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b971013\Google Drive\Research\Data\Heart mito - red vs. white\Dryad data\"/>
    </mc:Choice>
  </mc:AlternateContent>
  <bookViews>
    <workbookView xWindow="-105" yWindow="-105" windowWidth="19425" windowHeight="10425" firstSheet="1" activeTab="2"/>
  </bookViews>
  <sheets>
    <sheet name=" Notes " sheetId="7" r:id="rId1"/>
    <sheet name="KLRC form" sheetId="6" r:id="rId2"/>
    <sheet name="Sample info" sheetId="5" r:id="rId3"/>
    <sheet name="summary" sheetId="11" r:id="rId4"/>
    <sheet name="% signal averages" sheetId="14" r:id="rId5"/>
    <sheet name="signal per mg averages" sheetId="13" r:id="rId6"/>
    <sheet name="% signal" sheetId="8" r:id="rId7"/>
    <sheet name="signal per mg" sheetId="4" r:id="rId8"/>
    <sheet name="amount analyzed" sheetId="3" r:id="rId9"/>
    <sheet name="Background subtraction" sheetId="2" r:id="rId10"/>
    <sheet name="lipidomeDB output" sheetId="1" r:id="rId11"/>
    <sheet name="Waters Xevo TQS parameters" sheetId="12" r:id="rId12"/>
  </sheets>
  <definedNames>
    <definedName name="_xlnm.Print_Area" localSheetId="1">'KLRC form'!$A$5:$K$60</definedName>
    <definedName name="_xlnm.Print_Area" localSheetId="2">'Sample info'!$A$5:$K$27</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A4" i="14" l="1"/>
  <c r="BB4" i="14"/>
  <c r="G2" i="11" l="1"/>
  <c r="G3" i="11"/>
  <c r="G1" i="11"/>
  <c r="W1" i="11"/>
  <c r="X1" i="11"/>
  <c r="Z1" i="11"/>
  <c r="AB1" i="11"/>
  <c r="AD1" i="11"/>
  <c r="AF1" i="11"/>
  <c r="AH1" i="11"/>
  <c r="X2" i="11"/>
  <c r="Z2" i="11"/>
  <c r="AB2" i="11"/>
  <c r="AD2" i="11"/>
  <c r="AF2" i="11"/>
  <c r="AH2" i="11"/>
  <c r="V3" i="11"/>
  <c r="W3" i="11"/>
  <c r="X3" i="11"/>
  <c r="Y3" i="11"/>
  <c r="Z3" i="11"/>
  <c r="AA3" i="11"/>
  <c r="AB3" i="11"/>
  <c r="AC3" i="11"/>
  <c r="AD3" i="11"/>
  <c r="AE3" i="11"/>
  <c r="AF3" i="11"/>
  <c r="AG3" i="11"/>
  <c r="AH3" i="11"/>
  <c r="AI3" i="11"/>
  <c r="U2" i="11"/>
  <c r="U3" i="11"/>
  <c r="U1" i="11"/>
  <c r="R1" i="11"/>
  <c r="R2" i="11"/>
  <c r="R3" i="11"/>
  <c r="S3" i="11"/>
  <c r="P1" i="11"/>
  <c r="P2" i="11"/>
  <c r="P3" i="11"/>
  <c r="Q3" i="11"/>
  <c r="F1" i="11"/>
  <c r="H1" i="11"/>
  <c r="J1" i="11"/>
  <c r="L1" i="11"/>
  <c r="N1" i="11"/>
  <c r="H2" i="11"/>
  <c r="J2" i="11"/>
  <c r="L2" i="11"/>
  <c r="N2" i="11"/>
  <c r="E3" i="11"/>
  <c r="F3" i="11"/>
  <c r="H3" i="11"/>
  <c r="I3" i="11"/>
  <c r="J3" i="11"/>
  <c r="K3" i="11"/>
  <c r="L3" i="11"/>
  <c r="M3" i="11"/>
  <c r="N3" i="11"/>
  <c r="O3" i="11"/>
  <c r="D2" i="11"/>
  <c r="D3" i="11"/>
  <c r="D1" i="11"/>
  <c r="C53" i="14"/>
  <c r="B53" i="14"/>
  <c r="A53" i="14"/>
  <c r="C52" i="14"/>
  <c r="B52" i="14"/>
  <c r="A52" i="14"/>
  <c r="C51" i="14"/>
  <c r="B51" i="14"/>
  <c r="A51" i="14"/>
  <c r="C50" i="14"/>
  <c r="B50" i="14"/>
  <c r="A50" i="14"/>
  <c r="C49" i="14"/>
  <c r="B49" i="14"/>
  <c r="A49" i="14"/>
  <c r="C48" i="14"/>
  <c r="B48" i="14"/>
  <c r="A48" i="14"/>
  <c r="C47" i="14"/>
  <c r="B47" i="14"/>
  <c r="A47" i="14"/>
  <c r="C46" i="14"/>
  <c r="B46" i="14"/>
  <c r="A46" i="14"/>
  <c r="C45" i="14"/>
  <c r="B45" i="14"/>
  <c r="A45" i="14"/>
  <c r="C44" i="14"/>
  <c r="B44" i="14"/>
  <c r="A44" i="14"/>
  <c r="C43" i="14"/>
  <c r="B43" i="14"/>
  <c r="A43" i="14"/>
  <c r="C42" i="14"/>
  <c r="B42" i="14"/>
  <c r="A42" i="14"/>
  <c r="C41" i="14"/>
  <c r="B41" i="14"/>
  <c r="A41" i="14"/>
  <c r="C40" i="14"/>
  <c r="B40" i="14"/>
  <c r="A40" i="14"/>
  <c r="C39" i="14"/>
  <c r="B39" i="14"/>
  <c r="A39" i="14"/>
  <c r="C38" i="14"/>
  <c r="B38" i="14"/>
  <c r="A38" i="14"/>
  <c r="C37" i="14"/>
  <c r="B37" i="14"/>
  <c r="A37" i="14"/>
  <c r="C36" i="14"/>
  <c r="B36" i="14"/>
  <c r="A36" i="14"/>
  <c r="C35" i="14"/>
  <c r="B35" i="14"/>
  <c r="A35" i="14"/>
  <c r="C34" i="14"/>
  <c r="B34" i="14"/>
  <c r="A34" i="14"/>
  <c r="C33" i="14"/>
  <c r="B33" i="14"/>
  <c r="A33" i="14"/>
  <c r="C32" i="14"/>
  <c r="B32" i="14"/>
  <c r="A32" i="14"/>
  <c r="C31" i="14"/>
  <c r="B31" i="14"/>
  <c r="A31" i="14"/>
  <c r="C30" i="14"/>
  <c r="B30" i="14"/>
  <c r="A30" i="14"/>
  <c r="C29" i="14"/>
  <c r="B29" i="14"/>
  <c r="A29" i="14"/>
  <c r="C28" i="14"/>
  <c r="B28" i="14"/>
  <c r="A28" i="14"/>
  <c r="C27" i="14"/>
  <c r="B27" i="14"/>
  <c r="A27" i="14"/>
  <c r="C26" i="14"/>
  <c r="B26" i="14"/>
  <c r="A26" i="14"/>
  <c r="C25" i="14"/>
  <c r="B25" i="14"/>
  <c r="A25" i="14"/>
  <c r="C24" i="14"/>
  <c r="B24" i="14"/>
  <c r="A24" i="14"/>
  <c r="C23" i="14"/>
  <c r="B23" i="14"/>
  <c r="A23" i="14"/>
  <c r="C22" i="14"/>
  <c r="B22" i="14"/>
  <c r="A22" i="14"/>
  <c r="C21" i="14"/>
  <c r="B21" i="14"/>
  <c r="A21" i="14"/>
  <c r="C20" i="14"/>
  <c r="B20" i="14"/>
  <c r="A20" i="14"/>
  <c r="C19" i="14"/>
  <c r="B19" i="14"/>
  <c r="A19" i="14"/>
  <c r="C18" i="14"/>
  <c r="B18" i="14"/>
  <c r="A18" i="14"/>
  <c r="C17" i="14"/>
  <c r="B17" i="14"/>
  <c r="A17" i="14"/>
  <c r="C16" i="14"/>
  <c r="B16" i="14"/>
  <c r="A16" i="14"/>
  <c r="C15" i="14"/>
  <c r="B15" i="14"/>
  <c r="A15" i="14"/>
  <c r="C14" i="14"/>
  <c r="B14" i="14"/>
  <c r="A14" i="14"/>
  <c r="C13" i="14"/>
  <c r="B13" i="14"/>
  <c r="A13" i="14"/>
  <c r="C12" i="14"/>
  <c r="B12" i="14"/>
  <c r="A12" i="14"/>
  <c r="C11" i="14"/>
  <c r="B11" i="14"/>
  <c r="A11" i="14"/>
  <c r="C10" i="14"/>
  <c r="B10" i="14"/>
  <c r="A10" i="14"/>
  <c r="C9" i="14"/>
  <c r="B9" i="14"/>
  <c r="A9" i="14"/>
  <c r="C8" i="14"/>
  <c r="B8" i="14"/>
  <c r="A8" i="14"/>
  <c r="C7" i="14"/>
  <c r="B7" i="14"/>
  <c r="A7" i="14"/>
  <c r="C6" i="14"/>
  <c r="B6" i="14"/>
  <c r="A6" i="14"/>
  <c r="C5" i="14"/>
  <c r="B5" i="14"/>
  <c r="A5" i="14"/>
  <c r="C4" i="14"/>
  <c r="B4" i="14"/>
  <c r="A4" i="14"/>
  <c r="M3" i="14"/>
  <c r="L3" i="14"/>
  <c r="K3" i="14"/>
  <c r="J3" i="14"/>
  <c r="I3" i="14"/>
  <c r="H3" i="14"/>
  <c r="G3" i="14"/>
  <c r="F3" i="14"/>
  <c r="E3" i="14"/>
  <c r="D3" i="14"/>
  <c r="C3" i="14"/>
  <c r="B3" i="14"/>
  <c r="A3" i="14"/>
  <c r="C53" i="13"/>
  <c r="B53" i="13"/>
  <c r="A53" i="13"/>
  <c r="C52" i="13"/>
  <c r="B52" i="13"/>
  <c r="A52" i="13"/>
  <c r="C51" i="13"/>
  <c r="B51" i="13"/>
  <c r="A51" i="13"/>
  <c r="C50" i="13"/>
  <c r="B50" i="13"/>
  <c r="A50" i="13"/>
  <c r="C49" i="13"/>
  <c r="B49" i="13"/>
  <c r="A49" i="13"/>
  <c r="C48" i="13"/>
  <c r="B48" i="13"/>
  <c r="A48" i="13"/>
  <c r="C47" i="13"/>
  <c r="B47" i="13"/>
  <c r="A47" i="13"/>
  <c r="C46" i="13"/>
  <c r="B46" i="13"/>
  <c r="A46" i="13"/>
  <c r="C45" i="13"/>
  <c r="B45" i="13"/>
  <c r="A45" i="13"/>
  <c r="C44" i="13"/>
  <c r="B44" i="13"/>
  <c r="A44" i="13"/>
  <c r="C43" i="13"/>
  <c r="B43" i="13"/>
  <c r="A43" i="13"/>
  <c r="C42" i="13"/>
  <c r="B42" i="13"/>
  <c r="A42" i="13"/>
  <c r="C41" i="13"/>
  <c r="B41" i="13"/>
  <c r="A41" i="13"/>
  <c r="C40" i="13"/>
  <c r="B40" i="13"/>
  <c r="A40" i="13"/>
  <c r="C39" i="13"/>
  <c r="B39" i="13"/>
  <c r="A39" i="13"/>
  <c r="C38" i="13"/>
  <c r="B38" i="13"/>
  <c r="A38" i="13"/>
  <c r="C37" i="13"/>
  <c r="B37" i="13"/>
  <c r="A37" i="13"/>
  <c r="C36" i="13"/>
  <c r="B36" i="13"/>
  <c r="A36" i="13"/>
  <c r="C35" i="13"/>
  <c r="B35" i="13"/>
  <c r="A35" i="13"/>
  <c r="C34" i="13"/>
  <c r="B34" i="13"/>
  <c r="A34" i="13"/>
  <c r="C33" i="13"/>
  <c r="B33" i="13"/>
  <c r="A33" i="13"/>
  <c r="C32" i="13"/>
  <c r="B32" i="13"/>
  <c r="A32" i="13"/>
  <c r="C31" i="13"/>
  <c r="B31" i="13"/>
  <c r="A31" i="13"/>
  <c r="C30" i="13"/>
  <c r="B30" i="13"/>
  <c r="A30" i="13"/>
  <c r="C29" i="13"/>
  <c r="B29" i="13"/>
  <c r="A29" i="13"/>
  <c r="C28" i="13"/>
  <c r="B28" i="13"/>
  <c r="A28" i="13"/>
  <c r="C27" i="13"/>
  <c r="B27" i="13"/>
  <c r="A27" i="13"/>
  <c r="C26" i="13"/>
  <c r="B26" i="13"/>
  <c r="A26" i="13"/>
  <c r="C25" i="13"/>
  <c r="B25" i="13"/>
  <c r="A25" i="13"/>
  <c r="C24" i="13"/>
  <c r="B24" i="13"/>
  <c r="A24" i="13"/>
  <c r="C23" i="13"/>
  <c r="B23" i="13"/>
  <c r="A23" i="13"/>
  <c r="C22" i="13"/>
  <c r="B22" i="13"/>
  <c r="A22" i="13"/>
  <c r="C21" i="13"/>
  <c r="B21" i="13"/>
  <c r="A21" i="13"/>
  <c r="C20" i="13"/>
  <c r="B20" i="13"/>
  <c r="A20" i="13"/>
  <c r="C19" i="13"/>
  <c r="B19" i="13"/>
  <c r="A19" i="13"/>
  <c r="C18" i="13"/>
  <c r="B18" i="13"/>
  <c r="A18" i="13"/>
  <c r="C17" i="13"/>
  <c r="B17" i="13"/>
  <c r="A17" i="13"/>
  <c r="C16" i="13"/>
  <c r="B16" i="13"/>
  <c r="A16" i="13"/>
  <c r="C15" i="13"/>
  <c r="B15" i="13"/>
  <c r="A15" i="13"/>
  <c r="C14" i="13"/>
  <c r="B14" i="13"/>
  <c r="A14" i="13"/>
  <c r="C13" i="13"/>
  <c r="B13" i="13"/>
  <c r="A13" i="13"/>
  <c r="C12" i="13"/>
  <c r="B12" i="13"/>
  <c r="A12" i="13"/>
  <c r="C11" i="13"/>
  <c r="B11" i="13"/>
  <c r="A11" i="13"/>
  <c r="C10" i="13"/>
  <c r="B10" i="13"/>
  <c r="A10" i="13"/>
  <c r="C9" i="13"/>
  <c r="B9" i="13"/>
  <c r="A9" i="13"/>
  <c r="C8" i="13"/>
  <c r="B8" i="13"/>
  <c r="A8" i="13"/>
  <c r="C7" i="13"/>
  <c r="B7" i="13"/>
  <c r="A7" i="13"/>
  <c r="C6" i="13"/>
  <c r="B6" i="13"/>
  <c r="A6" i="13"/>
  <c r="C5" i="13"/>
  <c r="B5" i="13"/>
  <c r="A5" i="13"/>
  <c r="C4" i="13"/>
  <c r="B4" i="13"/>
  <c r="A4" i="13"/>
  <c r="M3" i="13"/>
  <c r="L3" i="13"/>
  <c r="K3" i="13"/>
  <c r="J3" i="13"/>
  <c r="I3" i="13"/>
  <c r="H3" i="13"/>
  <c r="G3" i="13"/>
  <c r="F3" i="13"/>
  <c r="E3" i="13"/>
  <c r="D3" i="13"/>
  <c r="C3" i="13"/>
  <c r="B3" i="13"/>
  <c r="A3" i="13"/>
  <c r="M3" i="8" l="1"/>
  <c r="L3" i="8"/>
  <c r="K3" i="8"/>
  <c r="J3" i="8"/>
  <c r="I3" i="8"/>
  <c r="H3" i="8"/>
  <c r="G3" i="8"/>
  <c r="F3" i="8"/>
  <c r="E3" i="8"/>
  <c r="D3" i="8"/>
  <c r="C3" i="8"/>
  <c r="B3" i="8"/>
  <c r="A3" i="8"/>
  <c r="M3" i="4"/>
  <c r="L3" i="4"/>
  <c r="K3" i="4"/>
  <c r="J3" i="4"/>
  <c r="I3" i="4"/>
  <c r="H3" i="4"/>
  <c r="G3" i="4"/>
  <c r="F3" i="4"/>
  <c r="E3" i="4"/>
  <c r="D3" i="4"/>
  <c r="C3" i="4"/>
  <c r="B3" i="4"/>
  <c r="A3" i="4"/>
  <c r="M3" i="3" l="1"/>
  <c r="L3" i="3"/>
  <c r="J3" i="3"/>
  <c r="K3" i="3"/>
  <c r="I54" i="2"/>
  <c r="BC3" i="2"/>
  <c r="BC4" i="2"/>
  <c r="CX4" i="2" s="1"/>
  <c r="M4" i="3" s="1"/>
  <c r="BC5" i="2"/>
  <c r="BC6" i="2"/>
  <c r="BC7" i="2"/>
  <c r="BC8" i="2"/>
  <c r="BC9" i="2"/>
  <c r="BC10" i="2"/>
  <c r="BC11" i="2"/>
  <c r="BC12" i="2"/>
  <c r="BC13" i="2"/>
  <c r="BC14" i="2"/>
  <c r="BC15" i="2"/>
  <c r="BC16" i="2"/>
  <c r="BC17" i="2"/>
  <c r="BC18" i="2"/>
  <c r="BC19" i="2"/>
  <c r="BC20" i="2"/>
  <c r="BC21" i="2"/>
  <c r="BC22" i="2"/>
  <c r="BC23" i="2"/>
  <c r="BC24" i="2"/>
  <c r="BC25" i="2"/>
  <c r="BC26" i="2"/>
  <c r="BC27" i="2"/>
  <c r="BC28" i="2"/>
  <c r="BC29" i="2"/>
  <c r="BC30" i="2"/>
  <c r="BC31" i="2"/>
  <c r="BC32" i="2"/>
  <c r="BC33" i="2"/>
  <c r="BC34" i="2"/>
  <c r="BC35" i="2"/>
  <c r="BC36" i="2"/>
  <c r="BC37" i="2"/>
  <c r="BC38" i="2"/>
  <c r="BC39" i="2"/>
  <c r="BC40" i="2"/>
  <c r="BC41" i="2"/>
  <c r="BC42" i="2"/>
  <c r="BC43" i="2"/>
  <c r="BC44" i="2"/>
  <c r="BC45" i="2"/>
  <c r="BC46" i="2"/>
  <c r="BC47" i="2"/>
  <c r="BC48" i="2"/>
  <c r="BC49" i="2"/>
  <c r="BC50" i="2"/>
  <c r="BC51" i="2"/>
  <c r="BC52" i="2"/>
  <c r="BC53" i="2"/>
  <c r="AR3" i="2"/>
  <c r="AS3" i="2"/>
  <c r="AT3" i="2"/>
  <c r="AU3" i="2"/>
  <c r="G3" i="2"/>
  <c r="AV3" i="2"/>
  <c r="AW3" i="2"/>
  <c r="AX3" i="2"/>
  <c r="AY3" i="2"/>
  <c r="AZ3" i="2"/>
  <c r="BA3" i="2"/>
  <c r="BB3" i="2"/>
  <c r="H3" i="2"/>
  <c r="AR4" i="2"/>
  <c r="AS4" i="2"/>
  <c r="AT4" i="2"/>
  <c r="AU4" i="2"/>
  <c r="CP4" i="2" s="1"/>
  <c r="AR4" i="3" s="1"/>
  <c r="G4" i="2"/>
  <c r="AV4" i="2"/>
  <c r="AW4" i="2"/>
  <c r="AX4" i="2"/>
  <c r="AY4" i="2"/>
  <c r="CT4" i="2" s="1"/>
  <c r="AU4" i="3" s="1"/>
  <c r="AZ4" i="2"/>
  <c r="BA4" i="2"/>
  <c r="BB4" i="2"/>
  <c r="H4" i="2"/>
  <c r="AR5" i="2"/>
  <c r="AS5" i="2"/>
  <c r="AT5" i="2"/>
  <c r="AU5" i="2"/>
  <c r="G5" i="2"/>
  <c r="AV5" i="2"/>
  <c r="AW5" i="2"/>
  <c r="AX5" i="2"/>
  <c r="AY5" i="2"/>
  <c r="AZ5" i="2"/>
  <c r="BA5" i="2"/>
  <c r="BB5" i="2"/>
  <c r="H5" i="2"/>
  <c r="AR6" i="2"/>
  <c r="AS6" i="2"/>
  <c r="AT6" i="2"/>
  <c r="AU6" i="2"/>
  <c r="G6" i="2"/>
  <c r="AV6" i="2"/>
  <c r="AW6" i="2"/>
  <c r="AX6" i="2"/>
  <c r="AY6" i="2"/>
  <c r="AZ6" i="2"/>
  <c r="BA6" i="2"/>
  <c r="BB6" i="2"/>
  <c r="H6" i="2"/>
  <c r="AR7" i="2"/>
  <c r="AS7" i="2"/>
  <c r="AT7" i="2"/>
  <c r="AU7" i="2"/>
  <c r="G7" i="2"/>
  <c r="AV7" i="2"/>
  <c r="AW7" i="2"/>
  <c r="AX7" i="2"/>
  <c r="AY7" i="2"/>
  <c r="AZ7" i="2"/>
  <c r="BA7" i="2"/>
  <c r="BB7" i="2"/>
  <c r="H7" i="2"/>
  <c r="AR8" i="2"/>
  <c r="AS8" i="2"/>
  <c r="AT8" i="2"/>
  <c r="AU8" i="2"/>
  <c r="G8" i="2"/>
  <c r="AV8" i="2"/>
  <c r="AW8" i="2"/>
  <c r="AX8" i="2"/>
  <c r="AY8" i="2"/>
  <c r="AZ8" i="2"/>
  <c r="BA8" i="2"/>
  <c r="BB8" i="2"/>
  <c r="H8" i="2"/>
  <c r="AR9" i="2"/>
  <c r="AS9" i="2"/>
  <c r="AT9" i="2"/>
  <c r="AU9" i="2"/>
  <c r="G9" i="2"/>
  <c r="AV9" i="2"/>
  <c r="AW9" i="2"/>
  <c r="AX9" i="2"/>
  <c r="AY9" i="2"/>
  <c r="AZ9" i="2"/>
  <c r="BA9" i="2"/>
  <c r="BB9" i="2"/>
  <c r="H9" i="2"/>
  <c r="AR10" i="2"/>
  <c r="AS10" i="2"/>
  <c r="AT10" i="2"/>
  <c r="AU10" i="2"/>
  <c r="G10" i="2"/>
  <c r="AV10" i="2"/>
  <c r="AW10" i="2"/>
  <c r="AX10" i="2"/>
  <c r="AY10" i="2"/>
  <c r="AZ10" i="2"/>
  <c r="BA10" i="2"/>
  <c r="BB10" i="2"/>
  <c r="H10" i="2"/>
  <c r="AR11" i="2"/>
  <c r="AS11" i="2"/>
  <c r="AT11" i="2"/>
  <c r="AU11" i="2"/>
  <c r="G11" i="2"/>
  <c r="AV11" i="2"/>
  <c r="AW11" i="2"/>
  <c r="AX11" i="2"/>
  <c r="AY11" i="2"/>
  <c r="AZ11" i="2"/>
  <c r="BA11" i="2"/>
  <c r="BB11" i="2"/>
  <c r="H11" i="2"/>
  <c r="AR12" i="2"/>
  <c r="AS12" i="2"/>
  <c r="AT12" i="2"/>
  <c r="AU12" i="2"/>
  <c r="G12" i="2"/>
  <c r="AV12" i="2"/>
  <c r="AW12" i="2"/>
  <c r="AX12" i="2"/>
  <c r="AY12" i="2"/>
  <c r="AZ12" i="2"/>
  <c r="BA12" i="2"/>
  <c r="BB12" i="2"/>
  <c r="H12" i="2"/>
  <c r="AR13" i="2"/>
  <c r="AS13" i="2"/>
  <c r="AT13" i="2"/>
  <c r="AU13" i="2"/>
  <c r="G13" i="2"/>
  <c r="AV13" i="2"/>
  <c r="AW13" i="2"/>
  <c r="AX13" i="2"/>
  <c r="AY13" i="2"/>
  <c r="AZ13" i="2"/>
  <c r="BA13" i="2"/>
  <c r="BB13" i="2"/>
  <c r="H13" i="2"/>
  <c r="AR14" i="2"/>
  <c r="AS14" i="2"/>
  <c r="AT14" i="2"/>
  <c r="AU14" i="2"/>
  <c r="G14" i="2"/>
  <c r="AV14" i="2"/>
  <c r="AW14" i="2"/>
  <c r="AX14" i="2"/>
  <c r="AY14" i="2"/>
  <c r="AZ14" i="2"/>
  <c r="BA14" i="2"/>
  <c r="BB14" i="2"/>
  <c r="H14" i="2"/>
  <c r="AR15" i="2"/>
  <c r="AS15" i="2"/>
  <c r="AT15" i="2"/>
  <c r="AU15" i="2"/>
  <c r="G15" i="2"/>
  <c r="AV15" i="2"/>
  <c r="AW15" i="2"/>
  <c r="AX15" i="2"/>
  <c r="AY15" i="2"/>
  <c r="AZ15" i="2"/>
  <c r="BA15" i="2"/>
  <c r="BB15" i="2"/>
  <c r="H15" i="2"/>
  <c r="AR16" i="2"/>
  <c r="AS16" i="2"/>
  <c r="AT16" i="2"/>
  <c r="AU16" i="2"/>
  <c r="G16" i="2"/>
  <c r="AV16" i="2"/>
  <c r="AW16" i="2"/>
  <c r="AX16" i="2"/>
  <c r="AY16" i="2"/>
  <c r="AZ16" i="2"/>
  <c r="BA16" i="2"/>
  <c r="BB16" i="2"/>
  <c r="H16" i="2"/>
  <c r="AR17" i="2"/>
  <c r="AS17" i="2"/>
  <c r="AT17" i="2"/>
  <c r="AU17" i="2"/>
  <c r="G17" i="2"/>
  <c r="AV17" i="2"/>
  <c r="AW17" i="2"/>
  <c r="AX17" i="2"/>
  <c r="AY17" i="2"/>
  <c r="AZ17" i="2"/>
  <c r="BA17" i="2"/>
  <c r="BB17" i="2"/>
  <c r="H17" i="2"/>
  <c r="AR18" i="2"/>
  <c r="AS18" i="2"/>
  <c r="AT18" i="2"/>
  <c r="AU18" i="2"/>
  <c r="G18" i="2"/>
  <c r="AV18" i="2"/>
  <c r="AW18" i="2"/>
  <c r="AX18" i="2"/>
  <c r="AY18" i="2"/>
  <c r="AZ18" i="2"/>
  <c r="BA18" i="2"/>
  <c r="BB18" i="2"/>
  <c r="H18" i="2"/>
  <c r="AR19" i="2"/>
  <c r="AS19" i="2"/>
  <c r="AT19" i="2"/>
  <c r="AU19" i="2"/>
  <c r="G19" i="2"/>
  <c r="AV19" i="2"/>
  <c r="AW19" i="2"/>
  <c r="AX19" i="2"/>
  <c r="AY19" i="2"/>
  <c r="AZ19" i="2"/>
  <c r="BA19" i="2"/>
  <c r="BB19" i="2"/>
  <c r="H19" i="2"/>
  <c r="AR20" i="2"/>
  <c r="AS20" i="2"/>
  <c r="AT20" i="2"/>
  <c r="AU20" i="2"/>
  <c r="G20" i="2"/>
  <c r="AV20" i="2"/>
  <c r="AW20" i="2"/>
  <c r="AX20" i="2"/>
  <c r="AY20" i="2"/>
  <c r="AZ20" i="2"/>
  <c r="BA20" i="2"/>
  <c r="BB20" i="2"/>
  <c r="H20" i="2"/>
  <c r="AR21" i="2"/>
  <c r="AS21" i="2"/>
  <c r="AT21" i="2"/>
  <c r="AU21" i="2"/>
  <c r="G21" i="2"/>
  <c r="AV21" i="2"/>
  <c r="AW21" i="2"/>
  <c r="AX21" i="2"/>
  <c r="AY21" i="2"/>
  <c r="AZ21" i="2"/>
  <c r="BA21" i="2"/>
  <c r="BB21" i="2"/>
  <c r="H21" i="2"/>
  <c r="AR22" i="2"/>
  <c r="AS22" i="2"/>
  <c r="AT22" i="2"/>
  <c r="AU22" i="2"/>
  <c r="G22" i="2"/>
  <c r="AV22" i="2"/>
  <c r="AW22" i="2"/>
  <c r="AX22" i="2"/>
  <c r="AY22" i="2"/>
  <c r="AZ22" i="2"/>
  <c r="BA22" i="2"/>
  <c r="BB22" i="2"/>
  <c r="H22" i="2"/>
  <c r="AR23" i="2"/>
  <c r="AS23" i="2"/>
  <c r="AT23" i="2"/>
  <c r="AU23" i="2"/>
  <c r="G23" i="2"/>
  <c r="AV23" i="2"/>
  <c r="AW23" i="2"/>
  <c r="AX23" i="2"/>
  <c r="AY23" i="2"/>
  <c r="AZ23" i="2"/>
  <c r="BA23" i="2"/>
  <c r="BB23" i="2"/>
  <c r="H23" i="2"/>
  <c r="AR24" i="2"/>
  <c r="AS24" i="2"/>
  <c r="AT24" i="2"/>
  <c r="AU24" i="2"/>
  <c r="G24" i="2"/>
  <c r="AV24" i="2"/>
  <c r="AW24" i="2"/>
  <c r="AX24" i="2"/>
  <c r="AY24" i="2"/>
  <c r="AZ24" i="2"/>
  <c r="BA24" i="2"/>
  <c r="BB24" i="2"/>
  <c r="H24" i="2"/>
  <c r="AR25" i="2"/>
  <c r="AS25" i="2"/>
  <c r="AT25" i="2"/>
  <c r="AU25" i="2"/>
  <c r="G25" i="2"/>
  <c r="AV25" i="2"/>
  <c r="AW25" i="2"/>
  <c r="AX25" i="2"/>
  <c r="AY25" i="2"/>
  <c r="AZ25" i="2"/>
  <c r="BA25" i="2"/>
  <c r="BB25" i="2"/>
  <c r="H25" i="2"/>
  <c r="AR26" i="2"/>
  <c r="AS26" i="2"/>
  <c r="AT26" i="2"/>
  <c r="AU26" i="2"/>
  <c r="G26" i="2"/>
  <c r="AV26" i="2"/>
  <c r="AW26" i="2"/>
  <c r="AX26" i="2"/>
  <c r="AY26" i="2"/>
  <c r="AZ26" i="2"/>
  <c r="BA26" i="2"/>
  <c r="BB26" i="2"/>
  <c r="H26" i="2"/>
  <c r="AR27" i="2"/>
  <c r="AS27" i="2"/>
  <c r="AT27" i="2"/>
  <c r="AU27" i="2"/>
  <c r="G27" i="2"/>
  <c r="AV27" i="2"/>
  <c r="AW27" i="2"/>
  <c r="AX27" i="2"/>
  <c r="AY27" i="2"/>
  <c r="AZ27" i="2"/>
  <c r="BA27" i="2"/>
  <c r="BB27" i="2"/>
  <c r="H27" i="2"/>
  <c r="AR28" i="2"/>
  <c r="AS28" i="2"/>
  <c r="AT28" i="2"/>
  <c r="AU28" i="2"/>
  <c r="G28" i="2"/>
  <c r="AV28" i="2"/>
  <c r="AW28" i="2"/>
  <c r="AX28" i="2"/>
  <c r="AY28" i="2"/>
  <c r="AZ28" i="2"/>
  <c r="BA28" i="2"/>
  <c r="BB28" i="2"/>
  <c r="H28" i="2"/>
  <c r="AR29" i="2"/>
  <c r="AS29" i="2"/>
  <c r="AT29" i="2"/>
  <c r="AU29" i="2"/>
  <c r="G29" i="2"/>
  <c r="AV29" i="2"/>
  <c r="AW29" i="2"/>
  <c r="AX29" i="2"/>
  <c r="AY29" i="2"/>
  <c r="AZ29" i="2"/>
  <c r="BA29" i="2"/>
  <c r="BB29" i="2"/>
  <c r="H29" i="2"/>
  <c r="AR30" i="2"/>
  <c r="AS30" i="2"/>
  <c r="AT30" i="2"/>
  <c r="AU30" i="2"/>
  <c r="G30" i="2"/>
  <c r="AV30" i="2"/>
  <c r="AW30" i="2"/>
  <c r="AX30" i="2"/>
  <c r="AY30" i="2"/>
  <c r="AZ30" i="2"/>
  <c r="BA30" i="2"/>
  <c r="BB30" i="2"/>
  <c r="H30" i="2"/>
  <c r="AR31" i="2"/>
  <c r="AS31" i="2"/>
  <c r="AT31" i="2"/>
  <c r="AU31" i="2"/>
  <c r="G31" i="2"/>
  <c r="AV31" i="2"/>
  <c r="AW31" i="2"/>
  <c r="AX31" i="2"/>
  <c r="AY31" i="2"/>
  <c r="AZ31" i="2"/>
  <c r="BA31" i="2"/>
  <c r="BB31" i="2"/>
  <c r="H31" i="2"/>
  <c r="AR32" i="2"/>
  <c r="AS32" i="2"/>
  <c r="AT32" i="2"/>
  <c r="AU32" i="2"/>
  <c r="G32" i="2"/>
  <c r="AV32" i="2"/>
  <c r="AW32" i="2"/>
  <c r="AX32" i="2"/>
  <c r="AY32" i="2"/>
  <c r="AZ32" i="2"/>
  <c r="BA32" i="2"/>
  <c r="BB32" i="2"/>
  <c r="H32" i="2"/>
  <c r="AR33" i="2"/>
  <c r="AS33" i="2"/>
  <c r="AT33" i="2"/>
  <c r="AU33" i="2"/>
  <c r="G33" i="2"/>
  <c r="AV33" i="2"/>
  <c r="AW33" i="2"/>
  <c r="AX33" i="2"/>
  <c r="AY33" i="2"/>
  <c r="AZ33" i="2"/>
  <c r="BA33" i="2"/>
  <c r="BB33" i="2"/>
  <c r="H33" i="2"/>
  <c r="AR34" i="2"/>
  <c r="AS34" i="2"/>
  <c r="AT34" i="2"/>
  <c r="AU34" i="2"/>
  <c r="G34" i="2"/>
  <c r="AV34" i="2"/>
  <c r="AW34" i="2"/>
  <c r="AX34" i="2"/>
  <c r="AY34" i="2"/>
  <c r="AZ34" i="2"/>
  <c r="BA34" i="2"/>
  <c r="BB34" i="2"/>
  <c r="H34" i="2"/>
  <c r="AR35" i="2"/>
  <c r="AS35" i="2"/>
  <c r="AT35" i="2"/>
  <c r="AU35" i="2"/>
  <c r="G35" i="2"/>
  <c r="AV35" i="2"/>
  <c r="AW35" i="2"/>
  <c r="AX35" i="2"/>
  <c r="AY35" i="2"/>
  <c r="AZ35" i="2"/>
  <c r="BA35" i="2"/>
  <c r="BB35" i="2"/>
  <c r="H35" i="2"/>
  <c r="AR36" i="2"/>
  <c r="AS36" i="2"/>
  <c r="AT36" i="2"/>
  <c r="AU36" i="2"/>
  <c r="G36" i="2"/>
  <c r="AV36" i="2"/>
  <c r="AW36" i="2"/>
  <c r="AX36" i="2"/>
  <c r="AY36" i="2"/>
  <c r="AZ36" i="2"/>
  <c r="BA36" i="2"/>
  <c r="BB36" i="2"/>
  <c r="H36" i="2"/>
  <c r="AR37" i="2"/>
  <c r="AS37" i="2"/>
  <c r="AT37" i="2"/>
  <c r="AU37" i="2"/>
  <c r="G37" i="2"/>
  <c r="AV37" i="2"/>
  <c r="AW37" i="2"/>
  <c r="AX37" i="2"/>
  <c r="AY37" i="2"/>
  <c r="AZ37" i="2"/>
  <c r="BA37" i="2"/>
  <c r="BB37" i="2"/>
  <c r="H37" i="2"/>
  <c r="AR38" i="2"/>
  <c r="AS38" i="2"/>
  <c r="AT38" i="2"/>
  <c r="AU38" i="2"/>
  <c r="G38" i="2"/>
  <c r="AV38" i="2"/>
  <c r="AW38" i="2"/>
  <c r="AX38" i="2"/>
  <c r="AY38" i="2"/>
  <c r="AZ38" i="2"/>
  <c r="BA38" i="2"/>
  <c r="BB38" i="2"/>
  <c r="H38" i="2"/>
  <c r="AR39" i="2"/>
  <c r="AS39" i="2"/>
  <c r="AT39" i="2"/>
  <c r="AU39" i="2"/>
  <c r="G39" i="2"/>
  <c r="AV39" i="2"/>
  <c r="AW39" i="2"/>
  <c r="AX39" i="2"/>
  <c r="AY39" i="2"/>
  <c r="AZ39" i="2"/>
  <c r="BA39" i="2"/>
  <c r="BB39" i="2"/>
  <c r="H39" i="2"/>
  <c r="AR40" i="2"/>
  <c r="AS40" i="2"/>
  <c r="AT40" i="2"/>
  <c r="AU40" i="2"/>
  <c r="G40" i="2"/>
  <c r="AV40" i="2"/>
  <c r="AW40" i="2"/>
  <c r="AX40" i="2"/>
  <c r="AY40" i="2"/>
  <c r="AZ40" i="2"/>
  <c r="BA40" i="2"/>
  <c r="BB40" i="2"/>
  <c r="H40" i="2"/>
  <c r="AR41" i="2"/>
  <c r="AS41" i="2"/>
  <c r="AT41" i="2"/>
  <c r="AU41" i="2"/>
  <c r="G41" i="2"/>
  <c r="AV41" i="2"/>
  <c r="AW41" i="2"/>
  <c r="AX41" i="2"/>
  <c r="AY41" i="2"/>
  <c r="AZ41" i="2"/>
  <c r="BA41" i="2"/>
  <c r="BB41" i="2"/>
  <c r="H41" i="2"/>
  <c r="AR42" i="2"/>
  <c r="AS42" i="2"/>
  <c r="AT42" i="2"/>
  <c r="AU42" i="2"/>
  <c r="G42" i="2"/>
  <c r="AV42" i="2"/>
  <c r="AW42" i="2"/>
  <c r="AX42" i="2"/>
  <c r="AY42" i="2"/>
  <c r="AZ42" i="2"/>
  <c r="BA42" i="2"/>
  <c r="BB42" i="2"/>
  <c r="H42" i="2"/>
  <c r="AR43" i="2"/>
  <c r="AS43" i="2"/>
  <c r="AT43" i="2"/>
  <c r="AU43" i="2"/>
  <c r="G43" i="2"/>
  <c r="AV43" i="2"/>
  <c r="AW43" i="2"/>
  <c r="AX43" i="2"/>
  <c r="AY43" i="2"/>
  <c r="AZ43" i="2"/>
  <c r="BA43" i="2"/>
  <c r="BB43" i="2"/>
  <c r="H43" i="2"/>
  <c r="AR44" i="2"/>
  <c r="AS44" i="2"/>
  <c r="AT44" i="2"/>
  <c r="AU44" i="2"/>
  <c r="G44" i="2"/>
  <c r="AV44" i="2"/>
  <c r="AW44" i="2"/>
  <c r="AX44" i="2"/>
  <c r="AY44" i="2"/>
  <c r="AZ44" i="2"/>
  <c r="BA44" i="2"/>
  <c r="BB44" i="2"/>
  <c r="H44" i="2"/>
  <c r="AR45" i="2"/>
  <c r="AS45" i="2"/>
  <c r="AT45" i="2"/>
  <c r="AU45" i="2"/>
  <c r="G45" i="2"/>
  <c r="AV45" i="2"/>
  <c r="AW45" i="2"/>
  <c r="AX45" i="2"/>
  <c r="AY45" i="2"/>
  <c r="AZ45" i="2"/>
  <c r="BA45" i="2"/>
  <c r="BB45" i="2"/>
  <c r="H45" i="2"/>
  <c r="AR46" i="2"/>
  <c r="AS46" i="2"/>
  <c r="AT46" i="2"/>
  <c r="AU46" i="2"/>
  <c r="G46" i="2"/>
  <c r="AV46" i="2"/>
  <c r="AW46" i="2"/>
  <c r="AX46" i="2"/>
  <c r="AY46" i="2"/>
  <c r="AZ46" i="2"/>
  <c r="BA46" i="2"/>
  <c r="BB46" i="2"/>
  <c r="H46" i="2"/>
  <c r="AR47" i="2"/>
  <c r="AS47" i="2"/>
  <c r="AT47" i="2"/>
  <c r="AU47" i="2"/>
  <c r="G47" i="2"/>
  <c r="AV47" i="2"/>
  <c r="AW47" i="2"/>
  <c r="AX47" i="2"/>
  <c r="AY47" i="2"/>
  <c r="AZ47" i="2"/>
  <c r="BA47" i="2"/>
  <c r="BB47" i="2"/>
  <c r="H47" i="2"/>
  <c r="AR48" i="2"/>
  <c r="AS48" i="2"/>
  <c r="AT48" i="2"/>
  <c r="AU48" i="2"/>
  <c r="G48" i="2"/>
  <c r="AV48" i="2"/>
  <c r="AW48" i="2"/>
  <c r="AX48" i="2"/>
  <c r="AY48" i="2"/>
  <c r="AZ48" i="2"/>
  <c r="BA48" i="2"/>
  <c r="BB48" i="2"/>
  <c r="H48" i="2"/>
  <c r="AR49" i="2"/>
  <c r="AS49" i="2"/>
  <c r="AT49" i="2"/>
  <c r="AU49" i="2"/>
  <c r="G49" i="2"/>
  <c r="AV49" i="2"/>
  <c r="AW49" i="2"/>
  <c r="AX49" i="2"/>
  <c r="AY49" i="2"/>
  <c r="AZ49" i="2"/>
  <c r="BA49" i="2"/>
  <c r="BB49" i="2"/>
  <c r="H49" i="2"/>
  <c r="AR50" i="2"/>
  <c r="AS50" i="2"/>
  <c r="AT50" i="2"/>
  <c r="AU50" i="2"/>
  <c r="G50" i="2"/>
  <c r="AV50" i="2"/>
  <c r="AW50" i="2"/>
  <c r="AX50" i="2"/>
  <c r="AY50" i="2"/>
  <c r="AZ50" i="2"/>
  <c r="BA50" i="2"/>
  <c r="BB50" i="2"/>
  <c r="H50" i="2"/>
  <c r="AR51" i="2"/>
  <c r="AS51" i="2"/>
  <c r="AT51" i="2"/>
  <c r="AU51" i="2"/>
  <c r="G51" i="2"/>
  <c r="AV51" i="2"/>
  <c r="AW51" i="2"/>
  <c r="AX51" i="2"/>
  <c r="AY51" i="2"/>
  <c r="AZ51" i="2"/>
  <c r="BA51" i="2"/>
  <c r="BB51" i="2"/>
  <c r="H51" i="2"/>
  <c r="AR52" i="2"/>
  <c r="AS52" i="2"/>
  <c r="AT52" i="2"/>
  <c r="AU52" i="2"/>
  <c r="G52" i="2"/>
  <c r="AV52" i="2"/>
  <c r="AW52" i="2"/>
  <c r="AX52" i="2"/>
  <c r="AY52" i="2"/>
  <c r="AZ52" i="2"/>
  <c r="BA52" i="2"/>
  <c r="BB52" i="2"/>
  <c r="H52" i="2"/>
  <c r="AR53" i="2"/>
  <c r="AS53" i="2"/>
  <c r="AT53" i="2"/>
  <c r="AU53" i="2"/>
  <c r="G53" i="2"/>
  <c r="AV53" i="2"/>
  <c r="AW53" i="2"/>
  <c r="AX53" i="2"/>
  <c r="AY53" i="2"/>
  <c r="AZ53" i="2"/>
  <c r="BA53" i="2"/>
  <c r="BB53" i="2"/>
  <c r="H53" i="2"/>
  <c r="K3" i="2"/>
  <c r="L3" i="2"/>
  <c r="M3" i="2"/>
  <c r="N3" i="2"/>
  <c r="O3" i="2"/>
  <c r="D3" i="2"/>
  <c r="P3" i="2"/>
  <c r="Q3" i="2"/>
  <c r="R3" i="2"/>
  <c r="S3" i="2"/>
  <c r="T3" i="2"/>
  <c r="U3" i="2"/>
  <c r="V3" i="2"/>
  <c r="W3" i="2"/>
  <c r="X3" i="2"/>
  <c r="Y3" i="2"/>
  <c r="E3" i="2"/>
  <c r="Z3" i="2"/>
  <c r="AA3" i="2"/>
  <c r="AB3" i="2"/>
  <c r="AC3" i="2"/>
  <c r="AD3" i="2"/>
  <c r="AE3" i="2"/>
  <c r="AF3" i="2"/>
  <c r="AG3" i="2"/>
  <c r="AH3" i="2"/>
  <c r="AI3" i="2"/>
  <c r="AJ3" i="2"/>
  <c r="F3" i="2"/>
  <c r="AK3" i="2"/>
  <c r="AL3" i="2"/>
  <c r="AM3" i="2"/>
  <c r="AN3" i="2"/>
  <c r="AO3" i="2"/>
  <c r="AP3" i="2"/>
  <c r="AQ3" i="2"/>
  <c r="K4" i="2"/>
  <c r="BF4" i="2" s="1"/>
  <c r="L4" i="2"/>
  <c r="M4" i="2"/>
  <c r="N4" i="2"/>
  <c r="O4" i="2"/>
  <c r="D4" i="2"/>
  <c r="I4" i="2" s="1"/>
  <c r="BV4" i="2" s="1"/>
  <c r="Y4" i="3" s="1"/>
  <c r="P4" i="2"/>
  <c r="Q4" i="2"/>
  <c r="R4" i="2"/>
  <c r="S4" i="2"/>
  <c r="BN4" i="2" s="1"/>
  <c r="R4" i="3" s="1"/>
  <c r="T4" i="2"/>
  <c r="U4" i="2"/>
  <c r="V4" i="2"/>
  <c r="W4" i="2"/>
  <c r="BR4" i="2" s="1"/>
  <c r="V4" i="3" s="1"/>
  <c r="X4" i="2"/>
  <c r="Y4" i="2"/>
  <c r="E4" i="2"/>
  <c r="Z4" i="2"/>
  <c r="AA4" i="2"/>
  <c r="AB4" i="2"/>
  <c r="AC4" i="2"/>
  <c r="AD4" i="2"/>
  <c r="AE4" i="2"/>
  <c r="AF4" i="2"/>
  <c r="AG4" i="2"/>
  <c r="AH4" i="2"/>
  <c r="AI4" i="2"/>
  <c r="CD4" i="2" s="1"/>
  <c r="AG4" i="3" s="1"/>
  <c r="AJ4" i="2"/>
  <c r="F4" i="2"/>
  <c r="AK4" i="2"/>
  <c r="AL4" i="2"/>
  <c r="AM4" i="2"/>
  <c r="CH4" i="2" s="1"/>
  <c r="AJ4" i="3" s="1"/>
  <c r="AN4" i="2"/>
  <c r="AO4" i="2"/>
  <c r="AP4" i="2"/>
  <c r="AQ4" i="2"/>
  <c r="K5" i="2"/>
  <c r="L5" i="2"/>
  <c r="M5" i="2"/>
  <c r="N5" i="2"/>
  <c r="O5" i="2"/>
  <c r="D5" i="2"/>
  <c r="I5" i="2" s="1"/>
  <c r="P5" i="2"/>
  <c r="Q5" i="2"/>
  <c r="R5" i="2"/>
  <c r="S5" i="2"/>
  <c r="T5" i="2"/>
  <c r="U5" i="2"/>
  <c r="V5" i="2"/>
  <c r="W5" i="2"/>
  <c r="X5" i="2"/>
  <c r="Y5" i="2"/>
  <c r="E5" i="2"/>
  <c r="Z5" i="2"/>
  <c r="AA5" i="2"/>
  <c r="AB5" i="2"/>
  <c r="AC5" i="2"/>
  <c r="AD5" i="2"/>
  <c r="AE5" i="2"/>
  <c r="AF5" i="2"/>
  <c r="AG5" i="2"/>
  <c r="AH5" i="2"/>
  <c r="AI5" i="2"/>
  <c r="AJ5" i="2"/>
  <c r="F5" i="2"/>
  <c r="AK5" i="2"/>
  <c r="CF5" i="2" s="1"/>
  <c r="K5" i="3" s="1"/>
  <c r="AL5" i="2"/>
  <c r="AM5" i="2"/>
  <c r="AN5" i="2"/>
  <c r="AO5" i="2"/>
  <c r="CJ5" i="2" s="1"/>
  <c r="AL5" i="3" s="1"/>
  <c r="AP5" i="2"/>
  <c r="AQ5" i="2"/>
  <c r="K6" i="2"/>
  <c r="L6" i="2"/>
  <c r="M6" i="2"/>
  <c r="N6" i="2"/>
  <c r="O6" i="2"/>
  <c r="D6" i="2"/>
  <c r="I6" i="2" s="1"/>
  <c r="P6" i="2"/>
  <c r="Q6" i="2"/>
  <c r="R6" i="2"/>
  <c r="S6" i="2"/>
  <c r="T6" i="2"/>
  <c r="U6" i="2"/>
  <c r="V6" i="2"/>
  <c r="W6" i="2"/>
  <c r="X6" i="2"/>
  <c r="Y6" i="2"/>
  <c r="E6" i="2"/>
  <c r="Z6" i="2"/>
  <c r="AA6" i="2"/>
  <c r="AB6" i="2"/>
  <c r="AC6" i="2"/>
  <c r="AD6" i="2"/>
  <c r="BY6" i="2" s="1"/>
  <c r="AB6" i="3" s="1"/>
  <c r="AE6" i="2"/>
  <c r="AF6" i="2"/>
  <c r="AG6" i="2"/>
  <c r="AH6" i="2"/>
  <c r="CC6" i="2" s="1"/>
  <c r="AF6" i="3" s="1"/>
  <c r="AI6" i="2"/>
  <c r="AJ6" i="2"/>
  <c r="F6" i="2"/>
  <c r="AK6" i="2"/>
  <c r="CF6" i="2" s="1"/>
  <c r="K6" i="3" s="1"/>
  <c r="AL6" i="2"/>
  <c r="AM6" i="2"/>
  <c r="AN6" i="2"/>
  <c r="AO6" i="2"/>
  <c r="CJ6" i="2" s="1"/>
  <c r="AL6" i="3" s="1"/>
  <c r="AP6" i="2"/>
  <c r="AQ6" i="2"/>
  <c r="K7" i="2"/>
  <c r="L7" i="2"/>
  <c r="M7" i="2"/>
  <c r="N7" i="2"/>
  <c r="O7" i="2"/>
  <c r="D7" i="2"/>
  <c r="I7" i="2" s="1"/>
  <c r="P7" i="2"/>
  <c r="Q7" i="2"/>
  <c r="R7" i="2"/>
  <c r="S7" i="2"/>
  <c r="T7" i="2"/>
  <c r="U7" i="2"/>
  <c r="V7" i="2"/>
  <c r="W7" i="2"/>
  <c r="X7" i="2"/>
  <c r="Y7" i="2"/>
  <c r="E7" i="2"/>
  <c r="Z7" i="2"/>
  <c r="AA7" i="2"/>
  <c r="AB7" i="2"/>
  <c r="AC7" i="2"/>
  <c r="AD7" i="2"/>
  <c r="BY7" i="2" s="1"/>
  <c r="AB7" i="3" s="1"/>
  <c r="AE7" i="2"/>
  <c r="AF7" i="2"/>
  <c r="AG7" i="2"/>
  <c r="AH7" i="2"/>
  <c r="CC7" i="2" s="1"/>
  <c r="AF7" i="3" s="1"/>
  <c r="AI7" i="2"/>
  <c r="AJ7" i="2"/>
  <c r="F7" i="2"/>
  <c r="AK7" i="2"/>
  <c r="CF7" i="2" s="1"/>
  <c r="K7" i="3" s="1"/>
  <c r="AL7" i="2"/>
  <c r="AM7" i="2"/>
  <c r="AN7" i="2"/>
  <c r="AO7" i="2"/>
  <c r="CJ7" i="2" s="1"/>
  <c r="AL7" i="3" s="1"/>
  <c r="AP7" i="2"/>
  <c r="AQ7" i="2"/>
  <c r="K8" i="2"/>
  <c r="L8" i="2"/>
  <c r="M8" i="2"/>
  <c r="N8" i="2"/>
  <c r="O8" i="2"/>
  <c r="D8" i="2"/>
  <c r="I8" i="2" s="1"/>
  <c r="P8" i="2"/>
  <c r="Q8" i="2"/>
  <c r="R8" i="2"/>
  <c r="S8" i="2"/>
  <c r="T8" i="2"/>
  <c r="U8" i="2"/>
  <c r="V8" i="2"/>
  <c r="W8" i="2"/>
  <c r="X8" i="2"/>
  <c r="Y8" i="2"/>
  <c r="E8" i="2"/>
  <c r="Z8" i="2"/>
  <c r="AA8" i="2"/>
  <c r="AB8" i="2"/>
  <c r="AC8" i="2"/>
  <c r="AD8" i="2"/>
  <c r="BY8" i="2" s="1"/>
  <c r="AB8" i="3" s="1"/>
  <c r="AE8" i="2"/>
  <c r="AF8" i="2"/>
  <c r="AG8" i="2"/>
  <c r="AH8" i="2"/>
  <c r="CC8" i="2" s="1"/>
  <c r="AF8" i="3" s="1"/>
  <c r="AI8" i="2"/>
  <c r="AJ8" i="2"/>
  <c r="F8" i="2"/>
  <c r="AK8" i="2"/>
  <c r="CF8" i="2" s="1"/>
  <c r="K8" i="3" s="1"/>
  <c r="AL8" i="2"/>
  <c r="AM8" i="2"/>
  <c r="AN8" i="2"/>
  <c r="AO8" i="2"/>
  <c r="CJ8" i="2" s="1"/>
  <c r="AL8" i="3" s="1"/>
  <c r="AP8" i="2"/>
  <c r="AQ8" i="2"/>
  <c r="K9" i="2"/>
  <c r="L9" i="2"/>
  <c r="M9" i="2"/>
  <c r="N9" i="2"/>
  <c r="O9" i="2"/>
  <c r="D9" i="2"/>
  <c r="I9" i="2" s="1"/>
  <c r="P9" i="2"/>
  <c r="Q9" i="2"/>
  <c r="R9" i="2"/>
  <c r="S9" i="2"/>
  <c r="T9" i="2"/>
  <c r="U9" i="2"/>
  <c r="V9" i="2"/>
  <c r="W9" i="2"/>
  <c r="X9" i="2"/>
  <c r="Y9" i="2"/>
  <c r="E9" i="2"/>
  <c r="Z9" i="2"/>
  <c r="AA9" i="2"/>
  <c r="AB9" i="2"/>
  <c r="AC9" i="2"/>
  <c r="AD9" i="2"/>
  <c r="BY9" i="2" s="1"/>
  <c r="AB9" i="3" s="1"/>
  <c r="AE9" i="2"/>
  <c r="AF9" i="2"/>
  <c r="AG9" i="2"/>
  <c r="AH9" i="2"/>
  <c r="CC9" i="2" s="1"/>
  <c r="AF9" i="3" s="1"/>
  <c r="AI9" i="2"/>
  <c r="AJ9" i="2"/>
  <c r="F9" i="2"/>
  <c r="AK9" i="2"/>
  <c r="CF9" i="2" s="1"/>
  <c r="K9" i="3" s="1"/>
  <c r="AL9" i="2"/>
  <c r="AM9" i="2"/>
  <c r="AN9" i="2"/>
  <c r="AO9" i="2"/>
  <c r="CJ9" i="2" s="1"/>
  <c r="AL9" i="3" s="1"/>
  <c r="AP9" i="2"/>
  <c r="AQ9" i="2"/>
  <c r="K10" i="2"/>
  <c r="L10" i="2"/>
  <c r="M10" i="2"/>
  <c r="N10" i="2"/>
  <c r="O10" i="2"/>
  <c r="D10" i="2"/>
  <c r="I10" i="2" s="1"/>
  <c r="P10" i="2"/>
  <c r="Q10" i="2"/>
  <c r="R10" i="2"/>
  <c r="S10" i="2"/>
  <c r="T10" i="2"/>
  <c r="U10" i="2"/>
  <c r="V10" i="2"/>
  <c r="W10" i="2"/>
  <c r="X10" i="2"/>
  <c r="Y10" i="2"/>
  <c r="E10" i="2"/>
  <c r="Z10" i="2"/>
  <c r="AA10" i="2"/>
  <c r="AB10" i="2"/>
  <c r="AC10" i="2"/>
  <c r="AD10" i="2"/>
  <c r="AE10" i="2"/>
  <c r="AF10" i="2"/>
  <c r="AG10" i="2"/>
  <c r="AH10" i="2"/>
  <c r="CC10" i="2" s="1"/>
  <c r="AF10" i="3" s="1"/>
  <c r="AI10" i="2"/>
  <c r="AJ10" i="2"/>
  <c r="F10" i="2"/>
  <c r="AK10" i="2"/>
  <c r="CF10" i="2" s="1"/>
  <c r="K10" i="3" s="1"/>
  <c r="AL10" i="2"/>
  <c r="AM10" i="2"/>
  <c r="AN10" i="2"/>
  <c r="AO10" i="2"/>
  <c r="CJ10" i="2" s="1"/>
  <c r="AL10" i="3" s="1"/>
  <c r="AP10" i="2"/>
  <c r="AQ10" i="2"/>
  <c r="K11" i="2"/>
  <c r="L11" i="2"/>
  <c r="M11" i="2"/>
  <c r="N11" i="2"/>
  <c r="O11" i="2"/>
  <c r="D11" i="2"/>
  <c r="I11" i="2" s="1"/>
  <c r="P11" i="2"/>
  <c r="Q11" i="2"/>
  <c r="R11" i="2"/>
  <c r="S11" i="2"/>
  <c r="T11" i="2"/>
  <c r="U11" i="2"/>
  <c r="V11" i="2"/>
  <c r="W11" i="2"/>
  <c r="X11" i="2"/>
  <c r="Y11" i="2"/>
  <c r="E11" i="2"/>
  <c r="Z11" i="2"/>
  <c r="AA11" i="2"/>
  <c r="AB11" i="2"/>
  <c r="AC11" i="2"/>
  <c r="AD11" i="2"/>
  <c r="BY11" i="2" s="1"/>
  <c r="AB11" i="3" s="1"/>
  <c r="AE11" i="2"/>
  <c r="AF11" i="2"/>
  <c r="AG11" i="2"/>
  <c r="AH11" i="2"/>
  <c r="CC11" i="2" s="1"/>
  <c r="AF11" i="3" s="1"/>
  <c r="AI11" i="2"/>
  <c r="AJ11" i="2"/>
  <c r="F11" i="2"/>
  <c r="AK11" i="2"/>
  <c r="CF11" i="2" s="1"/>
  <c r="K11" i="3" s="1"/>
  <c r="AL11" i="2"/>
  <c r="AM11" i="2"/>
  <c r="AN11" i="2"/>
  <c r="AO11" i="2"/>
  <c r="CJ11" i="2" s="1"/>
  <c r="AL11" i="3" s="1"/>
  <c r="AP11" i="2"/>
  <c r="AQ11" i="2"/>
  <c r="K12" i="2"/>
  <c r="L12" i="2"/>
  <c r="M12" i="2"/>
  <c r="N12" i="2"/>
  <c r="O12" i="2"/>
  <c r="D12" i="2"/>
  <c r="P12" i="2"/>
  <c r="Q12" i="2"/>
  <c r="R12" i="2"/>
  <c r="S12" i="2"/>
  <c r="T12" i="2"/>
  <c r="U12" i="2"/>
  <c r="V12" i="2"/>
  <c r="W12" i="2"/>
  <c r="X12" i="2"/>
  <c r="Y12" i="2"/>
  <c r="E12" i="2"/>
  <c r="Z12" i="2"/>
  <c r="AA12" i="2"/>
  <c r="AB12" i="2"/>
  <c r="AC12" i="2"/>
  <c r="AD12" i="2"/>
  <c r="AE12" i="2"/>
  <c r="AF12" i="2"/>
  <c r="AG12" i="2"/>
  <c r="AH12" i="2"/>
  <c r="AI12" i="2"/>
  <c r="AJ12" i="2"/>
  <c r="F12" i="2"/>
  <c r="AK12" i="2"/>
  <c r="AL12" i="2"/>
  <c r="AM12" i="2"/>
  <c r="AN12" i="2"/>
  <c r="AO12" i="2"/>
  <c r="AP12" i="2"/>
  <c r="AQ12" i="2"/>
  <c r="K13" i="2"/>
  <c r="L13" i="2"/>
  <c r="M13" i="2"/>
  <c r="N13" i="2"/>
  <c r="O13" i="2"/>
  <c r="D13" i="2"/>
  <c r="I13" i="2" s="1"/>
  <c r="P13" i="2"/>
  <c r="Q13" i="2"/>
  <c r="R13" i="2"/>
  <c r="S13" i="2"/>
  <c r="T13" i="2"/>
  <c r="U13" i="2"/>
  <c r="V13" i="2"/>
  <c r="W13" i="2"/>
  <c r="X13" i="2"/>
  <c r="Y13" i="2"/>
  <c r="E13" i="2"/>
  <c r="Z13" i="2"/>
  <c r="BU13" i="2" s="1"/>
  <c r="J13" i="3" s="1"/>
  <c r="AA13" i="2"/>
  <c r="AB13" i="2"/>
  <c r="AC13" i="2"/>
  <c r="AD13" i="2"/>
  <c r="BY13" i="2" s="1"/>
  <c r="AB13" i="3" s="1"/>
  <c r="AE13" i="2"/>
  <c r="AF13" i="2"/>
  <c r="AG13" i="2"/>
  <c r="AH13" i="2"/>
  <c r="CC13" i="2" s="1"/>
  <c r="AF13" i="3" s="1"/>
  <c r="AI13" i="2"/>
  <c r="AJ13" i="2"/>
  <c r="F13" i="2"/>
  <c r="AK13" i="2"/>
  <c r="CF13" i="2" s="1"/>
  <c r="K13" i="3" s="1"/>
  <c r="AL13" i="2"/>
  <c r="AM13" i="2"/>
  <c r="AN13" i="2"/>
  <c r="AO13" i="2"/>
  <c r="CJ13" i="2" s="1"/>
  <c r="AL13" i="3" s="1"/>
  <c r="AP13" i="2"/>
  <c r="AQ13" i="2"/>
  <c r="K14" i="2"/>
  <c r="L14" i="2"/>
  <c r="M14" i="2"/>
  <c r="N14" i="2"/>
  <c r="O14" i="2"/>
  <c r="D14" i="2"/>
  <c r="I14" i="2" s="1"/>
  <c r="P14" i="2"/>
  <c r="Q14" i="2"/>
  <c r="R14" i="2"/>
  <c r="S14" i="2"/>
  <c r="T14" i="2"/>
  <c r="U14" i="2"/>
  <c r="V14" i="2"/>
  <c r="W14" i="2"/>
  <c r="X14" i="2"/>
  <c r="Y14" i="2"/>
  <c r="E14" i="2"/>
  <c r="Z14" i="2"/>
  <c r="BU14" i="2" s="1"/>
  <c r="J14" i="3" s="1"/>
  <c r="AA14" i="2"/>
  <c r="AB14" i="2"/>
  <c r="AC14" i="2"/>
  <c r="AD14" i="2"/>
  <c r="BY14" i="2" s="1"/>
  <c r="AB14" i="3" s="1"/>
  <c r="AE14" i="2"/>
  <c r="AF14" i="2"/>
  <c r="AG14" i="2"/>
  <c r="AH14" i="2"/>
  <c r="CC14" i="2" s="1"/>
  <c r="AF14" i="3" s="1"/>
  <c r="AI14" i="2"/>
  <c r="AJ14" i="2"/>
  <c r="F14" i="2"/>
  <c r="AK14" i="2"/>
  <c r="CF14" i="2" s="1"/>
  <c r="K14" i="3" s="1"/>
  <c r="AL14" i="2"/>
  <c r="AM14" i="2"/>
  <c r="AN14" i="2"/>
  <c r="AO14" i="2"/>
  <c r="CJ14" i="2" s="1"/>
  <c r="AL14" i="3" s="1"/>
  <c r="AP14" i="2"/>
  <c r="AQ14" i="2"/>
  <c r="K15" i="2"/>
  <c r="L15" i="2"/>
  <c r="M15" i="2"/>
  <c r="N15" i="2"/>
  <c r="O15" i="2"/>
  <c r="D15" i="2"/>
  <c r="I15" i="2" s="1"/>
  <c r="P15" i="2"/>
  <c r="Q15" i="2"/>
  <c r="R15" i="2"/>
  <c r="S15" i="2"/>
  <c r="T15" i="2"/>
  <c r="U15" i="2"/>
  <c r="V15" i="2"/>
  <c r="W15" i="2"/>
  <c r="X15" i="2"/>
  <c r="Y15" i="2"/>
  <c r="E15" i="2"/>
  <c r="Z15" i="2"/>
  <c r="BU15" i="2" s="1"/>
  <c r="J15" i="3" s="1"/>
  <c r="AA15" i="2"/>
  <c r="AB15" i="2"/>
  <c r="AC15" i="2"/>
  <c r="AD15" i="2"/>
  <c r="BY15" i="2" s="1"/>
  <c r="AB15" i="3" s="1"/>
  <c r="AE15" i="2"/>
  <c r="AF15" i="2"/>
  <c r="AG15" i="2"/>
  <c r="AH15" i="2"/>
  <c r="CC15" i="2" s="1"/>
  <c r="AF15" i="3" s="1"/>
  <c r="AI15" i="2"/>
  <c r="AJ15" i="2"/>
  <c r="F15" i="2"/>
  <c r="AK15" i="2"/>
  <c r="CF15" i="2" s="1"/>
  <c r="K15" i="3" s="1"/>
  <c r="AL15" i="2"/>
  <c r="AM15" i="2"/>
  <c r="AN15" i="2"/>
  <c r="AO15" i="2"/>
  <c r="CJ15" i="2" s="1"/>
  <c r="AL15" i="3" s="1"/>
  <c r="AP15" i="2"/>
  <c r="AQ15" i="2"/>
  <c r="K16" i="2"/>
  <c r="L16" i="2"/>
  <c r="M16" i="2"/>
  <c r="N16" i="2"/>
  <c r="O16" i="2"/>
  <c r="D16" i="2"/>
  <c r="I16" i="2" s="1"/>
  <c r="P16" i="2"/>
  <c r="Q16" i="2"/>
  <c r="R16" i="2"/>
  <c r="S16" i="2"/>
  <c r="T16" i="2"/>
  <c r="U16" i="2"/>
  <c r="V16" i="2"/>
  <c r="W16" i="2"/>
  <c r="X16" i="2"/>
  <c r="Y16" i="2"/>
  <c r="E16" i="2"/>
  <c r="Z16" i="2"/>
  <c r="BU16" i="2" s="1"/>
  <c r="J16" i="3" s="1"/>
  <c r="AA16" i="2"/>
  <c r="AB16" i="2"/>
  <c r="AC16" i="2"/>
  <c r="AD16" i="2"/>
  <c r="BY16" i="2" s="1"/>
  <c r="AB16" i="3" s="1"/>
  <c r="AE16" i="2"/>
  <c r="AF16" i="2"/>
  <c r="AG16" i="2"/>
  <c r="AH16" i="2"/>
  <c r="CC16" i="2" s="1"/>
  <c r="AF16" i="3" s="1"/>
  <c r="AI16" i="2"/>
  <c r="AJ16" i="2"/>
  <c r="F16" i="2"/>
  <c r="AK16" i="2"/>
  <c r="CF16" i="2" s="1"/>
  <c r="K16" i="3" s="1"/>
  <c r="AL16" i="2"/>
  <c r="AM16" i="2"/>
  <c r="AN16" i="2"/>
  <c r="AO16" i="2"/>
  <c r="CJ16" i="2" s="1"/>
  <c r="AL16" i="3" s="1"/>
  <c r="AP16" i="2"/>
  <c r="AQ16" i="2"/>
  <c r="K17" i="2"/>
  <c r="L17" i="2"/>
  <c r="M17" i="2"/>
  <c r="N17" i="2"/>
  <c r="O17" i="2"/>
  <c r="D17" i="2"/>
  <c r="I17" i="2" s="1"/>
  <c r="P17" i="2"/>
  <c r="Q17" i="2"/>
  <c r="R17" i="2"/>
  <c r="S17" i="2"/>
  <c r="T17" i="2"/>
  <c r="U17" i="2"/>
  <c r="V17" i="2"/>
  <c r="W17" i="2"/>
  <c r="BR17" i="2" s="1"/>
  <c r="V17" i="3" s="1"/>
  <c r="X17" i="2"/>
  <c r="Y17" i="2"/>
  <c r="E17" i="2"/>
  <c r="Z17" i="2"/>
  <c r="BU17" i="2" s="1"/>
  <c r="J17" i="3" s="1"/>
  <c r="AA17" i="2"/>
  <c r="AB17" i="2"/>
  <c r="AC17" i="2"/>
  <c r="AD17" i="2"/>
  <c r="BY17" i="2" s="1"/>
  <c r="AB17" i="3" s="1"/>
  <c r="AE17" i="2"/>
  <c r="AF17" i="2"/>
  <c r="AG17" i="2"/>
  <c r="AH17" i="2"/>
  <c r="CC17" i="2" s="1"/>
  <c r="AF17" i="3" s="1"/>
  <c r="AI17" i="2"/>
  <c r="AJ17" i="2"/>
  <c r="F17" i="2"/>
  <c r="AK17" i="2"/>
  <c r="CF17" i="2" s="1"/>
  <c r="K17" i="3" s="1"/>
  <c r="AL17" i="2"/>
  <c r="AM17" i="2"/>
  <c r="AN17" i="2"/>
  <c r="AO17" i="2"/>
  <c r="CJ17" i="2" s="1"/>
  <c r="AL17" i="3" s="1"/>
  <c r="AP17" i="2"/>
  <c r="AQ17" i="2"/>
  <c r="K18" i="2"/>
  <c r="L18" i="2"/>
  <c r="M18" i="2"/>
  <c r="N18" i="2"/>
  <c r="O18" i="2"/>
  <c r="D18" i="2"/>
  <c r="I18" i="2" s="1"/>
  <c r="P18" i="2"/>
  <c r="Q18" i="2"/>
  <c r="R18" i="2"/>
  <c r="S18" i="2"/>
  <c r="T18" i="2"/>
  <c r="U18" i="2"/>
  <c r="V18" i="2"/>
  <c r="W18" i="2"/>
  <c r="X18" i="2"/>
  <c r="Y18" i="2"/>
  <c r="E18" i="2"/>
  <c r="Z18" i="2"/>
  <c r="AA18" i="2"/>
  <c r="AB18" i="2"/>
  <c r="AC18" i="2"/>
  <c r="AD18" i="2"/>
  <c r="AE18" i="2"/>
  <c r="AF18" i="2"/>
  <c r="AG18" i="2"/>
  <c r="AH18" i="2"/>
  <c r="CC18" i="2" s="1"/>
  <c r="AF18" i="3" s="1"/>
  <c r="AI18" i="2"/>
  <c r="AJ18" i="2"/>
  <c r="F18" i="2"/>
  <c r="AK18" i="2"/>
  <c r="CF18" i="2" s="1"/>
  <c r="K18" i="3" s="1"/>
  <c r="AL18" i="2"/>
  <c r="AM18" i="2"/>
  <c r="AN18" i="2"/>
  <c r="AO18" i="2"/>
  <c r="CJ18" i="2" s="1"/>
  <c r="AL18" i="3" s="1"/>
  <c r="AP18" i="2"/>
  <c r="AQ18" i="2"/>
  <c r="K19" i="2"/>
  <c r="L19" i="2"/>
  <c r="M19" i="2"/>
  <c r="N19" i="2"/>
  <c r="O19" i="2"/>
  <c r="D19" i="2"/>
  <c r="I19" i="2" s="1"/>
  <c r="P19" i="2"/>
  <c r="Q19" i="2"/>
  <c r="R19" i="2"/>
  <c r="S19" i="2"/>
  <c r="T19" i="2"/>
  <c r="U19" i="2"/>
  <c r="V19" i="2"/>
  <c r="W19" i="2"/>
  <c r="X19" i="2"/>
  <c r="Y19" i="2"/>
  <c r="E19" i="2"/>
  <c r="Z19" i="2"/>
  <c r="BU19" i="2" s="1"/>
  <c r="J19" i="3" s="1"/>
  <c r="AA19" i="2"/>
  <c r="AB19" i="2"/>
  <c r="AC19" i="2"/>
  <c r="AD19" i="2"/>
  <c r="BY19" i="2" s="1"/>
  <c r="AB19" i="3" s="1"/>
  <c r="AE19" i="2"/>
  <c r="AF19" i="2"/>
  <c r="AG19" i="2"/>
  <c r="AH19" i="2"/>
  <c r="CC19" i="2" s="1"/>
  <c r="AF19" i="3" s="1"/>
  <c r="AI19" i="2"/>
  <c r="AJ19" i="2"/>
  <c r="F19" i="2"/>
  <c r="AK19" i="2"/>
  <c r="CF19" i="2" s="1"/>
  <c r="K19" i="3" s="1"/>
  <c r="AL19" i="2"/>
  <c r="AM19" i="2"/>
  <c r="AN19" i="2"/>
  <c r="AO19" i="2"/>
  <c r="CJ19" i="2" s="1"/>
  <c r="AL19" i="3" s="1"/>
  <c r="AP19" i="2"/>
  <c r="AQ19" i="2"/>
  <c r="K20" i="2"/>
  <c r="L20" i="2"/>
  <c r="M20" i="2"/>
  <c r="N20" i="2"/>
  <c r="O20" i="2"/>
  <c r="D20" i="2"/>
  <c r="P20" i="2"/>
  <c r="Q20" i="2"/>
  <c r="R20" i="2"/>
  <c r="S20" i="2"/>
  <c r="T20" i="2"/>
  <c r="U20" i="2"/>
  <c r="V20" i="2"/>
  <c r="W20" i="2"/>
  <c r="X20" i="2"/>
  <c r="Y20" i="2"/>
  <c r="E20" i="2"/>
  <c r="Z20" i="2"/>
  <c r="AA20" i="2"/>
  <c r="AB20" i="2"/>
  <c r="AC20" i="2"/>
  <c r="AD20" i="2"/>
  <c r="AE20" i="2"/>
  <c r="AF20" i="2"/>
  <c r="AG20" i="2"/>
  <c r="AH20" i="2"/>
  <c r="AI20" i="2"/>
  <c r="AJ20" i="2"/>
  <c r="F20" i="2"/>
  <c r="AK20" i="2"/>
  <c r="AL20" i="2"/>
  <c r="AM20" i="2"/>
  <c r="AN20" i="2"/>
  <c r="AO20" i="2"/>
  <c r="AP20" i="2"/>
  <c r="AQ20" i="2"/>
  <c r="K21" i="2"/>
  <c r="L21" i="2"/>
  <c r="M21" i="2"/>
  <c r="N21" i="2"/>
  <c r="O21" i="2"/>
  <c r="D21" i="2"/>
  <c r="I21" i="2" s="1"/>
  <c r="P21" i="2"/>
  <c r="Q21" i="2"/>
  <c r="R21" i="2"/>
  <c r="S21" i="2"/>
  <c r="T21" i="2"/>
  <c r="U21" i="2"/>
  <c r="V21" i="2"/>
  <c r="W21" i="2"/>
  <c r="X21" i="2"/>
  <c r="Y21" i="2"/>
  <c r="E21" i="2"/>
  <c r="Z21" i="2"/>
  <c r="AA21" i="2"/>
  <c r="AB21" i="2"/>
  <c r="AC21" i="2"/>
  <c r="AD21" i="2"/>
  <c r="BY21" i="2" s="1"/>
  <c r="AB21" i="3" s="1"/>
  <c r="AE21" i="2"/>
  <c r="AF21" i="2"/>
  <c r="AG21" i="2"/>
  <c r="AH21" i="2"/>
  <c r="CC21" i="2" s="1"/>
  <c r="AF21" i="3" s="1"/>
  <c r="AI21" i="2"/>
  <c r="AJ21" i="2"/>
  <c r="F21" i="2"/>
  <c r="AK21" i="2"/>
  <c r="CF21" i="2" s="1"/>
  <c r="K21" i="3" s="1"/>
  <c r="AL21" i="2"/>
  <c r="AM21" i="2"/>
  <c r="AN21" i="2"/>
  <c r="AO21" i="2"/>
  <c r="CJ21" i="2" s="1"/>
  <c r="AL21" i="3" s="1"/>
  <c r="AP21" i="2"/>
  <c r="AQ21" i="2"/>
  <c r="K22" i="2"/>
  <c r="L22" i="2"/>
  <c r="M22" i="2"/>
  <c r="N22" i="2"/>
  <c r="O22" i="2"/>
  <c r="D22" i="2"/>
  <c r="I22" i="2" s="1"/>
  <c r="P22" i="2"/>
  <c r="Q22" i="2"/>
  <c r="R22" i="2"/>
  <c r="S22" i="2"/>
  <c r="T22" i="2"/>
  <c r="U22" i="2"/>
  <c r="V22" i="2"/>
  <c r="W22" i="2"/>
  <c r="X22" i="2"/>
  <c r="Y22" i="2"/>
  <c r="E22" i="2"/>
  <c r="Z22" i="2"/>
  <c r="BU22" i="2" s="1"/>
  <c r="J22" i="3" s="1"/>
  <c r="AA22" i="2"/>
  <c r="AB22" i="2"/>
  <c r="AC22" i="2"/>
  <c r="AD22" i="2"/>
  <c r="BY22" i="2" s="1"/>
  <c r="AB22" i="3" s="1"/>
  <c r="AE22" i="2"/>
  <c r="AF22" i="2"/>
  <c r="AG22" i="2"/>
  <c r="AH22" i="2"/>
  <c r="CC22" i="2" s="1"/>
  <c r="AF22" i="3" s="1"/>
  <c r="AI22" i="2"/>
  <c r="AJ22" i="2"/>
  <c r="F22" i="2"/>
  <c r="AK22" i="2"/>
  <c r="CF22" i="2" s="1"/>
  <c r="K22" i="3" s="1"/>
  <c r="AL22" i="2"/>
  <c r="AM22" i="2"/>
  <c r="AN22" i="2"/>
  <c r="AO22" i="2"/>
  <c r="CJ22" i="2" s="1"/>
  <c r="AL22" i="3" s="1"/>
  <c r="AP22" i="2"/>
  <c r="AQ22" i="2"/>
  <c r="K23" i="2"/>
  <c r="L23" i="2"/>
  <c r="M23" i="2"/>
  <c r="N23" i="2"/>
  <c r="O23" i="2"/>
  <c r="D23" i="2"/>
  <c r="I23" i="2" s="1"/>
  <c r="P23" i="2"/>
  <c r="Q23" i="2"/>
  <c r="R23" i="2"/>
  <c r="S23" i="2"/>
  <c r="T23" i="2"/>
  <c r="U23" i="2"/>
  <c r="V23" i="2"/>
  <c r="W23" i="2"/>
  <c r="X23" i="2"/>
  <c r="Y23" i="2"/>
  <c r="E23" i="2"/>
  <c r="Z23" i="2"/>
  <c r="AA23" i="2"/>
  <c r="AB23" i="2"/>
  <c r="AC23" i="2"/>
  <c r="AD23" i="2"/>
  <c r="AE23" i="2"/>
  <c r="AF23" i="2"/>
  <c r="AG23" i="2"/>
  <c r="AH23" i="2"/>
  <c r="CC23" i="2" s="1"/>
  <c r="AF23" i="3" s="1"/>
  <c r="AI23" i="2"/>
  <c r="AJ23" i="2"/>
  <c r="F23" i="2"/>
  <c r="AK23" i="2"/>
  <c r="CF23" i="2" s="1"/>
  <c r="K23" i="3" s="1"/>
  <c r="AL23" i="2"/>
  <c r="AM23" i="2"/>
  <c r="AN23" i="2"/>
  <c r="AO23" i="2"/>
  <c r="CJ23" i="2" s="1"/>
  <c r="AL23" i="3" s="1"/>
  <c r="AP23" i="2"/>
  <c r="AQ23" i="2"/>
  <c r="K24" i="2"/>
  <c r="L24" i="2"/>
  <c r="M24" i="2"/>
  <c r="N24" i="2"/>
  <c r="O24" i="2"/>
  <c r="D24" i="2"/>
  <c r="I24" i="2" s="1"/>
  <c r="P24" i="2"/>
  <c r="Q24" i="2"/>
  <c r="R24" i="2"/>
  <c r="S24" i="2"/>
  <c r="T24" i="2"/>
  <c r="U24" i="2"/>
  <c r="V24" i="2"/>
  <c r="W24" i="2"/>
  <c r="X24" i="2"/>
  <c r="Y24" i="2"/>
  <c r="E24" i="2"/>
  <c r="Z24" i="2"/>
  <c r="AA24" i="2"/>
  <c r="AB24" i="2"/>
  <c r="AC24" i="2"/>
  <c r="AD24" i="2"/>
  <c r="BY24" i="2" s="1"/>
  <c r="AB24" i="3" s="1"/>
  <c r="AE24" i="2"/>
  <c r="AF24" i="2"/>
  <c r="AG24" i="2"/>
  <c r="AH24" i="2"/>
  <c r="CC24" i="2" s="1"/>
  <c r="AF24" i="3" s="1"/>
  <c r="AI24" i="2"/>
  <c r="AJ24" i="2"/>
  <c r="F24" i="2"/>
  <c r="AK24" i="2"/>
  <c r="CF24" i="2" s="1"/>
  <c r="K24" i="3" s="1"/>
  <c r="AL24" i="2"/>
  <c r="AM24" i="2"/>
  <c r="AN24" i="2"/>
  <c r="AO24" i="2"/>
  <c r="CJ24" i="2" s="1"/>
  <c r="AL24" i="3" s="1"/>
  <c r="AP24" i="2"/>
  <c r="AQ24" i="2"/>
  <c r="K25" i="2"/>
  <c r="L25" i="2"/>
  <c r="M25" i="2"/>
  <c r="N25" i="2"/>
  <c r="O25" i="2"/>
  <c r="D25" i="2"/>
  <c r="I25" i="2" s="1"/>
  <c r="P25" i="2"/>
  <c r="Q25" i="2"/>
  <c r="R25" i="2"/>
  <c r="S25" i="2"/>
  <c r="T25" i="2"/>
  <c r="U25" i="2"/>
  <c r="V25" i="2"/>
  <c r="W25" i="2"/>
  <c r="X25" i="2"/>
  <c r="Y25" i="2"/>
  <c r="E25" i="2"/>
  <c r="Z25" i="2"/>
  <c r="AA25" i="2"/>
  <c r="AB25" i="2"/>
  <c r="AC25" i="2"/>
  <c r="AD25" i="2"/>
  <c r="AE25" i="2"/>
  <c r="AF25" i="2"/>
  <c r="AG25" i="2"/>
  <c r="AH25" i="2"/>
  <c r="AI25" i="2"/>
  <c r="AJ25" i="2"/>
  <c r="F25" i="2"/>
  <c r="AK25" i="2"/>
  <c r="CF25" i="2" s="1"/>
  <c r="K25" i="3" s="1"/>
  <c r="AL25" i="2"/>
  <c r="AM25" i="2"/>
  <c r="AN25" i="2"/>
  <c r="AO25" i="2"/>
  <c r="CJ25" i="2" s="1"/>
  <c r="AL25" i="3" s="1"/>
  <c r="AP25" i="2"/>
  <c r="AQ25" i="2"/>
  <c r="K26" i="2"/>
  <c r="L26" i="2"/>
  <c r="M26" i="2"/>
  <c r="N26" i="2"/>
  <c r="O26" i="2"/>
  <c r="D26" i="2"/>
  <c r="I26" i="2" s="1"/>
  <c r="P26" i="2"/>
  <c r="Q26" i="2"/>
  <c r="R26" i="2"/>
  <c r="S26" i="2"/>
  <c r="T26" i="2"/>
  <c r="U26" i="2"/>
  <c r="V26" i="2"/>
  <c r="W26" i="2"/>
  <c r="X26" i="2"/>
  <c r="Y26" i="2"/>
  <c r="E26" i="2"/>
  <c r="Z26" i="2"/>
  <c r="AA26" i="2"/>
  <c r="AB26" i="2"/>
  <c r="AC26" i="2"/>
  <c r="AD26" i="2"/>
  <c r="AE26" i="2"/>
  <c r="AF26" i="2"/>
  <c r="AG26" i="2"/>
  <c r="AH26" i="2"/>
  <c r="AI26" i="2"/>
  <c r="AJ26" i="2"/>
  <c r="F26" i="2"/>
  <c r="AK26" i="2"/>
  <c r="CF26" i="2" s="1"/>
  <c r="K26" i="3" s="1"/>
  <c r="AL26" i="2"/>
  <c r="AM26" i="2"/>
  <c r="AN26" i="2"/>
  <c r="AO26" i="2"/>
  <c r="CJ26" i="2" s="1"/>
  <c r="AL26" i="3" s="1"/>
  <c r="AP26" i="2"/>
  <c r="AQ26" i="2"/>
  <c r="K27" i="2"/>
  <c r="L27" i="2"/>
  <c r="M27" i="2"/>
  <c r="N27" i="2"/>
  <c r="O27" i="2"/>
  <c r="D27" i="2"/>
  <c r="I27" i="2" s="1"/>
  <c r="P27" i="2"/>
  <c r="Q27" i="2"/>
  <c r="R27" i="2"/>
  <c r="S27" i="2"/>
  <c r="T27" i="2"/>
  <c r="U27" i="2"/>
  <c r="V27" i="2"/>
  <c r="W27" i="2"/>
  <c r="X27" i="2"/>
  <c r="Y27" i="2"/>
  <c r="E27" i="2"/>
  <c r="Z27" i="2"/>
  <c r="BU27" i="2" s="1"/>
  <c r="J27" i="3" s="1"/>
  <c r="AA27" i="2"/>
  <c r="AB27" i="2"/>
  <c r="AC27" i="2"/>
  <c r="AD27" i="2"/>
  <c r="BY27" i="2" s="1"/>
  <c r="AB27" i="3" s="1"/>
  <c r="AE27" i="2"/>
  <c r="AF27" i="2"/>
  <c r="AG27" i="2"/>
  <c r="AH27" i="2"/>
  <c r="CC27" i="2" s="1"/>
  <c r="AF27" i="3" s="1"/>
  <c r="AI27" i="2"/>
  <c r="AJ27" i="2"/>
  <c r="F27" i="2"/>
  <c r="AK27" i="2"/>
  <c r="CF27" i="2" s="1"/>
  <c r="K27" i="3" s="1"/>
  <c r="AL27" i="2"/>
  <c r="AM27" i="2"/>
  <c r="AN27" i="2"/>
  <c r="AO27" i="2"/>
  <c r="CJ27" i="2" s="1"/>
  <c r="AL27" i="3" s="1"/>
  <c r="AP27" i="2"/>
  <c r="AQ27" i="2"/>
  <c r="K28" i="2"/>
  <c r="L28" i="2"/>
  <c r="M28" i="2"/>
  <c r="N28" i="2"/>
  <c r="O28" i="2"/>
  <c r="D28" i="2"/>
  <c r="P28" i="2"/>
  <c r="Q28" i="2"/>
  <c r="R28" i="2"/>
  <c r="S28" i="2"/>
  <c r="T28" i="2"/>
  <c r="U28" i="2"/>
  <c r="V28" i="2"/>
  <c r="W28" i="2"/>
  <c r="X28" i="2"/>
  <c r="Y28" i="2"/>
  <c r="E28" i="2"/>
  <c r="Z28" i="2"/>
  <c r="AA28" i="2"/>
  <c r="AB28" i="2"/>
  <c r="AC28" i="2"/>
  <c r="AD28" i="2"/>
  <c r="AE28" i="2"/>
  <c r="AF28" i="2"/>
  <c r="AG28" i="2"/>
  <c r="AH28" i="2"/>
  <c r="AI28" i="2"/>
  <c r="AJ28" i="2"/>
  <c r="F28" i="2"/>
  <c r="AK28" i="2"/>
  <c r="AL28" i="2"/>
  <c r="AM28" i="2"/>
  <c r="AN28" i="2"/>
  <c r="AO28" i="2"/>
  <c r="AP28" i="2"/>
  <c r="AQ28" i="2"/>
  <c r="K29" i="2"/>
  <c r="L29" i="2"/>
  <c r="M29" i="2"/>
  <c r="N29" i="2"/>
  <c r="O29" i="2"/>
  <c r="D29" i="2"/>
  <c r="I29" i="2" s="1"/>
  <c r="P29" i="2"/>
  <c r="Q29" i="2"/>
  <c r="R29" i="2"/>
  <c r="S29" i="2"/>
  <c r="T29" i="2"/>
  <c r="U29" i="2"/>
  <c r="V29" i="2"/>
  <c r="W29" i="2"/>
  <c r="BR29" i="2" s="1"/>
  <c r="V29" i="3" s="1"/>
  <c r="X29" i="2"/>
  <c r="Y29" i="2"/>
  <c r="E29" i="2"/>
  <c r="Z29" i="2"/>
  <c r="BU29" i="2" s="1"/>
  <c r="J29" i="3" s="1"/>
  <c r="AA29" i="2"/>
  <c r="AB29" i="2"/>
  <c r="AC29" i="2"/>
  <c r="AD29" i="2"/>
  <c r="BY29" i="2" s="1"/>
  <c r="AB29" i="3" s="1"/>
  <c r="AE29" i="2"/>
  <c r="AF29" i="2"/>
  <c r="AG29" i="2"/>
  <c r="AH29" i="2"/>
  <c r="CC29" i="2" s="1"/>
  <c r="AF29" i="3" s="1"/>
  <c r="AI29" i="2"/>
  <c r="AJ29" i="2"/>
  <c r="F29" i="2"/>
  <c r="AK29" i="2"/>
  <c r="CF29" i="2" s="1"/>
  <c r="K29" i="3" s="1"/>
  <c r="AL29" i="2"/>
  <c r="AM29" i="2"/>
  <c r="AN29" i="2"/>
  <c r="AO29" i="2"/>
  <c r="CJ29" i="2" s="1"/>
  <c r="AL29" i="3" s="1"/>
  <c r="AP29" i="2"/>
  <c r="AQ29" i="2"/>
  <c r="K30" i="2"/>
  <c r="L30" i="2"/>
  <c r="M30" i="2"/>
  <c r="N30" i="2"/>
  <c r="O30" i="2"/>
  <c r="D30" i="2"/>
  <c r="I30" i="2" s="1"/>
  <c r="P30" i="2"/>
  <c r="Q30" i="2"/>
  <c r="R30" i="2"/>
  <c r="S30" i="2"/>
  <c r="T30" i="2"/>
  <c r="U30" i="2"/>
  <c r="V30" i="2"/>
  <c r="W30" i="2"/>
  <c r="X30" i="2"/>
  <c r="Y30" i="2"/>
  <c r="E30" i="2"/>
  <c r="Z30" i="2"/>
  <c r="AA30" i="2"/>
  <c r="AB30" i="2"/>
  <c r="AC30" i="2"/>
  <c r="AD30" i="2"/>
  <c r="AE30" i="2"/>
  <c r="AF30" i="2"/>
  <c r="AG30" i="2"/>
  <c r="AH30" i="2"/>
  <c r="AI30" i="2"/>
  <c r="AJ30" i="2"/>
  <c r="F30" i="2"/>
  <c r="AK30" i="2"/>
  <c r="CF30" i="2" s="1"/>
  <c r="K30" i="3" s="1"/>
  <c r="AL30" i="2"/>
  <c r="AM30" i="2"/>
  <c r="AN30" i="2"/>
  <c r="AO30" i="2"/>
  <c r="CJ30" i="2" s="1"/>
  <c r="AL30" i="3" s="1"/>
  <c r="AP30" i="2"/>
  <c r="AQ30" i="2"/>
  <c r="K31" i="2"/>
  <c r="L31" i="2"/>
  <c r="M31" i="2"/>
  <c r="N31" i="2"/>
  <c r="O31" i="2"/>
  <c r="D31" i="2"/>
  <c r="I31" i="2" s="1"/>
  <c r="P31" i="2"/>
  <c r="Q31" i="2"/>
  <c r="R31" i="2"/>
  <c r="S31" i="2"/>
  <c r="T31" i="2"/>
  <c r="U31" i="2"/>
  <c r="V31" i="2"/>
  <c r="W31" i="2"/>
  <c r="X31" i="2"/>
  <c r="Y31" i="2"/>
  <c r="E31" i="2"/>
  <c r="Z31" i="2"/>
  <c r="AA31" i="2"/>
  <c r="AB31" i="2"/>
  <c r="AC31" i="2"/>
  <c r="AD31" i="2"/>
  <c r="AE31" i="2"/>
  <c r="AF31" i="2"/>
  <c r="AG31" i="2"/>
  <c r="AH31" i="2"/>
  <c r="AI31" i="2"/>
  <c r="AJ31" i="2"/>
  <c r="F31" i="2"/>
  <c r="AK31" i="2"/>
  <c r="CF31" i="2" s="1"/>
  <c r="K31" i="3" s="1"/>
  <c r="AL31" i="2"/>
  <c r="AM31" i="2"/>
  <c r="AN31" i="2"/>
  <c r="AO31" i="2"/>
  <c r="CJ31" i="2" s="1"/>
  <c r="AL31" i="3" s="1"/>
  <c r="AP31" i="2"/>
  <c r="AQ31" i="2"/>
  <c r="K32" i="2"/>
  <c r="L32" i="2"/>
  <c r="M32" i="2"/>
  <c r="N32" i="2"/>
  <c r="O32" i="2"/>
  <c r="D32" i="2"/>
  <c r="I32" i="2" s="1"/>
  <c r="P32" i="2"/>
  <c r="Q32" i="2"/>
  <c r="R32" i="2"/>
  <c r="S32" i="2"/>
  <c r="T32" i="2"/>
  <c r="U32" i="2"/>
  <c r="V32" i="2"/>
  <c r="W32" i="2"/>
  <c r="X32" i="2"/>
  <c r="Y32" i="2"/>
  <c r="E32" i="2"/>
  <c r="Z32" i="2"/>
  <c r="AA32" i="2"/>
  <c r="AB32" i="2"/>
  <c r="AC32" i="2"/>
  <c r="AD32" i="2"/>
  <c r="AE32" i="2"/>
  <c r="AF32" i="2"/>
  <c r="AG32" i="2"/>
  <c r="AH32" i="2"/>
  <c r="AI32" i="2"/>
  <c r="AJ32" i="2"/>
  <c r="F32" i="2"/>
  <c r="AK32" i="2"/>
  <c r="CF32" i="2" s="1"/>
  <c r="K32" i="3" s="1"/>
  <c r="AL32" i="2"/>
  <c r="AM32" i="2"/>
  <c r="AN32" i="2"/>
  <c r="AO32" i="2"/>
  <c r="CJ32" i="2" s="1"/>
  <c r="AL32" i="3" s="1"/>
  <c r="AP32" i="2"/>
  <c r="AQ32" i="2"/>
  <c r="K33" i="2"/>
  <c r="L33" i="2"/>
  <c r="M33" i="2"/>
  <c r="N33" i="2"/>
  <c r="O33" i="2"/>
  <c r="D33" i="2"/>
  <c r="I33" i="2" s="1"/>
  <c r="P33" i="2"/>
  <c r="Q33" i="2"/>
  <c r="R33" i="2"/>
  <c r="S33" i="2"/>
  <c r="T33" i="2"/>
  <c r="U33" i="2"/>
  <c r="V33" i="2"/>
  <c r="W33" i="2"/>
  <c r="X33" i="2"/>
  <c r="Y33" i="2"/>
  <c r="E33" i="2"/>
  <c r="Z33" i="2"/>
  <c r="AA33" i="2"/>
  <c r="AB33" i="2"/>
  <c r="AC33" i="2"/>
  <c r="AD33" i="2"/>
  <c r="AE33" i="2"/>
  <c r="AF33" i="2"/>
  <c r="AG33" i="2"/>
  <c r="AH33" i="2"/>
  <c r="AI33" i="2"/>
  <c r="AJ33" i="2"/>
  <c r="F33" i="2"/>
  <c r="AK33" i="2"/>
  <c r="CF33" i="2" s="1"/>
  <c r="K33" i="3" s="1"/>
  <c r="AL33" i="2"/>
  <c r="AM33" i="2"/>
  <c r="AN33" i="2"/>
  <c r="AO33" i="2"/>
  <c r="CJ33" i="2" s="1"/>
  <c r="AL33" i="3" s="1"/>
  <c r="AP33" i="2"/>
  <c r="AQ33" i="2"/>
  <c r="K34" i="2"/>
  <c r="L34" i="2"/>
  <c r="M34" i="2"/>
  <c r="N34" i="2"/>
  <c r="O34" i="2"/>
  <c r="D34" i="2"/>
  <c r="I34" i="2" s="1"/>
  <c r="P34" i="2"/>
  <c r="Q34" i="2"/>
  <c r="R34" i="2"/>
  <c r="S34" i="2"/>
  <c r="T34" i="2"/>
  <c r="U34" i="2"/>
  <c r="V34" i="2"/>
  <c r="W34" i="2"/>
  <c r="X34" i="2"/>
  <c r="Y34" i="2"/>
  <c r="E34" i="2"/>
  <c r="Z34" i="2"/>
  <c r="AA34" i="2"/>
  <c r="AB34" i="2"/>
  <c r="AC34" i="2"/>
  <c r="AD34" i="2"/>
  <c r="AE34" i="2"/>
  <c r="AF34" i="2"/>
  <c r="AG34" i="2"/>
  <c r="AH34" i="2"/>
  <c r="AI34" i="2"/>
  <c r="AJ34" i="2"/>
  <c r="F34" i="2"/>
  <c r="AK34" i="2"/>
  <c r="CF34" i="2" s="1"/>
  <c r="K34" i="3" s="1"/>
  <c r="AL34" i="2"/>
  <c r="AM34" i="2"/>
  <c r="AN34" i="2"/>
  <c r="AO34" i="2"/>
  <c r="CJ34" i="2" s="1"/>
  <c r="AL34" i="3" s="1"/>
  <c r="AP34" i="2"/>
  <c r="AQ34" i="2"/>
  <c r="K35" i="2"/>
  <c r="L35" i="2"/>
  <c r="M35" i="2"/>
  <c r="N35" i="2"/>
  <c r="O35" i="2"/>
  <c r="D35" i="2"/>
  <c r="I35" i="2" s="1"/>
  <c r="P35" i="2"/>
  <c r="Q35" i="2"/>
  <c r="R35" i="2"/>
  <c r="S35" i="2"/>
  <c r="T35" i="2"/>
  <c r="U35" i="2"/>
  <c r="V35" i="2"/>
  <c r="W35" i="2"/>
  <c r="X35" i="2"/>
  <c r="Y35" i="2"/>
  <c r="E35" i="2"/>
  <c r="Z35" i="2"/>
  <c r="AA35" i="2"/>
  <c r="AB35" i="2"/>
  <c r="AC35" i="2"/>
  <c r="AD35" i="2"/>
  <c r="BY35" i="2" s="1"/>
  <c r="AB35" i="3" s="1"/>
  <c r="AE35" i="2"/>
  <c r="AF35" i="2"/>
  <c r="AG35" i="2"/>
  <c r="AH35" i="2"/>
  <c r="CC35" i="2" s="1"/>
  <c r="AF35" i="3" s="1"/>
  <c r="AI35" i="2"/>
  <c r="AJ35" i="2"/>
  <c r="F35" i="2"/>
  <c r="AK35" i="2"/>
  <c r="CF35" i="2" s="1"/>
  <c r="K35" i="3" s="1"/>
  <c r="AL35" i="2"/>
  <c r="AM35" i="2"/>
  <c r="AN35" i="2"/>
  <c r="AO35" i="2"/>
  <c r="CJ35" i="2" s="1"/>
  <c r="AL35" i="3" s="1"/>
  <c r="AP35" i="2"/>
  <c r="AQ35" i="2"/>
  <c r="K36" i="2"/>
  <c r="L36" i="2"/>
  <c r="M36" i="2"/>
  <c r="N36" i="2"/>
  <c r="O36" i="2"/>
  <c r="D36" i="2"/>
  <c r="P36" i="2"/>
  <c r="Q36" i="2"/>
  <c r="R36" i="2"/>
  <c r="S36" i="2"/>
  <c r="T36" i="2"/>
  <c r="U36" i="2"/>
  <c r="V36" i="2"/>
  <c r="W36" i="2"/>
  <c r="X36" i="2"/>
  <c r="Y36" i="2"/>
  <c r="E36" i="2"/>
  <c r="Z36" i="2"/>
  <c r="AA36" i="2"/>
  <c r="AB36" i="2"/>
  <c r="AC36" i="2"/>
  <c r="AD36" i="2"/>
  <c r="AE36" i="2"/>
  <c r="AF36" i="2"/>
  <c r="AG36" i="2"/>
  <c r="AH36" i="2"/>
  <c r="AI36" i="2"/>
  <c r="AJ36" i="2"/>
  <c r="F36" i="2"/>
  <c r="AK36" i="2"/>
  <c r="AL36" i="2"/>
  <c r="AM36" i="2"/>
  <c r="AN36" i="2"/>
  <c r="AO36" i="2"/>
  <c r="AP36" i="2"/>
  <c r="AQ36" i="2"/>
  <c r="K37" i="2"/>
  <c r="L37" i="2"/>
  <c r="M37" i="2"/>
  <c r="N37" i="2"/>
  <c r="O37" i="2"/>
  <c r="D37" i="2"/>
  <c r="I37" i="2" s="1"/>
  <c r="P37" i="2"/>
  <c r="Q37" i="2"/>
  <c r="R37" i="2"/>
  <c r="S37" i="2"/>
  <c r="T37" i="2"/>
  <c r="U37" i="2"/>
  <c r="V37" i="2"/>
  <c r="W37" i="2"/>
  <c r="X37" i="2"/>
  <c r="Y37" i="2"/>
  <c r="E37" i="2"/>
  <c r="Z37" i="2"/>
  <c r="AA37" i="2"/>
  <c r="AB37" i="2"/>
  <c r="AC37" i="2"/>
  <c r="AD37" i="2"/>
  <c r="AE37" i="2"/>
  <c r="AF37" i="2"/>
  <c r="AG37" i="2"/>
  <c r="AH37" i="2"/>
  <c r="CC37" i="2" s="1"/>
  <c r="AF37" i="3" s="1"/>
  <c r="AI37" i="2"/>
  <c r="AJ37" i="2"/>
  <c r="F37" i="2"/>
  <c r="AK37" i="2"/>
  <c r="CF37" i="2" s="1"/>
  <c r="K37" i="3" s="1"/>
  <c r="AL37" i="2"/>
  <c r="AM37" i="2"/>
  <c r="AN37" i="2"/>
  <c r="AO37" i="2"/>
  <c r="CJ37" i="2" s="1"/>
  <c r="AL37" i="3" s="1"/>
  <c r="AP37" i="2"/>
  <c r="AQ37" i="2"/>
  <c r="K38" i="2"/>
  <c r="L38" i="2"/>
  <c r="M38" i="2"/>
  <c r="N38" i="2"/>
  <c r="O38" i="2"/>
  <c r="D38" i="2"/>
  <c r="I38" i="2" s="1"/>
  <c r="P38" i="2"/>
  <c r="Q38" i="2"/>
  <c r="R38" i="2"/>
  <c r="S38" i="2"/>
  <c r="T38" i="2"/>
  <c r="U38" i="2"/>
  <c r="V38" i="2"/>
  <c r="W38" i="2"/>
  <c r="X38" i="2"/>
  <c r="Y38" i="2"/>
  <c r="E38" i="2"/>
  <c r="Z38" i="2"/>
  <c r="AA38" i="2"/>
  <c r="AB38" i="2"/>
  <c r="AC38" i="2"/>
  <c r="AD38" i="2"/>
  <c r="AE38" i="2"/>
  <c r="AF38" i="2"/>
  <c r="AG38" i="2"/>
  <c r="AH38" i="2"/>
  <c r="CC38" i="2" s="1"/>
  <c r="AF38" i="3" s="1"/>
  <c r="AI38" i="2"/>
  <c r="AJ38" i="2"/>
  <c r="F38" i="2"/>
  <c r="AK38" i="2"/>
  <c r="CF38" i="2" s="1"/>
  <c r="K38" i="3" s="1"/>
  <c r="AL38" i="2"/>
  <c r="AM38" i="2"/>
  <c r="AN38" i="2"/>
  <c r="AO38" i="2"/>
  <c r="CJ38" i="2" s="1"/>
  <c r="AL38" i="3" s="1"/>
  <c r="AP38" i="2"/>
  <c r="AQ38" i="2"/>
  <c r="K39" i="2"/>
  <c r="L39" i="2"/>
  <c r="M39" i="2"/>
  <c r="N39" i="2"/>
  <c r="O39" i="2"/>
  <c r="D39" i="2"/>
  <c r="I39" i="2" s="1"/>
  <c r="P39" i="2"/>
  <c r="Q39" i="2"/>
  <c r="R39" i="2"/>
  <c r="S39" i="2"/>
  <c r="T39" i="2"/>
  <c r="U39" i="2"/>
  <c r="V39" i="2"/>
  <c r="W39" i="2"/>
  <c r="X39" i="2"/>
  <c r="Y39" i="2"/>
  <c r="E39" i="2"/>
  <c r="Z39" i="2"/>
  <c r="BU39" i="2" s="1"/>
  <c r="J39" i="3" s="1"/>
  <c r="AA39" i="2"/>
  <c r="AB39" i="2"/>
  <c r="AC39" i="2"/>
  <c r="AD39" i="2"/>
  <c r="BY39" i="2" s="1"/>
  <c r="AB39" i="3" s="1"/>
  <c r="AE39" i="2"/>
  <c r="AF39" i="2"/>
  <c r="AG39" i="2"/>
  <c r="AH39" i="2"/>
  <c r="CC39" i="2" s="1"/>
  <c r="AF39" i="3" s="1"/>
  <c r="AI39" i="2"/>
  <c r="AJ39" i="2"/>
  <c r="F39" i="2"/>
  <c r="AK39" i="2"/>
  <c r="CF39" i="2" s="1"/>
  <c r="K39" i="3" s="1"/>
  <c r="AL39" i="2"/>
  <c r="AM39" i="2"/>
  <c r="AN39" i="2"/>
  <c r="AO39" i="2"/>
  <c r="CJ39" i="2" s="1"/>
  <c r="AL39" i="3" s="1"/>
  <c r="AP39" i="2"/>
  <c r="AQ39" i="2"/>
  <c r="K40" i="2"/>
  <c r="L40" i="2"/>
  <c r="M40" i="2"/>
  <c r="N40" i="2"/>
  <c r="O40" i="2"/>
  <c r="D40" i="2"/>
  <c r="I40" i="2" s="1"/>
  <c r="P40" i="2"/>
  <c r="Q40" i="2"/>
  <c r="R40" i="2"/>
  <c r="S40" i="2"/>
  <c r="T40" i="2"/>
  <c r="U40" i="2"/>
  <c r="V40" i="2"/>
  <c r="W40" i="2"/>
  <c r="X40" i="2"/>
  <c r="Y40" i="2"/>
  <c r="E40" i="2"/>
  <c r="Z40" i="2"/>
  <c r="AA40" i="2"/>
  <c r="AB40" i="2"/>
  <c r="AC40" i="2"/>
  <c r="AD40" i="2"/>
  <c r="BY40" i="2" s="1"/>
  <c r="AB40" i="3" s="1"/>
  <c r="AE40" i="2"/>
  <c r="AF40" i="2"/>
  <c r="AG40" i="2"/>
  <c r="AH40" i="2"/>
  <c r="CC40" i="2" s="1"/>
  <c r="AF40" i="3" s="1"/>
  <c r="AI40" i="2"/>
  <c r="AJ40" i="2"/>
  <c r="F40" i="2"/>
  <c r="AK40" i="2"/>
  <c r="CF40" i="2" s="1"/>
  <c r="K40" i="3" s="1"/>
  <c r="AL40" i="2"/>
  <c r="AM40" i="2"/>
  <c r="AN40" i="2"/>
  <c r="AO40" i="2"/>
  <c r="CJ40" i="2" s="1"/>
  <c r="AL40" i="3" s="1"/>
  <c r="AP40" i="2"/>
  <c r="AQ40" i="2"/>
  <c r="K41" i="2"/>
  <c r="L41" i="2"/>
  <c r="M41" i="2"/>
  <c r="N41" i="2"/>
  <c r="O41" i="2"/>
  <c r="D41" i="2"/>
  <c r="I41" i="2" s="1"/>
  <c r="P41" i="2"/>
  <c r="Q41" i="2"/>
  <c r="R41" i="2"/>
  <c r="S41" i="2"/>
  <c r="T41" i="2"/>
  <c r="U41" i="2"/>
  <c r="V41" i="2"/>
  <c r="W41" i="2"/>
  <c r="X41" i="2"/>
  <c r="Y41" i="2"/>
  <c r="E41" i="2"/>
  <c r="Z41" i="2"/>
  <c r="BU41" i="2" s="1"/>
  <c r="J41" i="3" s="1"/>
  <c r="AA41" i="2"/>
  <c r="AB41" i="2"/>
  <c r="AC41" i="2"/>
  <c r="AD41" i="2"/>
  <c r="BY41" i="2" s="1"/>
  <c r="AB41" i="3" s="1"/>
  <c r="AE41" i="2"/>
  <c r="AF41" i="2"/>
  <c r="AG41" i="2"/>
  <c r="AH41" i="2"/>
  <c r="CC41" i="2" s="1"/>
  <c r="AF41" i="3" s="1"/>
  <c r="AI41" i="2"/>
  <c r="AJ41" i="2"/>
  <c r="F41" i="2"/>
  <c r="AK41" i="2"/>
  <c r="CF41" i="2" s="1"/>
  <c r="K41" i="3" s="1"/>
  <c r="AL41" i="2"/>
  <c r="AM41" i="2"/>
  <c r="AN41" i="2"/>
  <c r="AO41" i="2"/>
  <c r="CJ41" i="2" s="1"/>
  <c r="AL41" i="3" s="1"/>
  <c r="AP41" i="2"/>
  <c r="AQ41" i="2"/>
  <c r="K42" i="2"/>
  <c r="L42" i="2"/>
  <c r="M42" i="2"/>
  <c r="N42" i="2"/>
  <c r="O42" i="2"/>
  <c r="D42" i="2"/>
  <c r="I42" i="2" s="1"/>
  <c r="P42" i="2"/>
  <c r="Q42" i="2"/>
  <c r="R42" i="2"/>
  <c r="S42" i="2"/>
  <c r="T42" i="2"/>
  <c r="U42" i="2"/>
  <c r="V42" i="2"/>
  <c r="W42" i="2"/>
  <c r="X42" i="2"/>
  <c r="Y42" i="2"/>
  <c r="E42" i="2"/>
  <c r="Z42" i="2"/>
  <c r="AA42" i="2"/>
  <c r="AB42" i="2"/>
  <c r="AC42" i="2"/>
  <c r="AD42" i="2"/>
  <c r="BY42" i="2" s="1"/>
  <c r="AB42" i="3" s="1"/>
  <c r="AE42" i="2"/>
  <c r="AF42" i="2"/>
  <c r="AG42" i="2"/>
  <c r="AH42" i="2"/>
  <c r="CC42" i="2" s="1"/>
  <c r="AF42" i="3" s="1"/>
  <c r="AI42" i="2"/>
  <c r="AJ42" i="2"/>
  <c r="F42" i="2"/>
  <c r="AK42" i="2"/>
  <c r="CF42" i="2" s="1"/>
  <c r="K42" i="3" s="1"/>
  <c r="AL42" i="2"/>
  <c r="AM42" i="2"/>
  <c r="AN42" i="2"/>
  <c r="AO42" i="2"/>
  <c r="CJ42" i="2" s="1"/>
  <c r="AL42" i="3" s="1"/>
  <c r="AP42" i="2"/>
  <c r="AQ42" i="2"/>
  <c r="K43" i="2"/>
  <c r="L43" i="2"/>
  <c r="M43" i="2"/>
  <c r="N43" i="2"/>
  <c r="O43" i="2"/>
  <c r="D43" i="2"/>
  <c r="I43" i="2" s="1"/>
  <c r="P43" i="2"/>
  <c r="Q43" i="2"/>
  <c r="R43" i="2"/>
  <c r="S43" i="2"/>
  <c r="T43" i="2"/>
  <c r="U43" i="2"/>
  <c r="V43" i="2"/>
  <c r="W43" i="2"/>
  <c r="X43" i="2"/>
  <c r="Y43" i="2"/>
  <c r="E43" i="2"/>
  <c r="Z43" i="2"/>
  <c r="AA43" i="2"/>
  <c r="AB43" i="2"/>
  <c r="AC43" i="2"/>
  <c r="AD43" i="2"/>
  <c r="AE43" i="2"/>
  <c r="AF43" i="2"/>
  <c r="AG43" i="2"/>
  <c r="AH43" i="2"/>
  <c r="CC43" i="2" s="1"/>
  <c r="AF43" i="3" s="1"/>
  <c r="AI43" i="2"/>
  <c r="AJ43" i="2"/>
  <c r="F43" i="2"/>
  <c r="AK43" i="2"/>
  <c r="CF43" i="2" s="1"/>
  <c r="K43" i="3" s="1"/>
  <c r="AL43" i="2"/>
  <c r="AM43" i="2"/>
  <c r="AN43" i="2"/>
  <c r="AO43" i="2"/>
  <c r="CJ43" i="2" s="1"/>
  <c r="AL43" i="3" s="1"/>
  <c r="AP43" i="2"/>
  <c r="AQ43" i="2"/>
  <c r="K44" i="2"/>
  <c r="L44" i="2"/>
  <c r="M44" i="2"/>
  <c r="N44" i="2"/>
  <c r="O44" i="2"/>
  <c r="D44" i="2"/>
  <c r="P44" i="2"/>
  <c r="Q44" i="2"/>
  <c r="R44" i="2"/>
  <c r="S44" i="2"/>
  <c r="T44" i="2"/>
  <c r="U44" i="2"/>
  <c r="V44" i="2"/>
  <c r="W44" i="2"/>
  <c r="X44" i="2"/>
  <c r="Y44" i="2"/>
  <c r="E44" i="2"/>
  <c r="Z44" i="2"/>
  <c r="AA44" i="2"/>
  <c r="AB44" i="2"/>
  <c r="AC44" i="2"/>
  <c r="AD44" i="2"/>
  <c r="AE44" i="2"/>
  <c r="AF44" i="2"/>
  <c r="AG44" i="2"/>
  <c r="AH44" i="2"/>
  <c r="AI44" i="2"/>
  <c r="AJ44" i="2"/>
  <c r="F44" i="2"/>
  <c r="AK44" i="2"/>
  <c r="AL44" i="2"/>
  <c r="AM44" i="2"/>
  <c r="AN44" i="2"/>
  <c r="AO44" i="2"/>
  <c r="AP44" i="2"/>
  <c r="AQ44" i="2"/>
  <c r="K45" i="2"/>
  <c r="L45" i="2"/>
  <c r="M45" i="2"/>
  <c r="N45" i="2"/>
  <c r="O45" i="2"/>
  <c r="D45" i="2"/>
  <c r="I45" i="2" s="1"/>
  <c r="P45" i="2"/>
  <c r="Q45" i="2"/>
  <c r="R45" i="2"/>
  <c r="S45" i="2"/>
  <c r="T45" i="2"/>
  <c r="U45" i="2"/>
  <c r="V45" i="2"/>
  <c r="W45" i="2"/>
  <c r="X45" i="2"/>
  <c r="Y45" i="2"/>
  <c r="E45" i="2"/>
  <c r="Z45" i="2"/>
  <c r="BU45" i="2" s="1"/>
  <c r="J45" i="3" s="1"/>
  <c r="AA45" i="2"/>
  <c r="AB45" i="2"/>
  <c r="AC45" i="2"/>
  <c r="AD45" i="2"/>
  <c r="BY45" i="2" s="1"/>
  <c r="AB45" i="3" s="1"/>
  <c r="AE45" i="2"/>
  <c r="AF45" i="2"/>
  <c r="AG45" i="2"/>
  <c r="AH45" i="2"/>
  <c r="CC45" i="2" s="1"/>
  <c r="AF45" i="3" s="1"/>
  <c r="AI45" i="2"/>
  <c r="AJ45" i="2"/>
  <c r="F45" i="2"/>
  <c r="AK45" i="2"/>
  <c r="CF45" i="2" s="1"/>
  <c r="K45" i="3" s="1"/>
  <c r="AL45" i="2"/>
  <c r="AM45" i="2"/>
  <c r="AN45" i="2"/>
  <c r="AO45" i="2"/>
  <c r="CJ45" i="2" s="1"/>
  <c r="AL45" i="3" s="1"/>
  <c r="AP45" i="2"/>
  <c r="AQ45" i="2"/>
  <c r="K46" i="2"/>
  <c r="L46" i="2"/>
  <c r="M46" i="2"/>
  <c r="N46" i="2"/>
  <c r="O46" i="2"/>
  <c r="D46" i="2"/>
  <c r="I46" i="2" s="1"/>
  <c r="P46" i="2"/>
  <c r="Q46" i="2"/>
  <c r="R46" i="2"/>
  <c r="S46" i="2"/>
  <c r="T46" i="2"/>
  <c r="U46" i="2"/>
  <c r="V46" i="2"/>
  <c r="W46" i="2"/>
  <c r="BR46" i="2" s="1"/>
  <c r="V46" i="3" s="1"/>
  <c r="X46" i="2"/>
  <c r="Y46" i="2"/>
  <c r="E46" i="2"/>
  <c r="Z46" i="2"/>
  <c r="BU46" i="2" s="1"/>
  <c r="J46" i="3" s="1"/>
  <c r="AA46" i="2"/>
  <c r="AB46" i="2"/>
  <c r="AC46" i="2"/>
  <c r="AD46" i="2"/>
  <c r="BY46" i="2" s="1"/>
  <c r="AB46" i="3" s="1"/>
  <c r="AE46" i="2"/>
  <c r="AF46" i="2"/>
  <c r="AG46" i="2"/>
  <c r="AH46" i="2"/>
  <c r="CC46" i="2" s="1"/>
  <c r="AF46" i="3" s="1"/>
  <c r="AI46" i="2"/>
  <c r="AJ46" i="2"/>
  <c r="F46" i="2"/>
  <c r="AK46" i="2"/>
  <c r="CF46" i="2" s="1"/>
  <c r="K46" i="3" s="1"/>
  <c r="AL46" i="2"/>
  <c r="AM46" i="2"/>
  <c r="AN46" i="2"/>
  <c r="AO46" i="2"/>
  <c r="CJ46" i="2" s="1"/>
  <c r="AL46" i="3" s="1"/>
  <c r="AP46" i="2"/>
  <c r="AQ46" i="2"/>
  <c r="K47" i="2"/>
  <c r="L47" i="2"/>
  <c r="M47" i="2"/>
  <c r="N47" i="2"/>
  <c r="O47" i="2"/>
  <c r="D47" i="2"/>
  <c r="I47" i="2" s="1"/>
  <c r="P47" i="2"/>
  <c r="Q47" i="2"/>
  <c r="R47" i="2"/>
  <c r="S47" i="2"/>
  <c r="T47" i="2"/>
  <c r="U47" i="2"/>
  <c r="V47" i="2"/>
  <c r="W47" i="2"/>
  <c r="X47" i="2"/>
  <c r="Y47" i="2"/>
  <c r="E47" i="2"/>
  <c r="Z47" i="2"/>
  <c r="AA47" i="2"/>
  <c r="AB47" i="2"/>
  <c r="AC47" i="2"/>
  <c r="AD47" i="2"/>
  <c r="AE47" i="2"/>
  <c r="AF47" i="2"/>
  <c r="AG47" i="2"/>
  <c r="AH47" i="2"/>
  <c r="CC47" i="2" s="1"/>
  <c r="AF47" i="3" s="1"/>
  <c r="AI47" i="2"/>
  <c r="AJ47" i="2"/>
  <c r="F47" i="2"/>
  <c r="AK47" i="2"/>
  <c r="CF47" i="2" s="1"/>
  <c r="K47" i="3" s="1"/>
  <c r="AL47" i="2"/>
  <c r="AM47" i="2"/>
  <c r="AN47" i="2"/>
  <c r="AO47" i="2"/>
  <c r="CJ47" i="2" s="1"/>
  <c r="AL47" i="3" s="1"/>
  <c r="AP47" i="2"/>
  <c r="AQ47" i="2"/>
  <c r="K48" i="2"/>
  <c r="L48" i="2"/>
  <c r="M48" i="2"/>
  <c r="N48" i="2"/>
  <c r="O48" i="2"/>
  <c r="D48" i="2"/>
  <c r="I48" i="2" s="1"/>
  <c r="P48" i="2"/>
  <c r="Q48" i="2"/>
  <c r="R48" i="2"/>
  <c r="S48" i="2"/>
  <c r="T48" i="2"/>
  <c r="U48" i="2"/>
  <c r="V48" i="2"/>
  <c r="W48" i="2"/>
  <c r="X48" i="2"/>
  <c r="Y48" i="2"/>
  <c r="E48" i="2"/>
  <c r="Z48" i="2"/>
  <c r="AA48" i="2"/>
  <c r="AB48" i="2"/>
  <c r="AC48" i="2"/>
  <c r="AD48" i="2"/>
  <c r="BY48" i="2" s="1"/>
  <c r="AB48" i="3" s="1"/>
  <c r="AE48" i="2"/>
  <c r="AF48" i="2"/>
  <c r="AG48" i="2"/>
  <c r="AH48" i="2"/>
  <c r="CC48" i="2" s="1"/>
  <c r="AF48" i="3" s="1"/>
  <c r="AI48" i="2"/>
  <c r="AJ48" i="2"/>
  <c r="F48" i="2"/>
  <c r="AK48" i="2"/>
  <c r="CF48" i="2" s="1"/>
  <c r="K48" i="3" s="1"/>
  <c r="AL48" i="2"/>
  <c r="AM48" i="2"/>
  <c r="AN48" i="2"/>
  <c r="AO48" i="2"/>
  <c r="CJ48" i="2" s="1"/>
  <c r="AL48" i="3" s="1"/>
  <c r="AP48" i="2"/>
  <c r="AQ48" i="2"/>
  <c r="K49" i="2"/>
  <c r="L49" i="2"/>
  <c r="M49" i="2"/>
  <c r="N49" i="2"/>
  <c r="O49" i="2"/>
  <c r="D49" i="2"/>
  <c r="I49" i="2" s="1"/>
  <c r="P49" i="2"/>
  <c r="Q49" i="2"/>
  <c r="R49" i="2"/>
  <c r="S49" i="2"/>
  <c r="T49" i="2"/>
  <c r="U49" i="2"/>
  <c r="V49" i="2"/>
  <c r="W49" i="2"/>
  <c r="X49" i="2"/>
  <c r="Y49" i="2"/>
  <c r="E49" i="2"/>
  <c r="Z49" i="2"/>
  <c r="BU49" i="2" s="1"/>
  <c r="J49" i="3" s="1"/>
  <c r="AA49" i="2"/>
  <c r="AB49" i="2"/>
  <c r="AC49" i="2"/>
  <c r="AD49" i="2"/>
  <c r="BY49" i="2" s="1"/>
  <c r="AB49" i="3" s="1"/>
  <c r="AE49" i="2"/>
  <c r="AF49" i="2"/>
  <c r="AG49" i="2"/>
  <c r="AH49" i="2"/>
  <c r="CC49" i="2" s="1"/>
  <c r="AF49" i="3" s="1"/>
  <c r="AI49" i="2"/>
  <c r="AJ49" i="2"/>
  <c r="F49" i="2"/>
  <c r="AK49" i="2"/>
  <c r="CF49" i="2" s="1"/>
  <c r="K49" i="3" s="1"/>
  <c r="AL49" i="2"/>
  <c r="AM49" i="2"/>
  <c r="AN49" i="2"/>
  <c r="AO49" i="2"/>
  <c r="CJ49" i="2" s="1"/>
  <c r="AL49" i="3" s="1"/>
  <c r="AP49" i="2"/>
  <c r="AQ49" i="2"/>
  <c r="K50" i="2"/>
  <c r="L50" i="2"/>
  <c r="M50" i="2"/>
  <c r="N50" i="2"/>
  <c r="O50" i="2"/>
  <c r="D50" i="2"/>
  <c r="I50" i="2" s="1"/>
  <c r="P50" i="2"/>
  <c r="Q50" i="2"/>
  <c r="R50" i="2"/>
  <c r="S50" i="2"/>
  <c r="T50" i="2"/>
  <c r="U50" i="2"/>
  <c r="V50" i="2"/>
  <c r="W50" i="2"/>
  <c r="X50" i="2"/>
  <c r="Y50" i="2"/>
  <c r="E50" i="2"/>
  <c r="Z50" i="2"/>
  <c r="AA50" i="2"/>
  <c r="AB50" i="2"/>
  <c r="AC50" i="2"/>
  <c r="AD50" i="2"/>
  <c r="AE50" i="2"/>
  <c r="AF50" i="2"/>
  <c r="AG50" i="2"/>
  <c r="AH50" i="2"/>
  <c r="AI50" i="2"/>
  <c r="AJ50" i="2"/>
  <c r="F50" i="2"/>
  <c r="AK50" i="2"/>
  <c r="CF50" i="2" s="1"/>
  <c r="K50" i="3" s="1"/>
  <c r="AL50" i="2"/>
  <c r="AM50" i="2"/>
  <c r="AN50" i="2"/>
  <c r="AO50" i="2"/>
  <c r="CJ50" i="2" s="1"/>
  <c r="AL50" i="3" s="1"/>
  <c r="AP50" i="2"/>
  <c r="AQ50" i="2"/>
  <c r="K51" i="2"/>
  <c r="L51" i="2"/>
  <c r="M51" i="2"/>
  <c r="N51" i="2"/>
  <c r="O51" i="2"/>
  <c r="D51" i="2"/>
  <c r="I51" i="2" s="1"/>
  <c r="P51" i="2"/>
  <c r="Q51" i="2"/>
  <c r="R51" i="2"/>
  <c r="S51" i="2"/>
  <c r="T51" i="2"/>
  <c r="U51" i="2"/>
  <c r="V51" i="2"/>
  <c r="W51" i="2"/>
  <c r="X51" i="2"/>
  <c r="Y51" i="2"/>
  <c r="E51" i="2"/>
  <c r="Z51" i="2"/>
  <c r="AA51" i="2"/>
  <c r="AB51" i="2"/>
  <c r="AC51" i="2"/>
  <c r="AD51" i="2"/>
  <c r="BY51" i="2" s="1"/>
  <c r="AB51" i="3" s="1"/>
  <c r="AE51" i="2"/>
  <c r="AF51" i="2"/>
  <c r="AG51" i="2"/>
  <c r="AH51" i="2"/>
  <c r="CC51" i="2" s="1"/>
  <c r="AF51" i="3" s="1"/>
  <c r="AI51" i="2"/>
  <c r="AJ51" i="2"/>
  <c r="F51" i="2"/>
  <c r="AK51" i="2"/>
  <c r="CF51" i="2" s="1"/>
  <c r="K51" i="3" s="1"/>
  <c r="AL51" i="2"/>
  <c r="AM51" i="2"/>
  <c r="AN51" i="2"/>
  <c r="AO51" i="2"/>
  <c r="CJ51" i="2" s="1"/>
  <c r="AL51" i="3" s="1"/>
  <c r="AP51" i="2"/>
  <c r="AQ51" i="2"/>
  <c r="K52" i="2"/>
  <c r="L52" i="2"/>
  <c r="M52" i="2"/>
  <c r="N52" i="2"/>
  <c r="O52" i="2"/>
  <c r="D52" i="2"/>
  <c r="P52" i="2"/>
  <c r="Q52" i="2"/>
  <c r="R52" i="2"/>
  <c r="S52" i="2"/>
  <c r="T52" i="2"/>
  <c r="U52" i="2"/>
  <c r="V52" i="2"/>
  <c r="W52" i="2"/>
  <c r="X52" i="2"/>
  <c r="Y52" i="2"/>
  <c r="E52" i="2"/>
  <c r="Z52" i="2"/>
  <c r="AA52" i="2"/>
  <c r="AB52" i="2"/>
  <c r="AC52" i="2"/>
  <c r="AD52" i="2"/>
  <c r="AE52" i="2"/>
  <c r="AF52" i="2"/>
  <c r="AG52" i="2"/>
  <c r="AH52" i="2"/>
  <c r="AI52" i="2"/>
  <c r="AJ52" i="2"/>
  <c r="F52" i="2"/>
  <c r="AK52" i="2"/>
  <c r="AL52" i="2"/>
  <c r="AM52" i="2"/>
  <c r="AN52" i="2"/>
  <c r="AO52" i="2"/>
  <c r="AP52" i="2"/>
  <c r="AQ52" i="2"/>
  <c r="K53" i="2"/>
  <c r="L53" i="2"/>
  <c r="M53" i="2"/>
  <c r="N53" i="2"/>
  <c r="O53" i="2"/>
  <c r="D53" i="2"/>
  <c r="I53" i="2" s="1"/>
  <c r="P53" i="2"/>
  <c r="Q53" i="2"/>
  <c r="R53" i="2"/>
  <c r="S53" i="2"/>
  <c r="T53" i="2"/>
  <c r="U53" i="2"/>
  <c r="V53" i="2"/>
  <c r="W53" i="2"/>
  <c r="X53" i="2"/>
  <c r="Y53" i="2"/>
  <c r="E53" i="2"/>
  <c r="Z53" i="2"/>
  <c r="BU53" i="2" s="1"/>
  <c r="J53" i="3" s="1"/>
  <c r="AA53" i="2"/>
  <c r="AB53" i="2"/>
  <c r="AC53" i="2"/>
  <c r="AD53" i="2"/>
  <c r="BY53" i="2" s="1"/>
  <c r="AB53" i="3" s="1"/>
  <c r="AE53" i="2"/>
  <c r="AF53" i="2"/>
  <c r="AG53" i="2"/>
  <c r="AH53" i="2"/>
  <c r="CC53" i="2" s="1"/>
  <c r="AF53" i="3" s="1"/>
  <c r="AI53" i="2"/>
  <c r="AJ53" i="2"/>
  <c r="F53" i="2"/>
  <c r="AK53" i="2"/>
  <c r="CF53" i="2" s="1"/>
  <c r="K53" i="3" s="1"/>
  <c r="AL53" i="2"/>
  <c r="AM53" i="2"/>
  <c r="AN53" i="2"/>
  <c r="AO53" i="2"/>
  <c r="CJ53" i="2" s="1"/>
  <c r="AL53" i="3" s="1"/>
  <c r="AP53" i="2"/>
  <c r="AQ53" i="2"/>
  <c r="AJ53" i="13" l="1"/>
  <c r="AH53" i="4"/>
  <c r="T53" i="13"/>
  <c r="AD53" i="4"/>
  <c r="BH53" i="2"/>
  <c r="CS53" i="2"/>
  <c r="AT53" i="3" s="1"/>
  <c r="BI53" i="2"/>
  <c r="BT53" i="2"/>
  <c r="X53" i="3" s="1"/>
  <c r="CD53" i="2"/>
  <c r="AG53" i="3" s="1"/>
  <c r="CH53" i="2"/>
  <c r="AJ53" i="3" s="1"/>
  <c r="CT53" i="2"/>
  <c r="AU53" i="3" s="1"/>
  <c r="CJ52" i="2"/>
  <c r="BG52" i="2"/>
  <c r="K51" i="13"/>
  <c r="K51" i="4"/>
  <c r="T51" i="13"/>
  <c r="AD51" i="4"/>
  <c r="BU51" i="2"/>
  <c r="J51" i="3" s="1"/>
  <c r="BR51" i="2"/>
  <c r="V51" i="3" s="1"/>
  <c r="BN51" i="2"/>
  <c r="R51" i="3" s="1"/>
  <c r="BG51" i="2"/>
  <c r="K50" i="13"/>
  <c r="K50" i="4"/>
  <c r="CC50" i="2"/>
  <c r="AF50" i="3" s="1"/>
  <c r="BY50" i="2"/>
  <c r="AB50" i="3" s="1"/>
  <c r="BU50" i="2"/>
  <c r="J50" i="3" s="1"/>
  <c r="BR50" i="2"/>
  <c r="V50" i="3" s="1"/>
  <c r="BN50" i="2"/>
  <c r="R50" i="3" s="1"/>
  <c r="BG50" i="2"/>
  <c r="BH49" i="13"/>
  <c r="AN49" i="4"/>
  <c r="AJ49" i="13"/>
  <c r="AH49" i="4"/>
  <c r="J49" i="13"/>
  <c r="J49" i="4"/>
  <c r="BR49" i="2"/>
  <c r="V49" i="3" s="1"/>
  <c r="BN49" i="2"/>
  <c r="R49" i="3" s="1"/>
  <c r="BG49" i="2"/>
  <c r="K48" i="13"/>
  <c r="K48" i="4"/>
  <c r="T48" i="13"/>
  <c r="AD48" i="4"/>
  <c r="BU48" i="2"/>
  <c r="J48" i="3" s="1"/>
  <c r="BR48" i="2"/>
  <c r="V48" i="3" s="1"/>
  <c r="BN48" i="2"/>
  <c r="R48" i="3" s="1"/>
  <c r="BG48" i="2"/>
  <c r="K47" i="13"/>
  <c r="K47" i="4"/>
  <c r="BK47" i="2"/>
  <c r="BV47" i="2"/>
  <c r="Y47" i="3" s="1"/>
  <c r="CQ47" i="2"/>
  <c r="L47" i="3" s="1"/>
  <c r="CB47" i="2"/>
  <c r="AE47" i="3" s="1"/>
  <c r="CH47" i="2"/>
  <c r="CR47" i="2"/>
  <c r="AS47" i="3" s="1"/>
  <c r="CX47" i="2"/>
  <c r="BP47" i="2"/>
  <c r="T47" i="3" s="1"/>
  <c r="CA47" i="2"/>
  <c r="AD47" i="3" s="1"/>
  <c r="CL47" i="2"/>
  <c r="AN47" i="3" s="1"/>
  <c r="CV47" i="2"/>
  <c r="AW47" i="3" s="1"/>
  <c r="BL47" i="2"/>
  <c r="P47" i="3" s="1"/>
  <c r="BW47" i="2"/>
  <c r="Z47" i="3" s="1"/>
  <c r="BH46" i="13"/>
  <c r="AN46" i="4"/>
  <c r="AJ46" i="13"/>
  <c r="AH46" i="4"/>
  <c r="J46" i="13"/>
  <c r="J46" i="4"/>
  <c r="BS46" i="2"/>
  <c r="W46" i="3" s="1"/>
  <c r="BI46" i="2"/>
  <c r="BO46" i="2"/>
  <c r="S46" i="3" s="1"/>
  <c r="BH46" i="2"/>
  <c r="CS46" i="2"/>
  <c r="AT46" i="3" s="1"/>
  <c r="BT46" i="2"/>
  <c r="X46" i="3" s="1"/>
  <c r="CE46" i="2"/>
  <c r="AH46" i="3" s="1"/>
  <c r="CO46" i="2"/>
  <c r="AQ46" i="3" s="1"/>
  <c r="BG46" i="2"/>
  <c r="K45" i="13"/>
  <c r="K45" i="4"/>
  <c r="J45" i="13"/>
  <c r="J45" i="4"/>
  <c r="BR45" i="2"/>
  <c r="V45" i="3" s="1"/>
  <c r="BN45" i="2"/>
  <c r="BG45" i="2"/>
  <c r="K43" i="13"/>
  <c r="K43" i="4"/>
  <c r="BT43" i="2"/>
  <c r="X43" i="3" s="1"/>
  <c r="BZ43" i="2"/>
  <c r="AC43" i="3" s="1"/>
  <c r="CU43" i="2"/>
  <c r="AV43" i="3" s="1"/>
  <c r="BF43" i="2"/>
  <c r="BP43" i="2"/>
  <c r="T43" i="3" s="1"/>
  <c r="CA43" i="2"/>
  <c r="AD43" i="3" s="1"/>
  <c r="CL43" i="2"/>
  <c r="AN43" i="3" s="1"/>
  <c r="CV43" i="2"/>
  <c r="AW43" i="3" s="1"/>
  <c r="BO43" i="2"/>
  <c r="S43" i="3" s="1"/>
  <c r="CE43" i="2"/>
  <c r="AH43" i="3" s="1"/>
  <c r="BK43" i="2"/>
  <c r="BV43" i="2"/>
  <c r="Y43" i="3" s="1"/>
  <c r="CQ43" i="2"/>
  <c r="L43" i="3" s="1"/>
  <c r="BH42" i="13"/>
  <c r="AN42" i="4"/>
  <c r="T42" i="13"/>
  <c r="AD42" i="4"/>
  <c r="BU42" i="2"/>
  <c r="J42" i="3" s="1"/>
  <c r="BR42" i="2"/>
  <c r="V42" i="3" s="1"/>
  <c r="BN42" i="2"/>
  <c r="R42" i="3" s="1"/>
  <c r="BG42" i="2"/>
  <c r="AJ41" i="13"/>
  <c r="AH41" i="4"/>
  <c r="J41" i="13"/>
  <c r="J41" i="4"/>
  <c r="BR41" i="2"/>
  <c r="V41" i="3" s="1"/>
  <c r="BN41" i="2"/>
  <c r="R41" i="3" s="1"/>
  <c r="BG41" i="2"/>
  <c r="K40" i="13"/>
  <c r="K40" i="4"/>
  <c r="AJ40" i="13"/>
  <c r="AH40" i="4"/>
  <c r="BK40" i="2"/>
  <c r="BV40" i="2"/>
  <c r="Y40" i="3" s="1"/>
  <c r="CG40" i="2"/>
  <c r="AI40" i="3" s="1"/>
  <c r="CL40" i="2"/>
  <c r="AN40" i="3" s="1"/>
  <c r="BM40" i="2"/>
  <c r="Q40" i="3" s="1"/>
  <c r="BW40" i="2"/>
  <c r="Z40" i="3" s="1"/>
  <c r="CH40" i="2"/>
  <c r="AJ40" i="3" s="1"/>
  <c r="CA40" i="2"/>
  <c r="AD40" i="3" s="1"/>
  <c r="CQ40" i="2"/>
  <c r="L40" i="3" s="1"/>
  <c r="CM40" i="2"/>
  <c r="AO40" i="3" s="1"/>
  <c r="CX40" i="2"/>
  <c r="M40" i="3" s="1"/>
  <c r="BG40" i="2"/>
  <c r="AJ39" i="13"/>
  <c r="AH39" i="4"/>
  <c r="J39" i="13"/>
  <c r="J39" i="4"/>
  <c r="BR39" i="2"/>
  <c r="V39" i="3" s="1"/>
  <c r="BN39" i="2"/>
  <c r="R39" i="3" s="1"/>
  <c r="BG39" i="2"/>
  <c r="K38" i="13"/>
  <c r="K38" i="4"/>
  <c r="BK38" i="2"/>
  <c r="CK38" i="2"/>
  <c r="AM38" i="3" s="1"/>
  <c r="CV38" i="2"/>
  <c r="AW38" i="3" s="1"/>
  <c r="BP38" i="2"/>
  <c r="T38" i="3" s="1"/>
  <c r="CA38" i="2"/>
  <c r="AD38" i="3" s="1"/>
  <c r="BL38" i="2"/>
  <c r="P38" i="3" s="1"/>
  <c r="BQ38" i="2"/>
  <c r="U38" i="3" s="1"/>
  <c r="BW38" i="2"/>
  <c r="Z38" i="3" s="1"/>
  <c r="CB38" i="2"/>
  <c r="AE38" i="3" s="1"/>
  <c r="CG38" i="2"/>
  <c r="AI38" i="3" s="1"/>
  <c r="CM38" i="2"/>
  <c r="AO38" i="3" s="1"/>
  <c r="CR38" i="2"/>
  <c r="AS38" i="3" s="1"/>
  <c r="CW38" i="2"/>
  <c r="AX38" i="3" s="1"/>
  <c r="BG38" i="2"/>
  <c r="K37" i="13"/>
  <c r="K37" i="4"/>
  <c r="CH37" i="2"/>
  <c r="AJ37" i="3" s="1"/>
  <c r="CS37" i="2"/>
  <c r="AT37" i="3" s="1"/>
  <c r="BT37" i="2"/>
  <c r="X37" i="3" s="1"/>
  <c r="CD37" i="2"/>
  <c r="AG37" i="3" s="1"/>
  <c r="BH37" i="2"/>
  <c r="BI37" i="2"/>
  <c r="CT37" i="2"/>
  <c r="AU37" i="3" s="1"/>
  <c r="BH35" i="13"/>
  <c r="AN35" i="4"/>
  <c r="AJ35" i="13"/>
  <c r="AH35" i="4"/>
  <c r="BW35" i="2"/>
  <c r="Z35" i="3" s="1"/>
  <c r="CH35" i="2"/>
  <c r="AJ35" i="3" s="1"/>
  <c r="CR35" i="2"/>
  <c r="AS35" i="3" s="1"/>
  <c r="BS35" i="2"/>
  <c r="W35" i="3" s="1"/>
  <c r="CD35" i="2"/>
  <c r="AG35" i="3" s="1"/>
  <c r="CI35" i="2"/>
  <c r="AK35" i="3" s="1"/>
  <c r="BL35" i="2"/>
  <c r="P35" i="3" s="1"/>
  <c r="CX35" i="2"/>
  <c r="M35" i="3" s="1"/>
  <c r="BH35" i="2"/>
  <c r="BX35" i="2"/>
  <c r="AA35" i="3" s="1"/>
  <c r="CN35" i="2"/>
  <c r="AP35" i="3" s="1"/>
  <c r="BH34" i="13"/>
  <c r="AN34" i="4"/>
  <c r="BI34" i="2"/>
  <c r="BT34" i="2"/>
  <c r="X34" i="3" s="1"/>
  <c r="CO34" i="2"/>
  <c r="AQ34" i="3" s="1"/>
  <c r="BK34" i="2"/>
  <c r="CA34" i="2"/>
  <c r="AD34" i="3" s="1"/>
  <c r="CK34" i="2"/>
  <c r="AM34" i="3" s="1"/>
  <c r="CV34" i="2"/>
  <c r="AW34" i="3" s="1"/>
  <c r="BO34" i="2"/>
  <c r="S34" i="3" s="1"/>
  <c r="CE34" i="2"/>
  <c r="AH34" i="3" s="1"/>
  <c r="BP34" i="2"/>
  <c r="T34" i="3" s="1"/>
  <c r="BH33" i="13"/>
  <c r="AN33" i="4"/>
  <c r="BL33" i="2"/>
  <c r="P33" i="3" s="1"/>
  <c r="BV33" i="2"/>
  <c r="Y33" i="3" s="1"/>
  <c r="CG33" i="2"/>
  <c r="AI33" i="3" s="1"/>
  <c r="BM33" i="2"/>
  <c r="Q33" i="3" s="1"/>
  <c r="CN33" i="2"/>
  <c r="AP33" i="3" s="1"/>
  <c r="CS33" i="2"/>
  <c r="AT33" i="3" s="1"/>
  <c r="CL33" i="2"/>
  <c r="AN33" i="3" s="1"/>
  <c r="CW33" i="2"/>
  <c r="AX33" i="3" s="1"/>
  <c r="BH33" i="2"/>
  <c r="BX33" i="2"/>
  <c r="AA33" i="3" s="1"/>
  <c r="CH33" i="2"/>
  <c r="AJ33" i="3" s="1"/>
  <c r="CX33" i="2"/>
  <c r="M33" i="3" s="1"/>
  <c r="BH32" i="13"/>
  <c r="AN32" i="4"/>
  <c r="BI32" i="2"/>
  <c r="BS32" i="2"/>
  <c r="W32" i="3" s="1"/>
  <c r="CD32" i="2"/>
  <c r="AG32" i="3" s="1"/>
  <c r="CT32" i="2"/>
  <c r="AU32" i="3" s="1"/>
  <c r="BO32" i="2"/>
  <c r="S32" i="3" s="1"/>
  <c r="BZ32" i="2"/>
  <c r="AC32" i="3" s="1"/>
  <c r="CK32" i="2"/>
  <c r="AM32" i="3" s="1"/>
  <c r="CU32" i="2"/>
  <c r="AV32" i="3" s="1"/>
  <c r="BJ32" i="2"/>
  <c r="CE32" i="2"/>
  <c r="AH32" i="3" s="1"/>
  <c r="BH31" i="13"/>
  <c r="AN31" i="4"/>
  <c r="BK31" i="2"/>
  <c r="BV31" i="2"/>
  <c r="Y31" i="3" s="1"/>
  <c r="CL31" i="2"/>
  <c r="AN31" i="3" s="1"/>
  <c r="CV31" i="2"/>
  <c r="AW31" i="3" s="1"/>
  <c r="BW31" i="2"/>
  <c r="Z31" i="3" s="1"/>
  <c r="CH31" i="2"/>
  <c r="AJ31" i="3" s="1"/>
  <c r="CR31" i="2"/>
  <c r="AS31" i="3" s="1"/>
  <c r="CX31" i="2"/>
  <c r="M31" i="3" s="1"/>
  <c r="BP31" i="2"/>
  <c r="T31" i="3" s="1"/>
  <c r="CA31" i="2"/>
  <c r="AD31" i="3" s="1"/>
  <c r="CQ31" i="2"/>
  <c r="L31" i="3" s="1"/>
  <c r="BL31" i="2"/>
  <c r="P31" i="3" s="1"/>
  <c r="CB31" i="2"/>
  <c r="AE31" i="3" s="1"/>
  <c r="BH30" i="13"/>
  <c r="AN30" i="4"/>
  <c r="BH30" i="2"/>
  <c r="BS30" i="2"/>
  <c r="W30" i="3" s="1"/>
  <c r="CS30" i="2"/>
  <c r="AT30" i="3" s="1"/>
  <c r="BI30" i="2"/>
  <c r="BT30" i="2"/>
  <c r="X30" i="3" s="1"/>
  <c r="CO30" i="2"/>
  <c r="AQ30" i="3" s="1"/>
  <c r="BO30" i="2"/>
  <c r="S30" i="3" s="1"/>
  <c r="CE30" i="2"/>
  <c r="AH30" i="3" s="1"/>
  <c r="BH29" i="13"/>
  <c r="AN29" i="4"/>
  <c r="T29" i="13"/>
  <c r="AD29" i="4"/>
  <c r="AP29" i="13"/>
  <c r="X29" i="4"/>
  <c r="BN29" i="2"/>
  <c r="R29" i="3" s="1"/>
  <c r="BG29" i="2"/>
  <c r="BR28" i="2"/>
  <c r="V28" i="3" s="1"/>
  <c r="AJ27" i="13"/>
  <c r="AH27" i="4"/>
  <c r="J27" i="13"/>
  <c r="J27" i="4"/>
  <c r="BR27" i="2"/>
  <c r="V27" i="3" s="1"/>
  <c r="BN27" i="2"/>
  <c r="R27" i="3" s="1"/>
  <c r="BH26" i="13"/>
  <c r="AN26" i="4"/>
  <c r="BL26" i="2"/>
  <c r="P26" i="3" s="1"/>
  <c r="BW26" i="2"/>
  <c r="Z26" i="3" s="1"/>
  <c r="CG26" i="2"/>
  <c r="AI26" i="3" s="1"/>
  <c r="CR26" i="2"/>
  <c r="AS26" i="3" s="1"/>
  <c r="BM26" i="2"/>
  <c r="Q26" i="3" s="1"/>
  <c r="BS26" i="2"/>
  <c r="W26" i="3" s="1"/>
  <c r="CS26" i="2"/>
  <c r="AT26" i="3" s="1"/>
  <c r="CW26" i="2"/>
  <c r="AX26" i="3" s="1"/>
  <c r="BH26" i="2"/>
  <c r="BX26" i="2"/>
  <c r="AA26" i="3" s="1"/>
  <c r="CI26" i="2"/>
  <c r="AK26" i="3" s="1"/>
  <c r="K25" i="13"/>
  <c r="K25" i="4"/>
  <c r="BI25" i="2"/>
  <c r="BT25" i="2"/>
  <c r="X25" i="3" s="1"/>
  <c r="CD25" i="2"/>
  <c r="AG25" i="3" s="1"/>
  <c r="CT25" i="2"/>
  <c r="AU25" i="3" s="1"/>
  <c r="BP25" i="2"/>
  <c r="T25" i="3" s="1"/>
  <c r="BZ25" i="2"/>
  <c r="AC25" i="3" s="1"/>
  <c r="CK25" i="2"/>
  <c r="AM25" i="3" s="1"/>
  <c r="BJ25" i="2"/>
  <c r="CP25" i="2"/>
  <c r="AR25" i="3" s="1"/>
  <c r="K24" i="13"/>
  <c r="K24" i="4"/>
  <c r="T24" i="13"/>
  <c r="AD24" i="4"/>
  <c r="BU24" i="2"/>
  <c r="J24" i="3" s="1"/>
  <c r="BR24" i="2"/>
  <c r="V24" i="3" s="1"/>
  <c r="BN24" i="2"/>
  <c r="R24" i="3" s="1"/>
  <c r="BG24" i="2"/>
  <c r="K23" i="13"/>
  <c r="K23" i="4"/>
  <c r="BJ23" i="2"/>
  <c r="BT23" i="2"/>
  <c r="X23" i="3" s="1"/>
  <c r="BZ23" i="2"/>
  <c r="AC23" i="3" s="1"/>
  <c r="CU23" i="2"/>
  <c r="AV23" i="3" s="1"/>
  <c r="BH23" i="2"/>
  <c r="BS23" i="2"/>
  <c r="W23" i="3" s="1"/>
  <c r="CD23" i="2"/>
  <c r="AG23" i="3" s="1"/>
  <c r="CN23" i="2"/>
  <c r="AP23" i="3" s="1"/>
  <c r="BO23" i="2"/>
  <c r="S23" i="3" s="1"/>
  <c r="CE23" i="2"/>
  <c r="AH23" i="3" s="1"/>
  <c r="CP23" i="2"/>
  <c r="AR23" i="3" s="1"/>
  <c r="BG23" i="2"/>
  <c r="K22" i="13"/>
  <c r="K22" i="4"/>
  <c r="J22" i="13"/>
  <c r="J22" i="4"/>
  <c r="BR22" i="2"/>
  <c r="V22" i="3" s="1"/>
  <c r="BN22" i="2"/>
  <c r="R22" i="3" s="1"/>
  <c r="BH21" i="13"/>
  <c r="AN21" i="4"/>
  <c r="AJ21" i="13"/>
  <c r="AH21" i="4"/>
  <c r="BZ21" i="2"/>
  <c r="AC21" i="3" s="1"/>
  <c r="CH21" i="2"/>
  <c r="AJ21" i="3" s="1"/>
  <c r="CS21" i="2"/>
  <c r="AT21" i="3" s="1"/>
  <c r="BM21" i="2"/>
  <c r="Q21" i="3" s="1"/>
  <c r="CT21" i="2"/>
  <c r="AU21" i="3" s="1"/>
  <c r="BH19" i="13"/>
  <c r="AN19" i="4"/>
  <c r="AJ19" i="13"/>
  <c r="AH19" i="4"/>
  <c r="J19" i="13"/>
  <c r="J19" i="4"/>
  <c r="BR19" i="2"/>
  <c r="V19" i="3" s="1"/>
  <c r="BN19" i="2"/>
  <c r="R19" i="3" s="1"/>
  <c r="BH18" i="13"/>
  <c r="AN18" i="4"/>
  <c r="AJ18" i="13"/>
  <c r="AH18" i="4"/>
  <c r="BY18" i="2"/>
  <c r="AB18" i="3" s="1"/>
  <c r="BU18" i="2"/>
  <c r="J18" i="3" s="1"/>
  <c r="BR18" i="2"/>
  <c r="V18" i="3" s="1"/>
  <c r="BN18" i="2"/>
  <c r="R18" i="3" s="1"/>
  <c r="BG18" i="2"/>
  <c r="BH17" i="13"/>
  <c r="AN17" i="4"/>
  <c r="AJ17" i="13"/>
  <c r="AH17" i="4"/>
  <c r="J17" i="13"/>
  <c r="J17" i="4"/>
  <c r="BV17" i="2"/>
  <c r="Y17" i="3" s="1"/>
  <c r="CL17" i="2"/>
  <c r="AN17" i="3" s="1"/>
  <c r="BQ17" i="2"/>
  <c r="U17" i="3" s="1"/>
  <c r="CG17" i="2"/>
  <c r="AI17" i="3" s="1"/>
  <c r="CW17" i="2"/>
  <c r="AX17" i="3" s="1"/>
  <c r="CD17" i="2"/>
  <c r="AG17" i="3" s="1"/>
  <c r="CT17" i="2"/>
  <c r="AU17" i="3" s="1"/>
  <c r="BG17" i="2"/>
  <c r="K16" i="13"/>
  <c r="K16" i="4"/>
  <c r="T16" i="13"/>
  <c r="AD16" i="4"/>
  <c r="CT16" i="2"/>
  <c r="AU16" i="3" s="1"/>
  <c r="BZ16" i="2"/>
  <c r="AC16" i="3" s="1"/>
  <c r="CD16" i="2"/>
  <c r="AG16" i="3" s="1"/>
  <c r="BG16" i="2"/>
  <c r="AJ15" i="13"/>
  <c r="AH15" i="4"/>
  <c r="J15" i="13"/>
  <c r="J15" i="4"/>
  <c r="BR15" i="2"/>
  <c r="V15" i="3" s="1"/>
  <c r="BN15" i="2"/>
  <c r="R15" i="3" s="1"/>
  <c r="BH14" i="13"/>
  <c r="AN14" i="4"/>
  <c r="K14" i="13"/>
  <c r="K14" i="4"/>
  <c r="T14" i="13"/>
  <c r="AD14" i="4"/>
  <c r="BT14" i="2"/>
  <c r="X14" i="3" s="1"/>
  <c r="BH14" i="2"/>
  <c r="BX14" i="2"/>
  <c r="AA14" i="3" s="1"/>
  <c r="BG14" i="2"/>
  <c r="K13" i="13"/>
  <c r="K13" i="4"/>
  <c r="J13" i="13"/>
  <c r="J13" i="4"/>
  <c r="BR13" i="2"/>
  <c r="V13" i="3" s="1"/>
  <c r="BN13" i="2"/>
  <c r="R13" i="3" s="1"/>
  <c r="BG13" i="2"/>
  <c r="BH11" i="13"/>
  <c r="AN11" i="4"/>
  <c r="T11" i="13"/>
  <c r="AD11" i="4"/>
  <c r="BU11" i="2"/>
  <c r="J11" i="3" s="1"/>
  <c r="BR11" i="2"/>
  <c r="V11" i="3" s="1"/>
  <c r="BN11" i="2"/>
  <c r="R11" i="3" s="1"/>
  <c r="BG11" i="2"/>
  <c r="K10" i="13"/>
  <c r="K10" i="4"/>
  <c r="CB10" i="2"/>
  <c r="AE10" i="3" s="1"/>
  <c r="CR10" i="2"/>
  <c r="AS10" i="3" s="1"/>
  <c r="BH10" i="2"/>
  <c r="BL10" i="2"/>
  <c r="P10" i="3" s="1"/>
  <c r="K9" i="13"/>
  <c r="K9" i="4"/>
  <c r="T9" i="13"/>
  <c r="AD9" i="4"/>
  <c r="BU9" i="2"/>
  <c r="J9" i="3" s="1"/>
  <c r="BR9" i="2"/>
  <c r="V9" i="3" s="1"/>
  <c r="BN9" i="2"/>
  <c r="R9" i="3" s="1"/>
  <c r="BG9" i="2"/>
  <c r="K8" i="13"/>
  <c r="K8" i="4"/>
  <c r="T8" i="13"/>
  <c r="AD8" i="4"/>
  <c r="BU8" i="2"/>
  <c r="J8" i="3" s="1"/>
  <c r="BR8" i="2"/>
  <c r="V8" i="3" s="1"/>
  <c r="BN8" i="2"/>
  <c r="R8" i="3" s="1"/>
  <c r="BG8" i="2"/>
  <c r="K7" i="13"/>
  <c r="K7" i="4"/>
  <c r="AJ7" i="13"/>
  <c r="AH7" i="4"/>
  <c r="CE7" i="2"/>
  <c r="AH7" i="3" s="1"/>
  <c r="CI7" i="2"/>
  <c r="BO7" i="2"/>
  <c r="S7" i="3" s="1"/>
  <c r="CU7" i="2"/>
  <c r="AV7" i="3" s="1"/>
  <c r="BS7" i="2"/>
  <c r="BH6" i="13"/>
  <c r="AN6" i="4"/>
  <c r="T6" i="13"/>
  <c r="AD6" i="4"/>
  <c r="BU6" i="2"/>
  <c r="J6" i="3" s="1"/>
  <c r="BR6" i="2"/>
  <c r="V6" i="3" s="1"/>
  <c r="BN6" i="2"/>
  <c r="R6" i="3" s="1"/>
  <c r="K5" i="13"/>
  <c r="K5" i="4"/>
  <c r="BI5" i="2"/>
  <c r="CS5" i="2"/>
  <c r="AT5" i="3" s="1"/>
  <c r="BM5" i="2"/>
  <c r="Q5" i="3" s="1"/>
  <c r="BE4" i="13"/>
  <c r="AA4" i="4"/>
  <c r="CR53" i="2"/>
  <c r="AS53" i="3" s="1"/>
  <c r="CP52" i="2"/>
  <c r="AR52" i="3" s="1"/>
  <c r="CT51" i="2"/>
  <c r="AU51" i="3" s="1"/>
  <c r="CU50" i="2"/>
  <c r="AV50" i="3" s="1"/>
  <c r="CQ50" i="2"/>
  <c r="L50" i="3" s="1"/>
  <c r="CV49" i="2"/>
  <c r="AW49" i="3" s="1"/>
  <c r="CO49" i="2"/>
  <c r="AQ49" i="3" s="1"/>
  <c r="CS48" i="2"/>
  <c r="AT48" i="3" s="1"/>
  <c r="CT47" i="2"/>
  <c r="AU47" i="3" s="1"/>
  <c r="CU46" i="2"/>
  <c r="AV46" i="3" s="1"/>
  <c r="CQ46" i="2"/>
  <c r="L46" i="3" s="1"/>
  <c r="CV45" i="2"/>
  <c r="AW45" i="3" s="1"/>
  <c r="CO45" i="2"/>
  <c r="AQ45" i="3" s="1"/>
  <c r="CM43" i="2"/>
  <c r="AO43" i="3" s="1"/>
  <c r="CQ42" i="2"/>
  <c r="L42" i="3" s="1"/>
  <c r="CV41" i="2"/>
  <c r="AW41" i="3" s="1"/>
  <c r="CO41" i="2"/>
  <c r="AQ41" i="3" s="1"/>
  <c r="CW40" i="2"/>
  <c r="AX40" i="3" s="1"/>
  <c r="CP40" i="2"/>
  <c r="AR40" i="3" s="1"/>
  <c r="CM39" i="2"/>
  <c r="AO39" i="3" s="1"/>
  <c r="CQ38" i="2"/>
  <c r="L38" i="3" s="1"/>
  <c r="CV37" i="2"/>
  <c r="AW37" i="3" s="1"/>
  <c r="CO37" i="2"/>
  <c r="AQ37" i="3" s="1"/>
  <c r="CW36" i="2"/>
  <c r="AX36" i="3" s="1"/>
  <c r="CM35" i="2"/>
  <c r="AO35" i="3" s="1"/>
  <c r="CQ34" i="2"/>
  <c r="L34" i="3" s="1"/>
  <c r="CV33" i="2"/>
  <c r="AW33" i="3" s="1"/>
  <c r="CO33" i="2"/>
  <c r="AQ33" i="3" s="1"/>
  <c r="CW32" i="2"/>
  <c r="AX32" i="3" s="1"/>
  <c r="CP32" i="2"/>
  <c r="AR32" i="3" s="1"/>
  <c r="CU30" i="2"/>
  <c r="AV30" i="3" s="1"/>
  <c r="CQ30" i="2"/>
  <c r="L30" i="3" s="1"/>
  <c r="CV29" i="2"/>
  <c r="AW29" i="3" s="1"/>
  <c r="CO29" i="2"/>
  <c r="AQ29" i="3" s="1"/>
  <c r="CS28" i="2"/>
  <c r="AT28" i="3" s="1"/>
  <c r="CM27" i="2"/>
  <c r="AO27" i="3" s="1"/>
  <c r="CQ26" i="2"/>
  <c r="L26" i="3" s="1"/>
  <c r="CV25" i="2"/>
  <c r="AW25" i="3" s="1"/>
  <c r="CO25" i="2"/>
  <c r="AQ25" i="3" s="1"/>
  <c r="CW24" i="2"/>
  <c r="AX24" i="3" s="1"/>
  <c r="CP24" i="2"/>
  <c r="AR24" i="3" s="1"/>
  <c r="CM23" i="2"/>
  <c r="AO23" i="3" s="1"/>
  <c r="CU22" i="2"/>
  <c r="AV22" i="3" s="1"/>
  <c r="CN22" i="2"/>
  <c r="AP22" i="3" s="1"/>
  <c r="CR21" i="2"/>
  <c r="AS21" i="3" s="1"/>
  <c r="CP20" i="2"/>
  <c r="AR20" i="3" s="1"/>
  <c r="CN18" i="2"/>
  <c r="AP18" i="3" s="1"/>
  <c r="CP16" i="2"/>
  <c r="AR16" i="3" s="1"/>
  <c r="CN14" i="2"/>
  <c r="AP14" i="3" s="1"/>
  <c r="CO13" i="2"/>
  <c r="AQ13" i="3" s="1"/>
  <c r="CN10" i="2"/>
  <c r="AP10" i="3" s="1"/>
  <c r="CO9" i="2"/>
  <c r="AQ9" i="3" s="1"/>
  <c r="CP8" i="2"/>
  <c r="AR8" i="3" s="1"/>
  <c r="CM7" i="2"/>
  <c r="AO7" i="3" s="1"/>
  <c r="CN6" i="2"/>
  <c r="AP6" i="3" s="1"/>
  <c r="CO5" i="2"/>
  <c r="AQ5" i="3" s="1"/>
  <c r="BX53" i="2"/>
  <c r="AA53" i="3" s="1"/>
  <c r="BM53" i="2"/>
  <c r="Q53" i="3" s="1"/>
  <c r="BF53" i="2"/>
  <c r="BJ51" i="2"/>
  <c r="CI50" i="2"/>
  <c r="AK50" i="3" s="1"/>
  <c r="BX50" i="2"/>
  <c r="AA50" i="3" s="1"/>
  <c r="BQ50" i="2"/>
  <c r="U50" i="3" s="1"/>
  <c r="BJ49" i="2"/>
  <c r="CI48" i="2"/>
  <c r="AK48" i="3" s="1"/>
  <c r="BM48" i="2"/>
  <c r="Q48" i="3" s="1"/>
  <c r="CI47" i="2"/>
  <c r="AK47" i="3" s="1"/>
  <c r="BF47" i="2"/>
  <c r="BX46" i="2"/>
  <c r="AA46" i="3" s="1"/>
  <c r="BM46" i="2"/>
  <c r="Q46" i="3" s="1"/>
  <c r="BM45" i="2"/>
  <c r="Q45" i="3" s="1"/>
  <c r="CB43" i="2"/>
  <c r="AE43" i="3" s="1"/>
  <c r="BJ43" i="2"/>
  <c r="CB41" i="2"/>
  <c r="AE41" i="3" s="1"/>
  <c r="BQ41" i="2"/>
  <c r="U41" i="3" s="1"/>
  <c r="BF41" i="2"/>
  <c r="BQ40" i="2"/>
  <c r="U40" i="3" s="1"/>
  <c r="CI39" i="2"/>
  <c r="AK39" i="3" s="1"/>
  <c r="CB39" i="2"/>
  <c r="AE39" i="3" s="1"/>
  <c r="BX38" i="2"/>
  <c r="AA38" i="3" s="1"/>
  <c r="CB37" i="2"/>
  <c r="AE37" i="3" s="1"/>
  <c r="BX37" i="2"/>
  <c r="AA37" i="3" s="1"/>
  <c r="BJ37" i="2"/>
  <c r="CB35" i="2"/>
  <c r="AE35" i="3" s="1"/>
  <c r="BF35" i="2"/>
  <c r="CB34" i="2"/>
  <c r="AE34" i="3" s="1"/>
  <c r="BQ34" i="2"/>
  <c r="U34" i="3" s="1"/>
  <c r="BQ33" i="2"/>
  <c r="U33" i="3" s="1"/>
  <c r="BF33" i="2"/>
  <c r="BQ32" i="2"/>
  <c r="U32" i="3" s="1"/>
  <c r="BF32" i="2"/>
  <c r="BX31" i="2"/>
  <c r="AA31" i="3" s="1"/>
  <c r="BJ31" i="2"/>
  <c r="CI30" i="2"/>
  <c r="AK30" i="3" s="1"/>
  <c r="CB30" i="2"/>
  <c r="AE30" i="3" s="1"/>
  <c r="BQ30" i="2"/>
  <c r="U30" i="3" s="1"/>
  <c r="BX29" i="2"/>
  <c r="AA29" i="3" s="1"/>
  <c r="BJ29" i="2"/>
  <c r="BF28" i="2"/>
  <c r="CB27" i="2"/>
  <c r="AE27" i="3" s="1"/>
  <c r="BJ27" i="2"/>
  <c r="CB26" i="2"/>
  <c r="AE26" i="3" s="1"/>
  <c r="CB25" i="2"/>
  <c r="AE25" i="3" s="1"/>
  <c r="BM25" i="2"/>
  <c r="Q25" i="3" s="1"/>
  <c r="CI24" i="2"/>
  <c r="AK24" i="3" s="1"/>
  <c r="BJ24" i="2"/>
  <c r="CI23" i="2"/>
  <c r="AK23" i="3" s="1"/>
  <c r="CB23" i="2"/>
  <c r="AE23" i="3" s="1"/>
  <c r="BF23" i="2"/>
  <c r="BX22" i="2"/>
  <c r="AA22" i="3" s="1"/>
  <c r="BQ21" i="2"/>
  <c r="U21" i="3" s="1"/>
  <c r="CI19" i="2"/>
  <c r="AK19" i="3" s="1"/>
  <c r="BX19" i="2"/>
  <c r="AA19" i="3" s="1"/>
  <c r="BQ18" i="2"/>
  <c r="U18" i="3" s="1"/>
  <c r="BM17" i="2"/>
  <c r="Q17" i="3" s="1"/>
  <c r="BF16" i="2"/>
  <c r="CB14" i="2"/>
  <c r="AE14" i="3" s="1"/>
  <c r="BM13" i="2"/>
  <c r="Q13" i="3" s="1"/>
  <c r="BX10" i="2"/>
  <c r="AA10" i="3" s="1"/>
  <c r="BQ9" i="2"/>
  <c r="U9" i="3" s="1"/>
  <c r="BM9" i="2"/>
  <c r="Q9" i="3" s="1"/>
  <c r="CB6" i="2"/>
  <c r="AE6" i="3" s="1"/>
  <c r="BX6" i="2"/>
  <c r="AA6" i="3" s="1"/>
  <c r="BQ5" i="2"/>
  <c r="U5" i="3" s="1"/>
  <c r="CN53" i="2"/>
  <c r="AP53" i="3" s="1"/>
  <c r="CM50" i="2"/>
  <c r="AO50" i="3" s="1"/>
  <c r="CP47" i="2"/>
  <c r="CN45" i="2"/>
  <c r="AP45" i="3" s="1"/>
  <c r="CN41" i="2"/>
  <c r="AP41" i="3" s="1"/>
  <c r="CN37" i="2"/>
  <c r="AP37" i="3" s="1"/>
  <c r="CM34" i="2"/>
  <c r="AO34" i="3" s="1"/>
  <c r="CP31" i="2"/>
  <c r="AR31" i="3" s="1"/>
  <c r="CP27" i="2"/>
  <c r="AR27" i="3" s="1"/>
  <c r="CO24" i="2"/>
  <c r="AQ24" i="3" s="1"/>
  <c r="CL53" i="2"/>
  <c r="AN53" i="3" s="1"/>
  <c r="BP53" i="2"/>
  <c r="T53" i="3" s="1"/>
  <c r="BL53" i="2"/>
  <c r="P53" i="3" s="1"/>
  <c r="CL51" i="2"/>
  <c r="AN51" i="3" s="1"/>
  <c r="CE51" i="2"/>
  <c r="AH51" i="3" s="1"/>
  <c r="CA51" i="2"/>
  <c r="AD51" i="3" s="1"/>
  <c r="BT51" i="2"/>
  <c r="X51" i="3" s="1"/>
  <c r="BP51" i="2"/>
  <c r="T51" i="3" s="1"/>
  <c r="BW50" i="2"/>
  <c r="Z50" i="3" s="1"/>
  <c r="BL50" i="2"/>
  <c r="P50" i="3" s="1"/>
  <c r="BT49" i="2"/>
  <c r="X49" i="3" s="1"/>
  <c r="BP49" i="2"/>
  <c r="T49" i="3" s="1"/>
  <c r="BI49" i="2"/>
  <c r="CL48" i="2"/>
  <c r="AN48" i="3" s="1"/>
  <c r="CH48" i="2"/>
  <c r="AJ48" i="3" s="1"/>
  <c r="CA48" i="2"/>
  <c r="AD48" i="3" s="1"/>
  <c r="BW48" i="2"/>
  <c r="Z48" i="3" s="1"/>
  <c r="CE47" i="2"/>
  <c r="AH47" i="3" s="1"/>
  <c r="BT47" i="2"/>
  <c r="X47" i="3" s="1"/>
  <c r="CA46" i="2"/>
  <c r="AD46" i="3" s="1"/>
  <c r="BW46" i="2"/>
  <c r="Z46" i="3" s="1"/>
  <c r="BP46" i="2"/>
  <c r="T46" i="3" s="1"/>
  <c r="BL46" i="2"/>
  <c r="P46" i="3" s="1"/>
  <c r="CH45" i="2"/>
  <c r="AJ45" i="3" s="1"/>
  <c r="BT45" i="2"/>
  <c r="X45" i="3" s="1"/>
  <c r="BI45" i="2"/>
  <c r="CH43" i="2"/>
  <c r="AJ43" i="3" s="1"/>
  <c r="BW43" i="2"/>
  <c r="Z43" i="3" s="1"/>
  <c r="BL43" i="2"/>
  <c r="P43" i="3" s="1"/>
  <c r="CE42" i="2"/>
  <c r="AH42" i="3" s="1"/>
  <c r="CA42" i="2"/>
  <c r="AD42" i="3" s="1"/>
  <c r="BT42" i="2"/>
  <c r="X42" i="3" s="1"/>
  <c r="BP42" i="2"/>
  <c r="T42" i="3" s="1"/>
  <c r="BI42" i="2"/>
  <c r="CL41" i="2"/>
  <c r="AN41" i="3" s="1"/>
  <c r="CH41" i="2"/>
  <c r="AJ41" i="3" s="1"/>
  <c r="BL41" i="2"/>
  <c r="P41" i="3" s="1"/>
  <c r="CE40" i="2"/>
  <c r="AH40" i="3" s="1"/>
  <c r="BI40" i="2"/>
  <c r="CL39" i="2"/>
  <c r="AN39" i="3" s="1"/>
  <c r="CH39" i="2"/>
  <c r="AJ39" i="3" s="1"/>
  <c r="CA39" i="2"/>
  <c r="AD39" i="3" s="1"/>
  <c r="BW39" i="2"/>
  <c r="Z39" i="3" s="1"/>
  <c r="BP39" i="2"/>
  <c r="T39" i="3" s="1"/>
  <c r="BL39" i="2"/>
  <c r="P39" i="3" s="1"/>
  <c r="CE38" i="2"/>
  <c r="AH38" i="3" s="1"/>
  <c r="BT38" i="2"/>
  <c r="X38" i="3" s="1"/>
  <c r="BI38" i="2"/>
  <c r="CL37" i="2"/>
  <c r="AN37" i="3" s="1"/>
  <c r="BP37" i="2"/>
  <c r="T37" i="3" s="1"/>
  <c r="BL37" i="2"/>
  <c r="P37" i="3" s="1"/>
  <c r="BW36" i="2"/>
  <c r="Z36" i="3" s="1"/>
  <c r="CL35" i="2"/>
  <c r="AN35" i="3" s="1"/>
  <c r="CE35" i="2"/>
  <c r="AH35" i="3" s="1"/>
  <c r="CA35" i="2"/>
  <c r="AD35" i="3" s="1"/>
  <c r="BT35" i="2"/>
  <c r="X35" i="3" s="1"/>
  <c r="BP35" i="2"/>
  <c r="T35" i="3" s="1"/>
  <c r="BW34" i="2"/>
  <c r="Z34" i="3" s="1"/>
  <c r="BL34" i="2"/>
  <c r="P34" i="3" s="1"/>
  <c r="BT33" i="2"/>
  <c r="X33" i="3" s="1"/>
  <c r="BP33" i="2"/>
  <c r="T33" i="3" s="1"/>
  <c r="BI33" i="2"/>
  <c r="CL32" i="2"/>
  <c r="AN32" i="3" s="1"/>
  <c r="CH32" i="2"/>
  <c r="AJ32" i="3" s="1"/>
  <c r="CA32" i="2"/>
  <c r="AD32" i="3" s="1"/>
  <c r="BW32" i="2"/>
  <c r="Z32" i="3" s="1"/>
  <c r="CE31" i="2"/>
  <c r="AH31" i="3" s="1"/>
  <c r="BT31" i="2"/>
  <c r="X31" i="3" s="1"/>
  <c r="CA30" i="2"/>
  <c r="AD30" i="3" s="1"/>
  <c r="BW30" i="2"/>
  <c r="Z30" i="3" s="1"/>
  <c r="BP30" i="2"/>
  <c r="T30" i="3" s="1"/>
  <c r="BL30" i="2"/>
  <c r="P30" i="3" s="1"/>
  <c r="CH29" i="2"/>
  <c r="AJ29" i="3" s="1"/>
  <c r="BT29" i="2"/>
  <c r="X29" i="3" s="1"/>
  <c r="BI29" i="2"/>
  <c r="CH27" i="2"/>
  <c r="AJ27" i="3" s="1"/>
  <c r="BW27" i="2"/>
  <c r="Z27" i="3" s="1"/>
  <c r="BL27" i="2"/>
  <c r="P27" i="3" s="1"/>
  <c r="CE26" i="2"/>
  <c r="AH26" i="3" s="1"/>
  <c r="CA26" i="2"/>
  <c r="AD26" i="3" s="1"/>
  <c r="BT26" i="2"/>
  <c r="X26" i="3" s="1"/>
  <c r="BP26" i="2"/>
  <c r="T26" i="3" s="1"/>
  <c r="BI26" i="2"/>
  <c r="CL25" i="2"/>
  <c r="AN25" i="3" s="1"/>
  <c r="CH25" i="2"/>
  <c r="AJ25" i="3" s="1"/>
  <c r="BL25" i="2"/>
  <c r="P25" i="3" s="1"/>
  <c r="CE24" i="2"/>
  <c r="AH24" i="3" s="1"/>
  <c r="BI24" i="2"/>
  <c r="CL23" i="2"/>
  <c r="AN23" i="3" s="1"/>
  <c r="CH23" i="2"/>
  <c r="AJ23" i="3" s="1"/>
  <c r="CA23" i="2"/>
  <c r="AD23" i="3" s="1"/>
  <c r="BW23" i="2"/>
  <c r="Z23" i="3" s="1"/>
  <c r="BP23" i="2"/>
  <c r="T23" i="3" s="1"/>
  <c r="BL23" i="2"/>
  <c r="P23" i="3" s="1"/>
  <c r="CE22" i="2"/>
  <c r="AH22" i="3" s="1"/>
  <c r="BT22" i="2"/>
  <c r="X22" i="3" s="1"/>
  <c r="BI22" i="2"/>
  <c r="CL21" i="2"/>
  <c r="AN21" i="3" s="1"/>
  <c r="BI21" i="2"/>
  <c r="CL20" i="2"/>
  <c r="AN20" i="3" s="1"/>
  <c r="CA19" i="2"/>
  <c r="AD19" i="3" s="1"/>
  <c r="BP19" i="2"/>
  <c r="T19" i="3" s="1"/>
  <c r="BP18" i="2"/>
  <c r="T18" i="3" s="1"/>
  <c r="CH17" i="2"/>
  <c r="AJ17" i="3" s="1"/>
  <c r="BI17" i="2"/>
  <c r="CL16" i="2"/>
  <c r="AN16" i="3" s="1"/>
  <c r="CH16" i="2"/>
  <c r="AJ16" i="3" s="1"/>
  <c r="CE15" i="2"/>
  <c r="AH15" i="3" s="1"/>
  <c r="BP14" i="2"/>
  <c r="T14" i="3" s="1"/>
  <c r="BL14" i="2"/>
  <c r="P14" i="3" s="1"/>
  <c r="BI13" i="2"/>
  <c r="BW11" i="2"/>
  <c r="Z11" i="3" s="1"/>
  <c r="BT10" i="2"/>
  <c r="X10" i="3" s="1"/>
  <c r="BP10" i="2"/>
  <c r="T10" i="3" s="1"/>
  <c r="CA7" i="2"/>
  <c r="BW7" i="2"/>
  <c r="Z7" i="3" s="1"/>
  <c r="BT6" i="2"/>
  <c r="X6" i="3" s="1"/>
  <c r="AZ4" i="13"/>
  <c r="AL4" i="4"/>
  <c r="CV51" i="2"/>
  <c r="AW51" i="3" s="1"/>
  <c r="CW50" i="2"/>
  <c r="AX50" i="3" s="1"/>
  <c r="CS50" i="2"/>
  <c r="AT50" i="3" s="1"/>
  <c r="CT49" i="2"/>
  <c r="AU49" i="3" s="1"/>
  <c r="CQ48" i="2"/>
  <c r="L48" i="3" s="1"/>
  <c r="CW46" i="2"/>
  <c r="AX46" i="3" s="1"/>
  <c r="CT45" i="2"/>
  <c r="CR43" i="2"/>
  <c r="AS43" i="3" s="1"/>
  <c r="CU40" i="2"/>
  <c r="AV40" i="3" s="1"/>
  <c r="CV39" i="2"/>
  <c r="AW39" i="3" s="1"/>
  <c r="CR39" i="2"/>
  <c r="AS39" i="3" s="1"/>
  <c r="CS38" i="2"/>
  <c r="AT38" i="3" s="1"/>
  <c r="CV35" i="2"/>
  <c r="AW35" i="3" s="1"/>
  <c r="CW34" i="2"/>
  <c r="AX34" i="3" s="1"/>
  <c r="CS34" i="2"/>
  <c r="AT34" i="3" s="1"/>
  <c r="CT33" i="2"/>
  <c r="AU33" i="3" s="1"/>
  <c r="CQ32" i="2"/>
  <c r="L32" i="3" s="1"/>
  <c r="CW30" i="2"/>
  <c r="AX30" i="3" s="1"/>
  <c r="CT29" i="2"/>
  <c r="AU29" i="3" s="1"/>
  <c r="CQ28" i="2"/>
  <c r="L28" i="3" s="1"/>
  <c r="CR27" i="2"/>
  <c r="AS27" i="3" s="1"/>
  <c r="CU24" i="2"/>
  <c r="AV24" i="3" s="1"/>
  <c r="CV23" i="2"/>
  <c r="AW23" i="3" s="1"/>
  <c r="CR23" i="2"/>
  <c r="AS23" i="3" s="1"/>
  <c r="CS22" i="2"/>
  <c r="AT22" i="3" s="1"/>
  <c r="CV19" i="2"/>
  <c r="AW19" i="3" s="1"/>
  <c r="CS18" i="2"/>
  <c r="AT18" i="3" s="1"/>
  <c r="CX48" i="2"/>
  <c r="M48" i="3" s="1"/>
  <c r="CX32" i="2"/>
  <c r="M32" i="3" s="1"/>
  <c r="CX16" i="2"/>
  <c r="M16" i="3" s="1"/>
  <c r="M4" i="13"/>
  <c r="M4" i="4"/>
  <c r="BH53" i="13"/>
  <c r="AN53" i="4"/>
  <c r="K53" i="13"/>
  <c r="K53" i="4"/>
  <c r="J53" i="13"/>
  <c r="J53" i="4"/>
  <c r="BR53" i="2"/>
  <c r="V53" i="3" s="1"/>
  <c r="BN53" i="2"/>
  <c r="R53" i="3" s="1"/>
  <c r="BG53" i="2"/>
  <c r="BH51" i="13"/>
  <c r="AN51" i="4"/>
  <c r="AJ51" i="13"/>
  <c r="AH51" i="4"/>
  <c r="BW51" i="2"/>
  <c r="Z51" i="3" s="1"/>
  <c r="CH51" i="2"/>
  <c r="AJ51" i="3" s="1"/>
  <c r="CR51" i="2"/>
  <c r="AS51" i="3" s="1"/>
  <c r="BS51" i="2"/>
  <c r="W51" i="3" s="1"/>
  <c r="CD51" i="2"/>
  <c r="AG51" i="3" s="1"/>
  <c r="BL51" i="2"/>
  <c r="P51" i="3" s="1"/>
  <c r="CX51" i="2"/>
  <c r="M51" i="3" s="1"/>
  <c r="BH51" i="2"/>
  <c r="BX51" i="2"/>
  <c r="AA51" i="3" s="1"/>
  <c r="CI51" i="2"/>
  <c r="AK51" i="3" s="1"/>
  <c r="CN51" i="2"/>
  <c r="AP51" i="3" s="1"/>
  <c r="BH50" i="13"/>
  <c r="AN50" i="4"/>
  <c r="BO50" i="2"/>
  <c r="S50" i="3" s="1"/>
  <c r="CO50" i="2"/>
  <c r="AQ50" i="3" s="1"/>
  <c r="BK50" i="2"/>
  <c r="CK50" i="2"/>
  <c r="AM50" i="3" s="1"/>
  <c r="CV50" i="2"/>
  <c r="AW50" i="3" s="1"/>
  <c r="BI50" i="2"/>
  <c r="BT50" i="2"/>
  <c r="X50" i="3" s="1"/>
  <c r="CE50" i="2"/>
  <c r="AH50" i="3" s="1"/>
  <c r="BP50" i="2"/>
  <c r="T50" i="3" s="1"/>
  <c r="CA50" i="2"/>
  <c r="AD50" i="3" s="1"/>
  <c r="K49" i="13"/>
  <c r="K49" i="4"/>
  <c r="T49" i="13"/>
  <c r="AD49" i="4"/>
  <c r="BV49" i="2"/>
  <c r="Y49" i="3" s="1"/>
  <c r="CG49" i="2"/>
  <c r="AI49" i="3" s="1"/>
  <c r="CW49" i="2"/>
  <c r="AX49" i="3" s="1"/>
  <c r="BM49" i="2"/>
  <c r="Q49" i="3" s="1"/>
  <c r="CH49" i="2"/>
  <c r="AJ49" i="3" s="1"/>
  <c r="CS49" i="2"/>
  <c r="AT49" i="3" s="1"/>
  <c r="BL49" i="2"/>
  <c r="P49" i="3" s="1"/>
  <c r="CL49" i="2"/>
  <c r="AN49" i="3" s="1"/>
  <c r="BH49" i="2"/>
  <c r="BX49" i="2"/>
  <c r="AA49" i="3" s="1"/>
  <c r="CN49" i="2"/>
  <c r="AP49" i="3" s="1"/>
  <c r="CX49" i="2"/>
  <c r="M49" i="3" s="1"/>
  <c r="BH48" i="13"/>
  <c r="AN48" i="4"/>
  <c r="AJ48" i="13"/>
  <c r="AH48" i="4"/>
  <c r="BI48" i="2"/>
  <c r="BS48" i="2"/>
  <c r="W48" i="3" s="1"/>
  <c r="BO48" i="2"/>
  <c r="S48" i="3" s="1"/>
  <c r="BZ48" i="2"/>
  <c r="AC48" i="3" s="1"/>
  <c r="CK48" i="2"/>
  <c r="AM48" i="3" s="1"/>
  <c r="CU48" i="2"/>
  <c r="AV48" i="3" s="1"/>
  <c r="CD48" i="2"/>
  <c r="AG48" i="3" s="1"/>
  <c r="CT48" i="2"/>
  <c r="AU48" i="3" s="1"/>
  <c r="BJ48" i="2"/>
  <c r="CE48" i="2"/>
  <c r="AH48" i="3" s="1"/>
  <c r="BH47" i="13"/>
  <c r="AN47" i="4"/>
  <c r="AJ47" i="13"/>
  <c r="AH47" i="4"/>
  <c r="BY47" i="2"/>
  <c r="AB47" i="3" s="1"/>
  <c r="BU47" i="2"/>
  <c r="J47" i="3" s="1"/>
  <c r="BR47" i="2"/>
  <c r="BN47" i="2"/>
  <c r="R47" i="3" s="1"/>
  <c r="BG47" i="2"/>
  <c r="K46" i="13"/>
  <c r="K46" i="4"/>
  <c r="T46" i="13"/>
  <c r="AD46" i="4"/>
  <c r="AP46" i="13"/>
  <c r="X46" i="4"/>
  <c r="BN46" i="2"/>
  <c r="R46" i="3" s="1"/>
  <c r="BH45" i="13"/>
  <c r="AN45" i="4"/>
  <c r="AJ45" i="13"/>
  <c r="AH45" i="4"/>
  <c r="T45" i="13"/>
  <c r="AD45" i="4"/>
  <c r="BP45" i="2"/>
  <c r="T45" i="3" s="1"/>
  <c r="BZ45" i="2"/>
  <c r="AC45" i="3" s="1"/>
  <c r="CK45" i="2"/>
  <c r="AM45" i="3" s="1"/>
  <c r="BF45" i="2"/>
  <c r="BQ45" i="2"/>
  <c r="U45" i="3" s="1"/>
  <c r="CB45" i="2"/>
  <c r="AE45" i="3" s="1"/>
  <c r="CG45" i="2"/>
  <c r="AI45" i="3" s="1"/>
  <c r="CP45" i="2"/>
  <c r="AR45" i="3" s="1"/>
  <c r="BL45" i="2"/>
  <c r="P45" i="3" s="1"/>
  <c r="BV45" i="2"/>
  <c r="CL45" i="2"/>
  <c r="CW45" i="2"/>
  <c r="AX45" i="3" s="1"/>
  <c r="BH43" i="13"/>
  <c r="AN43" i="4"/>
  <c r="AJ43" i="13"/>
  <c r="AH43" i="4"/>
  <c r="BY43" i="2"/>
  <c r="AB43" i="3" s="1"/>
  <c r="BU43" i="2"/>
  <c r="J43" i="3" s="1"/>
  <c r="BR43" i="2"/>
  <c r="V43" i="3" s="1"/>
  <c r="BN43" i="2"/>
  <c r="R43" i="3" s="1"/>
  <c r="BG43" i="2"/>
  <c r="K42" i="13"/>
  <c r="K42" i="4"/>
  <c r="AJ42" i="13"/>
  <c r="AH42" i="4"/>
  <c r="BL42" i="2"/>
  <c r="P42" i="3" s="1"/>
  <c r="BW42" i="2"/>
  <c r="Z42" i="3" s="1"/>
  <c r="CG42" i="2"/>
  <c r="AI42" i="3" s="1"/>
  <c r="CR42" i="2"/>
  <c r="AS42" i="3" s="1"/>
  <c r="BH42" i="2"/>
  <c r="BS42" i="2"/>
  <c r="W42" i="3" s="1"/>
  <c r="CI42" i="2"/>
  <c r="AK42" i="3" s="1"/>
  <c r="CS42" i="2"/>
  <c r="AT42" i="3" s="1"/>
  <c r="CW42" i="2"/>
  <c r="AX42" i="3" s="1"/>
  <c r="BM42" i="2"/>
  <c r="Q42" i="3" s="1"/>
  <c r="BX42" i="2"/>
  <c r="AA42" i="3" s="1"/>
  <c r="BH41" i="13"/>
  <c r="AN41" i="4"/>
  <c r="K41" i="13"/>
  <c r="K41" i="4"/>
  <c r="T41" i="13"/>
  <c r="AD41" i="4"/>
  <c r="BI41" i="2"/>
  <c r="BT41" i="2"/>
  <c r="X41" i="3" s="1"/>
  <c r="CD41" i="2"/>
  <c r="AG41" i="3" s="1"/>
  <c r="CT41" i="2"/>
  <c r="AU41" i="3" s="1"/>
  <c r="BJ41" i="2"/>
  <c r="CP41" i="2"/>
  <c r="AR41" i="3" s="1"/>
  <c r="BP41" i="2"/>
  <c r="T41" i="3" s="1"/>
  <c r="BZ41" i="2"/>
  <c r="AC41" i="3" s="1"/>
  <c r="CK41" i="2"/>
  <c r="AM41" i="3" s="1"/>
  <c r="BH40" i="13"/>
  <c r="AN40" i="4"/>
  <c r="T40" i="13"/>
  <c r="AD40" i="4"/>
  <c r="BU40" i="2"/>
  <c r="J40" i="3" s="1"/>
  <c r="BR40" i="2"/>
  <c r="V40" i="3" s="1"/>
  <c r="BN40" i="2"/>
  <c r="R40" i="3" s="1"/>
  <c r="BH39" i="13"/>
  <c r="AN39" i="4"/>
  <c r="K39" i="13"/>
  <c r="K39" i="4"/>
  <c r="T39" i="13"/>
  <c r="AD39" i="4"/>
  <c r="BS39" i="2"/>
  <c r="W39" i="3" s="1"/>
  <c r="CD39" i="2"/>
  <c r="AG39" i="3" s="1"/>
  <c r="BZ39" i="2"/>
  <c r="AC39" i="3" s="1"/>
  <c r="CU39" i="2"/>
  <c r="AV39" i="3" s="1"/>
  <c r="BH39" i="2"/>
  <c r="CN39" i="2"/>
  <c r="AP39" i="3" s="1"/>
  <c r="BJ39" i="2"/>
  <c r="BO39" i="2"/>
  <c r="S39" i="3" s="1"/>
  <c r="BT39" i="2"/>
  <c r="X39" i="3" s="1"/>
  <c r="CE39" i="2"/>
  <c r="AH39" i="3" s="1"/>
  <c r="CP39" i="2"/>
  <c r="AR39" i="3" s="1"/>
  <c r="BH38" i="13"/>
  <c r="AN38" i="4"/>
  <c r="AJ38" i="13"/>
  <c r="AH38" i="4"/>
  <c r="BY38" i="2"/>
  <c r="AB38" i="3" s="1"/>
  <c r="BU38" i="2"/>
  <c r="J38" i="3" s="1"/>
  <c r="BR38" i="2"/>
  <c r="V38" i="3" s="1"/>
  <c r="BN38" i="2"/>
  <c r="R38" i="3" s="1"/>
  <c r="BH37" i="13"/>
  <c r="AN37" i="4"/>
  <c r="AJ37" i="13"/>
  <c r="AH37" i="4"/>
  <c r="BY37" i="2"/>
  <c r="AB37" i="3" s="1"/>
  <c r="BU37" i="2"/>
  <c r="J37" i="3" s="1"/>
  <c r="BR37" i="2"/>
  <c r="V37" i="3" s="1"/>
  <c r="BN37" i="2"/>
  <c r="R37" i="3" s="1"/>
  <c r="BG37" i="2"/>
  <c r="BY36" i="2"/>
  <c r="AB36" i="3" s="1"/>
  <c r="K35" i="13"/>
  <c r="K35" i="4"/>
  <c r="T35" i="13"/>
  <c r="AD35" i="4"/>
  <c r="BU35" i="2"/>
  <c r="J35" i="3" s="1"/>
  <c r="BR35" i="2"/>
  <c r="V35" i="3" s="1"/>
  <c r="BN35" i="2"/>
  <c r="R35" i="3" s="1"/>
  <c r="BG35" i="2"/>
  <c r="K34" i="13"/>
  <c r="K34" i="4"/>
  <c r="CC34" i="2"/>
  <c r="AF34" i="3" s="1"/>
  <c r="BY34" i="2"/>
  <c r="AB34" i="3" s="1"/>
  <c r="BU34" i="2"/>
  <c r="J34" i="3" s="1"/>
  <c r="BR34" i="2"/>
  <c r="V34" i="3" s="1"/>
  <c r="BN34" i="2"/>
  <c r="R34" i="3" s="1"/>
  <c r="BG34" i="2"/>
  <c r="K33" i="13"/>
  <c r="K33" i="4"/>
  <c r="CC33" i="2"/>
  <c r="AF33" i="3" s="1"/>
  <c r="BY33" i="2"/>
  <c r="AB33" i="3" s="1"/>
  <c r="BU33" i="2"/>
  <c r="J33" i="3" s="1"/>
  <c r="BR33" i="2"/>
  <c r="V33" i="3" s="1"/>
  <c r="BN33" i="2"/>
  <c r="R33" i="3" s="1"/>
  <c r="BG33" i="2"/>
  <c r="K32" i="13"/>
  <c r="K32" i="4"/>
  <c r="CC32" i="2"/>
  <c r="AF32" i="3" s="1"/>
  <c r="BY32" i="2"/>
  <c r="AB32" i="3" s="1"/>
  <c r="BU32" i="2"/>
  <c r="J32" i="3" s="1"/>
  <c r="BR32" i="2"/>
  <c r="V32" i="3" s="1"/>
  <c r="BN32" i="2"/>
  <c r="R32" i="3" s="1"/>
  <c r="BG32" i="2"/>
  <c r="K31" i="13"/>
  <c r="K31" i="4"/>
  <c r="CC31" i="2"/>
  <c r="AF31" i="3" s="1"/>
  <c r="BY31" i="2"/>
  <c r="AB31" i="3" s="1"/>
  <c r="BU31" i="2"/>
  <c r="J31" i="3" s="1"/>
  <c r="BR31" i="2"/>
  <c r="V31" i="3" s="1"/>
  <c r="BN31" i="2"/>
  <c r="R31" i="3" s="1"/>
  <c r="BG31" i="2"/>
  <c r="K30" i="13"/>
  <c r="K30" i="4"/>
  <c r="CC30" i="2"/>
  <c r="AF30" i="3" s="1"/>
  <c r="BY30" i="2"/>
  <c r="AB30" i="3" s="1"/>
  <c r="BU30" i="2"/>
  <c r="J30" i="3" s="1"/>
  <c r="BR30" i="2"/>
  <c r="V30" i="3" s="1"/>
  <c r="BN30" i="2"/>
  <c r="R30" i="3" s="1"/>
  <c r="BG30" i="2"/>
  <c r="K29" i="13"/>
  <c r="K29" i="4"/>
  <c r="AJ29" i="13"/>
  <c r="AH29" i="4"/>
  <c r="J29" i="13"/>
  <c r="J29" i="4"/>
  <c r="BP29" i="2"/>
  <c r="T29" i="3" s="1"/>
  <c r="BZ29" i="2"/>
  <c r="AC29" i="3" s="1"/>
  <c r="CK29" i="2"/>
  <c r="AM29" i="3" s="1"/>
  <c r="BF29" i="2"/>
  <c r="BQ29" i="2"/>
  <c r="U29" i="3" s="1"/>
  <c r="CB29" i="2"/>
  <c r="AE29" i="3" s="1"/>
  <c r="CG29" i="2"/>
  <c r="AI29" i="3" s="1"/>
  <c r="CP29" i="2"/>
  <c r="AR29" i="3" s="1"/>
  <c r="BL29" i="2"/>
  <c r="P29" i="3" s="1"/>
  <c r="BV29" i="2"/>
  <c r="Y29" i="3" s="1"/>
  <c r="CL29" i="2"/>
  <c r="AN29" i="3" s="1"/>
  <c r="CW29" i="2"/>
  <c r="AX29" i="3" s="1"/>
  <c r="BY28" i="2"/>
  <c r="AB28" i="3" s="1"/>
  <c r="BH27" i="13"/>
  <c r="AN27" i="4"/>
  <c r="K27" i="13"/>
  <c r="K27" i="4"/>
  <c r="T27" i="13"/>
  <c r="AD27" i="4"/>
  <c r="BT27" i="2"/>
  <c r="X27" i="3" s="1"/>
  <c r="CE27" i="2"/>
  <c r="AH27" i="3" s="1"/>
  <c r="BK27" i="2"/>
  <c r="BP27" i="2"/>
  <c r="T27" i="3" s="1"/>
  <c r="CA27" i="2"/>
  <c r="AD27" i="3" s="1"/>
  <c r="CL27" i="2"/>
  <c r="AN27" i="3" s="1"/>
  <c r="CV27" i="2"/>
  <c r="AW27" i="3" s="1"/>
  <c r="BO27" i="2"/>
  <c r="S27" i="3" s="1"/>
  <c r="BZ27" i="2"/>
  <c r="AC27" i="3" s="1"/>
  <c r="CU27" i="2"/>
  <c r="AV27" i="3" s="1"/>
  <c r="BF27" i="2"/>
  <c r="BV27" i="2"/>
  <c r="Y27" i="3" s="1"/>
  <c r="CQ27" i="2"/>
  <c r="L27" i="3" s="1"/>
  <c r="BG27" i="2"/>
  <c r="K26" i="13"/>
  <c r="K26" i="4"/>
  <c r="CC26" i="2"/>
  <c r="AF26" i="3" s="1"/>
  <c r="BY26" i="2"/>
  <c r="AB26" i="3" s="1"/>
  <c r="BU26" i="2"/>
  <c r="J26" i="3" s="1"/>
  <c r="BR26" i="2"/>
  <c r="V26" i="3" s="1"/>
  <c r="BN26" i="2"/>
  <c r="R26" i="3" s="1"/>
  <c r="BG26" i="2"/>
  <c r="BH25" i="13"/>
  <c r="AN25" i="4"/>
  <c r="CC25" i="2"/>
  <c r="AF25" i="3" s="1"/>
  <c r="BY25" i="2"/>
  <c r="AB25" i="3" s="1"/>
  <c r="BU25" i="2"/>
  <c r="J25" i="3" s="1"/>
  <c r="BR25" i="2"/>
  <c r="V25" i="3" s="1"/>
  <c r="BN25" i="2"/>
  <c r="R25" i="3" s="1"/>
  <c r="BG25" i="2"/>
  <c r="BH24" i="13"/>
  <c r="AN24" i="4"/>
  <c r="AJ24" i="13"/>
  <c r="AH24" i="4"/>
  <c r="BK24" i="2"/>
  <c r="BV24" i="2"/>
  <c r="Y24" i="3" s="1"/>
  <c r="CG24" i="2"/>
  <c r="AI24" i="3" s="1"/>
  <c r="CQ24" i="2"/>
  <c r="L24" i="3" s="1"/>
  <c r="BM24" i="2"/>
  <c r="Q24" i="3" s="1"/>
  <c r="BW24" i="2"/>
  <c r="Z24" i="3" s="1"/>
  <c r="CH24" i="2"/>
  <c r="AJ24" i="3" s="1"/>
  <c r="CX24" i="2"/>
  <c r="M24" i="3" s="1"/>
  <c r="CA24" i="2"/>
  <c r="AD24" i="3" s="1"/>
  <c r="CL24" i="2"/>
  <c r="AN24" i="3" s="1"/>
  <c r="CM24" i="2"/>
  <c r="AO24" i="3" s="1"/>
  <c r="BH23" i="13"/>
  <c r="AN23" i="4"/>
  <c r="AJ23" i="13"/>
  <c r="AH23" i="4"/>
  <c r="BY23" i="2"/>
  <c r="AB23" i="3" s="1"/>
  <c r="BU23" i="2"/>
  <c r="J23" i="3" s="1"/>
  <c r="BR23" i="2"/>
  <c r="V23" i="3" s="1"/>
  <c r="BN23" i="2"/>
  <c r="R23" i="3" s="1"/>
  <c r="BH22" i="13"/>
  <c r="AN22" i="4"/>
  <c r="AJ22" i="13"/>
  <c r="AH22" i="4"/>
  <c r="T22" i="13"/>
  <c r="AD22" i="4"/>
  <c r="BK22" i="2"/>
  <c r="BP22" i="2"/>
  <c r="T22" i="3" s="1"/>
  <c r="CA22" i="2"/>
  <c r="AD22" i="3" s="1"/>
  <c r="CK22" i="2"/>
  <c r="AM22" i="3" s="1"/>
  <c r="CV22" i="2"/>
  <c r="AW22" i="3" s="1"/>
  <c r="BL22" i="2"/>
  <c r="P22" i="3" s="1"/>
  <c r="BW22" i="2"/>
  <c r="Z22" i="3" s="1"/>
  <c r="CB22" i="2"/>
  <c r="AE22" i="3" s="1"/>
  <c r="CM22" i="2"/>
  <c r="AO22" i="3" s="1"/>
  <c r="CR22" i="2"/>
  <c r="AS22" i="3" s="1"/>
  <c r="BQ22" i="2"/>
  <c r="U22" i="3" s="1"/>
  <c r="CG22" i="2"/>
  <c r="AI22" i="3" s="1"/>
  <c r="CW22" i="2"/>
  <c r="AX22" i="3" s="1"/>
  <c r="BG22" i="2"/>
  <c r="K21" i="13"/>
  <c r="K21" i="4"/>
  <c r="T21" i="13"/>
  <c r="AD21" i="4"/>
  <c r="BU21" i="2"/>
  <c r="J21" i="3" s="1"/>
  <c r="BR21" i="2"/>
  <c r="V21" i="3" s="1"/>
  <c r="BN21" i="2"/>
  <c r="R21" i="3" s="1"/>
  <c r="BG21" i="2"/>
  <c r="BN20" i="2"/>
  <c r="R20" i="3" s="1"/>
  <c r="K19" i="13"/>
  <c r="K19" i="4"/>
  <c r="T19" i="13"/>
  <c r="AD19" i="4"/>
  <c r="BL19" i="2"/>
  <c r="P19" i="3" s="1"/>
  <c r="BO19" i="2"/>
  <c r="S19" i="3" s="1"/>
  <c r="CE19" i="2"/>
  <c r="AH19" i="3" s="1"/>
  <c r="CU19" i="2"/>
  <c r="AV19" i="3" s="1"/>
  <c r="BT19" i="2"/>
  <c r="X19" i="3" s="1"/>
  <c r="CR19" i="2"/>
  <c r="AS19" i="3" s="1"/>
  <c r="BW19" i="2"/>
  <c r="Z19" i="3" s="1"/>
  <c r="BG19" i="2"/>
  <c r="K18" i="13"/>
  <c r="K18" i="4"/>
  <c r="BI18" i="2"/>
  <c r="CO18" i="2"/>
  <c r="AQ18" i="3" s="1"/>
  <c r="BT18" i="2"/>
  <c r="X18" i="3" s="1"/>
  <c r="CG18" i="2"/>
  <c r="AI18" i="3" s="1"/>
  <c r="CW18" i="2"/>
  <c r="AX18" i="3" s="1"/>
  <c r="BL18" i="2"/>
  <c r="P18" i="3" s="1"/>
  <c r="CB18" i="2"/>
  <c r="AE18" i="3" s="1"/>
  <c r="CR18" i="2"/>
  <c r="AS18" i="3" s="1"/>
  <c r="K17" i="13"/>
  <c r="K17" i="4"/>
  <c r="T17" i="13"/>
  <c r="AD17" i="4"/>
  <c r="AP17" i="13"/>
  <c r="X17" i="4"/>
  <c r="BN17" i="2"/>
  <c r="R17" i="3" s="1"/>
  <c r="BH16" i="13"/>
  <c r="AN16" i="4"/>
  <c r="AJ16" i="13"/>
  <c r="AH16" i="4"/>
  <c r="J16" i="13"/>
  <c r="J16" i="4"/>
  <c r="BR16" i="2"/>
  <c r="V16" i="3" s="1"/>
  <c r="BN16" i="2"/>
  <c r="R16" i="3" s="1"/>
  <c r="BH15" i="13"/>
  <c r="AN15" i="4"/>
  <c r="K15" i="13"/>
  <c r="K15" i="4"/>
  <c r="T15" i="13"/>
  <c r="AD15" i="4"/>
  <c r="BW15" i="2"/>
  <c r="Z15" i="3" s="1"/>
  <c r="BK15" i="2"/>
  <c r="CQ15" i="2"/>
  <c r="L15" i="3" s="1"/>
  <c r="CA15" i="2"/>
  <c r="AD15" i="3" s="1"/>
  <c r="BG15" i="2"/>
  <c r="AJ14" i="13"/>
  <c r="AH14" i="4"/>
  <c r="J14" i="13"/>
  <c r="J14" i="4"/>
  <c r="BR14" i="2"/>
  <c r="V14" i="3" s="1"/>
  <c r="BN14" i="2"/>
  <c r="R14" i="3" s="1"/>
  <c r="BH13" i="13"/>
  <c r="AN13" i="4"/>
  <c r="AJ13" i="13"/>
  <c r="AH13" i="4"/>
  <c r="T13" i="13"/>
  <c r="AD13" i="4"/>
  <c r="CG13" i="2"/>
  <c r="AI13" i="3" s="1"/>
  <c r="CW13" i="2"/>
  <c r="AX13" i="3" s="1"/>
  <c r="CK13" i="2"/>
  <c r="AM13" i="3" s="1"/>
  <c r="K11" i="13"/>
  <c r="K11" i="4"/>
  <c r="AJ11" i="13"/>
  <c r="AH11" i="4"/>
  <c r="BK11" i="2"/>
  <c r="CQ11" i="2"/>
  <c r="L11" i="3" s="1"/>
  <c r="CE11" i="2"/>
  <c r="AH11" i="3" s="1"/>
  <c r="CA11" i="2"/>
  <c r="AD11" i="3" s="1"/>
  <c r="BO11" i="2"/>
  <c r="S11" i="3" s="1"/>
  <c r="CU11" i="2"/>
  <c r="AV11" i="3" s="1"/>
  <c r="BH10" i="13"/>
  <c r="AN10" i="4"/>
  <c r="AJ10" i="13"/>
  <c r="AH10" i="4"/>
  <c r="BY10" i="2"/>
  <c r="AB10" i="3" s="1"/>
  <c r="BU10" i="2"/>
  <c r="J10" i="3" s="1"/>
  <c r="BR10" i="2"/>
  <c r="V10" i="3" s="1"/>
  <c r="BN10" i="2"/>
  <c r="R10" i="3" s="1"/>
  <c r="BG10" i="2"/>
  <c r="BH9" i="13"/>
  <c r="AN9" i="4"/>
  <c r="AJ9" i="13"/>
  <c r="AH9" i="4"/>
  <c r="CK9" i="2"/>
  <c r="AM9" i="3" s="1"/>
  <c r="BI9" i="2"/>
  <c r="BH8" i="13"/>
  <c r="AN8" i="4"/>
  <c r="AJ8" i="13"/>
  <c r="AH8" i="4"/>
  <c r="CH8" i="2"/>
  <c r="AJ8" i="3" s="1"/>
  <c r="BF8" i="2"/>
  <c r="CL8" i="2"/>
  <c r="AN8" i="3" s="1"/>
  <c r="CX8" i="2"/>
  <c r="M8" i="3" s="1"/>
  <c r="BV8" i="2"/>
  <c r="Y8" i="3" s="1"/>
  <c r="BH7" i="13"/>
  <c r="AN7" i="4"/>
  <c r="T7" i="13"/>
  <c r="AD7" i="4"/>
  <c r="BU7" i="2"/>
  <c r="J7" i="3" s="1"/>
  <c r="BR7" i="2"/>
  <c r="V7" i="3" s="1"/>
  <c r="BN7" i="2"/>
  <c r="R7" i="3" s="1"/>
  <c r="BG7" i="2"/>
  <c r="K6" i="13"/>
  <c r="K6" i="4"/>
  <c r="AJ6" i="13"/>
  <c r="AH6" i="4"/>
  <c r="BL6" i="2"/>
  <c r="P6" i="3" s="1"/>
  <c r="CR6" i="2"/>
  <c r="AS6" i="3" s="1"/>
  <c r="CV6" i="2"/>
  <c r="AW6" i="3" s="1"/>
  <c r="BP6" i="2"/>
  <c r="T6" i="3" s="1"/>
  <c r="BG6" i="2"/>
  <c r="BH5" i="13"/>
  <c r="AN5" i="4"/>
  <c r="CC5" i="2"/>
  <c r="AF5" i="3" s="1"/>
  <c r="BY5" i="2"/>
  <c r="AB5" i="3" s="1"/>
  <c r="BU5" i="2"/>
  <c r="J5" i="3" s="1"/>
  <c r="BR5" i="2"/>
  <c r="V5" i="3" s="1"/>
  <c r="BN5" i="2"/>
  <c r="R5" i="3" s="1"/>
  <c r="BG5" i="2"/>
  <c r="AP4" i="13"/>
  <c r="X4" i="4"/>
  <c r="Z4" i="13"/>
  <c r="T4" i="4"/>
  <c r="CV53" i="2"/>
  <c r="AW53" i="3" s="1"/>
  <c r="CO53" i="2"/>
  <c r="AQ53" i="3" s="1"/>
  <c r="CM51" i="2"/>
  <c r="AO51" i="3" s="1"/>
  <c r="CN50" i="2"/>
  <c r="AP50" i="3" s="1"/>
  <c r="CR49" i="2"/>
  <c r="AS49" i="3" s="1"/>
  <c r="CW48" i="2"/>
  <c r="AX48" i="3" s="1"/>
  <c r="CP48" i="2"/>
  <c r="AR48" i="3" s="1"/>
  <c r="CM47" i="2"/>
  <c r="AO47" i="3" s="1"/>
  <c r="CN46" i="2"/>
  <c r="AP46" i="3" s="1"/>
  <c r="CR45" i="2"/>
  <c r="AS45" i="3" s="1"/>
  <c r="CT43" i="2"/>
  <c r="AU43" i="3" s="1"/>
  <c r="CU42" i="2"/>
  <c r="AV42" i="3" s="1"/>
  <c r="CN42" i="2"/>
  <c r="AP42" i="3" s="1"/>
  <c r="CR41" i="2"/>
  <c r="AS41" i="3" s="1"/>
  <c r="CS40" i="2"/>
  <c r="AT40" i="3" s="1"/>
  <c r="CT39" i="2"/>
  <c r="AU39" i="3" s="1"/>
  <c r="CU38" i="2"/>
  <c r="AV38" i="3" s="1"/>
  <c r="CN38" i="2"/>
  <c r="AP38" i="3" s="1"/>
  <c r="CR37" i="2"/>
  <c r="AS37" i="3" s="1"/>
  <c r="CT35" i="2"/>
  <c r="AU35" i="3" s="1"/>
  <c r="CU34" i="2"/>
  <c r="AV34" i="3" s="1"/>
  <c r="CN34" i="2"/>
  <c r="AP34" i="3" s="1"/>
  <c r="CR33" i="2"/>
  <c r="AS33" i="3" s="1"/>
  <c r="CS32" i="2"/>
  <c r="AT32" i="3" s="1"/>
  <c r="CT31" i="2"/>
  <c r="AU31" i="3" s="1"/>
  <c r="CM31" i="2"/>
  <c r="AO31" i="3" s="1"/>
  <c r="CN30" i="2"/>
  <c r="AP30" i="3" s="1"/>
  <c r="CR29" i="2"/>
  <c r="AS29" i="3" s="1"/>
  <c r="CW28" i="2"/>
  <c r="AX28" i="3" s="1"/>
  <c r="CT27" i="2"/>
  <c r="AU27" i="3" s="1"/>
  <c r="CU26" i="2"/>
  <c r="AV26" i="3" s="1"/>
  <c r="CN26" i="2"/>
  <c r="AP26" i="3" s="1"/>
  <c r="CR25" i="2"/>
  <c r="AS25" i="3" s="1"/>
  <c r="CS24" i="2"/>
  <c r="AT24" i="3" s="1"/>
  <c r="CT23" i="2"/>
  <c r="AU23" i="3" s="1"/>
  <c r="CQ22" i="2"/>
  <c r="L22" i="3" s="1"/>
  <c r="CV21" i="2"/>
  <c r="AW21" i="3" s="1"/>
  <c r="CO21" i="2"/>
  <c r="AQ21" i="3" s="1"/>
  <c r="CM19" i="2"/>
  <c r="AO19" i="3" s="1"/>
  <c r="CO17" i="2"/>
  <c r="AQ17" i="3" s="1"/>
  <c r="CM15" i="2"/>
  <c r="AO15" i="3" s="1"/>
  <c r="CM11" i="2"/>
  <c r="AO11" i="3" s="1"/>
  <c r="AL4" i="13"/>
  <c r="AT4" i="4"/>
  <c r="CB53" i="2"/>
  <c r="AE53" i="3" s="1"/>
  <c r="BQ53" i="2"/>
  <c r="U53" i="3" s="1"/>
  <c r="BJ53" i="2"/>
  <c r="BM52" i="2"/>
  <c r="Q52" i="3" s="1"/>
  <c r="CB51" i="2"/>
  <c r="AE51" i="3" s="1"/>
  <c r="BF51" i="2"/>
  <c r="CB50" i="2"/>
  <c r="AE50" i="3" s="1"/>
  <c r="BM50" i="2"/>
  <c r="Q50" i="3" s="1"/>
  <c r="CB49" i="2"/>
  <c r="AE49" i="3" s="1"/>
  <c r="BQ49" i="2"/>
  <c r="U49" i="3" s="1"/>
  <c r="BF49" i="2"/>
  <c r="BQ48" i="2"/>
  <c r="U48" i="3" s="1"/>
  <c r="BF48" i="2"/>
  <c r="BX47" i="2"/>
  <c r="AA47" i="3" s="1"/>
  <c r="BJ47" i="2"/>
  <c r="CI46" i="2"/>
  <c r="AK46" i="3" s="1"/>
  <c r="CB46" i="2"/>
  <c r="AE46" i="3" s="1"/>
  <c r="BQ46" i="2"/>
  <c r="U46" i="3" s="1"/>
  <c r="BX45" i="2"/>
  <c r="AA45" i="3" s="1"/>
  <c r="BJ45" i="2"/>
  <c r="CI43" i="2"/>
  <c r="AK43" i="3" s="1"/>
  <c r="BX43" i="2"/>
  <c r="AA43" i="3" s="1"/>
  <c r="CB42" i="2"/>
  <c r="AE42" i="3" s="1"/>
  <c r="BQ42" i="2"/>
  <c r="U42" i="3" s="1"/>
  <c r="BX41" i="2"/>
  <c r="AA41" i="3" s="1"/>
  <c r="BM41" i="2"/>
  <c r="Q41" i="3" s="1"/>
  <c r="CI40" i="2"/>
  <c r="AK40" i="3" s="1"/>
  <c r="BJ40" i="2"/>
  <c r="BF40" i="2"/>
  <c r="BX39" i="2"/>
  <c r="AA39" i="3" s="1"/>
  <c r="BF39" i="2"/>
  <c r="CI38" i="2"/>
  <c r="AK38" i="3" s="1"/>
  <c r="BM38" i="2"/>
  <c r="Q38" i="3" s="1"/>
  <c r="BQ37" i="2"/>
  <c r="U37" i="3" s="1"/>
  <c r="BM37" i="2"/>
  <c r="Q37" i="3" s="1"/>
  <c r="BF37" i="2"/>
  <c r="BJ35" i="2"/>
  <c r="CI34" i="2"/>
  <c r="AK34" i="3" s="1"/>
  <c r="BX34" i="2"/>
  <c r="AA34" i="3" s="1"/>
  <c r="BM34" i="2"/>
  <c r="Q34" i="3" s="1"/>
  <c r="CB33" i="2"/>
  <c r="AE33" i="3" s="1"/>
  <c r="BJ33" i="2"/>
  <c r="CI32" i="2"/>
  <c r="AK32" i="3" s="1"/>
  <c r="BM32" i="2"/>
  <c r="Q32" i="3" s="1"/>
  <c r="CI31" i="2"/>
  <c r="AK31" i="3" s="1"/>
  <c r="BF31" i="2"/>
  <c r="BX30" i="2"/>
  <c r="AA30" i="3" s="1"/>
  <c r="BM30" i="2"/>
  <c r="Q30" i="3" s="1"/>
  <c r="BM29" i="2"/>
  <c r="Q29" i="3" s="1"/>
  <c r="CI27" i="2"/>
  <c r="AK27" i="3" s="1"/>
  <c r="BX27" i="2"/>
  <c r="AA27" i="3" s="1"/>
  <c r="BQ26" i="2"/>
  <c r="U26" i="3" s="1"/>
  <c r="BX25" i="2"/>
  <c r="AA25" i="3" s="1"/>
  <c r="BQ25" i="2"/>
  <c r="U25" i="3" s="1"/>
  <c r="BF25" i="2"/>
  <c r="BQ24" i="2"/>
  <c r="U24" i="3" s="1"/>
  <c r="BF24" i="2"/>
  <c r="BX23" i="2"/>
  <c r="AA23" i="3" s="1"/>
  <c r="CI22" i="2"/>
  <c r="AK22" i="3" s="1"/>
  <c r="BM22" i="2"/>
  <c r="Q22" i="3" s="1"/>
  <c r="BJ21" i="2"/>
  <c r="BF21" i="2"/>
  <c r="BF20" i="2"/>
  <c r="CB19" i="2"/>
  <c r="AE19" i="3" s="1"/>
  <c r="BX18" i="2"/>
  <c r="AA18" i="3" s="1"/>
  <c r="BM18" i="2"/>
  <c r="Q18" i="3" s="1"/>
  <c r="BJ16" i="2"/>
  <c r="CI15" i="2"/>
  <c r="AK15" i="3" s="1"/>
  <c r="BQ13" i="2"/>
  <c r="U13" i="3" s="1"/>
  <c r="CI11" i="2"/>
  <c r="AK11" i="3" s="1"/>
  <c r="BJ8" i="2"/>
  <c r="CP51" i="2"/>
  <c r="AR51" i="3" s="1"/>
  <c r="CO48" i="2"/>
  <c r="AQ48" i="3" s="1"/>
  <c r="CM46" i="2"/>
  <c r="AO46" i="3" s="1"/>
  <c r="CP43" i="2"/>
  <c r="AR43" i="3" s="1"/>
  <c r="CM42" i="2"/>
  <c r="AO42" i="3" s="1"/>
  <c r="CO40" i="2"/>
  <c r="AQ40" i="3" s="1"/>
  <c r="CP35" i="2"/>
  <c r="AR35" i="3" s="1"/>
  <c r="CO32" i="2"/>
  <c r="AQ32" i="3" s="1"/>
  <c r="CM30" i="2"/>
  <c r="AO30" i="3" s="1"/>
  <c r="CN29" i="2"/>
  <c r="AP29" i="3" s="1"/>
  <c r="CM26" i="2"/>
  <c r="AO26" i="3" s="1"/>
  <c r="CN25" i="2"/>
  <c r="AP25" i="3" s="1"/>
  <c r="CN21" i="2"/>
  <c r="AP21" i="3" s="1"/>
  <c r="CX53" i="2"/>
  <c r="M53" i="3" s="1"/>
  <c r="CX45" i="2"/>
  <c r="M45" i="3" s="1"/>
  <c r="CX41" i="2"/>
  <c r="M41" i="3" s="1"/>
  <c r="CX37" i="2"/>
  <c r="M37" i="3" s="1"/>
  <c r="CX29" i="2"/>
  <c r="M29" i="3" s="1"/>
  <c r="CX25" i="2"/>
  <c r="M25" i="3" s="1"/>
  <c r="CX21" i="2"/>
  <c r="M21" i="3" s="1"/>
  <c r="CX17" i="2"/>
  <c r="M17" i="3" s="1"/>
  <c r="CK53" i="2"/>
  <c r="AM53" i="3" s="1"/>
  <c r="CG53" i="2"/>
  <c r="AI53" i="3" s="1"/>
  <c r="BZ53" i="2"/>
  <c r="AC53" i="3" s="1"/>
  <c r="BV53" i="2"/>
  <c r="Y53" i="3" s="1"/>
  <c r="BZ51" i="2"/>
  <c r="AC51" i="3" s="1"/>
  <c r="BV51" i="2"/>
  <c r="Y51" i="3" s="1"/>
  <c r="BO51" i="2"/>
  <c r="S51" i="3" s="1"/>
  <c r="BK51" i="2"/>
  <c r="CG50" i="2"/>
  <c r="AI50" i="3" s="1"/>
  <c r="BS50" i="2"/>
  <c r="W50" i="3" s="1"/>
  <c r="BH50" i="2"/>
  <c r="CK49" i="2"/>
  <c r="AM49" i="3" s="1"/>
  <c r="CD49" i="2"/>
  <c r="AG49" i="3" s="1"/>
  <c r="BZ49" i="2"/>
  <c r="AC49" i="3" s="1"/>
  <c r="CG48" i="2"/>
  <c r="AI48" i="3" s="1"/>
  <c r="BV48" i="2"/>
  <c r="Y48" i="3" s="1"/>
  <c r="BK48" i="2"/>
  <c r="CD47" i="2"/>
  <c r="AG47" i="3" s="1"/>
  <c r="BZ47" i="2"/>
  <c r="BS47" i="2"/>
  <c r="W47" i="3" s="1"/>
  <c r="BO47" i="2"/>
  <c r="S47" i="3" s="1"/>
  <c r="BH47" i="2"/>
  <c r="CK46" i="2"/>
  <c r="AM46" i="3" s="1"/>
  <c r="CG46" i="2"/>
  <c r="AI46" i="3" s="1"/>
  <c r="BK46" i="2"/>
  <c r="CD45" i="2"/>
  <c r="BH45" i="2"/>
  <c r="CD43" i="2"/>
  <c r="AG43" i="3" s="1"/>
  <c r="BS43" i="2"/>
  <c r="W43" i="3" s="1"/>
  <c r="BH43" i="2"/>
  <c r="CK42" i="2"/>
  <c r="AM42" i="3" s="1"/>
  <c r="BO42" i="2"/>
  <c r="S42" i="3" s="1"/>
  <c r="BK42" i="2"/>
  <c r="CG41" i="2"/>
  <c r="AI41" i="3" s="1"/>
  <c r="BV41" i="2"/>
  <c r="Y41" i="3" s="1"/>
  <c r="BH41" i="2"/>
  <c r="CK40" i="2"/>
  <c r="AM40" i="3" s="1"/>
  <c r="CD40" i="2"/>
  <c r="AG40" i="3" s="1"/>
  <c r="BZ40" i="2"/>
  <c r="AC40" i="3" s="1"/>
  <c r="BS40" i="2"/>
  <c r="W40" i="3" s="1"/>
  <c r="BO40" i="2"/>
  <c r="S40" i="3" s="1"/>
  <c r="BV39" i="2"/>
  <c r="Y39" i="3" s="1"/>
  <c r="BK39" i="2"/>
  <c r="BS38" i="2"/>
  <c r="W38" i="3" s="1"/>
  <c r="BO38" i="2"/>
  <c r="S38" i="3" s="1"/>
  <c r="BH38" i="2"/>
  <c r="CK37" i="2"/>
  <c r="AM37" i="3" s="1"/>
  <c r="CG37" i="2"/>
  <c r="AI37" i="3" s="1"/>
  <c r="BZ37" i="2"/>
  <c r="AC37" i="3" s="1"/>
  <c r="BV37" i="2"/>
  <c r="Y37" i="3" s="1"/>
  <c r="BS36" i="2"/>
  <c r="W36" i="3" s="1"/>
  <c r="BZ35" i="2"/>
  <c r="AC35" i="3" s="1"/>
  <c r="BV35" i="2"/>
  <c r="Y35" i="3" s="1"/>
  <c r="BO35" i="2"/>
  <c r="S35" i="3" s="1"/>
  <c r="BK35" i="2"/>
  <c r="CG34" i="2"/>
  <c r="AI34" i="3" s="1"/>
  <c r="BS34" i="2"/>
  <c r="W34" i="3" s="1"/>
  <c r="BH34" i="2"/>
  <c r="CK33" i="2"/>
  <c r="AM33" i="3" s="1"/>
  <c r="CD33" i="2"/>
  <c r="AG33" i="3" s="1"/>
  <c r="BZ33" i="2"/>
  <c r="AC33" i="3" s="1"/>
  <c r="CG32" i="2"/>
  <c r="AI32" i="3" s="1"/>
  <c r="BV32" i="2"/>
  <c r="Y32" i="3" s="1"/>
  <c r="BK32" i="2"/>
  <c r="CD31" i="2"/>
  <c r="AG31" i="3" s="1"/>
  <c r="BZ31" i="2"/>
  <c r="AC31" i="3" s="1"/>
  <c r="BS31" i="2"/>
  <c r="W31" i="3" s="1"/>
  <c r="BO31" i="2"/>
  <c r="S31" i="3" s="1"/>
  <c r="BH31" i="2"/>
  <c r="CK30" i="2"/>
  <c r="AM30" i="3" s="1"/>
  <c r="CG30" i="2"/>
  <c r="AI30" i="3" s="1"/>
  <c r="BK30" i="2"/>
  <c r="CD29" i="2"/>
  <c r="AG29" i="3" s="1"/>
  <c r="BH29" i="2"/>
  <c r="CK28" i="2"/>
  <c r="AM28" i="3" s="1"/>
  <c r="BO28" i="2"/>
  <c r="S28" i="3" s="1"/>
  <c r="CD27" i="2"/>
  <c r="AG27" i="3" s="1"/>
  <c r="BS27" i="2"/>
  <c r="W27" i="3" s="1"/>
  <c r="BH27" i="2"/>
  <c r="CK26" i="2"/>
  <c r="AM26" i="3" s="1"/>
  <c r="BO26" i="2"/>
  <c r="S26" i="3" s="1"/>
  <c r="BK26" i="2"/>
  <c r="CG25" i="2"/>
  <c r="AI25" i="3" s="1"/>
  <c r="BV25" i="2"/>
  <c r="Y25" i="3" s="1"/>
  <c r="BH25" i="2"/>
  <c r="CK24" i="2"/>
  <c r="AM24" i="3" s="1"/>
  <c r="CD24" i="2"/>
  <c r="AG24" i="3" s="1"/>
  <c r="BZ24" i="2"/>
  <c r="AC24" i="3" s="1"/>
  <c r="BS24" i="2"/>
  <c r="W24" i="3" s="1"/>
  <c r="BO24" i="2"/>
  <c r="S24" i="3" s="1"/>
  <c r="BV23" i="2"/>
  <c r="Y23" i="3" s="1"/>
  <c r="BK23" i="2"/>
  <c r="BS22" i="2"/>
  <c r="W22" i="3" s="1"/>
  <c r="BO22" i="2"/>
  <c r="S22" i="3" s="1"/>
  <c r="BH22" i="2"/>
  <c r="CK21" i="2"/>
  <c r="AM21" i="3" s="1"/>
  <c r="CG21" i="2"/>
  <c r="AI21" i="3" s="1"/>
  <c r="CD21" i="2"/>
  <c r="AG21" i="3" s="1"/>
  <c r="BV21" i="2"/>
  <c r="Y21" i="3" s="1"/>
  <c r="BK20" i="2"/>
  <c r="BS19" i="2"/>
  <c r="W19" i="3" s="1"/>
  <c r="BK19" i="2"/>
  <c r="BH19" i="2"/>
  <c r="CK18" i="2"/>
  <c r="AM18" i="3" s="1"/>
  <c r="BH18" i="2"/>
  <c r="CK17" i="2"/>
  <c r="AM17" i="3" s="1"/>
  <c r="BZ17" i="2"/>
  <c r="AC17" i="3" s="1"/>
  <c r="BV16" i="2"/>
  <c r="Y16" i="3" s="1"/>
  <c r="BS15" i="2"/>
  <c r="W15" i="3" s="1"/>
  <c r="BO15" i="2"/>
  <c r="S15" i="3" s="1"/>
  <c r="BS11" i="2"/>
  <c r="W11" i="3" s="1"/>
  <c r="CG9" i="2"/>
  <c r="AI9" i="3" s="1"/>
  <c r="CD8" i="2"/>
  <c r="AG8" i="3" s="1"/>
  <c r="BZ8" i="2"/>
  <c r="AC8" i="3" s="1"/>
  <c r="BK7" i="2"/>
  <c r="BH6" i="2"/>
  <c r="CK5" i="2"/>
  <c r="AM5" i="3" s="1"/>
  <c r="CG5" i="2"/>
  <c r="AI5" i="3" s="1"/>
  <c r="AQ4" i="13"/>
  <c r="AI4" i="4"/>
  <c r="CW53" i="2"/>
  <c r="AX53" i="3" s="1"/>
  <c r="CP53" i="2"/>
  <c r="AR53" i="3" s="1"/>
  <c r="CU51" i="2"/>
  <c r="AV51" i="3" s="1"/>
  <c r="CQ51" i="2"/>
  <c r="L51" i="3" s="1"/>
  <c r="CR50" i="2"/>
  <c r="AS50" i="3" s="1"/>
  <c r="CP49" i="2"/>
  <c r="AR49" i="3" s="1"/>
  <c r="CM48" i="2"/>
  <c r="AO48" i="3" s="1"/>
  <c r="CU47" i="2"/>
  <c r="AV47" i="3" s="1"/>
  <c r="CN47" i="2"/>
  <c r="AP47" i="3" s="1"/>
  <c r="CV46" i="2"/>
  <c r="AW46" i="3" s="1"/>
  <c r="CR46" i="2"/>
  <c r="AS46" i="3" s="1"/>
  <c r="CS45" i="2"/>
  <c r="AT45" i="3" s="1"/>
  <c r="CN43" i="2"/>
  <c r="AP43" i="3" s="1"/>
  <c r="CV42" i="2"/>
  <c r="AW42" i="3" s="1"/>
  <c r="CO42" i="2"/>
  <c r="AQ42" i="3" s="1"/>
  <c r="CW41" i="2"/>
  <c r="AX41" i="3" s="1"/>
  <c r="CS41" i="2"/>
  <c r="AT41" i="3" s="1"/>
  <c r="CT40" i="2"/>
  <c r="AU40" i="3" s="1"/>
  <c r="CQ39" i="2"/>
  <c r="L39" i="3" s="1"/>
  <c r="CO38" i="2"/>
  <c r="AQ38" i="3" s="1"/>
  <c r="CW37" i="2"/>
  <c r="AX37" i="3" s="1"/>
  <c r="CP37" i="2"/>
  <c r="AR37" i="3" s="1"/>
  <c r="CT36" i="2"/>
  <c r="AU36" i="3" s="1"/>
  <c r="CM36" i="2"/>
  <c r="AO36" i="3" s="1"/>
  <c r="CU35" i="2"/>
  <c r="AV35" i="3" s="1"/>
  <c r="CQ35" i="2"/>
  <c r="L35" i="3" s="1"/>
  <c r="CR34" i="2"/>
  <c r="AS34" i="3" s="1"/>
  <c r="CP33" i="2"/>
  <c r="AR33" i="3" s="1"/>
  <c r="CM32" i="2"/>
  <c r="AO32" i="3" s="1"/>
  <c r="CU31" i="2"/>
  <c r="AV31" i="3" s="1"/>
  <c r="CN31" i="2"/>
  <c r="AP31" i="3" s="1"/>
  <c r="CV30" i="2"/>
  <c r="AW30" i="3" s="1"/>
  <c r="CR30" i="2"/>
  <c r="AS30" i="3" s="1"/>
  <c r="CS29" i="2"/>
  <c r="AT29" i="3" s="1"/>
  <c r="CN27" i="2"/>
  <c r="AP27" i="3" s="1"/>
  <c r="CV26" i="2"/>
  <c r="AW26" i="3" s="1"/>
  <c r="CO26" i="2"/>
  <c r="AQ26" i="3" s="1"/>
  <c r="CW25" i="2"/>
  <c r="AX25" i="3" s="1"/>
  <c r="CS25" i="2"/>
  <c r="AT25" i="3" s="1"/>
  <c r="CT24" i="2"/>
  <c r="AU24" i="3" s="1"/>
  <c r="CQ23" i="2"/>
  <c r="L23" i="3" s="1"/>
  <c r="CO22" i="2"/>
  <c r="AQ22" i="3" s="1"/>
  <c r="CW21" i="2"/>
  <c r="AX21" i="3" s="1"/>
  <c r="CP21" i="2"/>
  <c r="AR21" i="3" s="1"/>
  <c r="CQ19" i="2"/>
  <c r="L19" i="3" s="1"/>
  <c r="CN19" i="2"/>
  <c r="AP19" i="3" s="1"/>
  <c r="CV18" i="2"/>
  <c r="AW18" i="3" s="1"/>
  <c r="CS17" i="2"/>
  <c r="AT17" i="3" s="1"/>
  <c r="CP17" i="2"/>
  <c r="AR17" i="3" s="1"/>
  <c r="CU15" i="2"/>
  <c r="AV15" i="3" s="1"/>
  <c r="CV14" i="2"/>
  <c r="AW14" i="3" s="1"/>
  <c r="CR14" i="2"/>
  <c r="AS14" i="3" s="1"/>
  <c r="CS13" i="2"/>
  <c r="AT13" i="3" s="1"/>
  <c r="CV10" i="2"/>
  <c r="AW10" i="3" s="1"/>
  <c r="CW9" i="2"/>
  <c r="AX9" i="3" s="1"/>
  <c r="CS9" i="2"/>
  <c r="AT9" i="3" s="1"/>
  <c r="CT8" i="2"/>
  <c r="AU8" i="3" s="1"/>
  <c r="CQ7" i="2"/>
  <c r="CW5" i="2"/>
  <c r="AX5" i="3" s="1"/>
  <c r="BA4" i="13"/>
  <c r="AW4" i="4"/>
  <c r="CX43" i="2"/>
  <c r="M43" i="3" s="1"/>
  <c r="CX39" i="2"/>
  <c r="M39" i="3" s="1"/>
  <c r="CX27" i="2"/>
  <c r="M27" i="3" s="1"/>
  <c r="CX23" i="2"/>
  <c r="M23" i="3" s="1"/>
  <c r="CU18" i="2"/>
  <c r="AV18" i="3" s="1"/>
  <c r="CV17" i="2"/>
  <c r="AW17" i="3" s="1"/>
  <c r="CS16" i="2"/>
  <c r="AT16" i="3" s="1"/>
  <c r="CU14" i="2"/>
  <c r="AV14" i="3" s="1"/>
  <c r="CV13" i="2"/>
  <c r="AW13" i="3" s="1"/>
  <c r="CQ10" i="2"/>
  <c r="L10" i="3" s="1"/>
  <c r="CR9" i="2"/>
  <c r="AS9" i="3" s="1"/>
  <c r="CS8" i="2"/>
  <c r="AT8" i="3" s="1"/>
  <c r="CT7" i="2"/>
  <c r="AU7" i="3" s="1"/>
  <c r="CU6" i="2"/>
  <c r="AV6" i="3" s="1"/>
  <c r="CV5" i="2"/>
  <c r="AW5" i="3" s="1"/>
  <c r="CX50" i="2"/>
  <c r="M50" i="3" s="1"/>
  <c r="CX42" i="2"/>
  <c r="M42" i="3" s="1"/>
  <c r="CX38" i="2"/>
  <c r="M38" i="3" s="1"/>
  <c r="CX30" i="2"/>
  <c r="M30" i="3" s="1"/>
  <c r="CX26" i="2"/>
  <c r="M26" i="3" s="1"/>
  <c r="CX18" i="2"/>
  <c r="M18" i="3" s="1"/>
  <c r="CX14" i="2"/>
  <c r="M14" i="3" s="1"/>
  <c r="CX10" i="2"/>
  <c r="M10" i="3" s="1"/>
  <c r="CX6" i="2"/>
  <c r="M6" i="3" s="1"/>
  <c r="BJ4" i="2"/>
  <c r="CI53" i="2"/>
  <c r="AK53" i="3" s="1"/>
  <c r="BQ51" i="2"/>
  <c r="U51" i="3" s="1"/>
  <c r="BF50" i="2"/>
  <c r="BX48" i="2"/>
  <c r="AA48" i="3" s="1"/>
  <c r="BM47" i="2"/>
  <c r="Q47" i="3" s="1"/>
  <c r="BF46" i="2"/>
  <c r="BM43" i="2"/>
  <c r="Q43" i="3" s="1"/>
  <c r="BF42" i="2"/>
  <c r="CB40" i="2"/>
  <c r="AE40" i="3" s="1"/>
  <c r="BQ39" i="2"/>
  <c r="U39" i="3" s="1"/>
  <c r="BF38" i="2"/>
  <c r="CB36" i="2"/>
  <c r="AE36" i="3" s="1"/>
  <c r="BQ35" i="2"/>
  <c r="U35" i="3" s="1"/>
  <c r="BF34" i="2"/>
  <c r="CB32" i="2"/>
  <c r="AE32" i="3" s="1"/>
  <c r="BQ31" i="2"/>
  <c r="U31" i="3" s="1"/>
  <c r="BJ30" i="2"/>
  <c r="CI29" i="2"/>
  <c r="AK29" i="3" s="1"/>
  <c r="BQ27" i="2"/>
  <c r="U27" i="3" s="1"/>
  <c r="BM23" i="2"/>
  <c r="Q23" i="3" s="1"/>
  <c r="BJ22" i="2"/>
  <c r="CI21" i="2"/>
  <c r="AK21" i="3" s="1"/>
  <c r="CB21" i="2"/>
  <c r="AE21" i="3" s="1"/>
  <c r="CB20" i="2"/>
  <c r="AE20" i="3" s="1"/>
  <c r="BM19" i="2"/>
  <c r="Q19" i="3" s="1"/>
  <c r="BF19" i="2"/>
  <c r="BJ18" i="2"/>
  <c r="CI17" i="2"/>
  <c r="AK17" i="3" s="1"/>
  <c r="BX17" i="2"/>
  <c r="AA17" i="3" s="1"/>
  <c r="BF17" i="2"/>
  <c r="CB16" i="2"/>
  <c r="AE16" i="3" s="1"/>
  <c r="BM16" i="2"/>
  <c r="Q16" i="3" s="1"/>
  <c r="BX15" i="2"/>
  <c r="AA15" i="3" s="1"/>
  <c r="BM15" i="2"/>
  <c r="Q15" i="3" s="1"/>
  <c r="BF15" i="2"/>
  <c r="BM14" i="2"/>
  <c r="Q14" i="3" s="1"/>
  <c r="CI13" i="2"/>
  <c r="AK13" i="3" s="1"/>
  <c r="CB13" i="2"/>
  <c r="AE13" i="3" s="1"/>
  <c r="BX11" i="2"/>
  <c r="AA11" i="3" s="1"/>
  <c r="BM11" i="2"/>
  <c r="Q11" i="3" s="1"/>
  <c r="CI10" i="2"/>
  <c r="AK10" i="3" s="1"/>
  <c r="BQ10" i="2"/>
  <c r="U10" i="3" s="1"/>
  <c r="BJ10" i="2"/>
  <c r="CI9" i="2"/>
  <c r="AK9" i="3" s="1"/>
  <c r="BX9" i="2"/>
  <c r="AA9" i="3" s="1"/>
  <c r="BJ9" i="2"/>
  <c r="BX8" i="2"/>
  <c r="AA8" i="3" s="1"/>
  <c r="BM8" i="2"/>
  <c r="Q8" i="3" s="1"/>
  <c r="CB7" i="2"/>
  <c r="AE7" i="3" s="1"/>
  <c r="BQ7" i="2"/>
  <c r="U7" i="3" s="1"/>
  <c r="BJ7" i="2"/>
  <c r="CI6" i="2"/>
  <c r="AK6" i="3" s="1"/>
  <c r="BM6" i="2"/>
  <c r="Q6" i="3" s="1"/>
  <c r="BF6" i="2"/>
  <c r="CB5" i="2"/>
  <c r="AE5" i="3" s="1"/>
  <c r="BF5" i="2"/>
  <c r="CB4" i="2"/>
  <c r="AE4" i="3" s="1"/>
  <c r="BQ4" i="2"/>
  <c r="CQ53" i="2"/>
  <c r="L53" i="3" s="1"/>
  <c r="CV52" i="2"/>
  <c r="AW52" i="3" s="1"/>
  <c r="CS51" i="2"/>
  <c r="AT51" i="3" s="1"/>
  <c r="CQ49" i="2"/>
  <c r="L49" i="3" s="1"/>
  <c r="CR48" i="2"/>
  <c r="AS48" i="3" s="1"/>
  <c r="CW47" i="2"/>
  <c r="AX47" i="3" s="1"/>
  <c r="CT46" i="2"/>
  <c r="AU46" i="3" s="1"/>
  <c r="CU45" i="2"/>
  <c r="AV45" i="3" s="1"/>
  <c r="CS43" i="2"/>
  <c r="AT43" i="3" s="1"/>
  <c r="CT42" i="2"/>
  <c r="AU42" i="3" s="1"/>
  <c r="CQ41" i="2"/>
  <c r="L41" i="3" s="1"/>
  <c r="CR40" i="2"/>
  <c r="AS40" i="3" s="1"/>
  <c r="CS39" i="2"/>
  <c r="AT39" i="3" s="1"/>
  <c r="CU37" i="2"/>
  <c r="AV37" i="3" s="1"/>
  <c r="CS35" i="2"/>
  <c r="AT35" i="3" s="1"/>
  <c r="CQ33" i="2"/>
  <c r="L33" i="3" s="1"/>
  <c r="CR32" i="2"/>
  <c r="AS32" i="3" s="1"/>
  <c r="CS31" i="2"/>
  <c r="AT31" i="3" s="1"/>
  <c r="CU29" i="2"/>
  <c r="AV29" i="3" s="1"/>
  <c r="CR28" i="2"/>
  <c r="AS28" i="3" s="1"/>
  <c r="CS27" i="2"/>
  <c r="AT27" i="3" s="1"/>
  <c r="CU25" i="2"/>
  <c r="AV25" i="3" s="1"/>
  <c r="CR24" i="2"/>
  <c r="AS24" i="3" s="1"/>
  <c r="CS23" i="2"/>
  <c r="AT23" i="3" s="1"/>
  <c r="CU21" i="2"/>
  <c r="AV21" i="3" s="1"/>
  <c r="CS19" i="2"/>
  <c r="AT19" i="3" s="1"/>
  <c r="CU17" i="2"/>
  <c r="AV17" i="3" s="1"/>
  <c r="CN17" i="2"/>
  <c r="AP17" i="3" s="1"/>
  <c r="CO16" i="2"/>
  <c r="AQ16" i="3" s="1"/>
  <c r="CS15" i="2"/>
  <c r="AT15" i="3" s="1"/>
  <c r="CQ13" i="2"/>
  <c r="L13" i="3" s="1"/>
  <c r="CS11" i="2"/>
  <c r="AT11" i="3" s="1"/>
  <c r="CQ9" i="2"/>
  <c r="L9" i="3" s="1"/>
  <c r="CV8" i="2"/>
  <c r="AW8" i="3" s="1"/>
  <c r="CO8" i="2"/>
  <c r="AQ8" i="3" s="1"/>
  <c r="CS7" i="2"/>
  <c r="AT7" i="3" s="1"/>
  <c r="CT6" i="2"/>
  <c r="AU6" i="3" s="1"/>
  <c r="CU5" i="2"/>
  <c r="CN5" i="2"/>
  <c r="AP5" i="3" s="1"/>
  <c r="CV4" i="2"/>
  <c r="CO4" i="2"/>
  <c r="CX9" i="2"/>
  <c r="M9" i="3" s="1"/>
  <c r="CL4" i="2"/>
  <c r="AN4" i="3" s="1"/>
  <c r="CE53" i="2"/>
  <c r="AH53" i="3" s="1"/>
  <c r="BW53" i="2"/>
  <c r="Z53" i="3" s="1"/>
  <c r="BI51" i="2"/>
  <c r="CH50" i="2"/>
  <c r="AJ50" i="3" s="1"/>
  <c r="CA49" i="2"/>
  <c r="AD49" i="3" s="1"/>
  <c r="BI47" i="2"/>
  <c r="CL46" i="2"/>
  <c r="AN46" i="3" s="1"/>
  <c r="CH46" i="2"/>
  <c r="AJ46" i="3" s="1"/>
  <c r="CE45" i="2"/>
  <c r="AH45" i="3" s="1"/>
  <c r="CA45" i="2"/>
  <c r="AD45" i="3" s="1"/>
  <c r="BW45" i="2"/>
  <c r="Z45" i="3" s="1"/>
  <c r="BI43" i="2"/>
  <c r="CL42" i="2"/>
  <c r="AN42" i="3" s="1"/>
  <c r="CH42" i="2"/>
  <c r="AJ42" i="3" s="1"/>
  <c r="CE41" i="2"/>
  <c r="AH41" i="3" s="1"/>
  <c r="CA41" i="2"/>
  <c r="AD41" i="3" s="1"/>
  <c r="BW41" i="2"/>
  <c r="Z41" i="3" s="1"/>
  <c r="BT40" i="2"/>
  <c r="X40" i="3" s="1"/>
  <c r="BP40" i="2"/>
  <c r="T40" i="3" s="1"/>
  <c r="BL40" i="2"/>
  <c r="P40" i="3" s="1"/>
  <c r="BI39" i="2"/>
  <c r="CL38" i="2"/>
  <c r="AN38" i="3" s="1"/>
  <c r="CH38" i="2"/>
  <c r="AJ38" i="3" s="1"/>
  <c r="CE37" i="2"/>
  <c r="AH37" i="3" s="1"/>
  <c r="CA37" i="2"/>
  <c r="AD37" i="3" s="1"/>
  <c r="BW37" i="2"/>
  <c r="Z37" i="3" s="1"/>
  <c r="BP36" i="2"/>
  <c r="T36" i="3" s="1"/>
  <c r="BL36" i="2"/>
  <c r="P36" i="3" s="1"/>
  <c r="BI35" i="2"/>
  <c r="CL34" i="2"/>
  <c r="AN34" i="3" s="1"/>
  <c r="CH34" i="2"/>
  <c r="AJ34" i="3" s="1"/>
  <c r="CE33" i="2"/>
  <c r="AH33" i="3" s="1"/>
  <c r="CA33" i="2"/>
  <c r="AD33" i="3" s="1"/>
  <c r="BW33" i="2"/>
  <c r="Z33" i="3" s="1"/>
  <c r="BT32" i="2"/>
  <c r="X32" i="3" s="1"/>
  <c r="BP32" i="2"/>
  <c r="T32" i="3" s="1"/>
  <c r="BL32" i="2"/>
  <c r="P32" i="3" s="1"/>
  <c r="BI31" i="2"/>
  <c r="CL30" i="2"/>
  <c r="AN30" i="3" s="1"/>
  <c r="CH30" i="2"/>
  <c r="AJ30" i="3" s="1"/>
  <c r="CE29" i="2"/>
  <c r="AH29" i="3" s="1"/>
  <c r="CA29" i="2"/>
  <c r="AD29" i="3" s="1"/>
  <c r="BW29" i="2"/>
  <c r="Z29" i="3" s="1"/>
  <c r="BT28" i="2"/>
  <c r="X28" i="3" s="1"/>
  <c r="BI27" i="2"/>
  <c r="CL26" i="2"/>
  <c r="AN26" i="3" s="1"/>
  <c r="CH26" i="2"/>
  <c r="AJ26" i="3" s="1"/>
  <c r="CE25" i="2"/>
  <c r="AH25" i="3" s="1"/>
  <c r="CA25" i="2"/>
  <c r="AD25" i="3" s="1"/>
  <c r="BW25" i="2"/>
  <c r="Z25" i="3" s="1"/>
  <c r="BT24" i="2"/>
  <c r="X24" i="3" s="1"/>
  <c r="BP24" i="2"/>
  <c r="T24" i="3" s="1"/>
  <c r="BL24" i="2"/>
  <c r="P24" i="3" s="1"/>
  <c r="BI23" i="2"/>
  <c r="CL22" i="2"/>
  <c r="AN22" i="3" s="1"/>
  <c r="CH22" i="2"/>
  <c r="AJ22" i="3" s="1"/>
  <c r="CE21" i="2"/>
  <c r="AH21" i="3" s="1"/>
  <c r="CA21" i="2"/>
  <c r="AD21" i="3" s="1"/>
  <c r="BW21" i="2"/>
  <c r="Z21" i="3" s="1"/>
  <c r="BT21" i="2"/>
  <c r="X21" i="3" s="1"/>
  <c r="BP21" i="2"/>
  <c r="T21" i="3" s="1"/>
  <c r="BL21" i="2"/>
  <c r="P21" i="3" s="1"/>
  <c r="BI20" i="2"/>
  <c r="CL19" i="2"/>
  <c r="AN19" i="3" s="1"/>
  <c r="CH19" i="2"/>
  <c r="AJ19" i="3" s="1"/>
  <c r="BI19" i="2"/>
  <c r="CL18" i="2"/>
  <c r="AN18" i="3" s="1"/>
  <c r="CH18" i="2"/>
  <c r="AJ18" i="3" s="1"/>
  <c r="CE18" i="2"/>
  <c r="AH18" i="3" s="1"/>
  <c r="CA18" i="2"/>
  <c r="AD18" i="3" s="1"/>
  <c r="BW18" i="2"/>
  <c r="Z18" i="3" s="1"/>
  <c r="CE17" i="2"/>
  <c r="AH17" i="3" s="1"/>
  <c r="CA17" i="2"/>
  <c r="AD17" i="3" s="1"/>
  <c r="BW17" i="2"/>
  <c r="Z17" i="3" s="1"/>
  <c r="BT17" i="2"/>
  <c r="X17" i="3" s="1"/>
  <c r="BP17" i="2"/>
  <c r="T17" i="3" s="1"/>
  <c r="BL17" i="2"/>
  <c r="P17" i="3" s="1"/>
  <c r="CE16" i="2"/>
  <c r="AH16" i="3" s="1"/>
  <c r="CA16" i="2"/>
  <c r="AD16" i="3" s="1"/>
  <c r="BW16" i="2"/>
  <c r="Z16" i="3" s="1"/>
  <c r="BT16" i="2"/>
  <c r="X16" i="3" s="1"/>
  <c r="BP16" i="2"/>
  <c r="T16" i="3" s="1"/>
  <c r="BL16" i="2"/>
  <c r="P16" i="3" s="1"/>
  <c r="BI16" i="2"/>
  <c r="CL15" i="2"/>
  <c r="AN15" i="3" s="1"/>
  <c r="CH15" i="2"/>
  <c r="AJ15" i="3" s="1"/>
  <c r="BT15" i="2"/>
  <c r="X15" i="3" s="1"/>
  <c r="BP15" i="2"/>
  <c r="T15" i="3" s="1"/>
  <c r="BL15" i="2"/>
  <c r="P15" i="3" s="1"/>
  <c r="BI15" i="2"/>
  <c r="CL14" i="2"/>
  <c r="AN14" i="3" s="1"/>
  <c r="CH14" i="2"/>
  <c r="AJ14" i="3" s="1"/>
  <c r="CE14" i="2"/>
  <c r="AH14" i="3" s="1"/>
  <c r="CA14" i="2"/>
  <c r="AD14" i="3" s="1"/>
  <c r="BW14" i="2"/>
  <c r="Z14" i="3" s="1"/>
  <c r="BI14" i="2"/>
  <c r="CL13" i="2"/>
  <c r="AN13" i="3" s="1"/>
  <c r="CH13" i="2"/>
  <c r="AJ13" i="3" s="1"/>
  <c r="CE13" i="2"/>
  <c r="AH13" i="3" s="1"/>
  <c r="CA13" i="2"/>
  <c r="AD13" i="3" s="1"/>
  <c r="BW13" i="2"/>
  <c r="Z13" i="3" s="1"/>
  <c r="BT13" i="2"/>
  <c r="X13" i="3" s="1"/>
  <c r="BP13" i="2"/>
  <c r="T13" i="3" s="1"/>
  <c r="BL13" i="2"/>
  <c r="P13" i="3" s="1"/>
  <c r="CL11" i="2"/>
  <c r="AN11" i="3" s="1"/>
  <c r="CH11" i="2"/>
  <c r="AJ11" i="3" s="1"/>
  <c r="BT11" i="2"/>
  <c r="X11" i="3" s="1"/>
  <c r="BP11" i="2"/>
  <c r="T11" i="3" s="1"/>
  <c r="BL11" i="2"/>
  <c r="P11" i="3" s="1"/>
  <c r="BI11" i="2"/>
  <c r="CL10" i="2"/>
  <c r="AN10" i="3" s="1"/>
  <c r="CH10" i="2"/>
  <c r="AJ10" i="3" s="1"/>
  <c r="CE10" i="2"/>
  <c r="AH10" i="3" s="1"/>
  <c r="CA10" i="2"/>
  <c r="AD10" i="3" s="1"/>
  <c r="BW10" i="2"/>
  <c r="Z10" i="3" s="1"/>
  <c r="BI10" i="2"/>
  <c r="CL9" i="2"/>
  <c r="AN9" i="3" s="1"/>
  <c r="CH9" i="2"/>
  <c r="AJ9" i="3" s="1"/>
  <c r="CE9" i="2"/>
  <c r="AH9" i="3" s="1"/>
  <c r="CA9" i="2"/>
  <c r="AD9" i="3" s="1"/>
  <c r="BW9" i="2"/>
  <c r="Z9" i="3" s="1"/>
  <c r="BT9" i="2"/>
  <c r="X9" i="3" s="1"/>
  <c r="BP9" i="2"/>
  <c r="T9" i="3" s="1"/>
  <c r="BL9" i="2"/>
  <c r="P9" i="3" s="1"/>
  <c r="CE8" i="2"/>
  <c r="AH8" i="3" s="1"/>
  <c r="CA8" i="2"/>
  <c r="AD8" i="3" s="1"/>
  <c r="BW8" i="2"/>
  <c r="Z8" i="3" s="1"/>
  <c r="BT8" i="2"/>
  <c r="X8" i="3" s="1"/>
  <c r="BP8" i="2"/>
  <c r="T8" i="3" s="1"/>
  <c r="BL8" i="2"/>
  <c r="P8" i="3" s="1"/>
  <c r="BI8" i="2"/>
  <c r="CL7" i="2"/>
  <c r="AN7" i="3" s="1"/>
  <c r="CH7" i="2"/>
  <c r="AJ7" i="3" s="1"/>
  <c r="BT7" i="2"/>
  <c r="X7" i="3" s="1"/>
  <c r="BP7" i="2"/>
  <c r="T7" i="3" s="1"/>
  <c r="BL7" i="2"/>
  <c r="P7" i="3" s="1"/>
  <c r="BI7" i="2"/>
  <c r="CL6" i="2"/>
  <c r="AN6" i="3" s="1"/>
  <c r="CH6" i="2"/>
  <c r="AJ6" i="3" s="1"/>
  <c r="CE6" i="2"/>
  <c r="AH6" i="3" s="1"/>
  <c r="CA6" i="2"/>
  <c r="AD6" i="3" s="1"/>
  <c r="BW6" i="2"/>
  <c r="Z6" i="3" s="1"/>
  <c r="BI6" i="2"/>
  <c r="CL5" i="2"/>
  <c r="AN5" i="3" s="1"/>
  <c r="CH5" i="2"/>
  <c r="AJ5" i="3" s="1"/>
  <c r="CE5" i="2"/>
  <c r="CA5" i="2"/>
  <c r="AD5" i="3" s="1"/>
  <c r="BW5" i="2"/>
  <c r="BT5" i="2"/>
  <c r="X5" i="3" s="1"/>
  <c r="BP5" i="2"/>
  <c r="T5" i="3" s="1"/>
  <c r="BL5" i="2"/>
  <c r="P5" i="3" s="1"/>
  <c r="CE4" i="2"/>
  <c r="AH4" i="3" s="1"/>
  <c r="CA4" i="2"/>
  <c r="AD4" i="3" s="1"/>
  <c r="BW4" i="2"/>
  <c r="Z4" i="3" s="1"/>
  <c r="BT4" i="2"/>
  <c r="X4" i="3" s="1"/>
  <c r="BP4" i="2"/>
  <c r="BL4" i="2"/>
  <c r="P4" i="3" s="1"/>
  <c r="BI4" i="2"/>
  <c r="CM53" i="2"/>
  <c r="AO53" i="3" s="1"/>
  <c r="CN52" i="2"/>
  <c r="AP52" i="3" s="1"/>
  <c r="CO51" i="2"/>
  <c r="AQ51" i="3" s="1"/>
  <c r="CP50" i="2"/>
  <c r="AR50" i="3" s="1"/>
  <c r="CM49" i="2"/>
  <c r="AO49" i="3" s="1"/>
  <c r="CN48" i="2"/>
  <c r="AP48" i="3" s="1"/>
  <c r="CO47" i="2"/>
  <c r="AQ47" i="3" s="1"/>
  <c r="CP46" i="2"/>
  <c r="AR46" i="3" s="1"/>
  <c r="CM45" i="2"/>
  <c r="AO45" i="3" s="1"/>
  <c r="CO43" i="2"/>
  <c r="AQ43" i="3" s="1"/>
  <c r="CP42" i="2"/>
  <c r="AR42" i="3" s="1"/>
  <c r="CM41" i="2"/>
  <c r="AO41" i="3" s="1"/>
  <c r="CN40" i="2"/>
  <c r="AP40" i="3" s="1"/>
  <c r="CO39" i="2"/>
  <c r="AQ39" i="3" s="1"/>
  <c r="CP38" i="2"/>
  <c r="AR38" i="3" s="1"/>
  <c r="CM37" i="2"/>
  <c r="AO37" i="3" s="1"/>
  <c r="CN36" i="2"/>
  <c r="AP36" i="3" s="1"/>
  <c r="CO35" i="2"/>
  <c r="AQ35" i="3" s="1"/>
  <c r="CP34" i="2"/>
  <c r="AR34" i="3" s="1"/>
  <c r="CM33" i="2"/>
  <c r="AO33" i="3" s="1"/>
  <c r="CN32" i="2"/>
  <c r="AP32" i="3" s="1"/>
  <c r="CO31" i="2"/>
  <c r="AQ31" i="3" s="1"/>
  <c r="CP30" i="2"/>
  <c r="AR30" i="3" s="1"/>
  <c r="CM29" i="2"/>
  <c r="AO29" i="3" s="1"/>
  <c r="CN28" i="2"/>
  <c r="AP28" i="3" s="1"/>
  <c r="CO27" i="2"/>
  <c r="AQ27" i="3" s="1"/>
  <c r="CP26" i="2"/>
  <c r="AR26" i="3" s="1"/>
  <c r="CM25" i="2"/>
  <c r="AO25" i="3" s="1"/>
  <c r="CN24" i="2"/>
  <c r="AP24" i="3" s="1"/>
  <c r="CO23" i="2"/>
  <c r="AQ23" i="3" s="1"/>
  <c r="CP22" i="2"/>
  <c r="AR22" i="3" s="1"/>
  <c r="CM21" i="2"/>
  <c r="AO21" i="3" s="1"/>
  <c r="CN20" i="2"/>
  <c r="AP20" i="3" s="1"/>
  <c r="CO19" i="2"/>
  <c r="AQ19" i="3" s="1"/>
  <c r="CP18" i="2"/>
  <c r="AR18" i="3" s="1"/>
  <c r="CM17" i="2"/>
  <c r="AO17" i="3" s="1"/>
  <c r="CU16" i="2"/>
  <c r="AV16" i="3" s="1"/>
  <c r="CQ16" i="2"/>
  <c r="L16" i="3" s="1"/>
  <c r="CN16" i="2"/>
  <c r="AP16" i="3" s="1"/>
  <c r="CV15" i="2"/>
  <c r="AW15" i="3" s="1"/>
  <c r="CR15" i="2"/>
  <c r="AS15" i="3" s="1"/>
  <c r="CO15" i="2"/>
  <c r="AQ15" i="3" s="1"/>
  <c r="CW14" i="2"/>
  <c r="AX14" i="3" s="1"/>
  <c r="CS14" i="2"/>
  <c r="AT14" i="3" s="1"/>
  <c r="CP14" i="2"/>
  <c r="AR14" i="3" s="1"/>
  <c r="CT13" i="2"/>
  <c r="AU13" i="3" s="1"/>
  <c r="CM13" i="2"/>
  <c r="AO13" i="3" s="1"/>
  <c r="CV11" i="2"/>
  <c r="AW11" i="3" s="1"/>
  <c r="CR11" i="2"/>
  <c r="AS11" i="3" s="1"/>
  <c r="CO11" i="2"/>
  <c r="AQ11" i="3" s="1"/>
  <c r="CW10" i="2"/>
  <c r="AX10" i="3" s="1"/>
  <c r="CS10" i="2"/>
  <c r="AT10" i="3" s="1"/>
  <c r="CP10" i="2"/>
  <c r="AR10" i="3" s="1"/>
  <c r="CT9" i="2"/>
  <c r="AU9" i="3" s="1"/>
  <c r="CM9" i="2"/>
  <c r="AO9" i="3" s="1"/>
  <c r="CU8" i="2"/>
  <c r="AV8" i="3" s="1"/>
  <c r="CQ8" i="2"/>
  <c r="L8" i="3" s="1"/>
  <c r="CN8" i="2"/>
  <c r="AP8" i="3" s="1"/>
  <c r="CV7" i="2"/>
  <c r="AW7" i="3" s="1"/>
  <c r="CR7" i="2"/>
  <c r="AS7" i="3" s="1"/>
  <c r="CO7" i="2"/>
  <c r="AQ7" i="3" s="1"/>
  <c r="CW6" i="2"/>
  <c r="AX6" i="3" s="1"/>
  <c r="CS6" i="2"/>
  <c r="AT6" i="3" s="1"/>
  <c r="CP6" i="2"/>
  <c r="AR6" i="3" s="1"/>
  <c r="CT5" i="2"/>
  <c r="AU5" i="3" s="1"/>
  <c r="CM5" i="2"/>
  <c r="CU4" i="2"/>
  <c r="AV4" i="3" s="1"/>
  <c r="CQ4" i="2"/>
  <c r="L4" i="3" s="1"/>
  <c r="CN4" i="2"/>
  <c r="CJ4" i="2"/>
  <c r="AL4" i="3" s="1"/>
  <c r="CF4" i="2"/>
  <c r="CC4" i="2"/>
  <c r="BY4" i="2"/>
  <c r="BU4" i="2"/>
  <c r="BG4" i="2"/>
  <c r="CT19" i="2"/>
  <c r="AU19" i="3" s="1"/>
  <c r="CQ18" i="2"/>
  <c r="L18" i="3" s="1"/>
  <c r="CR17" i="2"/>
  <c r="AS17" i="3" s="1"/>
  <c r="CW16" i="2"/>
  <c r="AX16" i="3" s="1"/>
  <c r="CT15" i="2"/>
  <c r="AU15" i="3" s="1"/>
  <c r="CQ14" i="2"/>
  <c r="L14" i="3" s="1"/>
  <c r="CR13" i="2"/>
  <c r="AS13" i="3" s="1"/>
  <c r="CT11" i="2"/>
  <c r="AU11" i="3" s="1"/>
  <c r="CU10" i="2"/>
  <c r="AV10" i="3" s="1"/>
  <c r="CV9" i="2"/>
  <c r="AW9" i="3" s="1"/>
  <c r="CW8" i="2"/>
  <c r="AX8" i="3" s="1"/>
  <c r="CQ6" i="2"/>
  <c r="L6" i="3" s="1"/>
  <c r="CR5" i="2"/>
  <c r="AS5" i="3" s="1"/>
  <c r="CW4" i="2"/>
  <c r="CS4" i="2"/>
  <c r="CX46" i="2"/>
  <c r="M46" i="3" s="1"/>
  <c r="CX34" i="2"/>
  <c r="M34" i="3" s="1"/>
  <c r="CX22" i="2"/>
  <c r="M22" i="3" s="1"/>
  <c r="BZ4" i="2"/>
  <c r="AC4" i="3" s="1"/>
  <c r="BM51" i="2"/>
  <c r="Q51" i="3" s="1"/>
  <c r="BJ50" i="2"/>
  <c r="CI49" i="2"/>
  <c r="AK49" i="3" s="1"/>
  <c r="CB48" i="2"/>
  <c r="AE48" i="3" s="1"/>
  <c r="BQ47" i="2"/>
  <c r="U47" i="3" s="1"/>
  <c r="BJ46" i="2"/>
  <c r="CI45" i="2"/>
  <c r="AK45" i="3" s="1"/>
  <c r="BQ43" i="2"/>
  <c r="U43" i="3" s="1"/>
  <c r="BJ42" i="2"/>
  <c r="CI41" i="2"/>
  <c r="AK41" i="3" s="1"/>
  <c r="BX40" i="2"/>
  <c r="AA40" i="3" s="1"/>
  <c r="BM39" i="2"/>
  <c r="Q39" i="3" s="1"/>
  <c r="BJ38" i="2"/>
  <c r="CI37" i="2"/>
  <c r="AK37" i="3" s="1"/>
  <c r="BX36" i="2"/>
  <c r="AA36" i="3" s="1"/>
  <c r="BM35" i="2"/>
  <c r="Q35" i="3" s="1"/>
  <c r="BJ34" i="2"/>
  <c r="CI33" i="2"/>
  <c r="AK33" i="3" s="1"/>
  <c r="BX32" i="2"/>
  <c r="AA32" i="3" s="1"/>
  <c r="BM31" i="2"/>
  <c r="Q31" i="3" s="1"/>
  <c r="BF30" i="2"/>
  <c r="BM27" i="2"/>
  <c r="Q27" i="3" s="1"/>
  <c r="BJ26" i="2"/>
  <c r="BF26" i="2"/>
  <c r="CI25" i="2"/>
  <c r="AK25" i="3" s="1"/>
  <c r="CB24" i="2"/>
  <c r="AE24" i="3" s="1"/>
  <c r="BX24" i="2"/>
  <c r="AA24" i="3" s="1"/>
  <c r="BQ23" i="2"/>
  <c r="U23" i="3" s="1"/>
  <c r="BF22" i="2"/>
  <c r="BX21" i="2"/>
  <c r="AA21" i="3" s="1"/>
  <c r="BX20" i="2"/>
  <c r="AA20" i="3" s="1"/>
  <c r="BQ19" i="2"/>
  <c r="U19" i="3" s="1"/>
  <c r="BJ19" i="2"/>
  <c r="CI18" i="2"/>
  <c r="AK18" i="3" s="1"/>
  <c r="BF18" i="2"/>
  <c r="CB17" i="2"/>
  <c r="AE17" i="3" s="1"/>
  <c r="BJ17" i="2"/>
  <c r="CI16" i="2"/>
  <c r="AK16" i="3" s="1"/>
  <c r="BX16" i="2"/>
  <c r="AA16" i="3" s="1"/>
  <c r="BQ16" i="2"/>
  <c r="U16" i="3" s="1"/>
  <c r="CB15" i="2"/>
  <c r="AE15" i="3" s="1"/>
  <c r="BQ15" i="2"/>
  <c r="U15" i="3" s="1"/>
  <c r="BJ15" i="2"/>
  <c r="CI14" i="2"/>
  <c r="AK14" i="3" s="1"/>
  <c r="BQ14" i="2"/>
  <c r="U14" i="3" s="1"/>
  <c r="BJ14" i="2"/>
  <c r="BF14" i="2"/>
  <c r="BX13" i="2"/>
  <c r="AA13" i="3" s="1"/>
  <c r="BJ13" i="2"/>
  <c r="BF13" i="2"/>
  <c r="CB11" i="2"/>
  <c r="AE11" i="3" s="1"/>
  <c r="BQ11" i="2"/>
  <c r="U11" i="3" s="1"/>
  <c r="BJ11" i="2"/>
  <c r="BF11" i="2"/>
  <c r="BM10" i="2"/>
  <c r="Q10" i="3" s="1"/>
  <c r="BF10" i="2"/>
  <c r="CB9" i="2"/>
  <c r="AE9" i="3" s="1"/>
  <c r="BF9" i="2"/>
  <c r="CI8" i="2"/>
  <c r="AK8" i="3" s="1"/>
  <c r="CB8" i="2"/>
  <c r="AE8" i="3" s="1"/>
  <c r="BQ8" i="2"/>
  <c r="U8" i="3" s="1"/>
  <c r="BX7" i="2"/>
  <c r="AA7" i="3" s="1"/>
  <c r="BM7" i="2"/>
  <c r="Q7" i="3" s="1"/>
  <c r="BF7" i="2"/>
  <c r="BQ6" i="2"/>
  <c r="U6" i="3" s="1"/>
  <c r="BJ6" i="2"/>
  <c r="CI5" i="2"/>
  <c r="AK5" i="3" s="1"/>
  <c r="BX5" i="2"/>
  <c r="AA5" i="3" s="1"/>
  <c r="BJ5" i="2"/>
  <c r="CI4" i="2"/>
  <c r="AK4" i="3" s="1"/>
  <c r="BX4" i="2"/>
  <c r="BM4" i="2"/>
  <c r="CU53" i="2"/>
  <c r="AV53" i="3" s="1"/>
  <c r="CW51" i="2"/>
  <c r="AX51" i="3" s="1"/>
  <c r="CT50" i="2"/>
  <c r="AU50" i="3" s="1"/>
  <c r="CU49" i="2"/>
  <c r="AV49" i="3" s="1"/>
  <c r="CV48" i="2"/>
  <c r="AW48" i="3" s="1"/>
  <c r="CS47" i="2"/>
  <c r="AT47" i="3" s="1"/>
  <c r="CQ45" i="2"/>
  <c r="L45" i="3" s="1"/>
  <c r="CW43" i="2"/>
  <c r="AX43" i="3" s="1"/>
  <c r="CU41" i="2"/>
  <c r="AV41" i="3" s="1"/>
  <c r="CV40" i="2"/>
  <c r="AW40" i="3" s="1"/>
  <c r="CW39" i="2"/>
  <c r="AX39" i="3" s="1"/>
  <c r="CT38" i="2"/>
  <c r="AU38" i="3" s="1"/>
  <c r="CQ37" i="2"/>
  <c r="L37" i="3" s="1"/>
  <c r="CR36" i="2"/>
  <c r="AS36" i="3" s="1"/>
  <c r="CW35" i="2"/>
  <c r="AX35" i="3" s="1"/>
  <c r="CT34" i="2"/>
  <c r="AU34" i="3" s="1"/>
  <c r="CU33" i="2"/>
  <c r="AV33" i="3" s="1"/>
  <c r="CV32" i="2"/>
  <c r="AW32" i="3" s="1"/>
  <c r="CW31" i="2"/>
  <c r="AX31" i="3" s="1"/>
  <c r="CT30" i="2"/>
  <c r="AU30" i="3" s="1"/>
  <c r="CQ29" i="2"/>
  <c r="L29" i="3" s="1"/>
  <c r="CV28" i="2"/>
  <c r="AW28" i="3" s="1"/>
  <c r="CW27" i="2"/>
  <c r="AX27" i="3" s="1"/>
  <c r="CT26" i="2"/>
  <c r="AU26" i="3" s="1"/>
  <c r="CQ25" i="2"/>
  <c r="L25" i="3" s="1"/>
  <c r="CV24" i="2"/>
  <c r="AW24" i="3" s="1"/>
  <c r="CW23" i="2"/>
  <c r="AX23" i="3" s="1"/>
  <c r="CT22" i="2"/>
  <c r="AU22" i="3" s="1"/>
  <c r="CQ21" i="2"/>
  <c r="L21" i="3" s="1"/>
  <c r="CR20" i="2"/>
  <c r="AS20" i="3" s="1"/>
  <c r="CW19" i="2"/>
  <c r="AX19" i="3" s="1"/>
  <c r="CP19" i="2"/>
  <c r="AR19" i="3" s="1"/>
  <c r="CT18" i="2"/>
  <c r="AU18" i="3" s="1"/>
  <c r="CM18" i="2"/>
  <c r="AO18" i="3" s="1"/>
  <c r="CQ17" i="2"/>
  <c r="L17" i="3" s="1"/>
  <c r="CV16" i="2"/>
  <c r="AW16" i="3" s="1"/>
  <c r="CR16" i="2"/>
  <c r="AS16" i="3" s="1"/>
  <c r="CW15" i="2"/>
  <c r="AX15" i="3" s="1"/>
  <c r="CP15" i="2"/>
  <c r="AR15" i="3" s="1"/>
  <c r="CT14" i="2"/>
  <c r="AU14" i="3" s="1"/>
  <c r="CM14" i="2"/>
  <c r="AO14" i="3" s="1"/>
  <c r="CU13" i="2"/>
  <c r="AV13" i="3" s="1"/>
  <c r="CN13" i="2"/>
  <c r="AP13" i="3" s="1"/>
  <c r="CW11" i="2"/>
  <c r="AX11" i="3" s="1"/>
  <c r="CP11" i="2"/>
  <c r="AR11" i="3" s="1"/>
  <c r="CT10" i="2"/>
  <c r="AU10" i="3" s="1"/>
  <c r="CM10" i="2"/>
  <c r="AO10" i="3" s="1"/>
  <c r="CU9" i="2"/>
  <c r="AV9" i="3" s="1"/>
  <c r="CN9" i="2"/>
  <c r="AP9" i="3" s="1"/>
  <c r="CR8" i="2"/>
  <c r="AS8" i="3" s="1"/>
  <c r="CW7" i="2"/>
  <c r="AX7" i="3" s="1"/>
  <c r="CP7" i="2"/>
  <c r="AR7" i="3" s="1"/>
  <c r="CM6" i="2"/>
  <c r="AO6" i="3" s="1"/>
  <c r="CQ5" i="2"/>
  <c r="L5" i="3" s="1"/>
  <c r="CR4" i="2"/>
  <c r="AS4" i="3" s="1"/>
  <c r="CX13" i="2"/>
  <c r="M13" i="3" s="1"/>
  <c r="CX5" i="2"/>
  <c r="M5" i="3" s="1"/>
  <c r="CA53" i="2"/>
  <c r="AD53" i="3" s="1"/>
  <c r="CL50" i="2"/>
  <c r="AN50" i="3" s="1"/>
  <c r="CE49" i="2"/>
  <c r="AH49" i="3" s="1"/>
  <c r="BW49" i="2"/>
  <c r="Z49" i="3" s="1"/>
  <c r="BT48" i="2"/>
  <c r="X48" i="3" s="1"/>
  <c r="BP48" i="2"/>
  <c r="T48" i="3" s="1"/>
  <c r="BL48" i="2"/>
  <c r="P48" i="3" s="1"/>
  <c r="BS53" i="2"/>
  <c r="W53" i="3" s="1"/>
  <c r="BO53" i="2"/>
  <c r="S53" i="3" s="1"/>
  <c r="BK53" i="2"/>
  <c r="CK51" i="2"/>
  <c r="AM51" i="3" s="1"/>
  <c r="CG51" i="2"/>
  <c r="AI51" i="3" s="1"/>
  <c r="CD50" i="2"/>
  <c r="AG50" i="3" s="1"/>
  <c r="BZ50" i="2"/>
  <c r="AC50" i="3" s="1"/>
  <c r="BV50" i="2"/>
  <c r="Y50" i="3" s="1"/>
  <c r="BS49" i="2"/>
  <c r="W49" i="3" s="1"/>
  <c r="BO49" i="2"/>
  <c r="S49" i="3" s="1"/>
  <c r="BK49" i="2"/>
  <c r="BH48" i="2"/>
  <c r="CK47" i="2"/>
  <c r="AM47" i="3" s="1"/>
  <c r="CG47" i="2"/>
  <c r="AI47" i="3" s="1"/>
  <c r="CD46" i="2"/>
  <c r="AG46" i="3" s="1"/>
  <c r="BZ46" i="2"/>
  <c r="AC46" i="3" s="1"/>
  <c r="BV46" i="2"/>
  <c r="Y46" i="3" s="1"/>
  <c r="BS45" i="2"/>
  <c r="W45" i="3" s="1"/>
  <c r="BO45" i="2"/>
  <c r="S45" i="3" s="1"/>
  <c r="BK45" i="2"/>
  <c r="CK43" i="2"/>
  <c r="AM43" i="3" s="1"/>
  <c r="CG43" i="2"/>
  <c r="AI43" i="3" s="1"/>
  <c r="CD42" i="2"/>
  <c r="AG42" i="3" s="1"/>
  <c r="BZ42" i="2"/>
  <c r="AC42" i="3" s="1"/>
  <c r="BV42" i="2"/>
  <c r="Y42" i="3" s="1"/>
  <c r="BS41" i="2"/>
  <c r="W41" i="3" s="1"/>
  <c r="BO41" i="2"/>
  <c r="S41" i="3" s="1"/>
  <c r="BK41" i="2"/>
  <c r="BH40" i="2"/>
  <c r="CK39" i="2"/>
  <c r="AM39" i="3" s="1"/>
  <c r="CG39" i="2"/>
  <c r="AI39" i="3" s="1"/>
  <c r="CD38" i="2"/>
  <c r="AG38" i="3" s="1"/>
  <c r="BZ38" i="2"/>
  <c r="AC38" i="3" s="1"/>
  <c r="BV38" i="2"/>
  <c r="Y38" i="3" s="1"/>
  <c r="BS37" i="2"/>
  <c r="W37" i="3" s="1"/>
  <c r="BO37" i="2"/>
  <c r="S37" i="3" s="1"/>
  <c r="BK37" i="2"/>
  <c r="CK35" i="2"/>
  <c r="AM35" i="3" s="1"/>
  <c r="CG35" i="2"/>
  <c r="AI35" i="3" s="1"/>
  <c r="CD34" i="2"/>
  <c r="AG34" i="3" s="1"/>
  <c r="BZ34" i="2"/>
  <c r="AC34" i="3" s="1"/>
  <c r="BV34" i="2"/>
  <c r="Y34" i="3" s="1"/>
  <c r="BS33" i="2"/>
  <c r="W33" i="3" s="1"/>
  <c r="BO33" i="2"/>
  <c r="S33" i="3" s="1"/>
  <c r="BK33" i="2"/>
  <c r="BH32" i="2"/>
  <c r="CK31" i="2"/>
  <c r="AM31" i="3" s="1"/>
  <c r="CG31" i="2"/>
  <c r="AI31" i="3" s="1"/>
  <c r="CD30" i="2"/>
  <c r="AG30" i="3" s="1"/>
  <c r="BZ30" i="2"/>
  <c r="AC30" i="3" s="1"/>
  <c r="BV30" i="2"/>
  <c r="Y30" i="3" s="1"/>
  <c r="BS29" i="2"/>
  <c r="W29" i="3" s="1"/>
  <c r="BO29" i="2"/>
  <c r="S29" i="3" s="1"/>
  <c r="BK29" i="2"/>
  <c r="BH28" i="2"/>
  <c r="CK27" i="2"/>
  <c r="AM27" i="3" s="1"/>
  <c r="CG27" i="2"/>
  <c r="AI27" i="3" s="1"/>
  <c r="CD26" i="2"/>
  <c r="AG26" i="3" s="1"/>
  <c r="BZ26" i="2"/>
  <c r="AC26" i="3" s="1"/>
  <c r="BV26" i="2"/>
  <c r="Y26" i="3" s="1"/>
  <c r="BS25" i="2"/>
  <c r="W25" i="3" s="1"/>
  <c r="BO25" i="2"/>
  <c r="S25" i="3" s="1"/>
  <c r="BK25" i="2"/>
  <c r="BH24" i="2"/>
  <c r="CK23" i="2"/>
  <c r="AM23" i="3" s="1"/>
  <c r="CG23" i="2"/>
  <c r="AI23" i="3" s="1"/>
  <c r="CD22" i="2"/>
  <c r="AG22" i="3" s="1"/>
  <c r="BZ22" i="2"/>
  <c r="AC22" i="3" s="1"/>
  <c r="BV22" i="2"/>
  <c r="Y22" i="3" s="1"/>
  <c r="BS21" i="2"/>
  <c r="W21" i="3" s="1"/>
  <c r="BO21" i="2"/>
  <c r="S21" i="3" s="1"/>
  <c r="BK21" i="2"/>
  <c r="BH21" i="2"/>
  <c r="BH20" i="2"/>
  <c r="CK19" i="2"/>
  <c r="AM19" i="3" s="1"/>
  <c r="CG19" i="2"/>
  <c r="AI19" i="3" s="1"/>
  <c r="CD19" i="2"/>
  <c r="AG19" i="3" s="1"/>
  <c r="BZ19" i="2"/>
  <c r="AC19" i="3" s="1"/>
  <c r="BV19" i="2"/>
  <c r="Y19" i="3" s="1"/>
  <c r="CD18" i="2"/>
  <c r="AG18" i="3" s="1"/>
  <c r="BZ18" i="2"/>
  <c r="AC18" i="3" s="1"/>
  <c r="BV18" i="2"/>
  <c r="Y18" i="3" s="1"/>
  <c r="BS18" i="2"/>
  <c r="W18" i="3" s="1"/>
  <c r="BO18" i="2"/>
  <c r="S18" i="3" s="1"/>
  <c r="BK18" i="2"/>
  <c r="BS17" i="2"/>
  <c r="W17" i="3" s="1"/>
  <c r="BO17" i="2"/>
  <c r="S17" i="3" s="1"/>
  <c r="BK17" i="2"/>
  <c r="BH17" i="2"/>
  <c r="CK16" i="2"/>
  <c r="AM16" i="3" s="1"/>
  <c r="CG16" i="2"/>
  <c r="AI16" i="3" s="1"/>
  <c r="BS16" i="2"/>
  <c r="W16" i="3" s="1"/>
  <c r="BO16" i="2"/>
  <c r="S16" i="3" s="1"/>
  <c r="BK16" i="2"/>
  <c r="BH16" i="2"/>
  <c r="CK15" i="2"/>
  <c r="AM15" i="3" s="1"/>
  <c r="CG15" i="2"/>
  <c r="AI15" i="3" s="1"/>
  <c r="CD15" i="2"/>
  <c r="AG15" i="3" s="1"/>
  <c r="BZ15" i="2"/>
  <c r="AC15" i="3" s="1"/>
  <c r="BV15" i="2"/>
  <c r="Y15" i="3" s="1"/>
  <c r="BH15" i="2"/>
  <c r="CK14" i="2"/>
  <c r="AM14" i="3" s="1"/>
  <c r="CG14" i="2"/>
  <c r="AI14" i="3" s="1"/>
  <c r="CD14" i="2"/>
  <c r="AG14" i="3" s="1"/>
  <c r="BZ14" i="2"/>
  <c r="AC14" i="3" s="1"/>
  <c r="BV14" i="2"/>
  <c r="Y14" i="3" s="1"/>
  <c r="BS14" i="2"/>
  <c r="W14" i="3" s="1"/>
  <c r="BO14" i="2"/>
  <c r="S14" i="3" s="1"/>
  <c r="BK14" i="2"/>
  <c r="CD13" i="2"/>
  <c r="AG13" i="3" s="1"/>
  <c r="BZ13" i="2"/>
  <c r="AC13" i="3" s="1"/>
  <c r="BV13" i="2"/>
  <c r="Y13" i="3" s="1"/>
  <c r="BS13" i="2"/>
  <c r="W13" i="3" s="1"/>
  <c r="BO13" i="2"/>
  <c r="S13" i="3" s="1"/>
  <c r="BK13" i="2"/>
  <c r="BH13" i="2"/>
  <c r="CK11" i="2"/>
  <c r="AM11" i="3" s="1"/>
  <c r="CG11" i="2"/>
  <c r="AI11" i="3" s="1"/>
  <c r="CD11" i="2"/>
  <c r="AG11" i="3" s="1"/>
  <c r="BZ11" i="2"/>
  <c r="AC11" i="3" s="1"/>
  <c r="BV11" i="2"/>
  <c r="Y11" i="3" s="1"/>
  <c r="BH11" i="2"/>
  <c r="CK10" i="2"/>
  <c r="AM10" i="3" s="1"/>
  <c r="CG10" i="2"/>
  <c r="AI10" i="3" s="1"/>
  <c r="CD10" i="2"/>
  <c r="AG10" i="3" s="1"/>
  <c r="BZ10" i="2"/>
  <c r="AC10" i="3" s="1"/>
  <c r="BV10" i="2"/>
  <c r="Y10" i="3" s="1"/>
  <c r="BS10" i="2"/>
  <c r="W10" i="3" s="1"/>
  <c r="BO10" i="2"/>
  <c r="S10" i="3" s="1"/>
  <c r="BK10" i="2"/>
  <c r="CD9" i="2"/>
  <c r="AG9" i="3" s="1"/>
  <c r="BZ9" i="2"/>
  <c r="AC9" i="3" s="1"/>
  <c r="BV9" i="2"/>
  <c r="Y9" i="3" s="1"/>
  <c r="BS9" i="2"/>
  <c r="W9" i="3" s="1"/>
  <c r="BO9" i="2"/>
  <c r="S9" i="3" s="1"/>
  <c r="BK9" i="2"/>
  <c r="BH9" i="2"/>
  <c r="CK8" i="2"/>
  <c r="AM8" i="3" s="1"/>
  <c r="CG8" i="2"/>
  <c r="AI8" i="3" s="1"/>
  <c r="BS8" i="2"/>
  <c r="W8" i="3" s="1"/>
  <c r="BO8" i="2"/>
  <c r="S8" i="3" s="1"/>
  <c r="BK8" i="2"/>
  <c r="BH8" i="2"/>
  <c r="CK7" i="2"/>
  <c r="AM7" i="3" s="1"/>
  <c r="CG7" i="2"/>
  <c r="AI7" i="3" s="1"/>
  <c r="CD7" i="2"/>
  <c r="AG7" i="3" s="1"/>
  <c r="BZ7" i="2"/>
  <c r="AC7" i="3" s="1"/>
  <c r="BV7" i="2"/>
  <c r="Y7" i="3" s="1"/>
  <c r="BH7" i="2"/>
  <c r="CK6" i="2"/>
  <c r="AM6" i="3" s="1"/>
  <c r="CG6" i="2"/>
  <c r="AI6" i="3" s="1"/>
  <c r="CD6" i="2"/>
  <c r="AG6" i="3" s="1"/>
  <c r="BZ6" i="2"/>
  <c r="AC6" i="3" s="1"/>
  <c r="BV6" i="2"/>
  <c r="Y6" i="3" s="1"/>
  <c r="BS6" i="2"/>
  <c r="W6" i="3" s="1"/>
  <c r="BO6" i="2"/>
  <c r="S6" i="3" s="1"/>
  <c r="BK6" i="2"/>
  <c r="CD5" i="2"/>
  <c r="AG5" i="3" s="1"/>
  <c r="BZ5" i="2"/>
  <c r="AC5" i="3" s="1"/>
  <c r="BV5" i="2"/>
  <c r="Y5" i="3" s="1"/>
  <c r="BS5" i="2"/>
  <c r="W5" i="3" s="1"/>
  <c r="BO5" i="2"/>
  <c r="BK5" i="2"/>
  <c r="BH5" i="2"/>
  <c r="CK4" i="2"/>
  <c r="CG4" i="2"/>
  <c r="BS4" i="2"/>
  <c r="W4" i="3" s="1"/>
  <c r="BO4" i="2"/>
  <c r="S4" i="3" s="1"/>
  <c r="BK4" i="2"/>
  <c r="BH4" i="2"/>
  <c r="I52" i="2"/>
  <c r="BU52" i="2" s="1"/>
  <c r="J52" i="3" s="1"/>
  <c r="I44" i="2"/>
  <c r="CF44" i="2" s="1"/>
  <c r="K44" i="3" s="1"/>
  <c r="I36" i="2"/>
  <c r="CC36" i="2" s="1"/>
  <c r="AF36" i="3" s="1"/>
  <c r="I28" i="2"/>
  <c r="BU28" i="2" s="1"/>
  <c r="J28" i="3" s="1"/>
  <c r="I20" i="2"/>
  <c r="CM16" i="2"/>
  <c r="AO16" i="3" s="1"/>
  <c r="CN15" i="2"/>
  <c r="AP15" i="3" s="1"/>
  <c r="CO14" i="2"/>
  <c r="AQ14" i="3" s="1"/>
  <c r="CP13" i="2"/>
  <c r="AR13" i="3" s="1"/>
  <c r="I12" i="2"/>
  <c r="CN11" i="2"/>
  <c r="AP11" i="3" s="1"/>
  <c r="CO10" i="2"/>
  <c r="AQ10" i="3" s="1"/>
  <c r="CP9" i="2"/>
  <c r="AR9" i="3" s="1"/>
  <c r="CM8" i="2"/>
  <c r="AO8" i="3" s="1"/>
  <c r="CN7" i="2"/>
  <c r="AP7" i="3" s="1"/>
  <c r="CO6" i="2"/>
  <c r="AQ6" i="3" s="1"/>
  <c r="CP5" i="2"/>
  <c r="AR5" i="3" s="1"/>
  <c r="CM4" i="2"/>
  <c r="AO4" i="3" s="1"/>
  <c r="CX19" i="2"/>
  <c r="M19" i="3" s="1"/>
  <c r="CX15" i="2"/>
  <c r="M15" i="3" s="1"/>
  <c r="CX11" i="2"/>
  <c r="M11" i="3" s="1"/>
  <c r="CX7" i="2"/>
  <c r="M7" i="3" s="1"/>
  <c r="E60" i="5"/>
  <c r="G60" i="5" s="1"/>
  <c r="G58" i="5"/>
  <c r="G57" i="5"/>
  <c r="G56" i="5"/>
  <c r="G55" i="5"/>
  <c r="G54" i="5"/>
  <c r="G53" i="5"/>
  <c r="G50" i="5"/>
  <c r="G49" i="5"/>
  <c r="G48" i="5"/>
  <c r="G47" i="5"/>
  <c r="G46" i="5"/>
  <c r="G45" i="5"/>
  <c r="G44" i="5"/>
  <c r="G43" i="5"/>
  <c r="G42" i="5"/>
  <c r="G41" i="5"/>
  <c r="G38" i="5"/>
  <c r="G37" i="5"/>
  <c r="G36" i="5"/>
  <c r="G35" i="5"/>
  <c r="G34" i="5"/>
  <c r="G33" i="5"/>
  <c r="G32" i="5"/>
  <c r="G31" i="5"/>
  <c r="G30" i="5"/>
  <c r="G29" i="5"/>
  <c r="G26" i="5"/>
  <c r="G25" i="5"/>
  <c r="G24" i="5"/>
  <c r="G23" i="5"/>
  <c r="G22" i="5"/>
  <c r="G21" i="5"/>
  <c r="G20" i="5"/>
  <c r="G19" i="5"/>
  <c r="G18" i="5"/>
  <c r="G17" i="5"/>
  <c r="K44" i="13" l="1"/>
  <c r="K44" i="4"/>
  <c r="J52" i="13"/>
  <c r="J52" i="4"/>
  <c r="J28" i="13"/>
  <c r="J28" i="4"/>
  <c r="AJ36" i="13"/>
  <c r="AH36" i="4"/>
  <c r="CT12" i="2"/>
  <c r="AU12" i="3" s="1"/>
  <c r="CX12" i="2"/>
  <c r="M12" i="3" s="1"/>
  <c r="CD12" i="2"/>
  <c r="AG12" i="3" s="1"/>
  <c r="CH12" i="2"/>
  <c r="AJ12" i="3" s="1"/>
  <c r="AG4" i="13"/>
  <c r="U4" i="4"/>
  <c r="AG6" i="13"/>
  <c r="U6" i="4"/>
  <c r="U7" i="13"/>
  <c r="AO7" i="4"/>
  <c r="AA9" i="13"/>
  <c r="AE9" i="4"/>
  <c r="AY10" i="13"/>
  <c r="AK10" i="4"/>
  <c r="BH12" i="2"/>
  <c r="CG12" i="2"/>
  <c r="AI12" i="3" s="1"/>
  <c r="BE14" i="13"/>
  <c r="AA14" i="4"/>
  <c r="U16" i="13"/>
  <c r="AO16" i="4"/>
  <c r="AA19" i="13"/>
  <c r="AE19" i="4"/>
  <c r="AW29" i="13"/>
  <c r="Y29" i="4"/>
  <c r="AQ34" i="13"/>
  <c r="AI34" i="4"/>
  <c r="AW45" i="13"/>
  <c r="Y45" i="4"/>
  <c r="AG49" i="13"/>
  <c r="U49" i="4"/>
  <c r="AH48" i="13"/>
  <c r="V48" i="4"/>
  <c r="AC6" i="13"/>
  <c r="AQ6" i="4"/>
  <c r="BJ15" i="13"/>
  <c r="AZ15" i="4"/>
  <c r="AS20" i="13"/>
  <c r="AU20" i="4"/>
  <c r="BI32" i="13"/>
  <c r="AY32" i="4"/>
  <c r="L45" i="13"/>
  <c r="L45" i="4"/>
  <c r="Q4" i="3"/>
  <c r="AI8" i="13"/>
  <c r="AG8" i="4"/>
  <c r="BG18" i="13"/>
  <c r="AM18" i="4"/>
  <c r="S20" i="13"/>
  <c r="AC20" i="4"/>
  <c r="Y31" i="13"/>
  <c r="S31" i="4"/>
  <c r="AO43" i="13"/>
  <c r="W43" i="4"/>
  <c r="M34" i="13"/>
  <c r="M34" i="4"/>
  <c r="L14" i="13"/>
  <c r="L14" i="4"/>
  <c r="J4" i="3"/>
  <c r="BJ6" i="13"/>
  <c r="AZ6" i="4"/>
  <c r="AK11" i="13"/>
  <c r="AS11" i="4"/>
  <c r="CQ12" i="2"/>
  <c r="L12" i="3" s="1"/>
  <c r="BB16" i="13"/>
  <c r="AX16" i="4"/>
  <c r="AD28" i="13"/>
  <c r="AR28" i="4"/>
  <c r="AD40" i="13"/>
  <c r="AR40" i="4"/>
  <c r="CN44" i="2"/>
  <c r="AP44" i="3" s="1"/>
  <c r="AR4" i="13"/>
  <c r="AJ4" i="4"/>
  <c r="AR6" i="13"/>
  <c r="AJ6" i="4"/>
  <c r="AX8" i="13"/>
  <c r="Z8" i="4"/>
  <c r="AZ10" i="13"/>
  <c r="AL10" i="4"/>
  <c r="AR13" i="13"/>
  <c r="AJ13" i="4"/>
  <c r="V14" i="13"/>
  <c r="AP14" i="4"/>
  <c r="AB16" i="13"/>
  <c r="AF16" i="4"/>
  <c r="V18" i="13"/>
  <c r="AP18" i="4"/>
  <c r="AB21" i="13"/>
  <c r="AF21" i="4"/>
  <c r="V26" i="13"/>
  <c r="AP26" i="4"/>
  <c r="AH32" i="13"/>
  <c r="V32" i="4"/>
  <c r="AB37" i="13"/>
  <c r="AF37" i="4"/>
  <c r="V42" i="13"/>
  <c r="AP42" i="4"/>
  <c r="BT44" i="2"/>
  <c r="X44" i="3" s="1"/>
  <c r="AW4" i="3"/>
  <c r="AT15" i="13"/>
  <c r="AV15" i="4"/>
  <c r="AT23" i="13"/>
  <c r="AV23" i="4"/>
  <c r="AT39" i="13"/>
  <c r="AV39" i="4"/>
  <c r="BI52" i="13"/>
  <c r="AY52" i="4"/>
  <c r="Y8" i="13"/>
  <c r="S8" i="4"/>
  <c r="AI16" i="13"/>
  <c r="AG16" i="4"/>
  <c r="AI20" i="13"/>
  <c r="AG20" i="4"/>
  <c r="AI40" i="13"/>
  <c r="AG40" i="4"/>
  <c r="M6" i="13"/>
  <c r="M6" i="4"/>
  <c r="M50" i="13"/>
  <c r="M50" i="4"/>
  <c r="BB18" i="13"/>
  <c r="AX18" i="4"/>
  <c r="BJ9" i="13"/>
  <c r="AZ9" i="4"/>
  <c r="AL21" i="13"/>
  <c r="AT21" i="4"/>
  <c r="BI30" i="13"/>
  <c r="AY30" i="4"/>
  <c r="AK38" i="13"/>
  <c r="AS38" i="4"/>
  <c r="BB47" i="13"/>
  <c r="AX47" i="4"/>
  <c r="AY5" i="13"/>
  <c r="AK5" i="4"/>
  <c r="U18" i="13"/>
  <c r="AO18" i="4"/>
  <c r="AY25" i="13"/>
  <c r="AK25" i="4"/>
  <c r="AG28" i="13"/>
  <c r="U28" i="4"/>
  <c r="AW31" i="13"/>
  <c r="Y31" i="4"/>
  <c r="AW36" i="13"/>
  <c r="Y36" i="4"/>
  <c r="AW40" i="13"/>
  <c r="Y40" i="4"/>
  <c r="AQ43" i="13"/>
  <c r="AI43" i="4"/>
  <c r="BZ44" i="2"/>
  <c r="AC44" i="3" s="1"/>
  <c r="AQ47" i="13"/>
  <c r="AI47" i="4"/>
  <c r="BE51" i="13"/>
  <c r="AA51" i="4"/>
  <c r="AD21" i="13"/>
  <c r="AR21" i="4"/>
  <c r="AK40" i="13"/>
  <c r="AS40" i="4"/>
  <c r="Y29" i="13"/>
  <c r="S29" i="4"/>
  <c r="Y41" i="13"/>
  <c r="S41" i="4"/>
  <c r="Y50" i="13"/>
  <c r="S50" i="4"/>
  <c r="AC15" i="13"/>
  <c r="AQ15" i="4"/>
  <c r="BJ28" i="13"/>
  <c r="AZ28" i="4"/>
  <c r="AD38" i="13"/>
  <c r="AR38" i="4"/>
  <c r="AC51" i="13"/>
  <c r="AQ51" i="4"/>
  <c r="R6" i="13"/>
  <c r="R6" i="4"/>
  <c r="T10" i="13"/>
  <c r="AD10" i="4"/>
  <c r="U13" i="13"/>
  <c r="AO13" i="4"/>
  <c r="BJ18" i="13"/>
  <c r="AZ18" i="4"/>
  <c r="AR19" i="13"/>
  <c r="AJ19" i="4"/>
  <c r="AS22" i="13"/>
  <c r="AU22" i="4"/>
  <c r="Z23" i="13"/>
  <c r="T23" i="4"/>
  <c r="AZ24" i="13"/>
  <c r="AL24" i="4"/>
  <c r="Z26" i="13"/>
  <c r="T26" i="4"/>
  <c r="AA27" i="13"/>
  <c r="AE27" i="4"/>
  <c r="T28" i="13"/>
  <c r="AD28" i="4"/>
  <c r="AY29" i="13"/>
  <c r="AK29" i="4"/>
  <c r="J30" i="13"/>
  <c r="J30" i="4"/>
  <c r="J33" i="13"/>
  <c r="J33" i="4"/>
  <c r="J35" i="13"/>
  <c r="J35" i="4"/>
  <c r="AP37" i="13"/>
  <c r="X37" i="4"/>
  <c r="AR39" i="13"/>
  <c r="AJ39" i="4"/>
  <c r="Z40" i="13"/>
  <c r="T40" i="4"/>
  <c r="BA41" i="13"/>
  <c r="AW41" i="4"/>
  <c r="BJ42" i="13"/>
  <c r="AZ42" i="4"/>
  <c r="J43" i="13"/>
  <c r="J43" i="4"/>
  <c r="AI45" i="13"/>
  <c r="AG45" i="4"/>
  <c r="Z46" i="13"/>
  <c r="T46" i="4"/>
  <c r="AW48" i="13"/>
  <c r="Y48" i="4"/>
  <c r="AT49" i="13"/>
  <c r="AV49" i="4"/>
  <c r="S51" i="13"/>
  <c r="AC51" i="4"/>
  <c r="M32" i="13"/>
  <c r="M32" i="4"/>
  <c r="L28" i="13"/>
  <c r="L28" i="4"/>
  <c r="BB40" i="13"/>
  <c r="AX40" i="4"/>
  <c r="AH10" i="13"/>
  <c r="V10" i="4"/>
  <c r="AH18" i="13"/>
  <c r="V18" i="4"/>
  <c r="BF23" i="13"/>
  <c r="AB23" i="4"/>
  <c r="AB26" i="13"/>
  <c r="AF26" i="4"/>
  <c r="AH30" i="13"/>
  <c r="V30" i="4"/>
  <c r="R34" i="13"/>
  <c r="R34" i="4"/>
  <c r="V37" i="13"/>
  <c r="AP37" i="4"/>
  <c r="AZ39" i="13"/>
  <c r="AL39" i="4"/>
  <c r="R43" i="13"/>
  <c r="R43" i="4"/>
  <c r="CE44" i="2"/>
  <c r="AH44" i="3" s="1"/>
  <c r="AB48" i="13"/>
  <c r="AF48" i="4"/>
  <c r="V51" i="13"/>
  <c r="AP51" i="4"/>
  <c r="AD41" i="13"/>
  <c r="AR41" i="4"/>
  <c r="Y13" i="13"/>
  <c r="S13" i="4"/>
  <c r="BG23" i="13"/>
  <c r="AM23" i="4"/>
  <c r="AO30" i="13"/>
  <c r="W30" i="4"/>
  <c r="AI35" i="13"/>
  <c r="AG35" i="4"/>
  <c r="AI41" i="13"/>
  <c r="AG41" i="4"/>
  <c r="BQ44" i="2"/>
  <c r="U44" i="3" s="1"/>
  <c r="AL20" i="13"/>
  <c r="AT20" i="4"/>
  <c r="AT28" i="13"/>
  <c r="AV28" i="4"/>
  <c r="BI33" i="13"/>
  <c r="AY33" i="4"/>
  <c r="BI41" i="13"/>
  <c r="AY41" i="4"/>
  <c r="AL52" i="13"/>
  <c r="AT52" i="4"/>
  <c r="AK7" i="3"/>
  <c r="AS10" i="13"/>
  <c r="AU10" i="4"/>
  <c r="Z13" i="13"/>
  <c r="T13" i="4"/>
  <c r="Z15" i="13"/>
  <c r="T15" i="4"/>
  <c r="V17" i="13"/>
  <c r="AP17" i="4"/>
  <c r="BA21" i="13"/>
  <c r="AW21" i="4"/>
  <c r="AL23" i="13"/>
  <c r="AT23" i="4"/>
  <c r="J24" i="13"/>
  <c r="J24" i="4"/>
  <c r="AX25" i="13"/>
  <c r="Z25" i="4"/>
  <c r="AY26" i="13"/>
  <c r="AK26" i="4"/>
  <c r="Z29" i="13"/>
  <c r="T29" i="4"/>
  <c r="AT30" i="13"/>
  <c r="AV30" i="4"/>
  <c r="AZ31" i="13"/>
  <c r="AL31" i="4"/>
  <c r="AA32" i="13"/>
  <c r="AE32" i="4"/>
  <c r="BJ33" i="13"/>
  <c r="AZ33" i="4"/>
  <c r="AG34" i="13"/>
  <c r="U34" i="4"/>
  <c r="AQ35" i="13"/>
  <c r="AI35" i="4"/>
  <c r="BA37" i="13"/>
  <c r="AW37" i="4"/>
  <c r="BI38" i="13"/>
  <c r="AY38" i="4"/>
  <c r="AB40" i="13"/>
  <c r="AF40" i="4"/>
  <c r="BE43" i="13"/>
  <c r="AA43" i="4"/>
  <c r="BY44" i="2"/>
  <c r="AB44" i="3" s="1"/>
  <c r="BF47" i="13"/>
  <c r="AB47" i="4"/>
  <c r="Z48" i="13"/>
  <c r="T48" i="4"/>
  <c r="T50" i="13"/>
  <c r="AD50" i="4"/>
  <c r="AX53" i="13"/>
  <c r="Z53" i="4"/>
  <c r="AK6" i="13"/>
  <c r="AS6" i="4"/>
  <c r="BW20" i="2"/>
  <c r="Z20" i="3" s="1"/>
  <c r="CE20" i="2"/>
  <c r="AH20" i="3" s="1"/>
  <c r="CU20" i="2"/>
  <c r="AV20" i="3" s="1"/>
  <c r="BJ20" i="2"/>
  <c r="BZ20" i="2"/>
  <c r="AC20" i="3" s="1"/>
  <c r="CX20" i="2"/>
  <c r="M20" i="3" s="1"/>
  <c r="BO20" i="2"/>
  <c r="S20" i="3" s="1"/>
  <c r="CM20" i="2"/>
  <c r="AO20" i="3" s="1"/>
  <c r="CH20" i="2"/>
  <c r="AJ20" i="3" s="1"/>
  <c r="AW6" i="13"/>
  <c r="Y6" i="4"/>
  <c r="AQ9" i="13"/>
  <c r="AI9" i="4"/>
  <c r="AQ11" i="13"/>
  <c r="AI11" i="4"/>
  <c r="CK12" i="2"/>
  <c r="AM12" i="3" s="1"/>
  <c r="AY15" i="13"/>
  <c r="AK15" i="4"/>
  <c r="AG21" i="13"/>
  <c r="U21" i="4"/>
  <c r="BE30" i="13"/>
  <c r="AA30" i="4"/>
  <c r="AY35" i="13"/>
  <c r="AK35" i="4"/>
  <c r="AA42" i="13"/>
  <c r="AE42" i="4"/>
  <c r="U47" i="13"/>
  <c r="AO47" i="4"/>
  <c r="AX48" i="13"/>
  <c r="Z48" i="4"/>
  <c r="AL7" i="13"/>
  <c r="AT7" i="4"/>
  <c r="AC14" i="13"/>
  <c r="AQ14" i="4"/>
  <c r="L21" i="13"/>
  <c r="L21" i="4"/>
  <c r="BB33" i="13"/>
  <c r="AX33" i="4"/>
  <c r="BJ51" i="13"/>
  <c r="AZ51" i="4"/>
  <c r="AA4" i="3"/>
  <c r="BG8" i="13"/>
  <c r="AM8" i="4"/>
  <c r="Y27" i="13"/>
  <c r="S27" i="4"/>
  <c r="S40" i="13"/>
  <c r="AC40" i="4"/>
  <c r="CB44" i="2"/>
  <c r="AE44" i="3" s="1"/>
  <c r="BX52" i="2"/>
  <c r="AA52" i="3" s="1"/>
  <c r="BA11" i="13"/>
  <c r="AW11" i="4"/>
  <c r="AB4" i="3"/>
  <c r="AK7" i="13"/>
  <c r="AS7" i="4"/>
  <c r="AS11" i="13"/>
  <c r="AU11" i="4"/>
  <c r="BI15" i="13"/>
  <c r="AY15" i="4"/>
  <c r="AC25" i="13"/>
  <c r="AQ25" i="4"/>
  <c r="AC37" i="13"/>
  <c r="AQ37" i="4"/>
  <c r="AC49" i="13"/>
  <c r="AQ49" i="4"/>
  <c r="AX4" i="13"/>
  <c r="Z4" i="4"/>
  <c r="AR9" i="13"/>
  <c r="AJ9" i="4"/>
  <c r="V10" i="13"/>
  <c r="AP10" i="4"/>
  <c r="BL12" i="2"/>
  <c r="P12" i="3" s="1"/>
  <c r="CA12" i="2"/>
  <c r="AD12" i="3" s="1"/>
  <c r="AB14" i="13"/>
  <c r="AF14" i="4"/>
  <c r="AH16" i="13"/>
  <c r="V16" i="4"/>
  <c r="AB18" i="13"/>
  <c r="AF18" i="4"/>
  <c r="BL20" i="2"/>
  <c r="P20" i="3" s="1"/>
  <c r="AR21" i="13"/>
  <c r="AJ21" i="4"/>
  <c r="BF29" i="13"/>
  <c r="AB29" i="4"/>
  <c r="AH36" i="13"/>
  <c r="V36" i="4"/>
  <c r="R40" i="13"/>
  <c r="R40" i="4"/>
  <c r="BF45" i="13"/>
  <c r="AB45" i="4"/>
  <c r="V4" i="13"/>
  <c r="AP4" i="4"/>
  <c r="AK16" i="13"/>
  <c r="AS16" i="4"/>
  <c r="CO20" i="2"/>
  <c r="AQ20" i="3" s="1"/>
  <c r="AT35" i="13"/>
  <c r="AV35" i="4"/>
  <c r="CR44" i="2"/>
  <c r="AS44" i="3" s="1"/>
  <c r="AI5" i="13"/>
  <c r="AG5" i="4"/>
  <c r="Y15" i="13"/>
  <c r="S15" i="4"/>
  <c r="AI21" i="13"/>
  <c r="AG21" i="4"/>
  <c r="AI36" i="13"/>
  <c r="AG36" i="4"/>
  <c r="M10" i="13"/>
  <c r="M10" i="4"/>
  <c r="M30" i="13"/>
  <c r="M30" i="4"/>
  <c r="BI5" i="13"/>
  <c r="AY5" i="4"/>
  <c r="AS9" i="13"/>
  <c r="AU9" i="4"/>
  <c r="BB14" i="13"/>
  <c r="AX14" i="4"/>
  <c r="M43" i="13"/>
  <c r="M43" i="4"/>
  <c r="L7" i="3"/>
  <c r="BI10" i="13"/>
  <c r="AY10" i="4"/>
  <c r="AD19" i="13"/>
  <c r="AR19" i="4"/>
  <c r="BJ21" i="13"/>
  <c r="AZ21" i="4"/>
  <c r="AT25" i="13"/>
  <c r="AV25" i="4"/>
  <c r="AD27" i="13"/>
  <c r="AR27" i="4"/>
  <c r="AD31" i="13"/>
  <c r="AR31" i="4"/>
  <c r="AS34" i="13"/>
  <c r="AU34" i="4"/>
  <c r="BA36" i="13"/>
  <c r="AW36" i="4"/>
  <c r="L39" i="13"/>
  <c r="L39" i="4"/>
  <c r="AK42" i="13"/>
  <c r="AS42" i="4"/>
  <c r="AS46" i="13"/>
  <c r="AU46" i="4"/>
  <c r="AC48" i="13"/>
  <c r="AQ48" i="4"/>
  <c r="BB51" i="13"/>
  <c r="AX51" i="4"/>
  <c r="BJ53" i="13"/>
  <c r="AZ53" i="4"/>
  <c r="U5" i="13"/>
  <c r="AO5" i="4"/>
  <c r="AQ8" i="13"/>
  <c r="AI8" i="4"/>
  <c r="BZ12" i="2"/>
  <c r="AC12" i="3" s="1"/>
  <c r="AA17" i="13"/>
  <c r="AE17" i="4"/>
  <c r="BS20" i="2"/>
  <c r="W20" i="3" s="1"/>
  <c r="AQ21" i="13"/>
  <c r="AI21" i="4"/>
  <c r="AG22" i="13"/>
  <c r="U22" i="4"/>
  <c r="AG24" i="13"/>
  <c r="U24" i="4"/>
  <c r="U24" i="13"/>
  <c r="AO24" i="4"/>
  <c r="AW27" i="13"/>
  <c r="Y27" i="4"/>
  <c r="BV28" i="2"/>
  <c r="Y28" i="3" s="1"/>
  <c r="U30" i="13"/>
  <c r="AO30" i="4"/>
  <c r="AA31" i="13"/>
  <c r="AE31" i="4"/>
  <c r="AY32" i="13"/>
  <c r="AK32" i="4"/>
  <c r="AG35" i="13"/>
  <c r="U35" i="4"/>
  <c r="CD36" i="2"/>
  <c r="AG36" i="3" s="1"/>
  <c r="U37" i="13"/>
  <c r="AO37" i="4"/>
  <c r="AA40" i="13"/>
  <c r="AE40" i="4"/>
  <c r="BE41" i="13"/>
  <c r="AA41" i="4"/>
  <c r="U42" i="13"/>
  <c r="AO42" i="4"/>
  <c r="BK44" i="2"/>
  <c r="CG44" i="2"/>
  <c r="AI44" i="3" s="1"/>
  <c r="AG47" i="13"/>
  <c r="U47" i="4"/>
  <c r="AQ49" i="13"/>
  <c r="AI49" i="4"/>
  <c r="AY50" i="13"/>
  <c r="AK50" i="4"/>
  <c r="AA51" i="13"/>
  <c r="AE51" i="4"/>
  <c r="AA53" i="13"/>
  <c r="AE53" i="4"/>
  <c r="M21" i="13"/>
  <c r="M21" i="4"/>
  <c r="M41" i="13"/>
  <c r="M41" i="4"/>
  <c r="AD25" i="13"/>
  <c r="AR25" i="4"/>
  <c r="AK32" i="13"/>
  <c r="AS32" i="4"/>
  <c r="AC42" i="13"/>
  <c r="AQ42" i="4"/>
  <c r="AL51" i="13"/>
  <c r="AT51" i="4"/>
  <c r="BJ12" i="2"/>
  <c r="Y18" i="13"/>
  <c r="S18" i="4"/>
  <c r="S23" i="13"/>
  <c r="AC23" i="4"/>
  <c r="AO25" i="13"/>
  <c r="W25" i="4"/>
  <c r="BG27" i="13"/>
  <c r="AM27" i="4"/>
  <c r="Y30" i="13"/>
  <c r="S30" i="4"/>
  <c r="Y32" i="13"/>
  <c r="S32" i="4"/>
  <c r="Y34" i="13"/>
  <c r="S34" i="4"/>
  <c r="BJ36" i="2"/>
  <c r="Y38" i="13"/>
  <c r="S38" i="4"/>
  <c r="S41" i="13"/>
  <c r="AC41" i="4"/>
  <c r="BG43" i="13"/>
  <c r="AM43" i="4"/>
  <c r="S45" i="13"/>
  <c r="AC45" i="4"/>
  <c r="AI50" i="13"/>
  <c r="AG50" i="4"/>
  <c r="CI52" i="2"/>
  <c r="AK52" i="3" s="1"/>
  <c r="AK17" i="13"/>
  <c r="AS17" i="4"/>
  <c r="L22" i="13"/>
  <c r="L22" i="4"/>
  <c r="AD26" i="13"/>
  <c r="AR26" i="4"/>
  <c r="AS29" i="13"/>
  <c r="AU29" i="4"/>
  <c r="AT32" i="13"/>
  <c r="AV32" i="4"/>
  <c r="BA35" i="13"/>
  <c r="AW35" i="4"/>
  <c r="BB38" i="13"/>
  <c r="AX38" i="4"/>
  <c r="AD42" i="13"/>
  <c r="AR42" i="4"/>
  <c r="AS45" i="13"/>
  <c r="AU45" i="4"/>
  <c r="BJ48" i="13"/>
  <c r="AZ48" i="4"/>
  <c r="CS52" i="2"/>
  <c r="AT52" i="3" s="1"/>
  <c r="Z5" i="13"/>
  <c r="T5" i="4"/>
  <c r="AJ5" i="13"/>
  <c r="AH5" i="4"/>
  <c r="AH6" i="13"/>
  <c r="V6" i="4"/>
  <c r="BE8" i="13"/>
  <c r="AA8" i="4"/>
  <c r="AZ8" i="13"/>
  <c r="AL8" i="4"/>
  <c r="Z10" i="13"/>
  <c r="T10" i="4"/>
  <c r="BB11" i="13"/>
  <c r="AX11" i="4"/>
  <c r="L11" i="13"/>
  <c r="L11" i="4"/>
  <c r="BU12" i="2"/>
  <c r="J12" i="3" s="1"/>
  <c r="BJ13" i="13"/>
  <c r="AZ13" i="4"/>
  <c r="Z14" i="13"/>
  <c r="T14" i="4"/>
  <c r="L15" i="13"/>
  <c r="L15" i="4"/>
  <c r="AS18" i="13"/>
  <c r="AU18" i="4"/>
  <c r="AY18" i="13"/>
  <c r="AK18" i="4"/>
  <c r="AS19" i="13"/>
  <c r="AU19" i="4"/>
  <c r="AG19" i="13"/>
  <c r="U19" i="4"/>
  <c r="BU20" i="2"/>
  <c r="J20" i="3" s="1"/>
  <c r="Z21" i="13"/>
  <c r="T21" i="4"/>
  <c r="BJ22" i="13"/>
  <c r="AZ22" i="4"/>
  <c r="AC22" i="13"/>
  <c r="AQ22" i="4"/>
  <c r="BI22" i="13"/>
  <c r="AY22" i="4"/>
  <c r="AP23" i="13"/>
  <c r="X23" i="4"/>
  <c r="V24" i="13"/>
  <c r="AP24" i="4"/>
  <c r="BF24" i="13"/>
  <c r="AB24" i="4"/>
  <c r="BE24" i="13"/>
  <c r="AA24" i="4"/>
  <c r="AP25" i="13"/>
  <c r="X25" i="4"/>
  <c r="AP26" i="13"/>
  <c r="X26" i="4"/>
  <c r="BE27" i="13"/>
  <c r="AA27" i="4"/>
  <c r="AG27" i="13"/>
  <c r="U27" i="4"/>
  <c r="AH27" i="13"/>
  <c r="V27" i="4"/>
  <c r="CC28" i="2"/>
  <c r="AF28" i="3" s="1"/>
  <c r="BE29" i="13"/>
  <c r="AA29" i="4"/>
  <c r="AI29" i="13"/>
  <c r="AG29" i="4"/>
  <c r="AA29" i="13"/>
  <c r="AE29" i="4"/>
  <c r="T30" i="13"/>
  <c r="AD30" i="4"/>
  <c r="T31" i="13"/>
  <c r="AD31" i="4"/>
  <c r="T32" i="13"/>
  <c r="AD32" i="4"/>
  <c r="T33" i="13"/>
  <c r="AD33" i="4"/>
  <c r="T34" i="13"/>
  <c r="AD34" i="4"/>
  <c r="BG36" i="2"/>
  <c r="CF36" i="2"/>
  <c r="K36" i="3" s="1"/>
  <c r="J37" i="13"/>
  <c r="J37" i="4"/>
  <c r="J38" i="13"/>
  <c r="J38" i="4"/>
  <c r="AX39" i="13"/>
  <c r="Z39" i="4"/>
  <c r="AW39" i="13"/>
  <c r="Y39" i="4"/>
  <c r="AP40" i="13"/>
  <c r="X40" i="4"/>
  <c r="AH41" i="13"/>
  <c r="V41" i="4"/>
  <c r="AQ41" i="13"/>
  <c r="AI41" i="4"/>
  <c r="AT42" i="13"/>
  <c r="AV42" i="4"/>
  <c r="AS42" i="13"/>
  <c r="AU42" i="4"/>
  <c r="T43" i="13"/>
  <c r="AD43" i="4"/>
  <c r="CJ44" i="2"/>
  <c r="AL44" i="3" s="1"/>
  <c r="R45" i="13"/>
  <c r="R45" i="4"/>
  <c r="AO45" i="13"/>
  <c r="W45" i="4"/>
  <c r="AH45" i="13"/>
  <c r="V45" i="4"/>
  <c r="V47" i="3"/>
  <c r="U48" i="13"/>
  <c r="AO48" i="4"/>
  <c r="AZ49" i="13"/>
  <c r="AL49" i="4"/>
  <c r="BE49" i="13"/>
  <c r="AA49" i="4"/>
  <c r="AX50" i="13"/>
  <c r="Z50" i="4"/>
  <c r="AW51" i="13"/>
  <c r="Y51" i="4"/>
  <c r="BN52" i="2"/>
  <c r="R52" i="3" s="1"/>
  <c r="Z53" i="13"/>
  <c r="T53" i="4"/>
  <c r="CX36" i="2"/>
  <c r="M36" i="3" s="1"/>
  <c r="BI19" i="13"/>
  <c r="AY19" i="4"/>
  <c r="BI23" i="13"/>
  <c r="AY23" i="4"/>
  <c r="CU28" i="2"/>
  <c r="AV28" i="3" s="1"/>
  <c r="BA33" i="13"/>
  <c r="AW33" i="4"/>
  <c r="AT38" i="13"/>
  <c r="AV38" i="4"/>
  <c r="AS43" i="13"/>
  <c r="AU43" i="4"/>
  <c r="BJ46" i="13"/>
  <c r="AZ46" i="4"/>
  <c r="BJ50" i="13"/>
  <c r="AZ50" i="4"/>
  <c r="AX6" i="13"/>
  <c r="Z6" i="4"/>
  <c r="AX10" i="13"/>
  <c r="Z10" i="4"/>
  <c r="R14" i="13"/>
  <c r="R14" i="4"/>
  <c r="V16" i="13"/>
  <c r="AP16" i="4"/>
  <c r="AH19" i="13"/>
  <c r="V19" i="4"/>
  <c r="AR22" i="13"/>
  <c r="AJ22" i="4"/>
  <c r="AB23" i="13"/>
  <c r="AF23" i="4"/>
  <c r="AR24" i="13"/>
  <c r="AJ24" i="4"/>
  <c r="AR26" i="13"/>
  <c r="AJ26" i="4"/>
  <c r="CA28" i="2"/>
  <c r="AD28" i="3" s="1"/>
  <c r="AX29" i="13"/>
  <c r="Z29" i="4"/>
  <c r="BF30" i="13"/>
  <c r="AB30" i="4"/>
  <c r="BF32" i="13"/>
  <c r="AB32" i="4"/>
  <c r="BF34" i="13"/>
  <c r="AB34" i="4"/>
  <c r="AR35" i="13"/>
  <c r="AJ35" i="4"/>
  <c r="CH36" i="2"/>
  <c r="AJ36" i="3" s="1"/>
  <c r="AH39" i="13"/>
  <c r="V39" i="4"/>
  <c r="V39" i="13"/>
  <c r="AP39" i="4"/>
  <c r="AZ41" i="13"/>
  <c r="AL41" i="4"/>
  <c r="AX42" i="13"/>
  <c r="Z42" i="4"/>
  <c r="BF43" i="13"/>
  <c r="AB43" i="4"/>
  <c r="CL44" i="2"/>
  <c r="AN44" i="3" s="1"/>
  <c r="R46" i="13"/>
  <c r="R46" i="4"/>
  <c r="AX47" i="13"/>
  <c r="Z47" i="4"/>
  <c r="AZ48" i="13"/>
  <c r="AL48" i="4"/>
  <c r="AX49" i="13"/>
  <c r="Z49" i="4"/>
  <c r="AX51" i="13"/>
  <c r="Z51" i="4"/>
  <c r="BI52" i="2"/>
  <c r="AH53" i="13"/>
  <c r="V53" i="4"/>
  <c r="AL31" i="13"/>
  <c r="AT31" i="4"/>
  <c r="AD45" i="13"/>
  <c r="AR45" i="4"/>
  <c r="AO5" i="13"/>
  <c r="W5" i="4"/>
  <c r="AO9" i="13"/>
  <c r="W9" i="4"/>
  <c r="AI14" i="13"/>
  <c r="AG14" i="4"/>
  <c r="S19" i="13"/>
  <c r="AC19" i="4"/>
  <c r="S22" i="13"/>
  <c r="AC22" i="4"/>
  <c r="AI26" i="13"/>
  <c r="AG26" i="4"/>
  <c r="BM28" i="2"/>
  <c r="Q28" i="3" s="1"/>
  <c r="AI30" i="13"/>
  <c r="AG30" i="4"/>
  <c r="AO34" i="13"/>
  <c r="W34" i="4"/>
  <c r="BM36" i="2"/>
  <c r="Q36" i="3" s="1"/>
  <c r="AI37" i="13"/>
  <c r="AG37" i="4"/>
  <c r="AO40" i="13"/>
  <c r="W40" i="4"/>
  <c r="Y45" i="13"/>
  <c r="S45" i="4"/>
  <c r="BG47" i="13"/>
  <c r="AM47" i="4"/>
  <c r="AO50" i="13"/>
  <c r="W50" i="4"/>
  <c r="BJ52" i="2"/>
  <c r="AK5" i="13"/>
  <c r="AS5" i="4"/>
  <c r="AK9" i="13"/>
  <c r="AS9" i="4"/>
  <c r="AD14" i="13"/>
  <c r="AR14" i="4"/>
  <c r="AS21" i="13"/>
  <c r="AU21" i="4"/>
  <c r="AL24" i="13"/>
  <c r="AT24" i="4"/>
  <c r="L26" i="13"/>
  <c r="L26" i="4"/>
  <c r="AK29" i="13"/>
  <c r="AS29" i="4"/>
  <c r="AL32" i="13"/>
  <c r="AT32" i="4"/>
  <c r="L34" i="13"/>
  <c r="L34" i="4"/>
  <c r="AK37" i="13"/>
  <c r="AS37" i="4"/>
  <c r="AL40" i="13"/>
  <c r="AT40" i="4"/>
  <c r="L42" i="13"/>
  <c r="L42" i="4"/>
  <c r="AK45" i="13"/>
  <c r="AS45" i="4"/>
  <c r="BA47" i="13"/>
  <c r="AW47" i="4"/>
  <c r="L50" i="13"/>
  <c r="L50" i="4"/>
  <c r="CW52" i="2"/>
  <c r="AX52" i="3" s="1"/>
  <c r="Y5" i="13"/>
  <c r="S5" i="4"/>
  <c r="W7" i="3"/>
  <c r="AR7" i="13"/>
  <c r="AJ7" i="4"/>
  <c r="J8" i="13"/>
  <c r="J8" i="4"/>
  <c r="J9" i="13"/>
  <c r="J9" i="4"/>
  <c r="AI10" i="13"/>
  <c r="AG10" i="4"/>
  <c r="Z11" i="13"/>
  <c r="T11" i="4"/>
  <c r="BY12" i="2"/>
  <c r="AB12" i="3" s="1"/>
  <c r="AP13" i="13"/>
  <c r="X13" i="4"/>
  <c r="AX14" i="13"/>
  <c r="Z14" i="4"/>
  <c r="AP15" i="13"/>
  <c r="X15" i="4"/>
  <c r="BA16" i="13"/>
  <c r="AW16" i="4"/>
  <c r="BJ17" i="13"/>
  <c r="AZ17" i="4"/>
  <c r="BE17" i="13"/>
  <c r="AA17" i="4"/>
  <c r="Z18" i="13"/>
  <c r="T18" i="4"/>
  <c r="Z19" i="13"/>
  <c r="T19" i="4"/>
  <c r="BR20" i="2"/>
  <c r="V20" i="3" s="1"/>
  <c r="Y21" i="13"/>
  <c r="S21" i="4"/>
  <c r="Z22" i="13"/>
  <c r="T22" i="4"/>
  <c r="AR23" i="13"/>
  <c r="AJ23" i="4"/>
  <c r="AW23" i="13"/>
  <c r="Y23" i="4"/>
  <c r="AX23" i="13"/>
  <c r="Z23" i="4"/>
  <c r="AL25" i="13"/>
  <c r="AT25" i="4"/>
  <c r="AH25" i="13"/>
  <c r="V25" i="4"/>
  <c r="S26" i="13"/>
  <c r="AC26" i="4"/>
  <c r="AW26" i="13"/>
  <c r="Y26" i="4"/>
  <c r="BF26" i="13"/>
  <c r="AB26" i="4"/>
  <c r="Z27" i="13"/>
  <c r="T27" i="4"/>
  <c r="AK30" i="13"/>
  <c r="AS30" i="4"/>
  <c r="AW30" i="13"/>
  <c r="Y30" i="4"/>
  <c r="AI31" i="13"/>
  <c r="AG31" i="4"/>
  <c r="AH31" i="13"/>
  <c r="V31" i="4"/>
  <c r="BF31" i="13"/>
  <c r="AB31" i="4"/>
  <c r="AG32" i="13"/>
  <c r="U32" i="4"/>
  <c r="AZ33" i="13"/>
  <c r="AL33" i="4"/>
  <c r="V33" i="13"/>
  <c r="AP33" i="4"/>
  <c r="AY33" i="13"/>
  <c r="AK33" i="4"/>
  <c r="BI34" i="13"/>
  <c r="AY34" i="4"/>
  <c r="AK34" i="13"/>
  <c r="AS34" i="4"/>
  <c r="M35" i="13"/>
  <c r="M35" i="4"/>
  <c r="AW35" i="13"/>
  <c r="Y35" i="4"/>
  <c r="BR36" i="2"/>
  <c r="V36" i="3" s="1"/>
  <c r="AT37" i="13"/>
  <c r="AV37" i="4"/>
  <c r="AY38" i="13"/>
  <c r="AK38" i="4"/>
  <c r="R38" i="13"/>
  <c r="R38" i="4"/>
  <c r="U38" i="13"/>
  <c r="AO38" i="4"/>
  <c r="M40" i="13"/>
  <c r="M40" i="4"/>
  <c r="AZ40" i="13"/>
  <c r="AL40" i="4"/>
  <c r="AY40" i="13"/>
  <c r="AK40" i="4"/>
  <c r="Z41" i="13"/>
  <c r="T41" i="4"/>
  <c r="AP42" i="13"/>
  <c r="X42" i="4"/>
  <c r="V43" i="13"/>
  <c r="AP43" i="4"/>
  <c r="BB43" i="13"/>
  <c r="AX43" i="4"/>
  <c r="AT46" i="13"/>
  <c r="AV46" i="4"/>
  <c r="AW46" i="13"/>
  <c r="Y46" i="4"/>
  <c r="R47" i="13"/>
  <c r="R47" i="4"/>
  <c r="AH47" i="13"/>
  <c r="V47" i="4"/>
  <c r="AI47" i="13"/>
  <c r="AG47" i="4"/>
  <c r="AP48" i="13"/>
  <c r="X48" i="4"/>
  <c r="AP49" i="13"/>
  <c r="X49" i="4"/>
  <c r="Z50" i="13"/>
  <c r="T50" i="4"/>
  <c r="AJ50" i="13"/>
  <c r="AH50" i="4"/>
  <c r="Z51" i="13"/>
  <c r="T51" i="4"/>
  <c r="BR52" i="2"/>
  <c r="V52" i="3" s="1"/>
  <c r="BA53" i="13"/>
  <c r="AW53" i="4"/>
  <c r="AL9" i="13"/>
  <c r="AT9" i="4"/>
  <c r="BW44" i="2"/>
  <c r="Z44" i="3" s="1"/>
  <c r="CH44" i="2"/>
  <c r="AJ44" i="3" s="1"/>
  <c r="CX44" i="2"/>
  <c r="M44" i="3" s="1"/>
  <c r="BI44" i="2"/>
  <c r="BS44" i="2"/>
  <c r="W44" i="3" s="1"/>
  <c r="CD44" i="2"/>
  <c r="AG44" i="3" s="1"/>
  <c r="CO44" i="2"/>
  <c r="AQ44" i="3" s="1"/>
  <c r="CM44" i="2"/>
  <c r="AO44" i="3" s="1"/>
  <c r="CI44" i="2"/>
  <c r="AK44" i="3" s="1"/>
  <c r="CT44" i="2"/>
  <c r="AU44" i="3" s="1"/>
  <c r="BE5" i="13"/>
  <c r="AA5" i="4"/>
  <c r="BE7" i="13"/>
  <c r="AA7" i="4"/>
  <c r="AA11" i="13"/>
  <c r="AE11" i="4"/>
  <c r="AQ13" i="13"/>
  <c r="AI13" i="4"/>
  <c r="AQ15" i="13"/>
  <c r="AI15" i="4"/>
  <c r="AW17" i="13"/>
  <c r="Y17" i="4"/>
  <c r="BE26" i="13"/>
  <c r="AA26" i="4"/>
  <c r="AY31" i="13"/>
  <c r="AK31" i="4"/>
  <c r="U43" i="13"/>
  <c r="AO43" i="4"/>
  <c r="AQ50" i="13"/>
  <c r="AI50" i="4"/>
  <c r="V50" i="13"/>
  <c r="AP50" i="4"/>
  <c r="AD9" i="13"/>
  <c r="AR9" i="4"/>
  <c r="BB13" i="13"/>
  <c r="AX13" i="4"/>
  <c r="BI24" i="13"/>
  <c r="AY24" i="4"/>
  <c r="BI40" i="13"/>
  <c r="AY40" i="4"/>
  <c r="S5" i="13"/>
  <c r="AC5" i="4"/>
  <c r="BG16" i="13"/>
  <c r="AM16" i="4"/>
  <c r="Y39" i="13"/>
  <c r="S39" i="4"/>
  <c r="Y51" i="13"/>
  <c r="S51" i="4"/>
  <c r="BB10" i="13"/>
  <c r="AX10" i="4"/>
  <c r="BH4" i="13"/>
  <c r="AN4" i="4"/>
  <c r="AD8" i="13"/>
  <c r="AR8" i="4"/>
  <c r="AL14" i="13"/>
  <c r="AT14" i="4"/>
  <c r="AD20" i="13"/>
  <c r="AR20" i="4"/>
  <c r="AD36" i="13"/>
  <c r="AR36" i="4"/>
  <c r="AD52" i="13"/>
  <c r="AR52" i="4"/>
  <c r="Z5" i="3"/>
  <c r="R7" i="13"/>
  <c r="R7" i="4"/>
  <c r="R9" i="13"/>
  <c r="R9" i="4"/>
  <c r="AH13" i="13"/>
  <c r="V13" i="4"/>
  <c r="AX15" i="13"/>
  <c r="Z15" i="4"/>
  <c r="AX17" i="13"/>
  <c r="Z17" i="4"/>
  <c r="R21" i="13"/>
  <c r="R21" i="4"/>
  <c r="BF25" i="13"/>
  <c r="AB25" i="4"/>
  <c r="AZ30" i="13"/>
  <c r="AL30" i="4"/>
  <c r="R36" i="13"/>
  <c r="R36" i="4"/>
  <c r="BF41" i="13"/>
  <c r="AB41" i="4"/>
  <c r="AZ50" i="13"/>
  <c r="AL50" i="4"/>
  <c r="AT11" i="13"/>
  <c r="AV11" i="4"/>
  <c r="AS28" i="13"/>
  <c r="AU28" i="4"/>
  <c r="AT43" i="13"/>
  <c r="AV43" i="4"/>
  <c r="BG9" i="13"/>
  <c r="AM9" i="4"/>
  <c r="AO51" i="13"/>
  <c r="W51" i="4"/>
  <c r="AT8" i="13"/>
  <c r="AV8" i="4"/>
  <c r="M39" i="13"/>
  <c r="M39" i="4"/>
  <c r="BI14" i="13"/>
  <c r="AY14" i="4"/>
  <c r="BA24" i="13"/>
  <c r="AW24" i="4"/>
  <c r="AL33" i="13"/>
  <c r="AT33" i="4"/>
  <c r="BJ41" i="13"/>
  <c r="AZ41" i="4"/>
  <c r="AL53" i="13"/>
  <c r="AT53" i="4"/>
  <c r="BE16" i="13"/>
  <c r="AA16" i="4"/>
  <c r="BE21" i="13"/>
  <c r="AA21" i="4"/>
  <c r="AQ24" i="13"/>
  <c r="AI24" i="4"/>
  <c r="U28" i="13"/>
  <c r="AO28" i="4"/>
  <c r="U33" i="13"/>
  <c r="AO33" i="4"/>
  <c r="AY37" i="13"/>
  <c r="AK37" i="4"/>
  <c r="AG42" i="13"/>
  <c r="U42" i="4"/>
  <c r="AA49" i="13"/>
  <c r="AE49" i="4"/>
  <c r="BE53" i="13"/>
  <c r="AA53" i="4"/>
  <c r="M37" i="13"/>
  <c r="M37" i="4"/>
  <c r="AK48" i="13"/>
  <c r="AS48" i="4"/>
  <c r="BG22" i="13"/>
  <c r="AM22" i="4"/>
  <c r="BG31" i="13"/>
  <c r="AM31" i="4"/>
  <c r="S39" i="13"/>
  <c r="AC39" i="4"/>
  <c r="BG46" i="13"/>
  <c r="AM46" i="4"/>
  <c r="Y52" i="13"/>
  <c r="S52" i="4"/>
  <c r="AS25" i="13"/>
  <c r="AU25" i="4"/>
  <c r="BB34" i="13"/>
  <c r="AX34" i="4"/>
  <c r="AL48" i="13"/>
  <c r="AT48" i="4"/>
  <c r="T5" i="13"/>
  <c r="AD5" i="4"/>
  <c r="J7" i="13"/>
  <c r="J7" i="4"/>
  <c r="AR11" i="13"/>
  <c r="AJ11" i="4"/>
  <c r="BR12" i="2"/>
  <c r="V12" i="3" s="1"/>
  <c r="AH22" i="13"/>
  <c r="V22" i="4"/>
  <c r="AC24" i="13"/>
  <c r="AQ24" i="4"/>
  <c r="Z25" i="13"/>
  <c r="T25" i="4"/>
  <c r="AJ26" i="13"/>
  <c r="AH26" i="4"/>
  <c r="AB27" i="13"/>
  <c r="AF27" i="4"/>
  <c r="V29" i="13"/>
  <c r="AP29" i="4"/>
  <c r="J31" i="13"/>
  <c r="J31" i="4"/>
  <c r="J34" i="13"/>
  <c r="J34" i="4"/>
  <c r="AP38" i="13"/>
  <c r="X38" i="4"/>
  <c r="AQ39" i="13"/>
  <c r="AI39" i="4"/>
  <c r="Y45" i="3"/>
  <c r="BB48" i="13"/>
  <c r="AX48" i="4"/>
  <c r="S49" i="13"/>
  <c r="AC49" i="4"/>
  <c r="AR50" i="13"/>
  <c r="AJ50" i="4"/>
  <c r="BF51" i="13"/>
  <c r="AB51" i="4"/>
  <c r="AT18" i="13"/>
  <c r="AV18" i="4"/>
  <c r="BI35" i="13"/>
  <c r="AY35" i="4"/>
  <c r="AT50" i="13"/>
  <c r="AV50" i="4"/>
  <c r="V20" i="13"/>
  <c r="AP20" i="4"/>
  <c r="AZ27" i="13"/>
  <c r="AL27" i="4"/>
  <c r="AR31" i="13"/>
  <c r="AJ31" i="4"/>
  <c r="BF36" i="13"/>
  <c r="AB36" i="4"/>
  <c r="R41" i="13"/>
  <c r="R41" i="4"/>
  <c r="AZ45" i="13"/>
  <c r="AL45" i="4"/>
  <c r="AH49" i="13"/>
  <c r="V49" i="4"/>
  <c r="AL27" i="13"/>
  <c r="AT27" i="4"/>
  <c r="Y9" i="13"/>
  <c r="S9" i="4"/>
  <c r="AO21" i="13"/>
  <c r="W21" i="4"/>
  <c r="AO33" i="13"/>
  <c r="W33" i="4"/>
  <c r="BG39" i="13"/>
  <c r="AM39" i="4"/>
  <c r="AL8" i="13"/>
  <c r="AT8" i="4"/>
  <c r="BI25" i="13"/>
  <c r="AY25" i="4"/>
  <c r="BJ36" i="13"/>
  <c r="AZ36" i="4"/>
  <c r="BB46" i="13"/>
  <c r="AX46" i="4"/>
  <c r="J6" i="13"/>
  <c r="J6" i="4"/>
  <c r="AP8" i="13"/>
  <c r="X8" i="4"/>
  <c r="AA16" i="13"/>
  <c r="AE16" i="4"/>
  <c r="AQ23" i="13"/>
  <c r="AI23" i="4"/>
  <c r="AT26" i="13"/>
  <c r="AV26" i="4"/>
  <c r="AP28" i="13"/>
  <c r="X28" i="4"/>
  <c r="AB31" i="13"/>
  <c r="AF31" i="4"/>
  <c r="AR32" i="13"/>
  <c r="AJ32" i="4"/>
  <c r="M33" i="13"/>
  <c r="M33" i="4"/>
  <c r="BF35" i="13"/>
  <c r="AB35" i="4"/>
  <c r="AC38" i="13"/>
  <c r="AQ38" i="4"/>
  <c r="AX46" i="13"/>
  <c r="Z46" i="4"/>
  <c r="AJ47" i="3"/>
  <c r="M15" i="13"/>
  <c r="M15" i="4"/>
  <c r="AL13" i="13"/>
  <c r="AT13" i="4"/>
  <c r="AW4" i="13"/>
  <c r="Y4" i="4"/>
  <c r="AY6" i="13"/>
  <c r="AK6" i="4"/>
  <c r="AY8" i="13"/>
  <c r="AK8" i="4"/>
  <c r="BE10" i="13"/>
  <c r="AA10" i="4"/>
  <c r="AW13" i="13"/>
  <c r="Y13" i="4"/>
  <c r="AQ19" i="13"/>
  <c r="AI19" i="4"/>
  <c r="CG20" i="2"/>
  <c r="AI20" i="3" s="1"/>
  <c r="AA26" i="13"/>
  <c r="AE26" i="4"/>
  <c r="U31" i="13"/>
  <c r="AO31" i="4"/>
  <c r="AG37" i="13"/>
  <c r="U37" i="4"/>
  <c r="BH44" i="2"/>
  <c r="AY51" i="13"/>
  <c r="AK51" i="4"/>
  <c r="M13" i="13"/>
  <c r="M13" i="4"/>
  <c r="BJ11" i="13"/>
  <c r="AZ11" i="4"/>
  <c r="BA18" i="13"/>
  <c r="AW18" i="4"/>
  <c r="L29" i="13"/>
  <c r="L29" i="4"/>
  <c r="BB41" i="13"/>
  <c r="AX41" i="4"/>
  <c r="BG5" i="13"/>
  <c r="AM5" i="4"/>
  <c r="AI11" i="13"/>
  <c r="AG11" i="4"/>
  <c r="AI15" i="13"/>
  <c r="AG15" i="4"/>
  <c r="AI24" i="13"/>
  <c r="AG24" i="4"/>
  <c r="S36" i="13"/>
  <c r="AC36" i="4"/>
  <c r="M46" i="13"/>
  <c r="M46" i="4"/>
  <c r="BA15" i="13"/>
  <c r="AW15" i="4"/>
  <c r="BA5" i="13"/>
  <c r="AW5" i="4"/>
  <c r="AL10" i="13"/>
  <c r="AT10" i="4"/>
  <c r="CU12" i="2"/>
  <c r="AV12" i="3" s="1"/>
  <c r="AC17" i="13"/>
  <c r="AQ17" i="4"/>
  <c r="AC29" i="13"/>
  <c r="AQ29" i="4"/>
  <c r="AC45" i="13"/>
  <c r="AQ45" i="4"/>
  <c r="R5" i="13"/>
  <c r="R5" i="4"/>
  <c r="AZ6" i="13"/>
  <c r="AL6" i="4"/>
  <c r="BF8" i="13"/>
  <c r="AB8" i="4"/>
  <c r="BF10" i="13"/>
  <c r="AB10" i="4"/>
  <c r="AX13" i="13"/>
  <c r="Z13" i="4"/>
  <c r="AR16" i="13"/>
  <c r="AJ16" i="4"/>
  <c r="R24" i="13"/>
  <c r="R24" i="4"/>
  <c r="V30" i="13"/>
  <c r="AP30" i="4"/>
  <c r="AZ34" i="13"/>
  <c r="AL34" i="4"/>
  <c r="AB41" i="13"/>
  <c r="AF41" i="4"/>
  <c r="V46" i="13"/>
  <c r="AP46" i="4"/>
  <c r="AD5" i="13"/>
  <c r="AR5" i="4"/>
  <c r="CO12" i="2"/>
  <c r="AQ12" i="3" s="1"/>
  <c r="BB29" i="13"/>
  <c r="AX29" i="4"/>
  <c r="AS48" i="13"/>
  <c r="AU48" i="4"/>
  <c r="S11" i="13"/>
  <c r="AC11" i="4"/>
  <c r="AO27" i="13"/>
  <c r="W27" i="4"/>
  <c r="BB15" i="13"/>
  <c r="AX15" i="4"/>
  <c r="M19" i="13"/>
  <c r="M19" i="4"/>
  <c r="AD7" i="13"/>
  <c r="AR7" i="4"/>
  <c r="AD11" i="13"/>
  <c r="AR11" i="4"/>
  <c r="AK14" i="13"/>
  <c r="AS14" i="4"/>
  <c r="BW28" i="2"/>
  <c r="Z28" i="3" s="1"/>
  <c r="CH28" i="2"/>
  <c r="AJ28" i="3" s="1"/>
  <c r="CX28" i="2"/>
  <c r="M28" i="3" s="1"/>
  <c r="CI28" i="2"/>
  <c r="AK28" i="3" s="1"/>
  <c r="CO28" i="2"/>
  <c r="AQ28" i="3" s="1"/>
  <c r="CM28" i="2"/>
  <c r="AO28" i="3" s="1"/>
  <c r="BI28" i="2"/>
  <c r="BS28" i="2"/>
  <c r="W28" i="3" s="1"/>
  <c r="CD28" i="2"/>
  <c r="AG28" i="3" s="1"/>
  <c r="CT28" i="2"/>
  <c r="AU28" i="3" s="1"/>
  <c r="AI4" i="3"/>
  <c r="CG54" i="2"/>
  <c r="AI54" i="3" s="1"/>
  <c r="S5" i="3"/>
  <c r="AQ5" i="13"/>
  <c r="AI5" i="4"/>
  <c r="BE6" i="13"/>
  <c r="AA6" i="4"/>
  <c r="U6" i="13"/>
  <c r="AO6" i="4"/>
  <c r="AQ7" i="13"/>
  <c r="AI7" i="4"/>
  <c r="U8" i="13"/>
  <c r="AO8" i="4"/>
  <c r="AW9" i="13"/>
  <c r="Y9" i="4"/>
  <c r="AA10" i="13"/>
  <c r="AE10" i="4"/>
  <c r="AY11" i="13"/>
  <c r="AK11" i="4"/>
  <c r="BO12" i="2"/>
  <c r="S12" i="3" s="1"/>
  <c r="BE13" i="13"/>
  <c r="AA13" i="4"/>
  <c r="AG14" i="13"/>
  <c r="U14" i="4"/>
  <c r="AQ14" i="13"/>
  <c r="AI14" i="4"/>
  <c r="BE15" i="13"/>
  <c r="AA15" i="4"/>
  <c r="U15" i="13"/>
  <c r="AO15" i="4"/>
  <c r="AW16" i="13"/>
  <c r="Y16" i="4"/>
  <c r="AG18" i="13"/>
  <c r="U18" i="4"/>
  <c r="AQ18" i="13"/>
  <c r="AI18" i="4"/>
  <c r="AY19" i="13"/>
  <c r="AK19" i="4"/>
  <c r="CK20" i="2"/>
  <c r="AM20" i="3" s="1"/>
  <c r="AW21" i="13"/>
  <c r="Y21" i="4"/>
  <c r="AY23" i="13"/>
  <c r="AK23" i="4"/>
  <c r="AG25" i="13"/>
  <c r="U25" i="4"/>
  <c r="AQ26" i="13"/>
  <c r="AI26" i="4"/>
  <c r="AA30" i="13"/>
  <c r="AE30" i="4"/>
  <c r="BE34" i="13"/>
  <c r="AA34" i="4"/>
  <c r="U35" i="13"/>
  <c r="AO35" i="4"/>
  <c r="AW37" i="13"/>
  <c r="Y37" i="4"/>
  <c r="AY39" i="13"/>
  <c r="AK39" i="4"/>
  <c r="AG41" i="13"/>
  <c r="U41" i="4"/>
  <c r="AQ42" i="13"/>
  <c r="AI42" i="4"/>
  <c r="AA46" i="13"/>
  <c r="AE46" i="4"/>
  <c r="BE50" i="13"/>
  <c r="AA50" i="4"/>
  <c r="U51" i="13"/>
  <c r="AO51" i="4"/>
  <c r="AW53" i="13"/>
  <c r="Y53" i="4"/>
  <c r="BF49" i="13"/>
  <c r="AB49" i="4"/>
  <c r="BT52" i="2"/>
  <c r="AS4" i="13"/>
  <c r="AU4" i="4"/>
  <c r="BJ7" i="13"/>
  <c r="AZ7" i="4"/>
  <c r="AC10" i="13"/>
  <c r="AQ10" i="4"/>
  <c r="CR12" i="2"/>
  <c r="AS12" i="3" s="1"/>
  <c r="BA14" i="13"/>
  <c r="AW14" i="4"/>
  <c r="BI16" i="13"/>
  <c r="AY16" i="4"/>
  <c r="AL19" i="13"/>
  <c r="AT19" i="4"/>
  <c r="BA22" i="13"/>
  <c r="AW22" i="4"/>
  <c r="BA26" i="13"/>
  <c r="AW26" i="4"/>
  <c r="BA30" i="13"/>
  <c r="AW30" i="4"/>
  <c r="BA34" i="13"/>
  <c r="AW34" i="4"/>
  <c r="BA38" i="13"/>
  <c r="AW38" i="4"/>
  <c r="BJ43" i="13"/>
  <c r="AZ43" i="4"/>
  <c r="BI48" i="13"/>
  <c r="AY48" i="4"/>
  <c r="CR52" i="2"/>
  <c r="BG4" i="13"/>
  <c r="AM4" i="4"/>
  <c r="S7" i="13"/>
  <c r="AC7" i="4"/>
  <c r="BQ12" i="2"/>
  <c r="U12" i="3" s="1"/>
  <c r="S13" i="13"/>
  <c r="AC13" i="4"/>
  <c r="BG14" i="13"/>
  <c r="AM14" i="4"/>
  <c r="AO16" i="13"/>
  <c r="W16" i="4"/>
  <c r="AI17" i="13"/>
  <c r="AG17" i="4"/>
  <c r="AO19" i="13"/>
  <c r="W19" i="4"/>
  <c r="BG25" i="13"/>
  <c r="AM25" i="4"/>
  <c r="CB28" i="2"/>
  <c r="AE28" i="3" s="1"/>
  <c r="BG33" i="13"/>
  <c r="AM33" i="4"/>
  <c r="BG37" i="13"/>
  <c r="AM37" i="4"/>
  <c r="BG41" i="13"/>
  <c r="AM41" i="4"/>
  <c r="BG45" i="13"/>
  <c r="AM45" i="4"/>
  <c r="BG49" i="13"/>
  <c r="AM49" i="4"/>
  <c r="AA4" i="13"/>
  <c r="AE4" i="4"/>
  <c r="AT4" i="3"/>
  <c r="BJ8" i="13"/>
  <c r="AZ8" i="4"/>
  <c r="CW12" i="2"/>
  <c r="AX12" i="3" s="1"/>
  <c r="BJ16" i="13"/>
  <c r="AZ16" i="4"/>
  <c r="CW20" i="2"/>
  <c r="AX20" i="3" s="1"/>
  <c r="AF4" i="3"/>
  <c r="L4" i="13"/>
  <c r="L4" i="4"/>
  <c r="AL6" i="13"/>
  <c r="AT6" i="4"/>
  <c r="AS7" i="13"/>
  <c r="AU7" i="4"/>
  <c r="BB8" i="13"/>
  <c r="AX8" i="4"/>
  <c r="AT10" i="13"/>
  <c r="AV10" i="4"/>
  <c r="BI11" i="13"/>
  <c r="AY11" i="4"/>
  <c r="AC13" i="13"/>
  <c r="AQ13" i="4"/>
  <c r="BJ14" i="13"/>
  <c r="AZ14" i="4"/>
  <c r="AD16" i="13"/>
  <c r="AR16" i="4"/>
  <c r="AL18" i="13"/>
  <c r="AT18" i="4"/>
  <c r="AL22" i="13"/>
  <c r="AT22" i="4"/>
  <c r="AL26" i="13"/>
  <c r="AT26" i="4"/>
  <c r="AL30" i="13"/>
  <c r="AT30" i="4"/>
  <c r="AL34" i="13"/>
  <c r="AT34" i="4"/>
  <c r="AL38" i="13"/>
  <c r="AT38" i="4"/>
  <c r="AL42" i="13"/>
  <c r="AT42" i="4"/>
  <c r="AL46" i="13"/>
  <c r="AT46" i="4"/>
  <c r="AL50" i="13"/>
  <c r="AT50" i="4"/>
  <c r="BI54" i="2"/>
  <c r="BF4" i="13"/>
  <c r="AB4" i="4"/>
  <c r="AH5" i="13"/>
  <c r="V5" i="4"/>
  <c r="AH5" i="3"/>
  <c r="BF6" i="13"/>
  <c r="AB6" i="4"/>
  <c r="V6" i="13"/>
  <c r="AP6" i="4"/>
  <c r="AX7" i="13"/>
  <c r="Z7" i="4"/>
  <c r="R8" i="13"/>
  <c r="R8" i="4"/>
  <c r="AB8" i="13"/>
  <c r="AF8" i="4"/>
  <c r="AX9" i="13"/>
  <c r="Z9" i="4"/>
  <c r="AZ9" i="13"/>
  <c r="AL9" i="4"/>
  <c r="AB10" i="13"/>
  <c r="AF10" i="4"/>
  <c r="AZ11" i="13"/>
  <c r="AL11" i="4"/>
  <c r="BP12" i="2"/>
  <c r="T12" i="3" s="1"/>
  <c r="CE12" i="2"/>
  <c r="AH12" i="3" s="1"/>
  <c r="BF13" i="13"/>
  <c r="AB13" i="4"/>
  <c r="V13" i="13"/>
  <c r="AP13" i="4"/>
  <c r="AR14" i="13"/>
  <c r="AJ14" i="4"/>
  <c r="R15" i="13"/>
  <c r="R15" i="4"/>
  <c r="V15" i="13"/>
  <c r="AP15" i="4"/>
  <c r="AX16" i="13"/>
  <c r="Z16" i="4"/>
  <c r="R17" i="13"/>
  <c r="R17" i="4"/>
  <c r="AB17" i="13"/>
  <c r="AF17" i="4"/>
  <c r="AR18" i="13"/>
  <c r="AJ18" i="4"/>
  <c r="AZ19" i="13"/>
  <c r="AL19" i="4"/>
  <c r="BP20" i="2"/>
  <c r="T20" i="3" s="1"/>
  <c r="AX21" i="13"/>
  <c r="Z21" i="4"/>
  <c r="AZ22" i="13"/>
  <c r="AL22" i="4"/>
  <c r="AH24" i="13"/>
  <c r="V24" i="4"/>
  <c r="AR25" i="13"/>
  <c r="AJ25" i="4"/>
  <c r="BL28" i="2"/>
  <c r="P28" i="3" s="1"/>
  <c r="AB29" i="13"/>
  <c r="AF29" i="4"/>
  <c r="BF33" i="13"/>
  <c r="AB33" i="4"/>
  <c r="V34" i="13"/>
  <c r="AP34" i="4"/>
  <c r="BT36" i="2"/>
  <c r="X36" i="3" s="1"/>
  <c r="AZ38" i="13"/>
  <c r="AL38" i="4"/>
  <c r="AH40" i="13"/>
  <c r="V40" i="4"/>
  <c r="AR41" i="13"/>
  <c r="AJ41" i="4"/>
  <c r="BL44" i="2"/>
  <c r="P44" i="3" s="1"/>
  <c r="AB45" i="13"/>
  <c r="AF45" i="4"/>
  <c r="BP52" i="2"/>
  <c r="T52" i="3" s="1"/>
  <c r="M9" i="13"/>
  <c r="M9" i="4"/>
  <c r="AV5" i="3"/>
  <c r="BI8" i="13"/>
  <c r="AY8" i="4"/>
  <c r="CV12" i="2"/>
  <c r="AW12" i="3" s="1"/>
  <c r="AD17" i="13"/>
  <c r="AR17" i="4"/>
  <c r="CV20" i="2"/>
  <c r="AW20" i="3" s="1"/>
  <c r="BB25" i="13"/>
  <c r="AX25" i="4"/>
  <c r="AT31" i="13"/>
  <c r="AV31" i="4"/>
  <c r="CV36" i="2"/>
  <c r="AW36" i="3" s="1"/>
  <c r="L41" i="13"/>
  <c r="L41" i="4"/>
  <c r="BB45" i="13"/>
  <c r="AX45" i="4"/>
  <c r="L49" i="13"/>
  <c r="L49" i="4"/>
  <c r="U4" i="3"/>
  <c r="BQ54" i="2"/>
  <c r="U54" i="3" s="1"/>
  <c r="AO7" i="13"/>
  <c r="W7" i="4"/>
  <c r="AO10" i="13"/>
  <c r="W10" i="4"/>
  <c r="BM12" i="2"/>
  <c r="Q12" i="3" s="1"/>
  <c r="BG13" i="13"/>
  <c r="AM13" i="4"/>
  <c r="S15" i="13"/>
  <c r="AC15" i="4"/>
  <c r="S17" i="13"/>
  <c r="AC17" i="4"/>
  <c r="Y19" i="13"/>
  <c r="S19" i="4"/>
  <c r="BG21" i="13"/>
  <c r="AM21" i="4"/>
  <c r="BX28" i="2"/>
  <c r="AA28" i="3" s="1"/>
  <c r="AI32" i="13"/>
  <c r="AG32" i="4"/>
  <c r="Y43" i="13"/>
  <c r="S43" i="4"/>
  <c r="S48" i="13"/>
  <c r="AC48" i="4"/>
  <c r="BG53" i="13"/>
  <c r="AM53" i="4"/>
  <c r="M14" i="13"/>
  <c r="M14" i="4"/>
  <c r="M38" i="13"/>
  <c r="M38" i="4"/>
  <c r="BB6" i="13"/>
  <c r="AX6" i="4"/>
  <c r="L10" i="13"/>
  <c r="L10" i="4"/>
  <c r="AT16" i="13"/>
  <c r="AV16" i="4"/>
  <c r="M23" i="13"/>
  <c r="M23" i="4"/>
  <c r="BA8" i="13"/>
  <c r="AW8" i="4"/>
  <c r="AT13" i="13"/>
  <c r="AV13" i="4"/>
  <c r="AL17" i="13"/>
  <c r="AT17" i="4"/>
  <c r="L19" i="13"/>
  <c r="L19" i="4"/>
  <c r="AK22" i="13"/>
  <c r="AS22" i="4"/>
  <c r="BJ25" i="13"/>
  <c r="AZ25" i="4"/>
  <c r="AT29" i="13"/>
  <c r="AV29" i="4"/>
  <c r="BB31" i="13"/>
  <c r="AX31" i="4"/>
  <c r="L35" i="13"/>
  <c r="L35" i="4"/>
  <c r="AL37" i="13"/>
  <c r="AT37" i="4"/>
  <c r="BA40" i="13"/>
  <c r="AW40" i="4"/>
  <c r="BI42" i="13"/>
  <c r="AY42" i="4"/>
  <c r="BI46" i="13"/>
  <c r="AY46" i="4"/>
  <c r="AL49" i="13"/>
  <c r="AT49" i="4"/>
  <c r="CM52" i="2"/>
  <c r="AO52" i="3" s="1"/>
  <c r="AY9" i="13"/>
  <c r="AK9" i="4"/>
  <c r="AG15" i="13"/>
  <c r="U15" i="4"/>
  <c r="U17" i="13"/>
  <c r="AO17" i="4"/>
  <c r="BV20" i="2"/>
  <c r="Y20" i="3" s="1"/>
  <c r="AY21" i="13"/>
  <c r="AK21" i="4"/>
  <c r="AW22" i="13"/>
  <c r="Y22" i="4"/>
  <c r="AW24" i="13"/>
  <c r="Y24" i="4"/>
  <c r="AG26" i="13"/>
  <c r="U26" i="4"/>
  <c r="AQ27" i="13"/>
  <c r="AI27" i="4"/>
  <c r="BZ28" i="2"/>
  <c r="AC28" i="3" s="1"/>
  <c r="AQ29" i="13"/>
  <c r="AI29" i="4"/>
  <c r="AQ31" i="13"/>
  <c r="AI31" i="4"/>
  <c r="AA33" i="13"/>
  <c r="AE33" i="4"/>
  <c r="AW34" i="13"/>
  <c r="Y34" i="4"/>
  <c r="BE35" i="13"/>
  <c r="AA35" i="4"/>
  <c r="BE37" i="13"/>
  <c r="AA37" i="4"/>
  <c r="BE39" i="13"/>
  <c r="AA39" i="4"/>
  <c r="AQ40" i="13"/>
  <c r="AI40" i="4"/>
  <c r="AY41" i="13"/>
  <c r="AK41" i="4"/>
  <c r="BO44" i="2"/>
  <c r="S44" i="3" s="1"/>
  <c r="CK44" i="2"/>
  <c r="AM44" i="3" s="1"/>
  <c r="AY46" i="13"/>
  <c r="AK46" i="4"/>
  <c r="AW47" i="13"/>
  <c r="Y47" i="4"/>
  <c r="BE48" i="13"/>
  <c r="AA48" i="4"/>
  <c r="U49" i="13"/>
  <c r="AO49" i="4"/>
  <c r="BS52" i="2"/>
  <c r="W52" i="3" s="1"/>
  <c r="AY53" i="13"/>
  <c r="AK53" i="4"/>
  <c r="M25" i="13"/>
  <c r="M25" i="4"/>
  <c r="M45" i="13"/>
  <c r="M45" i="4"/>
  <c r="AC26" i="13"/>
  <c r="AQ26" i="4"/>
  <c r="AL35" i="13"/>
  <c r="AT35" i="4"/>
  <c r="AL43" i="13"/>
  <c r="AT43" i="4"/>
  <c r="CO52" i="2"/>
  <c r="AQ52" i="3" s="1"/>
  <c r="AO13" i="13"/>
  <c r="W13" i="4"/>
  <c r="S18" i="13"/>
  <c r="AC18" i="4"/>
  <c r="S25" i="13"/>
  <c r="AC25" i="4"/>
  <c r="BJ28" i="2"/>
  <c r="BJ54" i="2" s="1"/>
  <c r="S30" i="13"/>
  <c r="AC30" i="4"/>
  <c r="BG32" i="13"/>
  <c r="AM32" i="4"/>
  <c r="S34" i="13"/>
  <c r="AC34" i="4"/>
  <c r="BG38" i="13"/>
  <c r="AM38" i="4"/>
  <c r="AO42" i="13"/>
  <c r="W42" i="4"/>
  <c r="BJ44" i="2"/>
  <c r="AO46" i="13"/>
  <c r="W46" i="4"/>
  <c r="S47" i="13"/>
  <c r="AC47" i="4"/>
  <c r="AO49" i="13"/>
  <c r="W49" i="4"/>
  <c r="AC19" i="13"/>
  <c r="AQ19" i="4"/>
  <c r="BA23" i="13"/>
  <c r="AW23" i="4"/>
  <c r="BB26" i="13"/>
  <c r="AX26" i="4"/>
  <c r="AD30" i="13"/>
  <c r="AR30" i="4"/>
  <c r="AS33" i="13"/>
  <c r="AU33" i="4"/>
  <c r="CS36" i="2"/>
  <c r="AT36" i="3" s="1"/>
  <c r="BA39" i="13"/>
  <c r="AW39" i="4"/>
  <c r="BB42" i="13"/>
  <c r="AX42" i="4"/>
  <c r="AD46" i="13"/>
  <c r="AR46" i="4"/>
  <c r="AS49" i="13"/>
  <c r="AU49" i="4"/>
  <c r="AK53" i="13"/>
  <c r="AS53" i="4"/>
  <c r="AP5" i="13"/>
  <c r="X5" i="4"/>
  <c r="BI6" i="13"/>
  <c r="AY6" i="4"/>
  <c r="Z7" i="13"/>
  <c r="T7" i="4"/>
  <c r="M8" i="13"/>
  <c r="M8" i="4"/>
  <c r="AP10" i="13"/>
  <c r="X10" i="4"/>
  <c r="AG11" i="13"/>
  <c r="U11" i="4"/>
  <c r="CC12" i="2"/>
  <c r="AF12" i="3" s="1"/>
  <c r="AY13" i="13"/>
  <c r="AK13" i="4"/>
  <c r="AP14" i="13"/>
  <c r="X14" i="4"/>
  <c r="Z16" i="13"/>
  <c r="T16" i="4"/>
  <c r="Z17" i="13"/>
  <c r="T17" i="4"/>
  <c r="AI18" i="13"/>
  <c r="AG18" i="4"/>
  <c r="AX18" i="13"/>
  <c r="Z18" i="4"/>
  <c r="AX19" i="13"/>
  <c r="Z19" i="4"/>
  <c r="R19" i="13"/>
  <c r="R19" i="4"/>
  <c r="BY20" i="2"/>
  <c r="AB20" i="3" s="1"/>
  <c r="AP21" i="13"/>
  <c r="X21" i="4"/>
  <c r="AY22" i="13"/>
  <c r="AK22" i="4"/>
  <c r="AI22" i="13"/>
  <c r="AG22" i="4"/>
  <c r="U22" i="13"/>
  <c r="AO22" i="4"/>
  <c r="J23" i="13"/>
  <c r="J23" i="4"/>
  <c r="AB24" i="13"/>
  <c r="AF24" i="4"/>
  <c r="Y24" i="13"/>
  <c r="S24" i="4"/>
  <c r="J25" i="13"/>
  <c r="J25" i="4"/>
  <c r="J26" i="13"/>
  <c r="J26" i="4"/>
  <c r="BI27" i="13"/>
  <c r="AY27" i="4"/>
  <c r="CJ28" i="2"/>
  <c r="AL28" i="3" s="1"/>
  <c r="R29" i="13"/>
  <c r="R29" i="4"/>
  <c r="AO29" i="13"/>
  <c r="W29" i="4"/>
  <c r="AH29" i="13"/>
  <c r="V29" i="4"/>
  <c r="Z30" i="13"/>
  <c r="T30" i="4"/>
  <c r="AJ30" i="13"/>
  <c r="AH30" i="4"/>
  <c r="Z31" i="13"/>
  <c r="T31" i="4"/>
  <c r="AJ31" i="13"/>
  <c r="AH31" i="4"/>
  <c r="Z32" i="13"/>
  <c r="T32" i="4"/>
  <c r="AJ32" i="13"/>
  <c r="AH32" i="4"/>
  <c r="Z33" i="13"/>
  <c r="T33" i="4"/>
  <c r="AJ33" i="13"/>
  <c r="AH33" i="4"/>
  <c r="Z34" i="13"/>
  <c r="T34" i="4"/>
  <c r="AJ34" i="13"/>
  <c r="AH34" i="4"/>
  <c r="Z35" i="13"/>
  <c r="T35" i="4"/>
  <c r="BN36" i="2"/>
  <c r="R36" i="3" s="1"/>
  <c r="T37" i="13"/>
  <c r="AD37" i="4"/>
  <c r="T38" i="13"/>
  <c r="AD38" i="4"/>
  <c r="AG39" i="13"/>
  <c r="U39" i="4"/>
  <c r="BB39" i="13"/>
  <c r="AX39" i="4"/>
  <c r="J40" i="13"/>
  <c r="J40" i="4"/>
  <c r="AL41" i="13"/>
  <c r="AT41" i="4"/>
  <c r="AX41" i="13"/>
  <c r="Z41" i="4"/>
  <c r="S42" i="13"/>
  <c r="AC42" i="4"/>
  <c r="BG42" i="13"/>
  <c r="AM42" i="4"/>
  <c r="AY42" i="13"/>
  <c r="AK42" i="4"/>
  <c r="Z43" i="13"/>
  <c r="T43" i="4"/>
  <c r="BN44" i="2"/>
  <c r="R44" i="3" s="1"/>
  <c r="BJ45" i="13"/>
  <c r="AZ45" i="4"/>
  <c r="AL45" i="13"/>
  <c r="AT45" i="4"/>
  <c r="J47" i="13"/>
  <c r="J47" i="4"/>
  <c r="BA48" i="13"/>
  <c r="AW48" i="4"/>
  <c r="AA48" i="13"/>
  <c r="AE48" i="4"/>
  <c r="M49" i="13"/>
  <c r="M49" i="4"/>
  <c r="V49" i="13"/>
  <c r="AP49" i="4"/>
  <c r="Y49" i="13"/>
  <c r="S49" i="4"/>
  <c r="AB50" i="13"/>
  <c r="AF50" i="4"/>
  <c r="AK50" i="13"/>
  <c r="AS50" i="4"/>
  <c r="AD51" i="13"/>
  <c r="AR51" i="4"/>
  <c r="M51" i="13"/>
  <c r="M51" i="4"/>
  <c r="AS51" i="13"/>
  <c r="AU51" i="4"/>
  <c r="BY52" i="2"/>
  <c r="AB52" i="3" s="1"/>
  <c r="AP53" i="13"/>
  <c r="X53" i="4"/>
  <c r="M48" i="13"/>
  <c r="M48" i="4"/>
  <c r="CQ20" i="2"/>
  <c r="L20" i="3" s="1"/>
  <c r="BB24" i="13"/>
  <c r="AX24" i="4"/>
  <c r="BA29" i="13"/>
  <c r="AW29" i="4"/>
  <c r="AT34" i="13"/>
  <c r="AV34" i="4"/>
  <c r="AS39" i="13"/>
  <c r="AU39" i="4"/>
  <c r="CQ44" i="2"/>
  <c r="L44" i="3" s="1"/>
  <c r="L48" i="13"/>
  <c r="L48" i="4"/>
  <c r="BI51" i="13"/>
  <c r="AY51" i="4"/>
  <c r="BF7" i="13"/>
  <c r="AB7" i="4"/>
  <c r="BF11" i="13"/>
  <c r="AB11" i="4"/>
  <c r="AH14" i="13"/>
  <c r="V14" i="4"/>
  <c r="AB19" i="13"/>
  <c r="AF19" i="4"/>
  <c r="V21" i="13"/>
  <c r="AP21" i="4"/>
  <c r="R23" i="13"/>
  <c r="R23" i="4"/>
  <c r="AZ23" i="13"/>
  <c r="AL23" i="4"/>
  <c r="R25" i="13"/>
  <c r="R25" i="4"/>
  <c r="AH26" i="13"/>
  <c r="V26" i="4"/>
  <c r="R27" i="13"/>
  <c r="R27" i="4"/>
  <c r="CE28" i="2"/>
  <c r="AH28" i="3" s="1"/>
  <c r="AZ29" i="13"/>
  <c r="AL29" i="4"/>
  <c r="AB30" i="13"/>
  <c r="AF30" i="4"/>
  <c r="AB32" i="13"/>
  <c r="AF32" i="4"/>
  <c r="AH33" i="13"/>
  <c r="V33" i="4"/>
  <c r="AH35" i="13"/>
  <c r="V35" i="4"/>
  <c r="V35" i="13"/>
  <c r="AP35" i="4"/>
  <c r="R37" i="13"/>
  <c r="R37" i="4"/>
  <c r="AX38" i="13"/>
  <c r="Z38" i="4"/>
  <c r="BF39" i="13"/>
  <c r="AB39" i="4"/>
  <c r="V41" i="13"/>
  <c r="AP41" i="4"/>
  <c r="AB42" i="13"/>
  <c r="AF42" i="4"/>
  <c r="AZ43" i="13"/>
  <c r="AL43" i="4"/>
  <c r="AH46" i="13"/>
  <c r="V46" i="4"/>
  <c r="AR47" i="13"/>
  <c r="AJ47" i="4"/>
  <c r="V48" i="13"/>
  <c r="AP48" i="4"/>
  <c r="R50" i="13"/>
  <c r="R50" i="4"/>
  <c r="AB51" i="13"/>
  <c r="AF51" i="4"/>
  <c r="BW52" i="2"/>
  <c r="Z52" i="3" s="1"/>
  <c r="V53" i="13"/>
  <c r="AP53" i="4"/>
  <c r="AC34" i="13"/>
  <c r="AQ34" i="4"/>
  <c r="AR47" i="3"/>
  <c r="S6" i="13"/>
  <c r="AC6" i="4"/>
  <c r="S10" i="13"/>
  <c r="AC10" i="4"/>
  <c r="BG19" i="13"/>
  <c r="AM19" i="4"/>
  <c r="BG24" i="13"/>
  <c r="AM24" i="4"/>
  <c r="BG30" i="13"/>
  <c r="AM30" i="4"/>
  <c r="AO32" i="13"/>
  <c r="W32" i="4"/>
  <c r="AI34" i="13"/>
  <c r="AG34" i="4"/>
  <c r="CI36" i="2"/>
  <c r="AK36" i="3" s="1"/>
  <c r="S38" i="13"/>
  <c r="AC38" i="4"/>
  <c r="AI43" i="13"/>
  <c r="AG43" i="4"/>
  <c r="Y46" i="13"/>
  <c r="S46" i="4"/>
  <c r="Y48" i="13"/>
  <c r="S48" i="4"/>
  <c r="S50" i="13"/>
  <c r="AC50" i="4"/>
  <c r="AD6" i="13"/>
  <c r="AR6" i="4"/>
  <c r="AD10" i="13"/>
  <c r="AR10" i="4"/>
  <c r="AL16" i="13"/>
  <c r="AT16" i="4"/>
  <c r="AD22" i="13"/>
  <c r="AR22" i="4"/>
  <c r="BJ24" i="13"/>
  <c r="AZ24" i="4"/>
  <c r="AC27" i="13"/>
  <c r="AQ27" i="4"/>
  <c r="BI29" i="13"/>
  <c r="AY29" i="4"/>
  <c r="BJ32" i="13"/>
  <c r="AZ32" i="4"/>
  <c r="AC35" i="13"/>
  <c r="AQ35" i="4"/>
  <c r="BI37" i="13"/>
  <c r="AY37" i="4"/>
  <c r="BJ40" i="13"/>
  <c r="AZ40" i="4"/>
  <c r="AC43" i="13"/>
  <c r="AQ43" i="4"/>
  <c r="BI45" i="13"/>
  <c r="AY45" i="4"/>
  <c r="AT48" i="13"/>
  <c r="AV48" i="4"/>
  <c r="BB50" i="13"/>
  <c r="AX50" i="4"/>
  <c r="AS53" i="13"/>
  <c r="AU53" i="4"/>
  <c r="AT5" i="13"/>
  <c r="AV5" i="4"/>
  <c r="Z6" i="13"/>
  <c r="T6" i="4"/>
  <c r="BB7" i="13"/>
  <c r="AX7" i="4"/>
  <c r="R10" i="13"/>
  <c r="R10" i="4"/>
  <c r="AP11" i="13"/>
  <c r="X11" i="4"/>
  <c r="CF12" i="2"/>
  <c r="K12" i="3" s="1"/>
  <c r="AY17" i="13"/>
  <c r="AK17" i="4"/>
  <c r="AP18" i="13"/>
  <c r="X18" i="4"/>
  <c r="AP19" i="13"/>
  <c r="X19" i="4"/>
  <c r="CC20" i="2"/>
  <c r="AF20" i="3" s="1"/>
  <c r="AT21" i="13"/>
  <c r="AV21" i="4"/>
  <c r="AP22" i="13"/>
  <c r="X22" i="4"/>
  <c r="AG23" i="13"/>
  <c r="U23" i="4"/>
  <c r="Z24" i="13"/>
  <c r="T24" i="4"/>
  <c r="BA25" i="13"/>
  <c r="AW25" i="4"/>
  <c r="Y26" i="13"/>
  <c r="S26" i="4"/>
  <c r="R26" i="13"/>
  <c r="R26" i="4"/>
  <c r="AP27" i="13"/>
  <c r="X27" i="4"/>
  <c r="CF28" i="2"/>
  <c r="K28" i="3" s="1"/>
  <c r="AX30" i="13"/>
  <c r="Z30" i="4"/>
  <c r="R31" i="13"/>
  <c r="R31" i="4"/>
  <c r="M31" i="13"/>
  <c r="M31" i="4"/>
  <c r="BI31" i="13"/>
  <c r="AY31" i="4"/>
  <c r="BB32" i="13"/>
  <c r="AX32" i="4"/>
  <c r="BA32" i="13"/>
  <c r="AW32" i="4"/>
  <c r="S33" i="13"/>
  <c r="AC33" i="4"/>
  <c r="AT33" i="13"/>
  <c r="AV33" i="4"/>
  <c r="BE33" i="13"/>
  <c r="AA33" i="4"/>
  <c r="AH34" i="13"/>
  <c r="V34" i="4"/>
  <c r="U34" i="13"/>
  <c r="AO34" i="4"/>
  <c r="AX34" i="13"/>
  <c r="Z34" i="4"/>
  <c r="AD35" i="13"/>
  <c r="AR35" i="4"/>
  <c r="R35" i="13"/>
  <c r="R35" i="4"/>
  <c r="AS35" i="13"/>
  <c r="AU35" i="4"/>
  <c r="AZ37" i="13"/>
  <c r="AL37" i="4"/>
  <c r="BJ38" i="13"/>
  <c r="AZ38" i="4"/>
  <c r="AI38" i="13"/>
  <c r="AG38" i="4"/>
  <c r="AB38" i="13"/>
  <c r="AF38" i="4"/>
  <c r="Z39" i="13"/>
  <c r="T39" i="4"/>
  <c r="AC40" i="13"/>
  <c r="AQ40" i="4"/>
  <c r="BF40" i="13"/>
  <c r="AB40" i="4"/>
  <c r="BE40" i="13"/>
  <c r="AA40" i="4"/>
  <c r="AP41" i="13"/>
  <c r="X41" i="4"/>
  <c r="J42" i="13"/>
  <c r="J42" i="4"/>
  <c r="AR43" i="13"/>
  <c r="AJ43" i="4"/>
  <c r="AB43" i="13"/>
  <c r="AF43" i="4"/>
  <c r="AA43" i="13"/>
  <c r="AE43" i="4"/>
  <c r="BG44" i="2"/>
  <c r="AK46" i="13"/>
  <c r="AS46" i="4"/>
  <c r="BI47" i="13"/>
  <c r="AY47" i="4"/>
  <c r="M47" i="3"/>
  <c r="L47" i="13"/>
  <c r="L47" i="4"/>
  <c r="J48" i="13"/>
  <c r="J48" i="4"/>
  <c r="AP50" i="13"/>
  <c r="X50" i="4"/>
  <c r="AP51" i="13"/>
  <c r="X51" i="4"/>
  <c r="AZ53" i="13"/>
  <c r="AL53" i="4"/>
  <c r="AT53" i="13"/>
  <c r="AV53" i="4"/>
  <c r="M11" i="13"/>
  <c r="M11" i="4"/>
  <c r="AL5" i="13"/>
  <c r="AT5" i="4"/>
  <c r="AC16" i="13"/>
  <c r="AQ16" i="4"/>
  <c r="AQ6" i="13"/>
  <c r="AI6" i="4"/>
  <c r="AW8" i="13"/>
  <c r="Y8" i="4"/>
  <c r="AW10" i="13"/>
  <c r="Y10" i="4"/>
  <c r="AG13" i="13"/>
  <c r="U13" i="4"/>
  <c r="U14" i="13"/>
  <c r="AO14" i="4"/>
  <c r="BE18" i="13"/>
  <c r="AA18" i="4"/>
  <c r="AA22" i="13"/>
  <c r="AE22" i="4"/>
  <c r="U27" i="13"/>
  <c r="AO27" i="4"/>
  <c r="AG33" i="13"/>
  <c r="U33" i="4"/>
  <c r="AA38" i="13"/>
  <c r="AE38" i="4"/>
  <c r="BE42" i="13"/>
  <c r="AA42" i="4"/>
  <c r="AY47" i="13"/>
  <c r="AK47" i="4"/>
  <c r="M5" i="13"/>
  <c r="M5" i="4"/>
  <c r="AL11" i="13"/>
  <c r="AT11" i="4"/>
  <c r="AC18" i="13"/>
  <c r="AQ18" i="4"/>
  <c r="BI28" i="13"/>
  <c r="AY28" i="4"/>
  <c r="AS36" i="13"/>
  <c r="AU36" i="4"/>
  <c r="BA50" i="13"/>
  <c r="AW50" i="4"/>
  <c r="AO11" i="13"/>
  <c r="W11" i="4"/>
  <c r="AO15" i="13"/>
  <c r="W15" i="4"/>
  <c r="S24" i="13"/>
  <c r="AC24" i="4"/>
  <c r="Y35" i="13"/>
  <c r="S35" i="4"/>
  <c r="AO47" i="13"/>
  <c r="W47" i="4"/>
  <c r="AS5" i="13"/>
  <c r="AU5" i="4"/>
  <c r="L18" i="13"/>
  <c r="L18" i="4"/>
  <c r="AO5" i="3"/>
  <c r="BA9" i="13"/>
  <c r="AW9" i="4"/>
  <c r="AS15" i="13"/>
  <c r="AU15" i="4"/>
  <c r="AD24" i="13"/>
  <c r="AR24" i="4"/>
  <c r="AD32" i="13"/>
  <c r="AR32" i="4"/>
  <c r="AD48" i="13"/>
  <c r="AR48" i="4"/>
  <c r="T4" i="3"/>
  <c r="V5" i="13"/>
  <c r="AP5" i="4"/>
  <c r="V7" i="13"/>
  <c r="AP7" i="4"/>
  <c r="AB9" i="13"/>
  <c r="AF9" i="4"/>
  <c r="AH11" i="13"/>
  <c r="V11" i="4"/>
  <c r="BI12" i="2"/>
  <c r="BW12" i="2"/>
  <c r="Z12" i="3" s="1"/>
  <c r="BF14" i="13"/>
  <c r="AB14" i="4"/>
  <c r="R16" i="13"/>
  <c r="R16" i="4"/>
  <c r="BF18" i="13"/>
  <c r="AB18" i="4"/>
  <c r="AX28" i="13"/>
  <c r="Z28" i="4"/>
  <c r="AR33" i="13"/>
  <c r="AJ33" i="4"/>
  <c r="AZ46" i="13"/>
  <c r="AL46" i="4"/>
  <c r="AR53" i="13"/>
  <c r="AJ53" i="4"/>
  <c r="AT7" i="13"/>
  <c r="AV7" i="4"/>
  <c r="AT19" i="13"/>
  <c r="AV19" i="4"/>
  <c r="L33" i="13"/>
  <c r="L33" i="4"/>
  <c r="BJ47" i="13"/>
  <c r="AZ47" i="4"/>
  <c r="BG6" i="13"/>
  <c r="AM6" i="4"/>
  <c r="Y11" i="13"/>
  <c r="S11" i="4"/>
  <c r="CI12" i="2"/>
  <c r="AK12" i="3" s="1"/>
  <c r="Y23" i="13"/>
  <c r="S23" i="4"/>
  <c r="AO35" i="13"/>
  <c r="W35" i="4"/>
  <c r="M26" i="13"/>
  <c r="M26" i="4"/>
  <c r="BI13" i="13"/>
  <c r="AY13" i="4"/>
  <c r="BJ5" i="13"/>
  <c r="AZ5" i="4"/>
  <c r="BI18" i="13"/>
  <c r="AY18" i="4"/>
  <c r="BI26" i="13"/>
  <c r="AY26" i="4"/>
  <c r="AC36" i="13"/>
  <c r="AQ36" i="4"/>
  <c r="AT45" i="13"/>
  <c r="AV45" i="4"/>
  <c r="L51" i="13"/>
  <c r="L51" i="4"/>
  <c r="AA8" i="13"/>
  <c r="AE8" i="4"/>
  <c r="BV12" i="2"/>
  <c r="Y12" i="3" s="1"/>
  <c r="BE23" i="13"/>
  <c r="AA23" i="4"/>
  <c r="AY30" i="13"/>
  <c r="AK30" i="4"/>
  <c r="BE32" i="13"/>
  <c r="AA32" i="4"/>
  <c r="AW38" i="13"/>
  <c r="Y38" i="4"/>
  <c r="AG45" i="3"/>
  <c r="AW50" i="13"/>
  <c r="Y50" i="4"/>
  <c r="M17" i="13"/>
  <c r="M17" i="4"/>
  <c r="AC30" i="13"/>
  <c r="AQ30" i="4"/>
  <c r="BG11" i="13"/>
  <c r="AM11" i="4"/>
  <c r="S27" i="13"/>
  <c r="AC27" i="4"/>
  <c r="AI33" i="13"/>
  <c r="AG33" i="4"/>
  <c r="AO37" i="13"/>
  <c r="W37" i="4"/>
  <c r="S43" i="13"/>
  <c r="AC43" i="4"/>
  <c r="AO48" i="13"/>
  <c r="W48" i="4"/>
  <c r="AI53" i="13"/>
  <c r="AG53" i="4"/>
  <c r="BI21" i="13"/>
  <c r="AY21" i="4"/>
  <c r="BA31" i="13"/>
  <c r="AW31" i="4"/>
  <c r="AS41" i="13"/>
  <c r="AU41" i="4"/>
  <c r="CS44" i="2"/>
  <c r="AT44" i="3" s="1"/>
  <c r="AB15" i="13"/>
  <c r="AF15" i="4"/>
  <c r="BF19" i="13"/>
  <c r="AB19" i="4"/>
  <c r="Z20" i="13"/>
  <c r="T20" i="4"/>
  <c r="R22" i="13"/>
  <c r="R22" i="4"/>
  <c r="AY24" i="13"/>
  <c r="AK24" i="4"/>
  <c r="AJ25" i="13"/>
  <c r="AH25" i="4"/>
  <c r="L27" i="13"/>
  <c r="L27" i="4"/>
  <c r="AX27" i="13"/>
  <c r="Z27" i="4"/>
  <c r="U29" i="13"/>
  <c r="AO29" i="4"/>
  <c r="J32" i="13"/>
  <c r="J32" i="4"/>
  <c r="T36" i="13"/>
  <c r="AD36" i="4"/>
  <c r="AD39" i="13"/>
  <c r="AR39" i="4"/>
  <c r="AA41" i="13"/>
  <c r="AE41" i="4"/>
  <c r="R42" i="13"/>
  <c r="R42" i="4"/>
  <c r="CC44" i="2"/>
  <c r="AF44" i="3" s="1"/>
  <c r="AA45" i="13"/>
  <c r="AE45" i="4"/>
  <c r="Z47" i="13"/>
  <c r="T47" i="4"/>
  <c r="AR48" i="13"/>
  <c r="AJ48" i="4"/>
  <c r="AY49" i="13"/>
  <c r="AK49" i="4"/>
  <c r="U50" i="13"/>
  <c r="AO50" i="4"/>
  <c r="AQ51" i="13"/>
  <c r="AI51" i="4"/>
  <c r="AS23" i="13"/>
  <c r="AU23" i="4"/>
  <c r="L32" i="13"/>
  <c r="L32" i="4"/>
  <c r="AU45" i="3"/>
  <c r="AZ16" i="13"/>
  <c r="AL16" i="4"/>
  <c r="AX22" i="13"/>
  <c r="Z22" i="4"/>
  <c r="V25" i="13"/>
  <c r="AP25" i="4"/>
  <c r="V32" i="13"/>
  <c r="AP32" i="4"/>
  <c r="AB35" i="13"/>
  <c r="AF35" i="4"/>
  <c r="R39" i="13"/>
  <c r="R39" i="4"/>
  <c r="AH42" i="13"/>
  <c r="V42" i="4"/>
  <c r="AB46" i="13"/>
  <c r="AF46" i="4"/>
  <c r="AH51" i="13"/>
  <c r="V51" i="4"/>
  <c r="R53" i="13"/>
  <c r="R53" i="4"/>
  <c r="AD53" i="13"/>
  <c r="AR53" i="4"/>
  <c r="AO18" i="13"/>
  <c r="W18" i="4"/>
  <c r="AI25" i="13"/>
  <c r="AG25" i="4"/>
  <c r="S31" i="13"/>
  <c r="AC31" i="4"/>
  <c r="S37" i="13"/>
  <c r="AC37" i="4"/>
  <c r="S53" i="13"/>
  <c r="AC53" i="4"/>
  <c r="AK13" i="13"/>
  <c r="AS13" i="4"/>
  <c r="AC23" i="13"/>
  <c r="AQ23" i="4"/>
  <c r="BB30" i="13"/>
  <c r="AX30" i="4"/>
  <c r="AC39" i="13"/>
  <c r="AQ39" i="4"/>
  <c r="CW44" i="2"/>
  <c r="AX44" i="3" s="1"/>
  <c r="BI49" i="13"/>
  <c r="AY49" i="4"/>
  <c r="AP9" i="13"/>
  <c r="X9" i="4"/>
  <c r="BN12" i="2"/>
  <c r="R12" i="3" s="1"/>
  <c r="AQ17" i="13"/>
  <c r="AI17" i="4"/>
  <c r="T18" i="13"/>
  <c r="AD18" i="4"/>
  <c r="AA21" i="13"/>
  <c r="AE21" i="4"/>
  <c r="AA23" i="13"/>
  <c r="AE23" i="4"/>
  <c r="AA25" i="13"/>
  <c r="AE25" i="4"/>
  <c r="BG26" i="13"/>
  <c r="AM26" i="4"/>
  <c r="AG30" i="13"/>
  <c r="U30" i="4"/>
  <c r="BE31" i="13"/>
  <c r="AA31" i="4"/>
  <c r="AW32" i="13"/>
  <c r="Y32" i="4"/>
  <c r="Y33" i="13"/>
  <c r="S33" i="4"/>
  <c r="AX37" i="13"/>
  <c r="Z37" i="4"/>
  <c r="AO38" i="13"/>
  <c r="W38" i="4"/>
  <c r="V40" i="13"/>
  <c r="AP40" i="4"/>
  <c r="Z42" i="13"/>
  <c r="T42" i="4"/>
  <c r="BI43" i="13"/>
  <c r="AY43" i="4"/>
  <c r="AP45" i="13"/>
  <c r="X45" i="4"/>
  <c r="AB47" i="13"/>
  <c r="AF47" i="4"/>
  <c r="Z49" i="13"/>
  <c r="T49" i="4"/>
  <c r="AL52" i="3"/>
  <c r="AK10" i="13"/>
  <c r="AS10" i="4"/>
  <c r="BO52" i="2"/>
  <c r="S52" i="3" s="1"/>
  <c r="BZ52" i="2"/>
  <c r="AC52" i="3" s="1"/>
  <c r="CK52" i="2"/>
  <c r="AM52" i="3" s="1"/>
  <c r="BK52" i="2"/>
  <c r="BQ52" i="2"/>
  <c r="U52" i="3" s="1"/>
  <c r="CA52" i="2"/>
  <c r="AD52" i="3" s="1"/>
  <c r="CL52" i="2"/>
  <c r="AN52" i="3" s="1"/>
  <c r="CE52" i="2"/>
  <c r="AH52" i="3" s="1"/>
  <c r="CU52" i="2"/>
  <c r="AV52" i="3" s="1"/>
  <c r="BF52" i="2"/>
  <c r="BV52" i="2"/>
  <c r="Y52" i="3" s="1"/>
  <c r="CG52" i="2"/>
  <c r="AI52" i="3" s="1"/>
  <c r="CQ52" i="2"/>
  <c r="L52" i="3" s="1"/>
  <c r="AA5" i="13"/>
  <c r="AE5" i="4"/>
  <c r="AA7" i="13"/>
  <c r="AE7" i="4"/>
  <c r="AG9" i="13"/>
  <c r="U9" i="4"/>
  <c r="U10" i="13"/>
  <c r="AO10" i="4"/>
  <c r="BK12" i="2"/>
  <c r="BK54" i="2" s="1"/>
  <c r="AA14" i="13"/>
  <c r="AE14" i="4"/>
  <c r="AG16" i="13"/>
  <c r="U16" i="4"/>
  <c r="AA18" i="13"/>
  <c r="AE18" i="4"/>
  <c r="AQ22" i="13"/>
  <c r="AI22" i="4"/>
  <c r="AW33" i="13"/>
  <c r="Y33" i="4"/>
  <c r="AQ38" i="13"/>
  <c r="AI38" i="4"/>
  <c r="BE46" i="13"/>
  <c r="AA46" i="4"/>
  <c r="AW49" i="13"/>
  <c r="Y49" i="4"/>
  <c r="AG53" i="13"/>
  <c r="U53" i="4"/>
  <c r="BL52" i="2"/>
  <c r="BB9" i="13"/>
  <c r="AX9" i="4"/>
  <c r="AS16" i="13"/>
  <c r="AU16" i="4"/>
  <c r="L25" i="13"/>
  <c r="L25" i="4"/>
  <c r="L37" i="13"/>
  <c r="L37" i="4"/>
  <c r="AT47" i="13"/>
  <c r="AV47" i="4"/>
  <c r="Y7" i="13"/>
  <c r="S7" i="4"/>
  <c r="Y10" i="13"/>
  <c r="S10" i="4"/>
  <c r="AO14" i="13"/>
  <c r="W14" i="4"/>
  <c r="S21" i="13"/>
  <c r="AC21" i="4"/>
  <c r="S32" i="13"/>
  <c r="AC32" i="4"/>
  <c r="AI48" i="13"/>
  <c r="AG48" i="4"/>
  <c r="L6" i="13"/>
  <c r="L6" i="4"/>
  <c r="BA19" i="13"/>
  <c r="AW19" i="4"/>
  <c r="AP4" i="3"/>
  <c r="L8" i="13"/>
  <c r="L8" i="4"/>
  <c r="AT14" i="13"/>
  <c r="AV14" i="4"/>
  <c r="AC21" i="13"/>
  <c r="AQ21" i="4"/>
  <c r="AC33" i="13"/>
  <c r="AQ33" i="4"/>
  <c r="AC41" i="13"/>
  <c r="AQ41" i="4"/>
  <c r="AC53" i="13"/>
  <c r="AQ53" i="4"/>
  <c r="AB5" i="13"/>
  <c r="AF5" i="4"/>
  <c r="AH7" i="13"/>
  <c r="V7" i="4"/>
  <c r="AH9" i="13"/>
  <c r="V9" i="4"/>
  <c r="AX11" i="13"/>
  <c r="Z11" i="4"/>
  <c r="AZ13" i="13"/>
  <c r="AL13" i="4"/>
  <c r="AZ15" i="13"/>
  <c r="AL15" i="4"/>
  <c r="BF17" i="13"/>
  <c r="AB17" i="4"/>
  <c r="AH21" i="13"/>
  <c r="V21" i="4"/>
  <c r="AB25" i="13"/>
  <c r="AF25" i="4"/>
  <c r="AX32" i="13"/>
  <c r="Z32" i="4"/>
  <c r="AR37" i="13"/>
  <c r="AJ37" i="4"/>
  <c r="AK8" i="13"/>
  <c r="AS8" i="4"/>
  <c r="AS24" i="13"/>
  <c r="AU24" i="4"/>
  <c r="AS40" i="13"/>
  <c r="AU40" i="4"/>
  <c r="L53" i="13"/>
  <c r="L53" i="4"/>
  <c r="S8" i="13"/>
  <c r="AC8" i="4"/>
  <c r="AI13" i="13"/>
  <c r="AG13" i="4"/>
  <c r="AO31" i="13"/>
  <c r="W31" i="4"/>
  <c r="Y47" i="13"/>
  <c r="S47" i="4"/>
  <c r="CB52" i="2"/>
  <c r="CS20" i="2"/>
  <c r="AT20" i="3" s="1"/>
  <c r="M7" i="13"/>
  <c r="M7" i="4"/>
  <c r="AC4" i="13"/>
  <c r="AQ4" i="4"/>
  <c r="AC8" i="13"/>
  <c r="AQ8" i="4"/>
  <c r="CM12" i="2"/>
  <c r="AO12" i="3" s="1"/>
  <c r="AD15" i="13"/>
  <c r="AR15" i="4"/>
  <c r="BZ36" i="2"/>
  <c r="AC36" i="3" s="1"/>
  <c r="CK36" i="2"/>
  <c r="AM36" i="3" s="1"/>
  <c r="CU36" i="2"/>
  <c r="AV36" i="3" s="1"/>
  <c r="BK36" i="2"/>
  <c r="BV36" i="2"/>
  <c r="Y36" i="3" s="1"/>
  <c r="CG36" i="2"/>
  <c r="AI36" i="3" s="1"/>
  <c r="CQ36" i="2"/>
  <c r="L36" i="3" s="1"/>
  <c r="BO36" i="2"/>
  <c r="S36" i="3" s="1"/>
  <c r="CE36" i="2"/>
  <c r="AH36" i="3" s="1"/>
  <c r="BF36" i="2"/>
  <c r="BQ36" i="2"/>
  <c r="U36" i="3" s="1"/>
  <c r="CA36" i="2"/>
  <c r="AD36" i="3" s="1"/>
  <c r="CL36" i="2"/>
  <c r="AN36" i="3" s="1"/>
  <c r="AM4" i="3"/>
  <c r="AW5" i="13"/>
  <c r="Y5" i="4"/>
  <c r="AA6" i="13"/>
  <c r="AE6" i="4"/>
  <c r="AY7" i="13"/>
  <c r="AK7" i="4"/>
  <c r="AG8" i="13"/>
  <c r="U8" i="4"/>
  <c r="BE9" i="13"/>
  <c r="AA9" i="4"/>
  <c r="AG10" i="13"/>
  <c r="U10" i="4"/>
  <c r="AQ10" i="13"/>
  <c r="AI10" i="4"/>
  <c r="BE11" i="13"/>
  <c r="AA11" i="4"/>
  <c r="U11" i="13"/>
  <c r="AO11" i="4"/>
  <c r="BS12" i="2"/>
  <c r="W12" i="3" s="1"/>
  <c r="AA13" i="13"/>
  <c r="AE13" i="4"/>
  <c r="AW14" i="13"/>
  <c r="Y14" i="4"/>
  <c r="AY14" i="13"/>
  <c r="AK14" i="4"/>
  <c r="AA15" i="13"/>
  <c r="AE15" i="4"/>
  <c r="AY16" i="13"/>
  <c r="AK16" i="4"/>
  <c r="AG17" i="13"/>
  <c r="U17" i="4"/>
  <c r="AW18" i="13"/>
  <c r="Y18" i="4"/>
  <c r="BE19" i="13"/>
  <c r="AA19" i="4"/>
  <c r="U19" i="13"/>
  <c r="AO19" i="4"/>
  <c r="BE22" i="13"/>
  <c r="AA22" i="4"/>
  <c r="U23" i="13"/>
  <c r="AO23" i="4"/>
  <c r="AW25" i="13"/>
  <c r="Y25" i="4"/>
  <c r="AY27" i="13"/>
  <c r="AK27" i="4"/>
  <c r="AG29" i="13"/>
  <c r="U29" i="4"/>
  <c r="AQ30" i="13"/>
  <c r="AI30" i="4"/>
  <c r="AA34" i="13"/>
  <c r="AE34" i="4"/>
  <c r="BH36" i="2"/>
  <c r="BH54" i="2" s="1"/>
  <c r="BE38" i="13"/>
  <c r="AA38" i="4"/>
  <c r="U39" i="13"/>
  <c r="AO39" i="4"/>
  <c r="AW41" i="13"/>
  <c r="Y41" i="4"/>
  <c r="AY43" i="13"/>
  <c r="AK43" i="4"/>
  <c r="AG45" i="13"/>
  <c r="U45" i="4"/>
  <c r="AQ46" i="13"/>
  <c r="AI46" i="4"/>
  <c r="AA50" i="13"/>
  <c r="AE50" i="4"/>
  <c r="BH52" i="2"/>
  <c r="R48" i="13"/>
  <c r="R48" i="4"/>
  <c r="AR49" i="13"/>
  <c r="AJ49" i="4"/>
  <c r="AB53" i="13"/>
  <c r="AF53" i="4"/>
  <c r="L5" i="13"/>
  <c r="L5" i="4"/>
  <c r="AS8" i="13"/>
  <c r="AU8" i="4"/>
  <c r="BA10" i="13"/>
  <c r="AW10" i="4"/>
  <c r="AD13" i="13"/>
  <c r="AR13" i="4"/>
  <c r="AL15" i="13"/>
  <c r="AT15" i="4"/>
  <c r="L17" i="13"/>
  <c r="L17" i="4"/>
  <c r="BJ19" i="13"/>
  <c r="AZ19" i="4"/>
  <c r="BJ23" i="13"/>
  <c r="AZ23" i="4"/>
  <c r="BJ27" i="13"/>
  <c r="AZ27" i="4"/>
  <c r="BJ31" i="13"/>
  <c r="AZ31" i="4"/>
  <c r="BJ35" i="13"/>
  <c r="AZ35" i="4"/>
  <c r="BJ39" i="13"/>
  <c r="AZ39" i="4"/>
  <c r="CV44" i="2"/>
  <c r="AW44" i="3" s="1"/>
  <c r="BB49" i="13"/>
  <c r="AX49" i="4"/>
  <c r="BB53" i="13"/>
  <c r="AX53" i="4"/>
  <c r="AO6" i="13"/>
  <c r="W6" i="4"/>
  <c r="AO8" i="13"/>
  <c r="W8" i="4"/>
  <c r="AI9" i="13"/>
  <c r="AG9" i="4"/>
  <c r="BX12" i="2"/>
  <c r="AA12" i="3" s="1"/>
  <c r="S16" i="13"/>
  <c r="AC16" i="4"/>
  <c r="BQ20" i="2"/>
  <c r="U20" i="3" s="1"/>
  <c r="AO23" i="13"/>
  <c r="W23" i="4"/>
  <c r="M22" i="13"/>
  <c r="M22" i="4"/>
  <c r="AX4" i="3"/>
  <c r="CW54" i="2"/>
  <c r="AX54" i="3" s="1"/>
  <c r="BI9" i="13"/>
  <c r="AY9" i="4"/>
  <c r="AS13" i="13"/>
  <c r="AU13" i="4"/>
  <c r="AS17" i="13"/>
  <c r="AU17" i="4"/>
  <c r="CF54" i="2"/>
  <c r="K54" i="3" s="1"/>
  <c r="K4" i="3"/>
  <c r="BB4" i="13"/>
  <c r="AX4" i="4"/>
  <c r="AT6" i="13"/>
  <c r="AV6" i="4"/>
  <c r="BI7" i="13"/>
  <c r="AY7" i="4"/>
  <c r="AC9" i="13"/>
  <c r="AQ9" i="4"/>
  <c r="BJ10" i="13"/>
  <c r="AZ10" i="4"/>
  <c r="CN12" i="2"/>
  <c r="AP12" i="3" s="1"/>
  <c r="BA13" i="13"/>
  <c r="AW13" i="4"/>
  <c r="AK15" i="13"/>
  <c r="AS15" i="4"/>
  <c r="L16" i="13"/>
  <c r="L16" i="4"/>
  <c r="AK19" i="13"/>
  <c r="AS19" i="4"/>
  <c r="AK23" i="13"/>
  <c r="AS23" i="4"/>
  <c r="AK27" i="13"/>
  <c r="AS27" i="4"/>
  <c r="AK31" i="13"/>
  <c r="AS31" i="4"/>
  <c r="AK35" i="13"/>
  <c r="AS35" i="4"/>
  <c r="AK39" i="13"/>
  <c r="AS39" i="4"/>
  <c r="AK43" i="13"/>
  <c r="AS43" i="4"/>
  <c r="AK47" i="13"/>
  <c r="AS47" i="4"/>
  <c r="AK51" i="13"/>
  <c r="AS51" i="4"/>
  <c r="R4" i="13"/>
  <c r="R4" i="4"/>
  <c r="AB4" i="13"/>
  <c r="AF4" i="4"/>
  <c r="AX5" i="13"/>
  <c r="Z5" i="4"/>
  <c r="AZ5" i="13"/>
  <c r="AL5" i="4"/>
  <c r="AB6" i="13"/>
  <c r="AF6" i="4"/>
  <c r="AZ7" i="13"/>
  <c r="AL7" i="4"/>
  <c r="AH8" i="13"/>
  <c r="V8" i="4"/>
  <c r="AR8" i="13"/>
  <c r="AJ8" i="4"/>
  <c r="BF9" i="13"/>
  <c r="AB9" i="4"/>
  <c r="V9" i="13"/>
  <c r="AP9" i="4"/>
  <c r="AR10" i="13"/>
  <c r="AJ10" i="4"/>
  <c r="R11" i="13"/>
  <c r="R11" i="4"/>
  <c r="V11" i="13"/>
  <c r="AP11" i="4"/>
  <c r="BT12" i="2"/>
  <c r="X12" i="3" s="1"/>
  <c r="R13" i="13"/>
  <c r="R13" i="4"/>
  <c r="AB13" i="13"/>
  <c r="AF13" i="4"/>
  <c r="AZ14" i="13"/>
  <c r="AL14" i="4"/>
  <c r="AH15" i="13"/>
  <c r="V15" i="4"/>
  <c r="BF16" i="13"/>
  <c r="AB16" i="4"/>
  <c r="AH17" i="13"/>
  <c r="V17" i="4"/>
  <c r="AR17" i="13"/>
  <c r="AJ17" i="4"/>
  <c r="AZ18" i="13"/>
  <c r="AL18" i="4"/>
  <c r="V19" i="13"/>
  <c r="AP19" i="4"/>
  <c r="BT20" i="2"/>
  <c r="X20" i="3" s="1"/>
  <c r="BF21" i="13"/>
  <c r="AB21" i="4"/>
  <c r="V22" i="13"/>
  <c r="AP22" i="4"/>
  <c r="AX24" i="13"/>
  <c r="Z24" i="4"/>
  <c r="AZ26" i="13"/>
  <c r="AL26" i="4"/>
  <c r="BP28" i="2"/>
  <c r="T28" i="3" s="1"/>
  <c r="AR29" i="13"/>
  <c r="AJ29" i="4"/>
  <c r="R32" i="13"/>
  <c r="R32" i="4"/>
  <c r="AB33" i="13"/>
  <c r="AF33" i="4"/>
  <c r="BF37" i="13"/>
  <c r="AB37" i="4"/>
  <c r="V38" i="13"/>
  <c r="AP38" i="4"/>
  <c r="AX40" i="13"/>
  <c r="Z40" i="4"/>
  <c r="AZ42" i="13"/>
  <c r="AL42" i="4"/>
  <c r="BP44" i="2"/>
  <c r="T44" i="3" s="1"/>
  <c r="AR45" i="13"/>
  <c r="AJ45" i="4"/>
  <c r="AB49" i="13"/>
  <c r="AF49" i="4"/>
  <c r="BF53" i="13"/>
  <c r="AB53" i="4"/>
  <c r="AQ4" i="3"/>
  <c r="BA6" i="13"/>
  <c r="AW6" i="4"/>
  <c r="L9" i="13"/>
  <c r="L9" i="4"/>
  <c r="L13" i="13"/>
  <c r="L13" i="4"/>
  <c r="BB17" i="13"/>
  <c r="AX17" i="4"/>
  <c r="BB21" i="13"/>
  <c r="AX21" i="4"/>
  <c r="AT27" i="13"/>
  <c r="AV27" i="4"/>
  <c r="AS32" i="13"/>
  <c r="AU32" i="4"/>
  <c r="BB37" i="13"/>
  <c r="AX37" i="4"/>
  <c r="BA42" i="13"/>
  <c r="AW42" i="4"/>
  <c r="BA46" i="13"/>
  <c r="AW46" i="4"/>
  <c r="AT51" i="13"/>
  <c r="AV51" i="4"/>
  <c r="AI4" i="13"/>
  <c r="AG4" i="4"/>
  <c r="Y6" i="13"/>
  <c r="S6" i="4"/>
  <c r="AI7" i="13"/>
  <c r="AG7" i="4"/>
  <c r="S9" i="13"/>
  <c r="AC9" i="4"/>
  <c r="BG10" i="13"/>
  <c r="AM10" i="4"/>
  <c r="CB12" i="2"/>
  <c r="AE12" i="3" s="1"/>
  <c r="Y14" i="13"/>
  <c r="S14" i="4"/>
  <c r="Y16" i="13"/>
  <c r="S16" i="4"/>
  <c r="BG17" i="13"/>
  <c r="AM17" i="4"/>
  <c r="BM20" i="2"/>
  <c r="Q20" i="3" s="1"/>
  <c r="BG29" i="13"/>
  <c r="AM29" i="4"/>
  <c r="AO39" i="13"/>
  <c r="W39" i="4"/>
  <c r="BX44" i="2"/>
  <c r="AA44" i="3" s="1"/>
  <c r="M18" i="13"/>
  <c r="M18" i="4"/>
  <c r="M42" i="13"/>
  <c r="M42" i="4"/>
  <c r="BA7" i="13"/>
  <c r="AW7" i="4"/>
  <c r="CS12" i="2"/>
  <c r="AT12" i="3" s="1"/>
  <c r="BI17" i="13"/>
  <c r="AY17" i="4"/>
  <c r="M27" i="13"/>
  <c r="M27" i="4"/>
  <c r="AT9" i="13"/>
  <c r="AV9" i="4"/>
  <c r="AS14" i="13"/>
  <c r="AU14" i="4"/>
  <c r="AT17" i="13"/>
  <c r="AV17" i="4"/>
  <c r="CT20" i="2"/>
  <c r="AU20" i="3" s="1"/>
  <c r="L23" i="13"/>
  <c r="L23" i="4"/>
  <c r="AK26" i="13"/>
  <c r="AS26" i="4"/>
  <c r="AS30" i="13"/>
  <c r="AU30" i="4"/>
  <c r="AC32" i="13"/>
  <c r="AQ32" i="4"/>
  <c r="BB35" i="13"/>
  <c r="AX35" i="4"/>
  <c r="BJ37" i="13"/>
  <c r="AZ37" i="4"/>
  <c r="AT41" i="13"/>
  <c r="AV41" i="4"/>
  <c r="AD43" i="13"/>
  <c r="AR43" i="4"/>
  <c r="AD47" i="13"/>
  <c r="AR47" i="4"/>
  <c r="AS50" i="13"/>
  <c r="AU50" i="4"/>
  <c r="CT52" i="2"/>
  <c r="AU52" i="3" s="1"/>
  <c r="AW11" i="13"/>
  <c r="Y11" i="4"/>
  <c r="AW15" i="13"/>
  <c r="Y15" i="4"/>
  <c r="AW19" i="13"/>
  <c r="Y19" i="4"/>
  <c r="CD20" i="2"/>
  <c r="AG20" i="3" s="1"/>
  <c r="U21" i="13"/>
  <c r="AO21" i="4"/>
  <c r="AA24" i="13"/>
  <c r="AE24" i="4"/>
  <c r="BE25" i="13"/>
  <c r="AA25" i="4"/>
  <c r="U26" i="13"/>
  <c r="AO26" i="4"/>
  <c r="BK28" i="2"/>
  <c r="CG28" i="2"/>
  <c r="AI28" i="3" s="1"/>
  <c r="AG31" i="13"/>
  <c r="U31" i="4"/>
  <c r="AQ33" i="13"/>
  <c r="AI33" i="4"/>
  <c r="AY34" i="13"/>
  <c r="AK34" i="4"/>
  <c r="AA35" i="13"/>
  <c r="AE35" i="4"/>
  <c r="AA37" i="13"/>
  <c r="AE37" i="4"/>
  <c r="AG38" i="13"/>
  <c r="U38" i="4"/>
  <c r="AG40" i="13"/>
  <c r="U40" i="4"/>
  <c r="U40" i="13"/>
  <c r="AO40" i="4"/>
  <c r="AW43" i="13"/>
  <c r="Y43" i="4"/>
  <c r="BV44" i="2"/>
  <c r="Y44" i="3" s="1"/>
  <c r="U46" i="13"/>
  <c r="AO46" i="4"/>
  <c r="AC47" i="3"/>
  <c r="AY48" i="13"/>
  <c r="AK48" i="4"/>
  <c r="AG51" i="13"/>
  <c r="U51" i="4"/>
  <c r="CD52" i="2"/>
  <c r="AG52" i="3" s="1"/>
  <c r="U53" i="13"/>
  <c r="AO53" i="4"/>
  <c r="M29" i="13"/>
  <c r="M29" i="4"/>
  <c r="M53" i="13"/>
  <c r="M53" i="4"/>
  <c r="AD29" i="13"/>
  <c r="AR29" i="4"/>
  <c r="CO36" i="2"/>
  <c r="AQ36" i="3" s="1"/>
  <c r="AC46" i="13"/>
  <c r="AQ46" i="4"/>
  <c r="BG15" i="13"/>
  <c r="AM15" i="4"/>
  <c r="AI19" i="13"/>
  <c r="AG19" i="4"/>
  <c r="Y22" i="13"/>
  <c r="S22" i="4"/>
  <c r="AO24" i="13"/>
  <c r="W24" i="4"/>
  <c r="AO26" i="13"/>
  <c r="W26" i="4"/>
  <c r="BQ28" i="2"/>
  <c r="U28" i="3" s="1"/>
  <c r="BG34" i="13"/>
  <c r="AM34" i="4"/>
  <c r="Y37" i="13"/>
  <c r="S37" i="4"/>
  <c r="BG40" i="13"/>
  <c r="AM40" i="4"/>
  <c r="AI42" i="13"/>
  <c r="AG42" i="4"/>
  <c r="BM44" i="2"/>
  <c r="Q44" i="3" s="1"/>
  <c r="AI46" i="13"/>
  <c r="AG46" i="4"/>
  <c r="AI49" i="13"/>
  <c r="AG49" i="4"/>
  <c r="AI51" i="13"/>
  <c r="AG51" i="4"/>
  <c r="AO53" i="13"/>
  <c r="W53" i="4"/>
  <c r="AC11" i="13"/>
  <c r="AQ11" i="4"/>
  <c r="AK21" i="13"/>
  <c r="AS21" i="4"/>
  <c r="AT24" i="13"/>
  <c r="AV24" i="4"/>
  <c r="BA27" i="13"/>
  <c r="AW27" i="4"/>
  <c r="AC31" i="13"/>
  <c r="AQ31" i="4"/>
  <c r="AD34" i="13"/>
  <c r="AR34" i="4"/>
  <c r="AS37" i="13"/>
  <c r="AU37" i="4"/>
  <c r="AT40" i="13"/>
  <c r="AV40" i="4"/>
  <c r="BA43" i="13"/>
  <c r="AW43" i="4"/>
  <c r="AC47" i="13"/>
  <c r="AQ47" i="4"/>
  <c r="AD50" i="13"/>
  <c r="AR50" i="4"/>
  <c r="BI53" i="13"/>
  <c r="AY53" i="4"/>
  <c r="J5" i="13"/>
  <c r="J5" i="4"/>
  <c r="AS6" i="13"/>
  <c r="AU6" i="4"/>
  <c r="AP7" i="13"/>
  <c r="X7" i="4"/>
  <c r="V8" i="13"/>
  <c r="AP8" i="4"/>
  <c r="U9" i="13"/>
  <c r="AO9" i="4"/>
  <c r="J10" i="13"/>
  <c r="J10" i="4"/>
  <c r="AB11" i="13"/>
  <c r="AF11" i="4"/>
  <c r="BG12" i="2"/>
  <c r="BG54" i="2" s="1"/>
  <c r="CJ12" i="2"/>
  <c r="AL12" i="3" s="1"/>
  <c r="BF15" i="13"/>
  <c r="AB15" i="4"/>
  <c r="AP16" i="13"/>
  <c r="X16" i="4"/>
  <c r="R18" i="13"/>
  <c r="R18" i="4"/>
  <c r="AK18" i="13"/>
  <c r="AS18" i="4"/>
  <c r="BB19" i="13"/>
  <c r="AX19" i="4"/>
  <c r="BG20" i="2"/>
  <c r="CF20" i="2"/>
  <c r="K20" i="3" s="1"/>
  <c r="J21" i="13"/>
  <c r="J21" i="4"/>
  <c r="AO22" i="13"/>
  <c r="W22" i="4"/>
  <c r="BF22" i="13"/>
  <c r="AB22" i="4"/>
  <c r="AB22" i="13"/>
  <c r="AF22" i="4"/>
  <c r="T23" i="13"/>
  <c r="AD23" i="4"/>
  <c r="M24" i="13"/>
  <c r="M24" i="4"/>
  <c r="L24" i="13"/>
  <c r="L24" i="4"/>
  <c r="T25" i="13"/>
  <c r="AD25" i="4"/>
  <c r="T26" i="13"/>
  <c r="AD26" i="4"/>
  <c r="BB27" i="13"/>
  <c r="AX27" i="4"/>
  <c r="V27" i="13"/>
  <c r="AP27" i="4"/>
  <c r="AR27" i="13"/>
  <c r="AJ27" i="4"/>
  <c r="BN28" i="2"/>
  <c r="R28" i="3" s="1"/>
  <c r="BJ29" i="13"/>
  <c r="AZ29" i="4"/>
  <c r="AL29" i="13"/>
  <c r="AT29" i="4"/>
  <c r="AP30" i="13"/>
  <c r="X30" i="4"/>
  <c r="AP31" i="13"/>
  <c r="X31" i="4"/>
  <c r="AP32" i="13"/>
  <c r="X32" i="4"/>
  <c r="AP33" i="13"/>
  <c r="X33" i="4"/>
  <c r="AP34" i="13"/>
  <c r="X34" i="4"/>
  <c r="AP35" i="13"/>
  <c r="X35" i="4"/>
  <c r="BU36" i="2"/>
  <c r="J36" i="3" s="1"/>
  <c r="Z37" i="13"/>
  <c r="T37" i="4"/>
  <c r="Z38" i="13"/>
  <c r="T38" i="4"/>
  <c r="AL39" i="13"/>
  <c r="AT39" i="4"/>
  <c r="AA39" i="13"/>
  <c r="AE39" i="4"/>
  <c r="U41" i="13"/>
  <c r="AO41" i="4"/>
  <c r="Y42" i="13"/>
  <c r="S42" i="4"/>
  <c r="AW42" i="13"/>
  <c r="Y42" i="4"/>
  <c r="BF42" i="13"/>
  <c r="AB42" i="4"/>
  <c r="AP43" i="13"/>
  <c r="X43" i="4"/>
  <c r="BU44" i="2"/>
  <c r="J44" i="3" s="1"/>
  <c r="CL54" i="2"/>
  <c r="AN54" i="3" s="1"/>
  <c r="AN45" i="3"/>
  <c r="AY45" i="13"/>
  <c r="AK45" i="4"/>
  <c r="U45" i="13"/>
  <c r="AO45" i="4"/>
  <c r="T47" i="13"/>
  <c r="AD47" i="4"/>
  <c r="AQ48" i="13"/>
  <c r="AI48" i="4"/>
  <c r="AG48" i="13"/>
  <c r="U48" i="4"/>
  <c r="AD49" i="13"/>
  <c r="AR49" i="4"/>
  <c r="R49" i="13"/>
  <c r="R49" i="4"/>
  <c r="BJ49" i="13"/>
  <c r="AZ49" i="4"/>
  <c r="AH50" i="13"/>
  <c r="V50" i="4"/>
  <c r="BI50" i="13"/>
  <c r="AY50" i="4"/>
  <c r="AG50" i="13"/>
  <c r="U50" i="4"/>
  <c r="BG51" i="13"/>
  <c r="AM51" i="4"/>
  <c r="R51" i="13"/>
  <c r="R51" i="4"/>
  <c r="AZ51" i="13"/>
  <c r="AL51" i="4"/>
  <c r="CF52" i="2"/>
  <c r="K52" i="3" s="1"/>
  <c r="M16" i="13"/>
  <c r="M16" i="4"/>
  <c r="CX52" i="2"/>
  <c r="M52" i="3" s="1"/>
  <c r="AT22" i="13"/>
  <c r="AV22" i="4"/>
  <c r="AS27" i="13"/>
  <c r="AU27" i="4"/>
  <c r="BJ30" i="13"/>
  <c r="AZ30" i="4"/>
  <c r="BJ34" i="13"/>
  <c r="AZ34" i="4"/>
  <c r="BI39" i="13"/>
  <c r="AY39" i="4"/>
  <c r="CU44" i="2"/>
  <c r="AV44" i="3" s="1"/>
  <c r="BA49" i="13"/>
  <c r="AW49" i="4"/>
  <c r="AD7" i="3"/>
  <c r="CL12" i="2"/>
  <c r="AN12" i="3" s="1"/>
  <c r="AR15" i="13"/>
  <c r="AJ15" i="4"/>
  <c r="AZ17" i="13"/>
  <c r="AL17" i="4"/>
  <c r="CA20" i="2"/>
  <c r="AD20" i="3" s="1"/>
  <c r="AH23" i="13"/>
  <c r="V23" i="4"/>
  <c r="V23" i="13"/>
  <c r="AP23" i="4"/>
  <c r="AZ25" i="13"/>
  <c r="AL25" i="4"/>
  <c r="AX26" i="13"/>
  <c r="Z26" i="4"/>
  <c r="BF27" i="13"/>
  <c r="AB27" i="4"/>
  <c r="CL28" i="2"/>
  <c r="AN28" i="3" s="1"/>
  <c r="R30" i="13"/>
  <c r="R30" i="4"/>
  <c r="AX31" i="13"/>
  <c r="Z31" i="4"/>
  <c r="AZ32" i="13"/>
  <c r="AL32" i="4"/>
  <c r="AX33" i="13"/>
  <c r="Z33" i="4"/>
  <c r="AX35" i="13"/>
  <c r="Z35" i="4"/>
  <c r="BI36" i="2"/>
  <c r="AH37" i="13"/>
  <c r="V37" i="4"/>
  <c r="AR38" i="13"/>
  <c r="AJ38" i="4"/>
  <c r="AB39" i="13"/>
  <c r="AF39" i="4"/>
  <c r="AR40" i="13"/>
  <c r="AJ40" i="4"/>
  <c r="AR42" i="13"/>
  <c r="AJ42" i="4"/>
  <c r="CA44" i="2"/>
  <c r="AD44" i="3" s="1"/>
  <c r="AX45" i="13"/>
  <c r="Z45" i="4"/>
  <c r="BF46" i="13"/>
  <c r="AB46" i="4"/>
  <c r="BF48" i="13"/>
  <c r="AB48" i="4"/>
  <c r="BF50" i="13"/>
  <c r="AB50" i="4"/>
  <c r="AR51" i="13"/>
  <c r="AJ51" i="4"/>
  <c r="CH52" i="2"/>
  <c r="AJ52" i="3" s="1"/>
  <c r="AK24" i="13"/>
  <c r="AS24" i="4"/>
  <c r="AD37" i="13"/>
  <c r="AR37" i="4"/>
  <c r="AC50" i="13"/>
  <c r="AQ50" i="4"/>
  <c r="AI6" i="13"/>
  <c r="AG6" i="4"/>
  <c r="BF12" i="2"/>
  <c r="BF54" i="2" s="1"/>
  <c r="Y17" i="13"/>
  <c r="S17" i="4"/>
  <c r="CI20" i="2"/>
  <c r="AK20" i="3" s="1"/>
  <c r="AI23" i="13"/>
  <c r="AG23" i="4"/>
  <c r="Y25" i="13"/>
  <c r="S25" i="4"/>
  <c r="AI27" i="13"/>
  <c r="AG27" i="4"/>
  <c r="S29" i="13"/>
  <c r="AC29" i="4"/>
  <c r="AI39" i="13"/>
  <c r="AG39" i="4"/>
  <c r="AO41" i="13"/>
  <c r="W41" i="4"/>
  <c r="BF44" i="2"/>
  <c r="S46" i="13"/>
  <c r="AC46" i="4"/>
  <c r="BG48" i="13"/>
  <c r="AM48" i="4"/>
  <c r="BG50" i="13"/>
  <c r="AM50" i="4"/>
  <c r="Y53" i="13"/>
  <c r="S53" i="4"/>
  <c r="AC7" i="13"/>
  <c r="AQ7" i="4"/>
  <c r="CP12" i="2"/>
  <c r="AR12" i="3" s="1"/>
  <c r="AD18" i="13"/>
  <c r="AR18" i="4"/>
  <c r="BB22" i="13"/>
  <c r="AX22" i="4"/>
  <c r="AK25" i="13"/>
  <c r="AS25" i="4"/>
  <c r="CP28" i="2"/>
  <c r="AR28" i="3" s="1"/>
  <c r="L30" i="13"/>
  <c r="L30" i="4"/>
  <c r="AK33" i="13"/>
  <c r="AS33" i="4"/>
  <c r="CP36" i="2"/>
  <c r="AR36" i="3" s="1"/>
  <c r="L38" i="13"/>
  <c r="L38" i="4"/>
  <c r="AK41" i="13"/>
  <c r="AS41" i="4"/>
  <c r="CP44" i="2"/>
  <c r="AR44" i="3" s="1"/>
  <c r="L46" i="13"/>
  <c r="L46" i="4"/>
  <c r="AK49" i="13"/>
  <c r="AS49" i="4"/>
  <c r="BA51" i="13"/>
  <c r="AW51" i="4"/>
  <c r="AP6" i="13"/>
  <c r="X6" i="4"/>
  <c r="AG7" i="13"/>
  <c r="U7" i="4"/>
  <c r="Z8" i="13"/>
  <c r="T8" i="4"/>
  <c r="Z9" i="13"/>
  <c r="T9" i="4"/>
  <c r="J11" i="13"/>
  <c r="J11" i="4"/>
  <c r="S14" i="13"/>
  <c r="AC14" i="4"/>
  <c r="AQ16" i="13"/>
  <c r="AI16" i="4"/>
  <c r="BA17" i="13"/>
  <c r="AW17" i="4"/>
  <c r="AO17" i="13"/>
  <c r="W17" i="4"/>
  <c r="J18" i="13"/>
  <c r="J18" i="4"/>
  <c r="CJ20" i="2"/>
  <c r="AL20" i="3" s="1"/>
  <c r="AZ21" i="13"/>
  <c r="AL21" i="4"/>
  <c r="AD23" i="13"/>
  <c r="AR23" i="4"/>
  <c r="BB23" i="13"/>
  <c r="AX23" i="4"/>
  <c r="AP24" i="13"/>
  <c r="X24" i="4"/>
  <c r="U25" i="13"/>
  <c r="AO25" i="4"/>
  <c r="AQ25" i="13"/>
  <c r="AI25" i="4"/>
  <c r="BJ26" i="13"/>
  <c r="AZ26" i="4"/>
  <c r="AS26" i="13"/>
  <c r="AU26" i="4"/>
  <c r="BG28" i="2"/>
  <c r="AR30" i="13"/>
  <c r="AJ30" i="4"/>
  <c r="L31" i="13"/>
  <c r="L31" i="4"/>
  <c r="AS31" i="13"/>
  <c r="AU31" i="4"/>
  <c r="V31" i="13"/>
  <c r="AP31" i="4"/>
  <c r="U32" i="13"/>
  <c r="AO32" i="4"/>
  <c r="AQ32" i="13"/>
  <c r="AI32" i="4"/>
  <c r="AD33" i="13"/>
  <c r="AR33" i="4"/>
  <c r="R33" i="13"/>
  <c r="R33" i="4"/>
  <c r="AR34" i="13"/>
  <c r="AJ34" i="4"/>
  <c r="AB34" i="13"/>
  <c r="AF34" i="4"/>
  <c r="S35" i="13"/>
  <c r="AC35" i="4"/>
  <c r="BG35" i="13"/>
  <c r="AM35" i="4"/>
  <c r="AZ35" i="13"/>
  <c r="AL35" i="4"/>
  <c r="CJ36" i="2"/>
  <c r="AL36" i="3" s="1"/>
  <c r="AQ37" i="13"/>
  <c r="AI37" i="4"/>
  <c r="AS38" i="13"/>
  <c r="AU38" i="4"/>
  <c r="BF38" i="13"/>
  <c r="AB38" i="4"/>
  <c r="AH38" i="13"/>
  <c r="V38" i="4"/>
  <c r="AP39" i="13"/>
  <c r="X39" i="4"/>
  <c r="L40" i="13"/>
  <c r="L40" i="4"/>
  <c r="Y40" i="13"/>
  <c r="S40" i="4"/>
  <c r="L43" i="13"/>
  <c r="L43" i="4"/>
  <c r="AG43" i="13"/>
  <c r="U43" i="4"/>
  <c r="AH43" i="13"/>
  <c r="V43" i="4"/>
  <c r="AX43" i="13"/>
  <c r="Z43" i="4"/>
  <c r="BR44" i="2"/>
  <c r="V44" i="3" s="1"/>
  <c r="BN54" i="2"/>
  <c r="R54" i="3" s="1"/>
  <c r="R45" i="3"/>
  <c r="AR46" i="13"/>
  <c r="AJ46" i="4"/>
  <c r="AG46" i="13"/>
  <c r="U46" i="4"/>
  <c r="V47" i="13"/>
  <c r="AP47" i="4"/>
  <c r="AS47" i="13"/>
  <c r="AU47" i="4"/>
  <c r="BE47" i="13"/>
  <c r="AA47" i="4"/>
  <c r="J50" i="13"/>
  <c r="J50" i="4"/>
  <c r="J51" i="13"/>
  <c r="J51" i="4"/>
  <c r="CC52" i="2"/>
  <c r="AF52" i="3" s="1"/>
  <c r="AQ53" i="13"/>
  <c r="AI53" i="4"/>
  <c r="C53" i="11"/>
  <c r="B53" i="11"/>
  <c r="A53" i="11"/>
  <c r="C52" i="11"/>
  <c r="B52" i="11"/>
  <c r="A52" i="11"/>
  <c r="C51" i="11"/>
  <c r="B51" i="11"/>
  <c r="A51" i="11"/>
  <c r="C50" i="11"/>
  <c r="B50" i="11"/>
  <c r="A50" i="11"/>
  <c r="C49" i="11"/>
  <c r="B49" i="11"/>
  <c r="A49" i="11"/>
  <c r="C48" i="11"/>
  <c r="B48" i="11"/>
  <c r="A48" i="11"/>
  <c r="C47" i="11"/>
  <c r="B47" i="11"/>
  <c r="A47" i="11"/>
  <c r="C46" i="11"/>
  <c r="B46" i="11"/>
  <c r="A46" i="11"/>
  <c r="C45" i="11"/>
  <c r="B45" i="11"/>
  <c r="A45" i="11"/>
  <c r="C44" i="11"/>
  <c r="B44" i="11"/>
  <c r="A44" i="11"/>
  <c r="C43" i="11"/>
  <c r="B43" i="11"/>
  <c r="A43" i="11"/>
  <c r="C42" i="11"/>
  <c r="B42" i="11"/>
  <c r="A42" i="11"/>
  <c r="C41" i="11"/>
  <c r="B41" i="11"/>
  <c r="A41" i="11"/>
  <c r="C40" i="11"/>
  <c r="B40" i="11"/>
  <c r="A40" i="11"/>
  <c r="C39" i="11"/>
  <c r="B39" i="11"/>
  <c r="A39" i="11"/>
  <c r="C38" i="11"/>
  <c r="B38" i="11"/>
  <c r="A38" i="11"/>
  <c r="C37" i="11"/>
  <c r="B37" i="11"/>
  <c r="A37" i="11"/>
  <c r="C36" i="11"/>
  <c r="B36" i="11"/>
  <c r="A36" i="11"/>
  <c r="C35" i="11"/>
  <c r="B35" i="11"/>
  <c r="A35" i="11"/>
  <c r="C34" i="11"/>
  <c r="B34" i="11"/>
  <c r="A34" i="11"/>
  <c r="C33" i="11"/>
  <c r="B33" i="11"/>
  <c r="A33" i="11"/>
  <c r="C32" i="11"/>
  <c r="B32" i="11"/>
  <c r="A32" i="11"/>
  <c r="C31" i="11"/>
  <c r="B31" i="11"/>
  <c r="A31" i="11"/>
  <c r="C30" i="11"/>
  <c r="B30" i="11"/>
  <c r="A30" i="11"/>
  <c r="C29" i="11"/>
  <c r="B29" i="11"/>
  <c r="A29" i="11"/>
  <c r="C28" i="11"/>
  <c r="B28" i="11"/>
  <c r="A28" i="11"/>
  <c r="C27" i="11"/>
  <c r="B27" i="11"/>
  <c r="A27" i="11"/>
  <c r="C26" i="11"/>
  <c r="B26" i="11"/>
  <c r="A26" i="11"/>
  <c r="C25" i="11"/>
  <c r="B25" i="11"/>
  <c r="A25" i="11"/>
  <c r="C24" i="11"/>
  <c r="B24" i="11"/>
  <c r="A24" i="11"/>
  <c r="C23" i="11"/>
  <c r="B23" i="11"/>
  <c r="A23" i="11"/>
  <c r="C22" i="11"/>
  <c r="B22" i="11"/>
  <c r="A22" i="11"/>
  <c r="C21" i="11"/>
  <c r="B21" i="11"/>
  <c r="A21" i="11"/>
  <c r="C20" i="11"/>
  <c r="B20" i="11"/>
  <c r="A20" i="11"/>
  <c r="C19" i="11"/>
  <c r="B19" i="11"/>
  <c r="A19" i="11"/>
  <c r="C18" i="11"/>
  <c r="B18" i="11"/>
  <c r="A18" i="11"/>
  <c r="C17" i="11"/>
  <c r="B17" i="11"/>
  <c r="A17" i="11"/>
  <c r="C16" i="11"/>
  <c r="B16" i="11"/>
  <c r="A16" i="11"/>
  <c r="C15" i="11"/>
  <c r="B15" i="11"/>
  <c r="A15" i="11"/>
  <c r="C14" i="11"/>
  <c r="B14" i="11"/>
  <c r="A14" i="11"/>
  <c r="C13" i="11"/>
  <c r="B13" i="11"/>
  <c r="A13" i="11"/>
  <c r="C12" i="11"/>
  <c r="B12" i="11"/>
  <c r="A12" i="11"/>
  <c r="C11" i="11"/>
  <c r="B11" i="11"/>
  <c r="A11" i="11"/>
  <c r="C10" i="11"/>
  <c r="B10" i="11"/>
  <c r="A10" i="11"/>
  <c r="C9" i="11"/>
  <c r="B9" i="11"/>
  <c r="A9" i="11"/>
  <c r="C8" i="11"/>
  <c r="B8" i="11"/>
  <c r="A8" i="11"/>
  <c r="C7" i="11"/>
  <c r="B7" i="11"/>
  <c r="A7" i="11"/>
  <c r="C6" i="11"/>
  <c r="B6" i="11"/>
  <c r="A6" i="11"/>
  <c r="C5" i="11"/>
  <c r="B5" i="11"/>
  <c r="A5" i="11"/>
  <c r="C4" i="11"/>
  <c r="B4" i="11"/>
  <c r="A4" i="11"/>
  <c r="C3" i="11"/>
  <c r="B3" i="11"/>
  <c r="A3" i="11"/>
  <c r="C53" i="8"/>
  <c r="B53" i="8"/>
  <c r="A53" i="8"/>
  <c r="C52" i="8"/>
  <c r="B52" i="8"/>
  <c r="A52" i="8"/>
  <c r="C51" i="8"/>
  <c r="B51" i="8"/>
  <c r="A51" i="8"/>
  <c r="C50" i="8"/>
  <c r="B50" i="8"/>
  <c r="A50" i="8"/>
  <c r="C49" i="8"/>
  <c r="B49" i="8"/>
  <c r="A49" i="8"/>
  <c r="C48" i="8"/>
  <c r="B48" i="8"/>
  <c r="A48" i="8"/>
  <c r="C47" i="8"/>
  <c r="B47" i="8"/>
  <c r="A47" i="8"/>
  <c r="C46" i="8"/>
  <c r="B46" i="8"/>
  <c r="A46" i="8"/>
  <c r="C45" i="8"/>
  <c r="B45" i="8"/>
  <c r="A45" i="8"/>
  <c r="C44" i="8"/>
  <c r="B44" i="8"/>
  <c r="A44" i="8"/>
  <c r="C43" i="8"/>
  <c r="B43" i="8"/>
  <c r="A43" i="8"/>
  <c r="C42" i="8"/>
  <c r="B42" i="8"/>
  <c r="A42" i="8"/>
  <c r="C41" i="8"/>
  <c r="B41" i="8"/>
  <c r="A41" i="8"/>
  <c r="C40" i="8"/>
  <c r="B40" i="8"/>
  <c r="A40" i="8"/>
  <c r="C39" i="8"/>
  <c r="B39" i="8"/>
  <c r="A39" i="8"/>
  <c r="C38" i="8"/>
  <c r="B38" i="8"/>
  <c r="A38" i="8"/>
  <c r="C37" i="8"/>
  <c r="B37" i="8"/>
  <c r="A37" i="8"/>
  <c r="C36" i="8"/>
  <c r="B36" i="8"/>
  <c r="A36" i="8"/>
  <c r="C35" i="8"/>
  <c r="B35" i="8"/>
  <c r="A35" i="8"/>
  <c r="C34" i="8"/>
  <c r="B34" i="8"/>
  <c r="A34" i="8"/>
  <c r="C33" i="8"/>
  <c r="B33" i="8"/>
  <c r="A33" i="8"/>
  <c r="C32" i="8"/>
  <c r="B32" i="8"/>
  <c r="A32" i="8"/>
  <c r="C31" i="8"/>
  <c r="B31" i="8"/>
  <c r="A31" i="8"/>
  <c r="C30" i="8"/>
  <c r="B30" i="8"/>
  <c r="A30" i="8"/>
  <c r="C29" i="8"/>
  <c r="B29" i="8"/>
  <c r="A29" i="8"/>
  <c r="C28" i="8"/>
  <c r="B28" i="8"/>
  <c r="A28" i="8"/>
  <c r="C27" i="8"/>
  <c r="B27" i="8"/>
  <c r="A27" i="8"/>
  <c r="C26" i="8"/>
  <c r="B26" i="8"/>
  <c r="A26" i="8"/>
  <c r="C25" i="8"/>
  <c r="B25" i="8"/>
  <c r="A25" i="8"/>
  <c r="C24" i="8"/>
  <c r="B24" i="8"/>
  <c r="A24" i="8"/>
  <c r="C23" i="8"/>
  <c r="B23" i="8"/>
  <c r="A23" i="8"/>
  <c r="C22" i="8"/>
  <c r="B22" i="8"/>
  <c r="A22" i="8"/>
  <c r="C21" i="8"/>
  <c r="B21" i="8"/>
  <c r="A21" i="8"/>
  <c r="C20" i="8"/>
  <c r="B20" i="8"/>
  <c r="A20" i="8"/>
  <c r="C19" i="8"/>
  <c r="B19" i="8"/>
  <c r="A19" i="8"/>
  <c r="C18" i="8"/>
  <c r="B18" i="8"/>
  <c r="A18" i="8"/>
  <c r="C17" i="8"/>
  <c r="B17" i="8"/>
  <c r="A17" i="8"/>
  <c r="C16" i="8"/>
  <c r="B16" i="8"/>
  <c r="A16" i="8"/>
  <c r="C15" i="8"/>
  <c r="B15" i="8"/>
  <c r="A15" i="8"/>
  <c r="C14" i="8"/>
  <c r="B14" i="8"/>
  <c r="A14" i="8"/>
  <c r="C13" i="8"/>
  <c r="B13" i="8"/>
  <c r="A13" i="8"/>
  <c r="C12" i="8"/>
  <c r="B12" i="8"/>
  <c r="A12" i="8"/>
  <c r="C11" i="8"/>
  <c r="B11" i="8"/>
  <c r="A11" i="8"/>
  <c r="C10" i="8"/>
  <c r="B10" i="8"/>
  <c r="A10" i="8"/>
  <c r="C9" i="8"/>
  <c r="B9" i="8"/>
  <c r="A9" i="8"/>
  <c r="C8" i="8"/>
  <c r="B8" i="8"/>
  <c r="A8" i="8"/>
  <c r="C7" i="8"/>
  <c r="B7" i="8"/>
  <c r="A7" i="8"/>
  <c r="C6" i="8"/>
  <c r="B6" i="8"/>
  <c r="A6" i="8"/>
  <c r="C5" i="8"/>
  <c r="B5" i="8"/>
  <c r="A5" i="8"/>
  <c r="C4" i="8"/>
  <c r="B4" i="8"/>
  <c r="A4" i="8"/>
  <c r="C53" i="4"/>
  <c r="B53" i="4"/>
  <c r="A53" i="4"/>
  <c r="C52" i="4"/>
  <c r="B52" i="4"/>
  <c r="A52" i="4"/>
  <c r="C51" i="4"/>
  <c r="B51" i="4"/>
  <c r="A51" i="4"/>
  <c r="C50" i="4"/>
  <c r="B50" i="4"/>
  <c r="A50" i="4"/>
  <c r="C49" i="4"/>
  <c r="B49" i="4"/>
  <c r="A49" i="4"/>
  <c r="C48" i="4"/>
  <c r="B48" i="4"/>
  <c r="A48" i="4"/>
  <c r="C47" i="4"/>
  <c r="B47" i="4"/>
  <c r="A47" i="4"/>
  <c r="C46" i="4"/>
  <c r="B46" i="4"/>
  <c r="A46" i="4"/>
  <c r="C45" i="4"/>
  <c r="B45" i="4"/>
  <c r="A45" i="4"/>
  <c r="C44" i="4"/>
  <c r="B44" i="4"/>
  <c r="A44" i="4"/>
  <c r="C43" i="4"/>
  <c r="B43" i="4"/>
  <c r="A43" i="4"/>
  <c r="C42" i="4"/>
  <c r="B42" i="4"/>
  <c r="A42" i="4"/>
  <c r="C41" i="4"/>
  <c r="B41" i="4"/>
  <c r="A41" i="4"/>
  <c r="C40" i="4"/>
  <c r="B40" i="4"/>
  <c r="A40" i="4"/>
  <c r="C39" i="4"/>
  <c r="B39" i="4"/>
  <c r="A39" i="4"/>
  <c r="C38" i="4"/>
  <c r="B38" i="4"/>
  <c r="A38" i="4"/>
  <c r="C37" i="4"/>
  <c r="B37" i="4"/>
  <c r="A37" i="4"/>
  <c r="C36" i="4"/>
  <c r="B36" i="4"/>
  <c r="A36" i="4"/>
  <c r="C35" i="4"/>
  <c r="B35" i="4"/>
  <c r="A35" i="4"/>
  <c r="C34" i="4"/>
  <c r="B34" i="4"/>
  <c r="A34" i="4"/>
  <c r="C33" i="4"/>
  <c r="B33" i="4"/>
  <c r="A33" i="4"/>
  <c r="C32" i="4"/>
  <c r="B32" i="4"/>
  <c r="A32" i="4"/>
  <c r="C31" i="4"/>
  <c r="B31" i="4"/>
  <c r="A31" i="4"/>
  <c r="C30" i="4"/>
  <c r="B30" i="4"/>
  <c r="A30" i="4"/>
  <c r="C29" i="4"/>
  <c r="B29" i="4"/>
  <c r="A29" i="4"/>
  <c r="C28" i="4"/>
  <c r="B28" i="4"/>
  <c r="A28" i="4"/>
  <c r="C27" i="4"/>
  <c r="B27" i="4"/>
  <c r="A27" i="4"/>
  <c r="C26" i="4"/>
  <c r="B26" i="4"/>
  <c r="A26" i="4"/>
  <c r="C25" i="4"/>
  <c r="B25" i="4"/>
  <c r="A25" i="4"/>
  <c r="C24" i="4"/>
  <c r="B24" i="4"/>
  <c r="A24" i="4"/>
  <c r="C23" i="4"/>
  <c r="B23" i="4"/>
  <c r="A23" i="4"/>
  <c r="C22" i="4"/>
  <c r="B22" i="4"/>
  <c r="A22" i="4"/>
  <c r="C21" i="4"/>
  <c r="B21" i="4"/>
  <c r="A21" i="4"/>
  <c r="C20" i="4"/>
  <c r="B20" i="4"/>
  <c r="A20" i="4"/>
  <c r="C19" i="4"/>
  <c r="B19" i="4"/>
  <c r="A19" i="4"/>
  <c r="C18" i="4"/>
  <c r="B18" i="4"/>
  <c r="A18" i="4"/>
  <c r="C17" i="4"/>
  <c r="B17" i="4"/>
  <c r="A17" i="4"/>
  <c r="C16" i="4"/>
  <c r="B16" i="4"/>
  <c r="A16" i="4"/>
  <c r="C15" i="4"/>
  <c r="B15" i="4"/>
  <c r="A15" i="4"/>
  <c r="C14" i="4"/>
  <c r="B14" i="4"/>
  <c r="A14" i="4"/>
  <c r="C13" i="4"/>
  <c r="B13" i="4"/>
  <c r="A13" i="4"/>
  <c r="C12" i="4"/>
  <c r="B12" i="4"/>
  <c r="A12" i="4"/>
  <c r="C11" i="4"/>
  <c r="B11" i="4"/>
  <c r="A11" i="4"/>
  <c r="C10" i="4"/>
  <c r="B10" i="4"/>
  <c r="A10" i="4"/>
  <c r="C9" i="4"/>
  <c r="B9" i="4"/>
  <c r="A9" i="4"/>
  <c r="C8" i="4"/>
  <c r="B8" i="4"/>
  <c r="A8" i="4"/>
  <c r="C7" i="4"/>
  <c r="B7" i="4"/>
  <c r="A7" i="4"/>
  <c r="C6" i="4"/>
  <c r="B6" i="4"/>
  <c r="A6" i="4"/>
  <c r="C5" i="4"/>
  <c r="B5" i="4"/>
  <c r="A5" i="4"/>
  <c r="C4" i="4"/>
  <c r="B4" i="4"/>
  <c r="A4" i="4"/>
  <c r="AJ52" i="13" l="1"/>
  <c r="AH52" i="4"/>
  <c r="BL47" i="13"/>
  <c r="S47" i="11" s="1"/>
  <c r="BK47" i="13"/>
  <c r="R47" i="11" s="1"/>
  <c r="BJ26" i="14"/>
  <c r="AV17" i="13"/>
  <c r="O17" i="11" s="1"/>
  <c r="AU17" i="13"/>
  <c r="N17" i="11" s="1"/>
  <c r="AL36" i="13"/>
  <c r="AT36" i="4"/>
  <c r="AL12" i="13"/>
  <c r="AT12" i="4"/>
  <c r="AF53" i="13"/>
  <c r="K53" i="11" s="1"/>
  <c r="AE53" i="13"/>
  <c r="J53" i="11" s="1"/>
  <c r="AB20" i="13"/>
  <c r="AF20" i="4"/>
  <c r="V54" i="13"/>
  <c r="AP54" i="4"/>
  <c r="AF37" i="13"/>
  <c r="K37" i="11" s="1"/>
  <c r="AE37" i="13"/>
  <c r="J37" i="11" s="1"/>
  <c r="AK36" i="13"/>
  <c r="AS36" i="4"/>
  <c r="AN40" i="13"/>
  <c r="M40" i="11" s="1"/>
  <c r="AM40" i="13"/>
  <c r="L40" i="11" s="1"/>
  <c r="AV39" i="13"/>
  <c r="O39" i="11" s="1"/>
  <c r="AU39" i="13"/>
  <c r="N39" i="11" s="1"/>
  <c r="AK4" i="13"/>
  <c r="AS4" i="4"/>
  <c r="V19" i="14"/>
  <c r="AP19" i="8"/>
  <c r="K4" i="13"/>
  <c r="K4" i="4"/>
  <c r="AO23" i="14"/>
  <c r="AN29" i="13"/>
  <c r="M29" i="11" s="1"/>
  <c r="AM29" i="13"/>
  <c r="L29" i="11" s="1"/>
  <c r="BL19" i="13"/>
  <c r="S19" i="11" s="1"/>
  <c r="BK19" i="13"/>
  <c r="R19" i="11" s="1"/>
  <c r="V36" i="13"/>
  <c r="AP36" i="4"/>
  <c r="AA36" i="13"/>
  <c r="AE36" i="4"/>
  <c r="BD33" i="13"/>
  <c r="Q33" i="11" s="1"/>
  <c r="BC33" i="13"/>
  <c r="P33" i="11" s="1"/>
  <c r="U52" i="13"/>
  <c r="AO52" i="4"/>
  <c r="AF33" i="13"/>
  <c r="K33" i="11" s="1"/>
  <c r="AE33" i="13"/>
  <c r="J33" i="11" s="1"/>
  <c r="AC5" i="13"/>
  <c r="AF5" i="13" s="1"/>
  <c r="K5" i="11" s="1"/>
  <c r="AQ5" i="4"/>
  <c r="AZ32" i="8"/>
  <c r="V48" i="14"/>
  <c r="AP48" i="8"/>
  <c r="T7" i="8"/>
  <c r="AT36" i="13"/>
  <c r="AV36" i="4"/>
  <c r="AV46" i="13"/>
  <c r="O46" i="11" s="1"/>
  <c r="AU46" i="13"/>
  <c r="N46" i="11" s="1"/>
  <c r="BL48" i="13"/>
  <c r="S48" i="11" s="1"/>
  <c r="BK48" i="13"/>
  <c r="R48" i="11" s="1"/>
  <c r="BL39" i="13"/>
  <c r="S39" i="11" s="1"/>
  <c r="BK39" i="13"/>
  <c r="R39" i="11" s="1"/>
  <c r="AN15" i="13"/>
  <c r="M15" i="11" s="1"/>
  <c r="AM15" i="13"/>
  <c r="L15" i="11" s="1"/>
  <c r="AO54" i="13"/>
  <c r="W54" i="4"/>
  <c r="BI36" i="13"/>
  <c r="AY36" i="4"/>
  <c r="CU54" i="2"/>
  <c r="AV54" i="3" s="1"/>
  <c r="R28" i="13"/>
  <c r="R28" i="4"/>
  <c r="V15" i="14"/>
  <c r="AP15" i="8"/>
  <c r="BJ16" i="14"/>
  <c r="AZ16" i="8"/>
  <c r="AO12" i="13"/>
  <c r="W12" i="4"/>
  <c r="BJ43" i="14"/>
  <c r="AZ43" i="8"/>
  <c r="AN18" i="13"/>
  <c r="M18" i="11" s="1"/>
  <c r="AM18" i="13"/>
  <c r="L18" i="11" s="1"/>
  <c r="BL13" i="13"/>
  <c r="S13" i="11" s="1"/>
  <c r="BK13" i="13"/>
  <c r="R13" i="11" s="1"/>
  <c r="AQ28" i="13"/>
  <c r="AI28" i="4"/>
  <c r="AK28" i="13"/>
  <c r="AS28" i="4"/>
  <c r="AV27" i="13"/>
  <c r="O27" i="11" s="1"/>
  <c r="AU27" i="13"/>
  <c r="N27" i="11" s="1"/>
  <c r="AY20" i="13"/>
  <c r="AK20" i="4"/>
  <c r="BD4" i="13"/>
  <c r="Q4" i="11" s="1"/>
  <c r="BC4" i="13"/>
  <c r="P4" i="11" s="1"/>
  <c r="BA44" i="13"/>
  <c r="AW44" i="4"/>
  <c r="AQ44" i="13"/>
  <c r="AI44" i="4"/>
  <c r="AZ44" i="13"/>
  <c r="AL44" i="4"/>
  <c r="BD46" i="13"/>
  <c r="Q46" i="11" s="1"/>
  <c r="BC46" i="13"/>
  <c r="P46" i="11" s="1"/>
  <c r="V33" i="14"/>
  <c r="AP33" i="8"/>
  <c r="BL17" i="13"/>
  <c r="S17" i="11" s="1"/>
  <c r="BK17" i="13"/>
  <c r="R17" i="11" s="1"/>
  <c r="BJ52" i="13"/>
  <c r="AZ52" i="4"/>
  <c r="AV34" i="13"/>
  <c r="O34" i="11" s="1"/>
  <c r="AU34" i="13"/>
  <c r="N34" i="11" s="1"/>
  <c r="V39" i="14"/>
  <c r="AP39" i="8"/>
  <c r="BL49" i="13"/>
  <c r="S49" i="11" s="1"/>
  <c r="BK49" i="13"/>
  <c r="R49" i="11" s="1"/>
  <c r="Z14" i="14"/>
  <c r="T14" i="8"/>
  <c r="AF30" i="13"/>
  <c r="K30" i="11" s="1"/>
  <c r="AE30" i="13"/>
  <c r="J30" i="11" s="1"/>
  <c r="AF18" i="13"/>
  <c r="K18" i="11" s="1"/>
  <c r="AE18" i="13"/>
  <c r="J18" i="11" s="1"/>
  <c r="AY44" i="13"/>
  <c r="AK44" i="4"/>
  <c r="AS44" i="13"/>
  <c r="AU44" i="4"/>
  <c r="AN21" i="13"/>
  <c r="M21" i="11" s="1"/>
  <c r="AM21" i="13"/>
  <c r="L21" i="11" s="1"/>
  <c r="AG20" i="13"/>
  <c r="U20" i="4"/>
  <c r="BB20" i="13"/>
  <c r="AX20" i="4"/>
  <c r="V17" i="14"/>
  <c r="AP17" i="8"/>
  <c r="Z13" i="14"/>
  <c r="T13" i="8"/>
  <c r="AO44" i="13"/>
  <c r="W44" i="4"/>
  <c r="BJ42" i="14"/>
  <c r="AZ42" i="8"/>
  <c r="BJ18" i="14"/>
  <c r="AZ18" i="8"/>
  <c r="BJ28" i="14"/>
  <c r="AZ28" i="8"/>
  <c r="AM28" i="13"/>
  <c r="L28" i="11" s="1"/>
  <c r="BI4" i="13"/>
  <c r="BL4" i="13" s="1"/>
  <c r="S4" i="11" s="1"/>
  <c r="AY4" i="4"/>
  <c r="V26" i="14"/>
  <c r="AP26" i="8"/>
  <c r="V18" i="14"/>
  <c r="AP18" i="8"/>
  <c r="V14" i="14"/>
  <c r="AP14" i="8"/>
  <c r="AD44" i="13"/>
  <c r="AR44" i="4"/>
  <c r="J4" i="13"/>
  <c r="J4" i="4"/>
  <c r="Y4" i="13"/>
  <c r="S4" i="4"/>
  <c r="BJ15" i="14"/>
  <c r="AZ15" i="8"/>
  <c r="AY12" i="13"/>
  <c r="AK12" i="4"/>
  <c r="AZ12" i="13"/>
  <c r="AL12" i="4"/>
  <c r="AV41" i="13"/>
  <c r="O41" i="11" s="1"/>
  <c r="AU41" i="13"/>
  <c r="N41" i="11" s="1"/>
  <c r="AF25" i="13"/>
  <c r="K25" i="11" s="1"/>
  <c r="AE25" i="13"/>
  <c r="J25" i="11" s="1"/>
  <c r="Z28" i="13"/>
  <c r="T28" i="4"/>
  <c r="AV26" i="13"/>
  <c r="O26" i="11" s="1"/>
  <c r="AU26" i="13"/>
  <c r="N26" i="11" s="1"/>
  <c r="AF22" i="13"/>
  <c r="K22" i="11" s="1"/>
  <c r="AE22" i="13"/>
  <c r="J22" i="11" s="1"/>
  <c r="AQ52" i="13"/>
  <c r="AI52" i="4"/>
  <c r="AY28" i="13"/>
  <c r="AK28" i="4"/>
  <c r="BD19" i="13"/>
  <c r="Q19" i="11" s="1"/>
  <c r="BC19" i="13"/>
  <c r="P19" i="11" s="1"/>
  <c r="BD11" i="13"/>
  <c r="Q11" i="11" s="1"/>
  <c r="BC11" i="13"/>
  <c r="P11" i="11" s="1"/>
  <c r="AF14" i="13"/>
  <c r="K14" i="11" s="1"/>
  <c r="AE14" i="13"/>
  <c r="J14" i="11" s="1"/>
  <c r="V9" i="14"/>
  <c r="AP9" i="8"/>
  <c r="AD12" i="13"/>
  <c r="AR12" i="4"/>
  <c r="K54" i="13"/>
  <c r="K54" i="4"/>
  <c r="BJ4" i="13"/>
  <c r="AZ4" i="4"/>
  <c r="AV23" i="13"/>
  <c r="O23" i="11" s="1"/>
  <c r="AU23" i="13"/>
  <c r="N23" i="11" s="1"/>
  <c r="S12" i="13"/>
  <c r="AC12" i="4"/>
  <c r="AV8" i="13"/>
  <c r="O8" i="11" s="1"/>
  <c r="AU8" i="13"/>
  <c r="N8" i="11" s="1"/>
  <c r="BJ31" i="14"/>
  <c r="AZ31" i="8"/>
  <c r="AN45" i="13"/>
  <c r="M45" i="11" s="1"/>
  <c r="AM45" i="13"/>
  <c r="L45" i="11" s="1"/>
  <c r="BD41" i="13"/>
  <c r="Q41" i="11" s="1"/>
  <c r="BC41" i="13"/>
  <c r="P41" i="11" s="1"/>
  <c r="BL38" i="13"/>
  <c r="S38" i="11" s="1"/>
  <c r="BK38" i="13"/>
  <c r="R38" i="11" s="1"/>
  <c r="BL9" i="13"/>
  <c r="S9" i="11" s="1"/>
  <c r="BK9" i="13"/>
  <c r="R9" i="11" s="1"/>
  <c r="AB36" i="13"/>
  <c r="AF36" i="4"/>
  <c r="AG36" i="13"/>
  <c r="U36" i="4"/>
  <c r="AF10" i="13"/>
  <c r="K10" i="11" s="1"/>
  <c r="AE10" i="13"/>
  <c r="J10" i="11" s="1"/>
  <c r="AN9" i="13"/>
  <c r="M9" i="11" s="1"/>
  <c r="AM9" i="13"/>
  <c r="L9" i="11" s="1"/>
  <c r="AB52" i="13"/>
  <c r="AF52" i="4"/>
  <c r="AA52" i="13"/>
  <c r="AE52" i="4"/>
  <c r="BH52" i="13"/>
  <c r="AN52" i="4"/>
  <c r="AO38" i="14"/>
  <c r="W38" i="8"/>
  <c r="Z12" i="13"/>
  <c r="T12" i="4"/>
  <c r="V25" i="14"/>
  <c r="AP25" i="8"/>
  <c r="AV48" i="13"/>
  <c r="O48" i="11" s="1"/>
  <c r="AU48" i="13"/>
  <c r="N48" i="11" s="1"/>
  <c r="AV37" i="13"/>
  <c r="O37" i="11" s="1"/>
  <c r="AU37" i="13"/>
  <c r="N37" i="11" s="1"/>
  <c r="BD50" i="13"/>
  <c r="Q50" i="11" s="1"/>
  <c r="BC50" i="13"/>
  <c r="P50" i="11" s="1"/>
  <c r="BD38" i="13"/>
  <c r="Q38" i="11" s="1"/>
  <c r="BC38" i="13"/>
  <c r="P38" i="11" s="1"/>
  <c r="AF11" i="13"/>
  <c r="K11" i="11" s="1"/>
  <c r="AE11" i="13"/>
  <c r="J11" i="11" s="1"/>
  <c r="BP54" i="2"/>
  <c r="T54" i="3" s="1"/>
  <c r="CM54" i="2"/>
  <c r="AO54" i="3" s="1"/>
  <c r="AF35" i="13"/>
  <c r="K35" i="11" s="1"/>
  <c r="AE35" i="13"/>
  <c r="J35" i="11" s="1"/>
  <c r="AV15" i="13"/>
  <c r="O15" i="11" s="1"/>
  <c r="AU15" i="13"/>
  <c r="N15" i="11" s="1"/>
  <c r="BL18" i="13"/>
  <c r="S18" i="11" s="1"/>
  <c r="BK18" i="13"/>
  <c r="R18" i="11" s="1"/>
  <c r="AN13" i="13"/>
  <c r="M13" i="11" s="1"/>
  <c r="AM13" i="13"/>
  <c r="L13" i="11" s="1"/>
  <c r="BD8" i="13"/>
  <c r="Q8" i="11" s="1"/>
  <c r="BC8" i="13"/>
  <c r="P8" i="11" s="1"/>
  <c r="CX54" i="2"/>
  <c r="M54" i="3" s="1"/>
  <c r="AZ38" i="8"/>
  <c r="AF26" i="13"/>
  <c r="K26" i="11" s="1"/>
  <c r="AE26" i="13"/>
  <c r="J26" i="11" s="1"/>
  <c r="AN23" i="13"/>
  <c r="M23" i="11" s="1"/>
  <c r="AM23" i="13"/>
  <c r="L23" i="11" s="1"/>
  <c r="AF46" i="13"/>
  <c r="K46" i="11" s="1"/>
  <c r="AE46" i="13"/>
  <c r="J46" i="11" s="1"/>
  <c r="AO32" i="14"/>
  <c r="AL47" i="13"/>
  <c r="AT47" i="4"/>
  <c r="V53" i="14"/>
  <c r="AP53" i="8"/>
  <c r="V21" i="14"/>
  <c r="AP21" i="8"/>
  <c r="T52" i="13"/>
  <c r="AD52" i="4"/>
  <c r="AZ45" i="8"/>
  <c r="AN39" i="13"/>
  <c r="M39" i="11" s="1"/>
  <c r="AM39" i="13"/>
  <c r="L39" i="11" s="1"/>
  <c r="Z17" i="14"/>
  <c r="T16" i="8"/>
  <c r="AJ12" i="13"/>
  <c r="AH12" i="4"/>
  <c r="W13" i="8"/>
  <c r="U44" i="13"/>
  <c r="AO44" i="4"/>
  <c r="AA28" i="13"/>
  <c r="AE28" i="4"/>
  <c r="AN26" i="13"/>
  <c r="M26" i="11" s="1"/>
  <c r="AM26" i="13"/>
  <c r="L26" i="11" s="1"/>
  <c r="BD22" i="13"/>
  <c r="Q22" i="11" s="1"/>
  <c r="BC22" i="13"/>
  <c r="P22" i="11" s="1"/>
  <c r="AC52" i="13"/>
  <c r="AQ52" i="4"/>
  <c r="AF43" i="13"/>
  <c r="K43" i="11" s="1"/>
  <c r="AE43" i="13"/>
  <c r="J43" i="11" s="1"/>
  <c r="AV10" i="13"/>
  <c r="O10" i="11" s="1"/>
  <c r="AU10" i="13"/>
  <c r="N10" i="11" s="1"/>
  <c r="AO4" i="13"/>
  <c r="W4" i="4"/>
  <c r="BI20" i="13"/>
  <c r="AY20" i="4"/>
  <c r="AX36" i="13"/>
  <c r="Z36" i="4"/>
  <c r="AH20" i="13"/>
  <c r="V20" i="4"/>
  <c r="AZ14" i="8"/>
  <c r="AJ4" i="13"/>
  <c r="AH4" i="4"/>
  <c r="AT4" i="13"/>
  <c r="AV4" i="4"/>
  <c r="CR54" i="2"/>
  <c r="AS54" i="3" s="1"/>
  <c r="AS52" i="3"/>
  <c r="BJ7" i="14"/>
  <c r="BT54" i="2"/>
  <c r="X54" i="3" s="1"/>
  <c r="X52" i="3"/>
  <c r="BD53" i="13"/>
  <c r="Q53" i="11" s="1"/>
  <c r="BC53" i="13"/>
  <c r="P53" i="11" s="1"/>
  <c r="BL50" i="13"/>
  <c r="S50" i="11" s="1"/>
  <c r="BK50" i="13"/>
  <c r="R50" i="11" s="1"/>
  <c r="AN25" i="13"/>
  <c r="M25" i="11" s="1"/>
  <c r="AM25" i="13"/>
  <c r="L25" i="11" s="1"/>
  <c r="BD21" i="13"/>
  <c r="Q21" i="11" s="1"/>
  <c r="BC21" i="13"/>
  <c r="P21" i="11" s="1"/>
  <c r="AG12" i="13"/>
  <c r="U12" i="4"/>
  <c r="AY4" i="13"/>
  <c r="AK4" i="4"/>
  <c r="AW28" i="13"/>
  <c r="Y28" i="4"/>
  <c r="BG28" i="13"/>
  <c r="AM28" i="4"/>
  <c r="AZ36" i="8"/>
  <c r="W33" i="8"/>
  <c r="V20" i="14"/>
  <c r="AP20" i="8"/>
  <c r="T25" i="8"/>
  <c r="AP12" i="13"/>
  <c r="X12" i="4"/>
  <c r="AF52" i="13"/>
  <c r="K52" i="11" s="1"/>
  <c r="BL21" i="13"/>
  <c r="S21" i="11" s="1"/>
  <c r="BK21" i="13"/>
  <c r="R21" i="11" s="1"/>
  <c r="AF39" i="13"/>
  <c r="K39" i="11" s="1"/>
  <c r="AE39" i="13"/>
  <c r="J39" i="11" s="1"/>
  <c r="BD17" i="13"/>
  <c r="Q17" i="11" s="1"/>
  <c r="BC17" i="13"/>
  <c r="P17" i="11" s="1"/>
  <c r="BL7" i="13"/>
  <c r="S7" i="11" s="1"/>
  <c r="BG44" i="13"/>
  <c r="AM44" i="4"/>
  <c r="AW44" i="13"/>
  <c r="Y44" i="4"/>
  <c r="BF44" i="13"/>
  <c r="AB44" i="4"/>
  <c r="AN32" i="13"/>
  <c r="M32" i="11" s="1"/>
  <c r="AM32" i="13"/>
  <c r="L32" i="11" s="1"/>
  <c r="BD30" i="13"/>
  <c r="Q30" i="11" s="1"/>
  <c r="BC30" i="13"/>
  <c r="P30" i="11" s="1"/>
  <c r="AF21" i="13"/>
  <c r="K21" i="11" s="1"/>
  <c r="AE21" i="13"/>
  <c r="J21" i="11" s="1"/>
  <c r="Z19" i="14"/>
  <c r="T18" i="8"/>
  <c r="BJ17" i="14"/>
  <c r="AV50" i="13"/>
  <c r="O50" i="11" s="1"/>
  <c r="AU50" i="13"/>
  <c r="N50" i="11" s="1"/>
  <c r="AF45" i="13"/>
  <c r="K45" i="11" s="1"/>
  <c r="AV9" i="13"/>
  <c r="O9" i="11" s="1"/>
  <c r="AU9" i="13"/>
  <c r="N9" i="11" s="1"/>
  <c r="V44" i="13"/>
  <c r="AP44" i="4"/>
  <c r="M36" i="13"/>
  <c r="M36" i="4"/>
  <c r="AP47" i="13"/>
  <c r="X47" i="4"/>
  <c r="AO45" i="14"/>
  <c r="BH44" i="13"/>
  <c r="AN44" i="4"/>
  <c r="V24" i="14"/>
  <c r="AP24" i="8"/>
  <c r="AZ22" i="8"/>
  <c r="J20" i="13"/>
  <c r="J20" i="4"/>
  <c r="AN19" i="13"/>
  <c r="M19" i="11" s="1"/>
  <c r="AM19" i="13"/>
  <c r="L19" i="11" s="1"/>
  <c r="T5" i="8"/>
  <c r="AF38" i="13"/>
  <c r="K38" i="11" s="1"/>
  <c r="AE38" i="13"/>
  <c r="J38" i="11" s="1"/>
  <c r="BL41" i="13"/>
  <c r="S41" i="11" s="1"/>
  <c r="BK41" i="13"/>
  <c r="R41" i="11" s="1"/>
  <c r="BD27" i="13"/>
  <c r="Q27" i="11" s="1"/>
  <c r="BC27" i="13"/>
  <c r="P27" i="11" s="1"/>
  <c r="AN24" i="13"/>
  <c r="M24" i="11" s="1"/>
  <c r="AM24" i="13"/>
  <c r="L24" i="11" s="1"/>
  <c r="AA12" i="13"/>
  <c r="AE12" i="4"/>
  <c r="AF15" i="13"/>
  <c r="K15" i="11" s="1"/>
  <c r="AE15" i="13"/>
  <c r="J15" i="11" s="1"/>
  <c r="AB12" i="13"/>
  <c r="AF12" i="4"/>
  <c r="BY54" i="2"/>
  <c r="AB54" i="3" s="1"/>
  <c r="S52" i="13"/>
  <c r="AC52" i="4"/>
  <c r="BX54" i="2"/>
  <c r="AA54" i="3" s="1"/>
  <c r="AY15" i="14"/>
  <c r="BD6" i="13"/>
  <c r="Q6" i="11" s="1"/>
  <c r="BC6" i="13"/>
  <c r="P6" i="11" s="1"/>
  <c r="M20" i="13"/>
  <c r="M20" i="4"/>
  <c r="AR20" i="13"/>
  <c r="AJ20" i="4"/>
  <c r="Z48" i="14"/>
  <c r="T44" i="13"/>
  <c r="AD44" i="4"/>
  <c r="BL43" i="13"/>
  <c r="S43" i="11" s="1"/>
  <c r="BK43" i="13"/>
  <c r="R43" i="11" s="1"/>
  <c r="AN34" i="13"/>
  <c r="M34" i="11" s="1"/>
  <c r="AM34" i="13"/>
  <c r="L34" i="11" s="1"/>
  <c r="W30" i="8"/>
  <c r="V51" i="14"/>
  <c r="AP51" i="8"/>
  <c r="AR44" i="13"/>
  <c r="AJ44" i="4"/>
  <c r="AF50" i="13"/>
  <c r="K50" i="11" s="1"/>
  <c r="AE50" i="13"/>
  <c r="J50" i="11" s="1"/>
  <c r="AF29" i="13"/>
  <c r="K29" i="11" s="1"/>
  <c r="AE29" i="13"/>
  <c r="J29" i="11" s="1"/>
  <c r="AX44" i="13"/>
  <c r="Z44" i="4"/>
  <c r="BU54" i="2"/>
  <c r="J54" i="3" s="1"/>
  <c r="AF31" i="13"/>
  <c r="K31" i="11" s="1"/>
  <c r="AE31" i="13"/>
  <c r="J31" i="11" s="1"/>
  <c r="BM54" i="2"/>
  <c r="Q54" i="3" s="1"/>
  <c r="BD45" i="13"/>
  <c r="Q45" i="11" s="1"/>
  <c r="BD29" i="13"/>
  <c r="Q29" i="11" s="1"/>
  <c r="BC29" i="13"/>
  <c r="P29" i="11" s="1"/>
  <c r="AN6" i="13"/>
  <c r="M6" i="11" s="1"/>
  <c r="AM6" i="13"/>
  <c r="L6" i="11" s="1"/>
  <c r="AQ12" i="13"/>
  <c r="AI12" i="4"/>
  <c r="Z54" i="13"/>
  <c r="T54" i="4"/>
  <c r="Z7" i="14" s="1"/>
  <c r="BH36" i="13"/>
  <c r="AN36" i="4"/>
  <c r="BG20" i="13"/>
  <c r="AM20" i="4"/>
  <c r="AZ52" i="13"/>
  <c r="AL52" i="4"/>
  <c r="V23" i="14"/>
  <c r="AP23" i="8"/>
  <c r="BB44" i="13"/>
  <c r="AX44" i="4"/>
  <c r="AN50" i="13"/>
  <c r="M50" i="11" s="1"/>
  <c r="AM50" i="13"/>
  <c r="L50" i="11" s="1"/>
  <c r="AN48" i="13"/>
  <c r="M48" i="11" s="1"/>
  <c r="AM48" i="13"/>
  <c r="L48" i="11" s="1"/>
  <c r="J36" i="13"/>
  <c r="J36" i="4"/>
  <c r="W26" i="8"/>
  <c r="BD43" i="13"/>
  <c r="Q43" i="11" s="1"/>
  <c r="BC43" i="13"/>
  <c r="P43" i="11" s="1"/>
  <c r="AN31" i="13"/>
  <c r="M31" i="11" s="1"/>
  <c r="AM31" i="13"/>
  <c r="L31" i="11" s="1"/>
  <c r="BJ37" i="14"/>
  <c r="BA20" i="13"/>
  <c r="AW20" i="4"/>
  <c r="V38" i="14"/>
  <c r="AP38" i="8"/>
  <c r="BJ54" i="13"/>
  <c r="AZ54" i="4"/>
  <c r="BJ32" i="14" s="1"/>
  <c r="BI44" i="13"/>
  <c r="AY44" i="4"/>
  <c r="BD25" i="13"/>
  <c r="Q25" i="11" s="1"/>
  <c r="BC25" i="13"/>
  <c r="P25" i="11" s="1"/>
  <c r="BL22" i="13"/>
  <c r="S22" i="11" s="1"/>
  <c r="BK22" i="13"/>
  <c r="R22" i="11" s="1"/>
  <c r="AN17" i="13"/>
  <c r="M17" i="11" s="1"/>
  <c r="AM17" i="13"/>
  <c r="L17" i="11" s="1"/>
  <c r="BD14" i="13"/>
  <c r="Q14" i="11" s="1"/>
  <c r="BC14" i="13"/>
  <c r="P14" i="11" s="1"/>
  <c r="AR36" i="13"/>
  <c r="AJ36" i="4"/>
  <c r="BE36" i="13"/>
  <c r="AA36" i="4"/>
  <c r="AN53" i="13"/>
  <c r="M53" i="11" s="1"/>
  <c r="AM53" i="13"/>
  <c r="L53" i="11" s="1"/>
  <c r="BL46" i="13"/>
  <c r="S46" i="11" s="1"/>
  <c r="BK46" i="13"/>
  <c r="R46" i="11" s="1"/>
  <c r="BE52" i="13"/>
  <c r="AA52" i="4"/>
  <c r="V52" i="13"/>
  <c r="AP52" i="4"/>
  <c r="BL31" i="13"/>
  <c r="S31" i="11" s="1"/>
  <c r="BK31" i="13"/>
  <c r="R31" i="11" s="1"/>
  <c r="AV18" i="13"/>
  <c r="O18" i="11" s="1"/>
  <c r="AU18" i="13"/>
  <c r="N18" i="11" s="1"/>
  <c r="CT54" i="2"/>
  <c r="AU54" i="3" s="1"/>
  <c r="AO37" i="14"/>
  <c r="W37" i="8"/>
  <c r="BE12" i="13"/>
  <c r="AA12" i="4"/>
  <c r="AV35" i="13"/>
  <c r="O35" i="11" s="1"/>
  <c r="AU35" i="13"/>
  <c r="N35" i="11" s="1"/>
  <c r="BJ47" i="14"/>
  <c r="AZ47" i="8"/>
  <c r="V7" i="14"/>
  <c r="AP7" i="8"/>
  <c r="AH4" i="13"/>
  <c r="AM4" i="13" s="1"/>
  <c r="L4" i="11" s="1"/>
  <c r="V4" i="4"/>
  <c r="M47" i="13"/>
  <c r="M47" i="4"/>
  <c r="BL40" i="13"/>
  <c r="S40" i="11" s="1"/>
  <c r="BK40" i="13"/>
  <c r="R40" i="11" s="1"/>
  <c r="Z6" i="14"/>
  <c r="T6" i="8"/>
  <c r="L20" i="13"/>
  <c r="L20" i="4"/>
  <c r="V49" i="14"/>
  <c r="AP49" i="8"/>
  <c r="AV29" i="13"/>
  <c r="O29" i="11" s="1"/>
  <c r="AU29" i="13"/>
  <c r="N29" i="11" s="1"/>
  <c r="T20" i="13"/>
  <c r="AD20" i="4"/>
  <c r="AV49" i="13"/>
  <c r="O49" i="11" s="1"/>
  <c r="AU49" i="13"/>
  <c r="N49" i="11" s="1"/>
  <c r="AW52" i="13"/>
  <c r="Y52" i="4"/>
  <c r="BL35" i="13"/>
  <c r="S35" i="11" s="1"/>
  <c r="BK35" i="13"/>
  <c r="R35" i="11" s="1"/>
  <c r="BE20" i="13"/>
  <c r="AA20" i="4"/>
  <c r="S28" i="13"/>
  <c r="AC28" i="4"/>
  <c r="AF19" i="13"/>
  <c r="K19" i="11" s="1"/>
  <c r="AE19" i="13"/>
  <c r="J19" i="11" s="1"/>
  <c r="AO10" i="14"/>
  <c r="W10" i="8"/>
  <c r="BI12" i="13"/>
  <c r="AY12" i="4"/>
  <c r="AY54" i="13"/>
  <c r="AK54" i="4"/>
  <c r="AK11" i="8" s="1"/>
  <c r="BF28" i="13"/>
  <c r="AB28" i="4"/>
  <c r="V30" i="14"/>
  <c r="AP30" i="8"/>
  <c r="BD13" i="13"/>
  <c r="Q13" i="11" s="1"/>
  <c r="BC13" i="13"/>
  <c r="P13" i="11" s="1"/>
  <c r="CH54" i="2"/>
  <c r="AJ54" i="3" s="1"/>
  <c r="AV21" i="13"/>
  <c r="O21" i="11" s="1"/>
  <c r="AU21" i="13"/>
  <c r="N21" i="11" s="1"/>
  <c r="BV54" i="2"/>
  <c r="Y54" i="3" s="1"/>
  <c r="Z11" i="14"/>
  <c r="T11" i="8"/>
  <c r="AZ36" i="13"/>
  <c r="AL36" i="4"/>
  <c r="BB28" i="13"/>
  <c r="AX28" i="4"/>
  <c r="Z52" i="13"/>
  <c r="AE52" i="13" s="1"/>
  <c r="J52" i="11" s="1"/>
  <c r="T52" i="4"/>
  <c r="BD51" i="13"/>
  <c r="Q51" i="11" s="1"/>
  <c r="BC51" i="13"/>
  <c r="P51" i="11" s="1"/>
  <c r="AJ28" i="13"/>
  <c r="AN28" i="13" s="1"/>
  <c r="M28" i="11" s="1"/>
  <c r="AH28" i="4"/>
  <c r="AN27" i="13"/>
  <c r="M27" i="11" s="1"/>
  <c r="AM27" i="13"/>
  <c r="L27" i="11" s="1"/>
  <c r="BJ13" i="14"/>
  <c r="AZ13" i="8"/>
  <c r="BL8" i="13"/>
  <c r="S8" i="11" s="1"/>
  <c r="BK8" i="13"/>
  <c r="R8" i="11" s="1"/>
  <c r="AF34" i="13"/>
  <c r="K34" i="11" s="1"/>
  <c r="AE34" i="13"/>
  <c r="J34" i="11" s="1"/>
  <c r="AV25" i="13"/>
  <c r="O25" i="11" s="1"/>
  <c r="AU25" i="13"/>
  <c r="N25" i="11" s="1"/>
  <c r="AN35" i="13"/>
  <c r="M35" i="11" s="1"/>
  <c r="AM35" i="13"/>
  <c r="L35" i="11" s="1"/>
  <c r="BJ21" i="14"/>
  <c r="AZ21" i="8"/>
  <c r="AP44" i="13"/>
  <c r="X44" i="4"/>
  <c r="V31" i="14"/>
  <c r="AP31" i="8"/>
  <c r="Z9" i="14"/>
  <c r="T9" i="8"/>
  <c r="AL28" i="13"/>
  <c r="AT28" i="4"/>
  <c r="V28" i="13"/>
  <c r="AP28" i="4"/>
  <c r="V12" i="13"/>
  <c r="AP12" i="4"/>
  <c r="BJ30" i="14"/>
  <c r="AZ30" i="8"/>
  <c r="BJ49" i="14"/>
  <c r="AZ49" i="8"/>
  <c r="J44" i="13"/>
  <c r="J44" i="4"/>
  <c r="BD42" i="13"/>
  <c r="Q42" i="11" s="1"/>
  <c r="BC42" i="13"/>
  <c r="P42" i="11" s="1"/>
  <c r="AN46" i="13"/>
  <c r="M46" i="11" s="1"/>
  <c r="AM46" i="13"/>
  <c r="L46" i="11" s="1"/>
  <c r="BH20" i="13"/>
  <c r="AN20" i="4"/>
  <c r="AN7" i="13"/>
  <c r="M7" i="11" s="1"/>
  <c r="AM7" i="13"/>
  <c r="L7" i="11" s="1"/>
  <c r="AF17" i="13"/>
  <c r="K17" i="11" s="1"/>
  <c r="AE17" i="13"/>
  <c r="J17" i="11" s="1"/>
  <c r="AB7" i="13"/>
  <c r="AF7" i="13" s="1"/>
  <c r="K7" i="11" s="1"/>
  <c r="AF7" i="4"/>
  <c r="K52" i="13"/>
  <c r="K52" i="4"/>
  <c r="Z38" i="14"/>
  <c r="T38" i="8"/>
  <c r="Z37" i="14"/>
  <c r="T37" i="8"/>
  <c r="V27" i="14"/>
  <c r="AP27" i="8"/>
  <c r="K20" i="13"/>
  <c r="K20" i="4"/>
  <c r="BH12" i="13"/>
  <c r="AN12" i="4"/>
  <c r="V8" i="14"/>
  <c r="AP8" i="8"/>
  <c r="AO53" i="14"/>
  <c r="W53" i="8"/>
  <c r="Y44" i="13"/>
  <c r="S44" i="4"/>
  <c r="AA47" i="13"/>
  <c r="AF47" i="13" s="1"/>
  <c r="K47" i="11" s="1"/>
  <c r="AE47" i="4"/>
  <c r="BE44" i="13"/>
  <c r="AA44" i="4"/>
  <c r="AN38" i="13"/>
  <c r="M38" i="11" s="1"/>
  <c r="AM38" i="13"/>
  <c r="L38" i="11" s="1"/>
  <c r="BL25" i="13"/>
  <c r="S25" i="11" s="1"/>
  <c r="BK25" i="13"/>
  <c r="R25" i="11" s="1"/>
  <c r="S44" i="13"/>
  <c r="AC44" i="4"/>
  <c r="AI12" i="13"/>
  <c r="AG12" i="4"/>
  <c r="AF6" i="13"/>
  <c r="K6" i="11" s="1"/>
  <c r="AE6" i="13"/>
  <c r="J6" i="11" s="1"/>
  <c r="AH28" i="13"/>
  <c r="V28" i="4"/>
  <c r="AX12" i="13"/>
  <c r="Z12" i="4"/>
  <c r="BJ10" i="14"/>
  <c r="AZ10" i="8"/>
  <c r="AO20" i="13"/>
  <c r="W20" i="4"/>
  <c r="BD18" i="13"/>
  <c r="Q18" i="11" s="1"/>
  <c r="BC18" i="13"/>
  <c r="P18" i="11" s="1"/>
  <c r="U4" i="13"/>
  <c r="AO4" i="4"/>
  <c r="AO36" i="13"/>
  <c r="W36" i="4"/>
  <c r="L36" i="13"/>
  <c r="L36" i="4"/>
  <c r="BB36" i="13"/>
  <c r="AX36" i="4"/>
  <c r="AT20" i="13"/>
  <c r="AV20" i="4"/>
  <c r="CN54" i="2"/>
  <c r="AP54" i="3" s="1"/>
  <c r="W14" i="8"/>
  <c r="BL54" i="2"/>
  <c r="P54" i="3" s="1"/>
  <c r="P52" i="3"/>
  <c r="BD49" i="13"/>
  <c r="Q49" i="11" s="1"/>
  <c r="BC49" i="13"/>
  <c r="P49" i="11" s="1"/>
  <c r="AN16" i="13"/>
  <c r="M16" i="11" s="1"/>
  <c r="AM16" i="13"/>
  <c r="L16" i="11" s="1"/>
  <c r="L52" i="13"/>
  <c r="L52" i="4"/>
  <c r="BB52" i="13"/>
  <c r="AX52" i="4"/>
  <c r="AO52" i="13"/>
  <c r="W52" i="4"/>
  <c r="AG52" i="13"/>
  <c r="U52" i="4"/>
  <c r="CJ54" i="2"/>
  <c r="AL54" i="3" s="1"/>
  <c r="AV38" i="13"/>
  <c r="O38" i="11" s="1"/>
  <c r="AU38" i="13"/>
  <c r="N38" i="11" s="1"/>
  <c r="BD32" i="13"/>
  <c r="Q32" i="11" s="1"/>
  <c r="BC32" i="13"/>
  <c r="P32" i="11" s="1"/>
  <c r="AN30" i="13"/>
  <c r="M30" i="11" s="1"/>
  <c r="AM30" i="13"/>
  <c r="L30" i="11" s="1"/>
  <c r="BK4" i="13"/>
  <c r="R4" i="11" s="1"/>
  <c r="BJ44" i="13"/>
  <c r="AZ44" i="4"/>
  <c r="Z20" i="14"/>
  <c r="T20" i="8"/>
  <c r="AQ45" i="13"/>
  <c r="AI45" i="4"/>
  <c r="AF23" i="13"/>
  <c r="K23" i="11" s="1"/>
  <c r="AE23" i="13"/>
  <c r="J23" i="11" s="1"/>
  <c r="BF12" i="13"/>
  <c r="AB12" i="4"/>
  <c r="V5" i="14"/>
  <c r="AP5" i="8"/>
  <c r="W47" i="8"/>
  <c r="W11" i="8"/>
  <c r="BL33" i="13"/>
  <c r="S33" i="11" s="1"/>
  <c r="BK33" i="13"/>
  <c r="R33" i="11" s="1"/>
  <c r="Z24" i="14"/>
  <c r="T24" i="8"/>
  <c r="AJ20" i="13"/>
  <c r="AH20" i="4"/>
  <c r="BJ40" i="14"/>
  <c r="AZ40" i="8"/>
  <c r="BJ24" i="14"/>
  <c r="AZ24" i="8"/>
  <c r="BG36" i="13"/>
  <c r="AM36" i="4"/>
  <c r="AV32" i="13"/>
  <c r="O32" i="11" s="1"/>
  <c r="AU32" i="13"/>
  <c r="N32" i="11" s="1"/>
  <c r="CP54" i="2"/>
  <c r="AR54" i="3" s="1"/>
  <c r="V41" i="14"/>
  <c r="AP41" i="8"/>
  <c r="V35" i="14"/>
  <c r="AP35" i="8"/>
  <c r="AR28" i="13"/>
  <c r="AJ28" i="4"/>
  <c r="Z43" i="14"/>
  <c r="T43" i="8"/>
  <c r="Z36" i="13"/>
  <c r="T36" i="4"/>
  <c r="AO42" i="14"/>
  <c r="W42" i="8"/>
  <c r="AV13" i="13"/>
  <c r="O13" i="11" s="1"/>
  <c r="AU13" i="13"/>
  <c r="N13" i="11" s="1"/>
  <c r="AK53" i="8"/>
  <c r="AG44" i="13"/>
  <c r="U44" i="4"/>
  <c r="BL37" i="13"/>
  <c r="S37" i="11" s="1"/>
  <c r="BK37" i="13"/>
  <c r="R37" i="11" s="1"/>
  <c r="BD34" i="13"/>
  <c r="Q34" i="11" s="1"/>
  <c r="BC34" i="13"/>
  <c r="P34" i="11" s="1"/>
  <c r="BJ25" i="14"/>
  <c r="AZ25" i="8"/>
  <c r="AO7" i="14"/>
  <c r="W7" i="8"/>
  <c r="R44" i="13"/>
  <c r="R44" i="4"/>
  <c r="V34" i="14"/>
  <c r="AP34" i="8"/>
  <c r="V13" i="14"/>
  <c r="AP13" i="8"/>
  <c r="AR12" i="13"/>
  <c r="AJ12" i="4"/>
  <c r="V6" i="14"/>
  <c r="AP6" i="8"/>
  <c r="AR5" i="13"/>
  <c r="AJ5" i="4"/>
  <c r="CC54" i="2"/>
  <c r="AF54" i="3" s="1"/>
  <c r="BJ12" i="13"/>
  <c r="AZ12" i="4"/>
  <c r="CS54" i="2"/>
  <c r="AT54" i="3" s="1"/>
  <c r="AO16" i="14"/>
  <c r="W16" i="8"/>
  <c r="AS12" i="13"/>
  <c r="AU12" i="4"/>
  <c r="U20" i="13"/>
  <c r="AO20" i="4"/>
  <c r="BD16" i="13"/>
  <c r="Q16" i="11" s="1"/>
  <c r="BC16" i="13"/>
  <c r="P16" i="11" s="1"/>
  <c r="BL15" i="13"/>
  <c r="S15" i="11" s="1"/>
  <c r="BK15" i="13"/>
  <c r="R15" i="11" s="1"/>
  <c r="AN14" i="13"/>
  <c r="M14" i="11" s="1"/>
  <c r="AM14" i="13"/>
  <c r="L14" i="11" s="1"/>
  <c r="AG5" i="13"/>
  <c r="U5" i="4"/>
  <c r="M28" i="13"/>
  <c r="M28" i="4"/>
  <c r="V46" i="14"/>
  <c r="AP46" i="8"/>
  <c r="BB12" i="13"/>
  <c r="AX12" i="4"/>
  <c r="BL10" i="13"/>
  <c r="S10" i="11" s="1"/>
  <c r="BK10" i="13"/>
  <c r="R10" i="11" s="1"/>
  <c r="AV33" i="13"/>
  <c r="O33" i="11" s="1"/>
  <c r="AU33" i="13"/>
  <c r="N33" i="11" s="1"/>
  <c r="AF9" i="13"/>
  <c r="K9" i="11" s="1"/>
  <c r="AE9" i="13"/>
  <c r="J9" i="11" s="1"/>
  <c r="BJ41" i="14"/>
  <c r="AZ41" i="8"/>
  <c r="AO51" i="14"/>
  <c r="W51" i="8"/>
  <c r="BF5" i="13"/>
  <c r="BL5" i="13" s="1"/>
  <c r="S5" i="11" s="1"/>
  <c r="AB5" i="4"/>
  <c r="V50" i="14"/>
  <c r="AP50" i="8"/>
  <c r="AC44" i="13"/>
  <c r="AQ44" i="4"/>
  <c r="AP52" i="13"/>
  <c r="X52" i="4"/>
  <c r="Z27" i="14"/>
  <c r="T27" i="8"/>
  <c r="AP20" i="13"/>
  <c r="X20" i="4"/>
  <c r="AW7" i="13"/>
  <c r="Y7" i="4"/>
  <c r="AO40" i="14"/>
  <c r="W40" i="8"/>
  <c r="Y36" i="13"/>
  <c r="S36" i="4"/>
  <c r="AO5" i="14"/>
  <c r="W5" i="8"/>
  <c r="V16" i="14"/>
  <c r="AP16" i="8"/>
  <c r="BJ50" i="14"/>
  <c r="AZ50" i="8"/>
  <c r="Z53" i="14"/>
  <c r="T53" i="8"/>
  <c r="BR54" i="2"/>
  <c r="V54" i="3" s="1"/>
  <c r="K36" i="13"/>
  <c r="K36" i="4"/>
  <c r="BL27" i="13"/>
  <c r="S27" i="11" s="1"/>
  <c r="BK27" i="13"/>
  <c r="R27" i="11" s="1"/>
  <c r="BL24" i="13"/>
  <c r="S24" i="11" s="1"/>
  <c r="BK24" i="13"/>
  <c r="R24" i="11" s="1"/>
  <c r="J12" i="13"/>
  <c r="J12" i="4"/>
  <c r="BG52" i="13"/>
  <c r="AM52" i="4"/>
  <c r="AF32" i="13"/>
  <c r="K32" i="11" s="1"/>
  <c r="AE32" i="13"/>
  <c r="J32" i="11" s="1"/>
  <c r="AQ36" i="13"/>
  <c r="AI36" i="4"/>
  <c r="AW20" i="13"/>
  <c r="Y20" i="4"/>
  <c r="BJ53" i="14"/>
  <c r="AZ53" i="8"/>
  <c r="L7" i="13"/>
  <c r="L7" i="4"/>
  <c r="V4" i="14"/>
  <c r="AP4" i="8"/>
  <c r="R20" i="13"/>
  <c r="R20" i="4"/>
  <c r="R12" i="13"/>
  <c r="R12" i="4"/>
  <c r="T4" i="13"/>
  <c r="AD4" i="4"/>
  <c r="AI44" i="13"/>
  <c r="AG44" i="4"/>
  <c r="AF27" i="13"/>
  <c r="K27" i="11" s="1"/>
  <c r="AE27" i="13"/>
  <c r="J27" i="11" s="1"/>
  <c r="S4" i="13"/>
  <c r="AC4" i="4"/>
  <c r="BL30" i="13"/>
  <c r="S30" i="11" s="1"/>
  <c r="BK30" i="13"/>
  <c r="R30" i="11" s="1"/>
  <c r="AZ20" i="13"/>
  <c r="AL20" i="4"/>
  <c r="AA20" i="13"/>
  <c r="AE20" i="4"/>
  <c r="BF20" i="13"/>
  <c r="AB20" i="4"/>
  <c r="BJ33" i="14"/>
  <c r="AZ33" i="8"/>
  <c r="Z29" i="14"/>
  <c r="T29" i="8"/>
  <c r="Z15" i="14"/>
  <c r="T15" i="8"/>
  <c r="BG7" i="13"/>
  <c r="BK7" i="13" s="1"/>
  <c r="R7" i="11" s="1"/>
  <c r="AM7" i="4"/>
  <c r="AV30" i="13"/>
  <c r="O30" i="11" s="1"/>
  <c r="AU30" i="13"/>
  <c r="N30" i="11" s="1"/>
  <c r="AF13" i="13"/>
  <c r="K13" i="11" s="1"/>
  <c r="AE13" i="13"/>
  <c r="J13" i="11" s="1"/>
  <c r="V37" i="14"/>
  <c r="AP37" i="8"/>
  <c r="Z46" i="14"/>
  <c r="T46" i="8"/>
  <c r="Z26" i="14"/>
  <c r="T26" i="8"/>
  <c r="Z23" i="14"/>
  <c r="T23" i="8"/>
  <c r="AA44" i="13"/>
  <c r="AE44" i="4"/>
  <c r="BD40" i="13"/>
  <c r="Q40" i="11" s="1"/>
  <c r="BC40" i="13"/>
  <c r="P40" i="11" s="1"/>
  <c r="BD31" i="13"/>
  <c r="Q31" i="11" s="1"/>
  <c r="BC31" i="13"/>
  <c r="P31" i="11" s="1"/>
  <c r="AF8" i="13"/>
  <c r="K8" i="11" s="1"/>
  <c r="AE8" i="13"/>
  <c r="J8" i="11" s="1"/>
  <c r="V42" i="14"/>
  <c r="AP42" i="8"/>
  <c r="BJ6" i="14"/>
  <c r="AZ6" i="8"/>
  <c r="AO43" i="14"/>
  <c r="M12" i="13"/>
  <c r="M12" i="4"/>
  <c r="V47" i="14"/>
  <c r="AP47" i="8"/>
  <c r="Z45" i="13"/>
  <c r="AE45" i="13" s="1"/>
  <c r="J45" i="11" s="1"/>
  <c r="T45" i="4"/>
  <c r="AN43" i="13"/>
  <c r="M43" i="11" s="1"/>
  <c r="AM43" i="13"/>
  <c r="L43" i="11" s="1"/>
  <c r="AF40" i="13"/>
  <c r="K40" i="11" s="1"/>
  <c r="AE40" i="13"/>
  <c r="J40" i="11" s="1"/>
  <c r="W17" i="8"/>
  <c r="Z8" i="14"/>
  <c r="T8" i="8"/>
  <c r="AL44" i="13"/>
  <c r="AT44" i="4"/>
  <c r="AB44" i="13"/>
  <c r="AF44" i="4"/>
  <c r="CA54" i="2"/>
  <c r="AD54" i="3" s="1"/>
  <c r="BJ34" i="14"/>
  <c r="AZ34" i="8"/>
  <c r="M52" i="13"/>
  <c r="M52" i="4"/>
  <c r="V45" i="13"/>
  <c r="AP45" i="4"/>
  <c r="AF42" i="13"/>
  <c r="K42" i="11" s="1"/>
  <c r="AE42" i="13"/>
  <c r="J42" i="11" s="1"/>
  <c r="BJ29" i="14"/>
  <c r="AZ29" i="8"/>
  <c r="AV22" i="13"/>
  <c r="O22" i="11" s="1"/>
  <c r="AU22" i="13"/>
  <c r="N22" i="11" s="1"/>
  <c r="AV53" i="13"/>
  <c r="O53" i="11" s="1"/>
  <c r="AU53" i="13"/>
  <c r="N53" i="11" s="1"/>
  <c r="AO28" i="13"/>
  <c r="W28" i="4"/>
  <c r="AV24" i="13"/>
  <c r="O24" i="11" s="1"/>
  <c r="AU24" i="13"/>
  <c r="N24" i="11" s="1"/>
  <c r="AN51" i="13"/>
  <c r="M51" i="11" s="1"/>
  <c r="AM51" i="13"/>
  <c r="L51" i="11" s="1"/>
  <c r="BZ54" i="2"/>
  <c r="AC54" i="3" s="1"/>
  <c r="AQ20" i="13"/>
  <c r="AI20" i="4"/>
  <c r="BD15" i="13"/>
  <c r="Q15" i="11" s="1"/>
  <c r="BC15" i="13"/>
  <c r="P15" i="11" s="1"/>
  <c r="BA52" i="13"/>
  <c r="AW52" i="4"/>
  <c r="AT12" i="13"/>
  <c r="AV12" i="4"/>
  <c r="W39" i="8"/>
  <c r="Y20" i="13"/>
  <c r="S20" i="4"/>
  <c r="AF16" i="13"/>
  <c r="K16" i="11" s="1"/>
  <c r="AE16" i="13"/>
  <c r="J16" i="11" s="1"/>
  <c r="CO54" i="2"/>
  <c r="AQ54" i="3" s="1"/>
  <c r="AH44" i="13"/>
  <c r="V44" i="4"/>
  <c r="V22" i="14"/>
  <c r="AP22" i="8"/>
  <c r="AX20" i="13"/>
  <c r="Z20" i="4"/>
  <c r="V11" i="14"/>
  <c r="AP11" i="8"/>
  <c r="AV6" i="13"/>
  <c r="O6" i="11" s="1"/>
  <c r="AU6" i="13"/>
  <c r="N6" i="11" s="1"/>
  <c r="BJ35" i="14"/>
  <c r="AZ35" i="8"/>
  <c r="BJ27" i="14"/>
  <c r="AZ27" i="8"/>
  <c r="BJ19" i="14"/>
  <c r="AZ19" i="8"/>
  <c r="AW12" i="13"/>
  <c r="Y12" i="4"/>
  <c r="BL11" i="13"/>
  <c r="S11" i="11" s="1"/>
  <c r="BK11" i="13"/>
  <c r="R11" i="11" s="1"/>
  <c r="AN10" i="13"/>
  <c r="M10" i="11" s="1"/>
  <c r="AM10" i="13"/>
  <c r="L10" i="11" s="1"/>
  <c r="AN8" i="13"/>
  <c r="M8" i="11" s="1"/>
  <c r="AM8" i="13"/>
  <c r="L8" i="11" s="1"/>
  <c r="CK54" i="2"/>
  <c r="AM54" i="3" s="1"/>
  <c r="AY36" i="13"/>
  <c r="AK36" i="4"/>
  <c r="U36" i="13"/>
  <c r="AO36" i="4"/>
  <c r="AC12" i="13"/>
  <c r="AQ12" i="4"/>
  <c r="CB54" i="2"/>
  <c r="AE54" i="3" s="1"/>
  <c r="AE52" i="3"/>
  <c r="AV31" i="13"/>
  <c r="O31" i="11" s="1"/>
  <c r="AU31" i="13"/>
  <c r="N31" i="11" s="1"/>
  <c r="AD4" i="13"/>
  <c r="AR4" i="4"/>
  <c r="AV14" i="13"/>
  <c r="O14" i="11" s="1"/>
  <c r="AU14" i="13"/>
  <c r="N14" i="11" s="1"/>
  <c r="AE7" i="13"/>
  <c r="J7" i="11" s="1"/>
  <c r="AY52" i="13"/>
  <c r="AK52" i="4"/>
  <c r="AR52" i="13"/>
  <c r="AJ52" i="4"/>
  <c r="Z49" i="14"/>
  <c r="T49" i="8"/>
  <c r="V40" i="14"/>
  <c r="AP40" i="8"/>
  <c r="W18" i="8"/>
  <c r="V32" i="14"/>
  <c r="AP32" i="8"/>
  <c r="BA45" i="13"/>
  <c r="BC45" i="13" s="1"/>
  <c r="P45" i="11" s="1"/>
  <c r="AW45" i="4"/>
  <c r="Z47" i="14"/>
  <c r="T47" i="8"/>
  <c r="AJ44" i="13"/>
  <c r="AH44" i="4"/>
  <c r="AT44" i="13"/>
  <c r="AV44" i="4"/>
  <c r="CD54" i="2"/>
  <c r="AG54" i="3" s="1"/>
  <c r="BL32" i="13"/>
  <c r="S32" i="11" s="1"/>
  <c r="BK32" i="13"/>
  <c r="R32" i="11" s="1"/>
  <c r="BL23" i="13"/>
  <c r="S23" i="11" s="1"/>
  <c r="BK23" i="13"/>
  <c r="R23" i="11" s="1"/>
  <c r="AO35" i="14"/>
  <c r="W35" i="8"/>
  <c r="BG12" i="13"/>
  <c r="AM12" i="4"/>
  <c r="AV47" i="13"/>
  <c r="O47" i="11" s="1"/>
  <c r="AU47" i="13"/>
  <c r="N47" i="11" s="1"/>
  <c r="AV11" i="13"/>
  <c r="O11" i="11" s="1"/>
  <c r="AU11" i="13"/>
  <c r="N11" i="11" s="1"/>
  <c r="BL42" i="13"/>
  <c r="S42" i="11" s="1"/>
  <c r="BK42" i="13"/>
  <c r="R42" i="11" s="1"/>
  <c r="AN33" i="13"/>
  <c r="M33" i="11" s="1"/>
  <c r="AM33" i="13"/>
  <c r="L33" i="11" s="1"/>
  <c r="BD10" i="13"/>
  <c r="Q10" i="11" s="1"/>
  <c r="BC10" i="13"/>
  <c r="P10" i="11" s="1"/>
  <c r="Z39" i="14"/>
  <c r="T39" i="8"/>
  <c r="K28" i="13"/>
  <c r="K28" i="4"/>
  <c r="K12" i="13"/>
  <c r="K12" i="4"/>
  <c r="AF48" i="13"/>
  <c r="K48" i="11" s="1"/>
  <c r="AE48" i="13"/>
  <c r="J48" i="11" s="1"/>
  <c r="BF52" i="13"/>
  <c r="AB52" i="4"/>
  <c r="L44" i="13"/>
  <c r="L44" i="4"/>
  <c r="AF49" i="13"/>
  <c r="K49" i="11" s="1"/>
  <c r="AE49" i="13"/>
  <c r="J49" i="11" s="1"/>
  <c r="Z44" i="13"/>
  <c r="T44" i="4"/>
  <c r="Z35" i="14"/>
  <c r="T35" i="8"/>
  <c r="Z34" i="14"/>
  <c r="T34" i="8"/>
  <c r="Z33" i="14"/>
  <c r="T33" i="8"/>
  <c r="Z32" i="14"/>
  <c r="T32" i="8"/>
  <c r="Z31" i="14"/>
  <c r="T31" i="8"/>
  <c r="Z30" i="14"/>
  <c r="T30" i="8"/>
  <c r="AO29" i="14"/>
  <c r="W29" i="8"/>
  <c r="BH28" i="13"/>
  <c r="AN28" i="4"/>
  <c r="AF24" i="13"/>
  <c r="K24" i="11" s="1"/>
  <c r="AE24" i="13"/>
  <c r="J24" i="11" s="1"/>
  <c r="AN11" i="13"/>
  <c r="M11" i="11" s="1"/>
  <c r="AM11" i="13"/>
  <c r="L11" i="11" s="1"/>
  <c r="AO46" i="14"/>
  <c r="W46" i="8"/>
  <c r="AV42" i="13"/>
  <c r="O42" i="11" s="1"/>
  <c r="AU42" i="13"/>
  <c r="N42" i="11" s="1"/>
  <c r="AK52" i="13"/>
  <c r="AS52" i="4"/>
  <c r="AK41" i="8"/>
  <c r="BD24" i="13"/>
  <c r="Q24" i="11" s="1"/>
  <c r="BC24" i="13"/>
  <c r="P24" i="11" s="1"/>
  <c r="Y12" i="13"/>
  <c r="S12" i="4"/>
  <c r="AV7" i="13"/>
  <c r="O7" i="11" s="1"/>
  <c r="AU7" i="13"/>
  <c r="N7" i="11" s="1"/>
  <c r="BB5" i="13"/>
  <c r="BD5" i="13" s="1"/>
  <c r="Q5" i="11" s="1"/>
  <c r="AX5" i="4"/>
  <c r="AH52" i="13"/>
  <c r="V52" i="4"/>
  <c r="AH12" i="13"/>
  <c r="V12" i="4"/>
  <c r="CE54" i="2"/>
  <c r="AH54" i="3" s="1"/>
  <c r="BJ20" i="13"/>
  <c r="AZ20" i="4"/>
  <c r="BJ8" i="14"/>
  <c r="AZ8" i="8"/>
  <c r="AI28" i="13"/>
  <c r="AG28" i="4"/>
  <c r="AV19" i="13"/>
  <c r="O19" i="11" s="1"/>
  <c r="AU19" i="13"/>
  <c r="N19" i="11" s="1"/>
  <c r="AV16" i="13"/>
  <c r="O16" i="11" s="1"/>
  <c r="AU16" i="13"/>
  <c r="N16" i="11" s="1"/>
  <c r="AN41" i="13"/>
  <c r="M41" i="11" s="1"/>
  <c r="AM41" i="13"/>
  <c r="L41" i="11" s="1"/>
  <c r="BD37" i="13"/>
  <c r="Q37" i="11" s="1"/>
  <c r="BC37" i="13"/>
  <c r="P37" i="11" s="1"/>
  <c r="BL34" i="13"/>
  <c r="S34" i="11" s="1"/>
  <c r="BK34" i="13"/>
  <c r="R34" i="11" s="1"/>
  <c r="AY19" i="14"/>
  <c r="BD9" i="13"/>
  <c r="Q9" i="11" s="1"/>
  <c r="BC9" i="13"/>
  <c r="P9" i="11" s="1"/>
  <c r="BL6" i="13"/>
  <c r="S6" i="11" s="1"/>
  <c r="BK6" i="13"/>
  <c r="R6" i="11" s="1"/>
  <c r="BO54" i="2"/>
  <c r="S54" i="3" s="1"/>
  <c r="BA28" i="13"/>
  <c r="AW28" i="4"/>
  <c r="AC28" i="13"/>
  <c r="AQ28" i="4"/>
  <c r="AZ28" i="13"/>
  <c r="AL28" i="4"/>
  <c r="AK12" i="13"/>
  <c r="AS12" i="4"/>
  <c r="BJ11" i="14"/>
  <c r="AZ11" i="8"/>
  <c r="AN37" i="13"/>
  <c r="M37" i="11" s="1"/>
  <c r="AM37" i="13"/>
  <c r="L37" i="11" s="1"/>
  <c r="AZ47" i="13"/>
  <c r="BD47" i="13" s="1"/>
  <c r="Q47" i="11" s="1"/>
  <c r="AL47" i="4"/>
  <c r="AO21" i="14"/>
  <c r="W21" i="8"/>
  <c r="BE45" i="13"/>
  <c r="AA45" i="4"/>
  <c r="V29" i="14"/>
  <c r="AP29" i="8"/>
  <c r="BL53" i="13"/>
  <c r="S53" i="11" s="1"/>
  <c r="BK53" i="13"/>
  <c r="R53" i="11" s="1"/>
  <c r="AN42" i="13"/>
  <c r="M42" i="11" s="1"/>
  <c r="AM42" i="13"/>
  <c r="L42" i="11" s="1"/>
  <c r="BL16" i="13"/>
  <c r="S16" i="11" s="1"/>
  <c r="BK16" i="13"/>
  <c r="R16" i="11" s="1"/>
  <c r="AV51" i="13"/>
  <c r="O51" i="11" s="1"/>
  <c r="AU51" i="13"/>
  <c r="N51" i="11" s="1"/>
  <c r="BW54" i="2"/>
  <c r="Z54" i="3" s="1"/>
  <c r="AF51" i="13"/>
  <c r="K51" i="11" s="1"/>
  <c r="AE51" i="13"/>
  <c r="J51" i="11" s="1"/>
  <c r="BL26" i="13"/>
  <c r="S26" i="11" s="1"/>
  <c r="BK26" i="13"/>
  <c r="R26" i="11" s="1"/>
  <c r="BK5" i="13"/>
  <c r="R5" i="11" s="1"/>
  <c r="AK44" i="13"/>
  <c r="AS44" i="4"/>
  <c r="M44" i="13"/>
  <c r="M44" i="4"/>
  <c r="Z51" i="14"/>
  <c r="T51" i="8"/>
  <c r="Z50" i="14"/>
  <c r="T50" i="8"/>
  <c r="V43" i="14"/>
  <c r="AP43" i="8"/>
  <c r="Z41" i="14"/>
  <c r="T41" i="8"/>
  <c r="AP36" i="13"/>
  <c r="X36" i="4"/>
  <c r="BD35" i="13"/>
  <c r="Q35" i="11" s="1"/>
  <c r="BC35" i="13"/>
  <c r="P35" i="11" s="1"/>
  <c r="BD26" i="13"/>
  <c r="Q26" i="11" s="1"/>
  <c r="BC26" i="13"/>
  <c r="P26" i="11" s="1"/>
  <c r="BD23" i="13"/>
  <c r="Q23" i="11" s="1"/>
  <c r="BC23" i="13"/>
  <c r="P23" i="11" s="1"/>
  <c r="T12" i="13"/>
  <c r="AD12" i="4"/>
  <c r="BS54" i="2"/>
  <c r="W54" i="3" s="1"/>
  <c r="AV40" i="13"/>
  <c r="O40" i="11" s="1"/>
  <c r="AU40" i="13"/>
  <c r="N40" i="11" s="1"/>
  <c r="AO34" i="14"/>
  <c r="W34" i="8"/>
  <c r="Y28" i="13"/>
  <c r="S28" i="4"/>
  <c r="AV5" i="13"/>
  <c r="O5" i="11" s="1"/>
  <c r="AU5" i="13"/>
  <c r="N5" i="11" s="1"/>
  <c r="AB28" i="13"/>
  <c r="AF28" i="4"/>
  <c r="BD39" i="13"/>
  <c r="Q39" i="11" s="1"/>
  <c r="BC39" i="13"/>
  <c r="P39" i="11" s="1"/>
  <c r="BL29" i="13"/>
  <c r="S29" i="11" s="1"/>
  <c r="BK29" i="13"/>
  <c r="R29" i="11" s="1"/>
  <c r="Z21" i="14"/>
  <c r="T21" i="8"/>
  <c r="Z10" i="14"/>
  <c r="T10" i="8"/>
  <c r="AT52" i="13"/>
  <c r="AV52" i="4"/>
  <c r="AO25" i="14"/>
  <c r="W25" i="8"/>
  <c r="AN47" i="13"/>
  <c r="M47" i="11" s="1"/>
  <c r="AM47" i="13"/>
  <c r="L47" i="11" s="1"/>
  <c r="BE28" i="13"/>
  <c r="AA28" i="4"/>
  <c r="AN22" i="13"/>
  <c r="M22" i="11" s="1"/>
  <c r="AM22" i="13"/>
  <c r="L22" i="11" s="1"/>
  <c r="CQ54" i="2"/>
  <c r="L54" i="3" s="1"/>
  <c r="AK20" i="13"/>
  <c r="AS20" i="4"/>
  <c r="V10" i="14"/>
  <c r="AP10" i="8"/>
  <c r="BJ51" i="14"/>
  <c r="AZ51" i="8"/>
  <c r="U12" i="13"/>
  <c r="AO12" i="4"/>
  <c r="AC20" i="13"/>
  <c r="AQ20" i="4"/>
  <c r="CI54" i="2"/>
  <c r="AK54" i="3" s="1"/>
  <c r="BD48" i="13"/>
  <c r="Q48" i="11" s="1"/>
  <c r="BC48" i="13"/>
  <c r="P48" i="11" s="1"/>
  <c r="AF41" i="13"/>
  <c r="K41" i="11" s="1"/>
  <c r="AE41" i="13"/>
  <c r="J41" i="11" s="1"/>
  <c r="BL51" i="13"/>
  <c r="S51" i="11" s="1"/>
  <c r="BK51" i="13"/>
  <c r="R51" i="11" s="1"/>
  <c r="BJ9" i="14"/>
  <c r="AZ9" i="8"/>
  <c r="CV54" i="2"/>
  <c r="AW54" i="3" s="1"/>
  <c r="L12" i="13"/>
  <c r="L12" i="4"/>
  <c r="AV43" i="13"/>
  <c r="O43" i="11" s="1"/>
  <c r="AU43" i="13"/>
  <c r="N43" i="11" s="1"/>
  <c r="AN49" i="13"/>
  <c r="M49" i="11" s="1"/>
  <c r="AM49" i="13"/>
  <c r="L49" i="11" s="1"/>
  <c r="BL14" i="13"/>
  <c r="S14" i="11" s="1"/>
  <c r="BK14" i="13"/>
  <c r="R14" i="11" s="1"/>
  <c r="AN4" i="13"/>
  <c r="M4" i="11" s="1"/>
  <c r="BA12" i="13"/>
  <c r="AW12" i="4"/>
  <c r="E3" i="3"/>
  <c r="F3" i="3"/>
  <c r="G3" i="3"/>
  <c r="H3" i="3"/>
  <c r="I3" i="3"/>
  <c r="D3" i="3"/>
  <c r="C53" i="3"/>
  <c r="B53" i="3"/>
  <c r="A53" i="3"/>
  <c r="C52" i="3"/>
  <c r="B52" i="3"/>
  <c r="A52" i="3"/>
  <c r="C51" i="3"/>
  <c r="B51" i="3"/>
  <c r="A51" i="3"/>
  <c r="C50" i="3"/>
  <c r="B50" i="3"/>
  <c r="A50" i="3"/>
  <c r="C49" i="3"/>
  <c r="B49" i="3"/>
  <c r="A49" i="3"/>
  <c r="C48" i="3"/>
  <c r="B48" i="3"/>
  <c r="A48" i="3"/>
  <c r="C47" i="3"/>
  <c r="B47" i="3"/>
  <c r="A47" i="3"/>
  <c r="C46" i="3"/>
  <c r="B46" i="3"/>
  <c r="A46" i="3"/>
  <c r="C45" i="3"/>
  <c r="B45" i="3"/>
  <c r="A45" i="3"/>
  <c r="C44" i="3"/>
  <c r="B44" i="3"/>
  <c r="A44" i="3"/>
  <c r="C43" i="3"/>
  <c r="B43" i="3"/>
  <c r="A43" i="3"/>
  <c r="C42" i="3"/>
  <c r="B42" i="3"/>
  <c r="A42" i="3"/>
  <c r="C41" i="3"/>
  <c r="B41" i="3"/>
  <c r="A41" i="3"/>
  <c r="C40" i="3"/>
  <c r="B40" i="3"/>
  <c r="A40" i="3"/>
  <c r="C39" i="3"/>
  <c r="B39" i="3"/>
  <c r="A39" i="3"/>
  <c r="C38" i="3"/>
  <c r="B38" i="3"/>
  <c r="A38" i="3"/>
  <c r="C37" i="3"/>
  <c r="B37" i="3"/>
  <c r="A37" i="3"/>
  <c r="C36" i="3"/>
  <c r="B36" i="3"/>
  <c r="A36" i="3"/>
  <c r="C35" i="3"/>
  <c r="B35" i="3"/>
  <c r="A35" i="3"/>
  <c r="C34" i="3"/>
  <c r="B34" i="3"/>
  <c r="A34" i="3"/>
  <c r="C33" i="3"/>
  <c r="B33" i="3"/>
  <c r="A33" i="3"/>
  <c r="C32" i="3"/>
  <c r="B32" i="3"/>
  <c r="A32" i="3"/>
  <c r="C31" i="3"/>
  <c r="B31" i="3"/>
  <c r="A31" i="3"/>
  <c r="C30" i="3"/>
  <c r="B30" i="3"/>
  <c r="A30" i="3"/>
  <c r="C29" i="3"/>
  <c r="B29" i="3"/>
  <c r="A29" i="3"/>
  <c r="C28" i="3"/>
  <c r="B28" i="3"/>
  <c r="A28" i="3"/>
  <c r="C27" i="3"/>
  <c r="B27" i="3"/>
  <c r="A27" i="3"/>
  <c r="C26" i="3"/>
  <c r="B26" i="3"/>
  <c r="A26" i="3"/>
  <c r="C25" i="3"/>
  <c r="B25" i="3"/>
  <c r="A25" i="3"/>
  <c r="C24" i="3"/>
  <c r="B24" i="3"/>
  <c r="A24" i="3"/>
  <c r="C23" i="3"/>
  <c r="B23" i="3"/>
  <c r="A23" i="3"/>
  <c r="C22" i="3"/>
  <c r="B22" i="3"/>
  <c r="A22" i="3"/>
  <c r="C21" i="3"/>
  <c r="B21" i="3"/>
  <c r="A21" i="3"/>
  <c r="C20" i="3"/>
  <c r="B20" i="3"/>
  <c r="A20" i="3"/>
  <c r="C19" i="3"/>
  <c r="B19" i="3"/>
  <c r="A19" i="3"/>
  <c r="C18" i="3"/>
  <c r="B18" i="3"/>
  <c r="A18" i="3"/>
  <c r="C17" i="3"/>
  <c r="B17" i="3"/>
  <c r="A17" i="3"/>
  <c r="C16" i="3"/>
  <c r="B16" i="3"/>
  <c r="A16" i="3"/>
  <c r="C15" i="3"/>
  <c r="B15" i="3"/>
  <c r="A15" i="3"/>
  <c r="C14" i="3"/>
  <c r="B14" i="3"/>
  <c r="A14" i="3"/>
  <c r="C13" i="3"/>
  <c r="B13" i="3"/>
  <c r="A13" i="3"/>
  <c r="C12" i="3"/>
  <c r="B12" i="3"/>
  <c r="A12" i="3"/>
  <c r="C11" i="3"/>
  <c r="B11" i="3"/>
  <c r="A11" i="3"/>
  <c r="C10" i="3"/>
  <c r="B10" i="3"/>
  <c r="A10" i="3"/>
  <c r="C9" i="3"/>
  <c r="B9" i="3"/>
  <c r="A9" i="3"/>
  <c r="C8" i="3"/>
  <c r="B8" i="3"/>
  <c r="A8" i="3"/>
  <c r="C7" i="3"/>
  <c r="B7" i="3"/>
  <c r="A7" i="3"/>
  <c r="C6" i="3"/>
  <c r="B6" i="3"/>
  <c r="A6" i="3"/>
  <c r="C5" i="3"/>
  <c r="B5" i="3"/>
  <c r="A5" i="3"/>
  <c r="C4" i="3"/>
  <c r="B4" i="3"/>
  <c r="A4" i="3"/>
  <c r="C3" i="3"/>
  <c r="B3" i="3"/>
  <c r="A3" i="3"/>
  <c r="AL28" i="14" l="1"/>
  <c r="AT28" i="8"/>
  <c r="AF20" i="13"/>
  <c r="K20" i="11" s="1"/>
  <c r="AE20" i="13"/>
  <c r="J20" i="11" s="1"/>
  <c r="AK47" i="8"/>
  <c r="J54" i="13"/>
  <c r="J54" i="4"/>
  <c r="AY5" i="14"/>
  <c r="AV52" i="8"/>
  <c r="BF52" i="14"/>
  <c r="AB52" i="8"/>
  <c r="AK17" i="8"/>
  <c r="AY10" i="14"/>
  <c r="AY50" i="14"/>
  <c r="AC44" i="14"/>
  <c r="AT54" i="13"/>
  <c r="AV54" i="4"/>
  <c r="AG44" i="14"/>
  <c r="AV45" i="13"/>
  <c r="O45" i="11" s="1"/>
  <c r="AU45" i="13"/>
  <c r="N45" i="11" s="1"/>
  <c r="BH54" i="13"/>
  <c r="AN54" i="4"/>
  <c r="AU52" i="13"/>
  <c r="N52" i="11" s="1"/>
  <c r="K20" i="14"/>
  <c r="K20" i="8"/>
  <c r="K52" i="14"/>
  <c r="K52" i="8"/>
  <c r="BL36" i="13"/>
  <c r="S36" i="11" s="1"/>
  <c r="BK36" i="13"/>
  <c r="R36" i="11" s="1"/>
  <c r="BD44" i="13"/>
  <c r="Q44" i="11" s="1"/>
  <c r="BC44" i="13"/>
  <c r="P44" i="11" s="1"/>
  <c r="BD36" i="13"/>
  <c r="Q36" i="11" s="1"/>
  <c r="V45" i="14"/>
  <c r="AP45" i="8"/>
  <c r="AB7" i="14"/>
  <c r="AF7" i="8"/>
  <c r="BH20" i="14"/>
  <c r="AN20" i="8"/>
  <c r="BE54" i="13"/>
  <c r="AA54" i="4"/>
  <c r="AK54" i="13"/>
  <c r="AS54" i="4"/>
  <c r="U20" i="14"/>
  <c r="AO20" i="8"/>
  <c r="AT20" i="14"/>
  <c r="AV20" i="8"/>
  <c r="V12" i="14"/>
  <c r="AP12" i="8"/>
  <c r="AY54" i="14"/>
  <c r="AK54" i="8"/>
  <c r="AK7" i="8"/>
  <c r="AK30" i="8"/>
  <c r="AK42" i="8"/>
  <c r="AY39" i="14"/>
  <c r="AY37" i="14"/>
  <c r="AY31" i="14"/>
  <c r="AY27" i="14"/>
  <c r="AY16" i="14"/>
  <c r="AY49" i="14"/>
  <c r="AK6" i="8"/>
  <c r="AK15" i="8"/>
  <c r="AK5" i="8"/>
  <c r="AK48" i="8"/>
  <c r="AY22" i="14"/>
  <c r="AY21" i="14"/>
  <c r="AY23" i="14"/>
  <c r="AY33" i="14"/>
  <c r="AK50" i="8"/>
  <c r="AK10" i="8"/>
  <c r="AY13" i="14"/>
  <c r="AY46" i="14"/>
  <c r="AK19" i="8"/>
  <c r="AY51" i="14"/>
  <c r="AK24" i="8"/>
  <c r="AY45" i="14"/>
  <c r="AK40" i="8"/>
  <c r="AK32" i="8"/>
  <c r="AY53" i="14"/>
  <c r="AK18" i="8"/>
  <c r="AY17" i="14"/>
  <c r="AY8" i="14"/>
  <c r="AK35" i="8"/>
  <c r="AY7" i="14"/>
  <c r="AY30" i="14"/>
  <c r="AY24" i="14"/>
  <c r="AK39" i="8"/>
  <c r="AK37" i="8"/>
  <c r="AK31" i="8"/>
  <c r="AK27" i="8"/>
  <c r="AK16" i="8"/>
  <c r="AK49" i="8"/>
  <c r="AY9" i="14"/>
  <c r="AY40" i="14"/>
  <c r="AY32" i="14"/>
  <c r="AY25" i="14"/>
  <c r="AK22" i="8"/>
  <c r="AK21" i="8"/>
  <c r="AK23" i="8"/>
  <c r="AK33" i="8"/>
  <c r="AY18" i="14"/>
  <c r="AY34" i="14"/>
  <c r="AK13" i="8"/>
  <c r="AK46" i="8"/>
  <c r="AK51" i="8"/>
  <c r="AY38" i="14"/>
  <c r="AY35" i="14"/>
  <c r="AY26" i="14"/>
  <c r="AY29" i="14"/>
  <c r="AY14" i="14"/>
  <c r="AK9" i="8"/>
  <c r="AK25" i="8"/>
  <c r="AY47" i="14"/>
  <c r="AY43" i="14"/>
  <c r="AY11" i="14"/>
  <c r="AK34" i="8"/>
  <c r="AY41" i="14"/>
  <c r="AK38" i="8"/>
  <c r="AY42" i="14"/>
  <c r="AK26" i="8"/>
  <c r="AK29" i="8"/>
  <c r="AK45" i="8"/>
  <c r="AK14" i="8"/>
  <c r="AY6" i="14"/>
  <c r="AB28" i="14"/>
  <c r="AW54" i="13"/>
  <c r="Y54" i="4"/>
  <c r="AK8" i="8"/>
  <c r="BA28" i="14"/>
  <c r="AW28" i="8"/>
  <c r="K28" i="14"/>
  <c r="K28" i="8"/>
  <c r="AW12" i="14"/>
  <c r="Y12" i="8"/>
  <c r="AB5" i="8"/>
  <c r="AG5" i="14"/>
  <c r="U5" i="8"/>
  <c r="AL54" i="13"/>
  <c r="AT54" i="4"/>
  <c r="AX36" i="8"/>
  <c r="AO36" i="14"/>
  <c r="W36" i="8"/>
  <c r="AK43" i="8"/>
  <c r="AI12" i="14"/>
  <c r="BH12" i="14"/>
  <c r="AN12" i="8"/>
  <c r="BB28" i="14"/>
  <c r="AW52" i="14"/>
  <c r="AY48" i="14"/>
  <c r="T54" i="13"/>
  <c r="AD54" i="4"/>
  <c r="BD28" i="13"/>
  <c r="Q28" i="11" s="1"/>
  <c r="BC28" i="13"/>
  <c r="P28" i="11" s="1"/>
  <c r="AN12" i="13"/>
  <c r="M12" i="11" s="1"/>
  <c r="AM12" i="13"/>
  <c r="L12" i="11" s="1"/>
  <c r="AV4" i="13"/>
  <c r="O4" i="11" s="1"/>
  <c r="AU4" i="13"/>
  <c r="N4" i="11" s="1"/>
  <c r="Z12" i="14"/>
  <c r="T12" i="8"/>
  <c r="BH52" i="14"/>
  <c r="AN52" i="8"/>
  <c r="AB52" i="14"/>
  <c r="AF52" i="8"/>
  <c r="K54" i="14"/>
  <c r="K54" i="8"/>
  <c r="K49" i="14"/>
  <c r="K43" i="14"/>
  <c r="K11" i="8"/>
  <c r="K19" i="14"/>
  <c r="K26" i="8"/>
  <c r="K46" i="8"/>
  <c r="K22" i="14"/>
  <c r="K47" i="8"/>
  <c r="K48" i="8"/>
  <c r="K16" i="8"/>
  <c r="K15" i="8"/>
  <c r="K41" i="14"/>
  <c r="K25" i="14"/>
  <c r="K13" i="8"/>
  <c r="K27" i="14"/>
  <c r="K23" i="14"/>
  <c r="K24" i="14"/>
  <c r="K49" i="8"/>
  <c r="K43" i="8"/>
  <c r="K19" i="8"/>
  <c r="K22" i="8"/>
  <c r="K9" i="14"/>
  <c r="K41" i="8"/>
  <c r="K25" i="8"/>
  <c r="K40" i="14"/>
  <c r="K14" i="14"/>
  <c r="K27" i="8"/>
  <c r="K29" i="14"/>
  <c r="K30" i="14"/>
  <c r="K31" i="14"/>
  <c r="K32" i="14"/>
  <c r="K33" i="14"/>
  <c r="K34" i="14"/>
  <c r="K35" i="14"/>
  <c r="K23" i="8"/>
  <c r="K24" i="8"/>
  <c r="K45" i="14"/>
  <c r="K6" i="14"/>
  <c r="K29" i="8"/>
  <c r="K30" i="8"/>
  <c r="K31" i="8"/>
  <c r="K33" i="8"/>
  <c r="K34" i="8"/>
  <c r="K35" i="8"/>
  <c r="K42" i="14"/>
  <c r="K37" i="14"/>
  <c r="K18" i="8"/>
  <c r="K46" i="14"/>
  <c r="K16" i="14"/>
  <c r="K15" i="14"/>
  <c r="K50" i="8"/>
  <c r="K51" i="8"/>
  <c r="K39" i="8"/>
  <c r="K7" i="8"/>
  <c r="K13" i="14"/>
  <c r="K6" i="8"/>
  <c r="K17" i="8"/>
  <c r="K5" i="14"/>
  <c r="K8" i="14"/>
  <c r="K18" i="14"/>
  <c r="K53" i="14"/>
  <c r="K9" i="8"/>
  <c r="K21" i="14"/>
  <c r="K10" i="14"/>
  <c r="K40" i="8"/>
  <c r="K50" i="14"/>
  <c r="K51" i="14"/>
  <c r="K39" i="14"/>
  <c r="K7" i="14"/>
  <c r="K14" i="8"/>
  <c r="K17" i="14"/>
  <c r="K32" i="8"/>
  <c r="K38" i="14"/>
  <c r="K45" i="8"/>
  <c r="K5" i="8"/>
  <c r="K8" i="8"/>
  <c r="K11" i="14"/>
  <c r="K26" i="14"/>
  <c r="K53" i="8"/>
  <c r="K47" i="14"/>
  <c r="K48" i="14"/>
  <c r="K21" i="8"/>
  <c r="K10" i="8"/>
  <c r="K42" i="8"/>
  <c r="K37" i="8"/>
  <c r="K38" i="8"/>
  <c r="S4" i="8"/>
  <c r="J4" i="14"/>
  <c r="J4" i="8"/>
  <c r="AR44" i="8"/>
  <c r="U20" i="8"/>
  <c r="BJ52" i="14"/>
  <c r="AZ52" i="8"/>
  <c r="AS28" i="8"/>
  <c r="BA12" i="14"/>
  <c r="AW12" i="8"/>
  <c r="L54" i="13"/>
  <c r="L54" i="4"/>
  <c r="AG28" i="8"/>
  <c r="AI52" i="13"/>
  <c r="AG52" i="4"/>
  <c r="U54" i="13"/>
  <c r="AO54" i="4"/>
  <c r="BD12" i="13"/>
  <c r="Q12" i="11" s="1"/>
  <c r="BC12" i="13"/>
  <c r="P12" i="11" s="1"/>
  <c r="K44" i="8"/>
  <c r="AW20" i="14"/>
  <c r="AN5" i="13"/>
  <c r="M5" i="11" s="1"/>
  <c r="AM5" i="13"/>
  <c r="L5" i="11" s="1"/>
  <c r="BJ12" i="14"/>
  <c r="AZ12" i="8"/>
  <c r="AN44" i="13"/>
  <c r="M44" i="11" s="1"/>
  <c r="AM44" i="13"/>
  <c r="L44" i="11" s="1"/>
  <c r="BJ44" i="14"/>
  <c r="AZ44" i="8"/>
  <c r="AG52" i="14"/>
  <c r="U52" i="8"/>
  <c r="BB52" i="14"/>
  <c r="R52" i="13"/>
  <c r="R52" i="4"/>
  <c r="AV36" i="13"/>
  <c r="O36" i="11" s="1"/>
  <c r="AU36" i="13"/>
  <c r="N36" i="11" s="1"/>
  <c r="BL44" i="13"/>
  <c r="S44" i="11" s="1"/>
  <c r="BK44" i="13"/>
  <c r="R44" i="11" s="1"/>
  <c r="AF44" i="13"/>
  <c r="K44" i="11" s="1"/>
  <c r="AE44" i="13"/>
  <c r="J44" i="11" s="1"/>
  <c r="BL20" i="13"/>
  <c r="S20" i="11" s="1"/>
  <c r="BK20" i="13"/>
  <c r="R20" i="11" s="1"/>
  <c r="AW20" i="8"/>
  <c r="BG20" i="14"/>
  <c r="AA12" i="14"/>
  <c r="BH44" i="14"/>
  <c r="AN44" i="8"/>
  <c r="V44" i="14"/>
  <c r="AP44" i="8"/>
  <c r="BF44" i="14"/>
  <c r="AB44" i="8"/>
  <c r="AY4" i="14"/>
  <c r="AK4" i="8"/>
  <c r="AX52" i="13"/>
  <c r="BC52" i="13" s="1"/>
  <c r="P52" i="11" s="1"/>
  <c r="Z52" i="4"/>
  <c r="V20" i="8"/>
  <c r="AA28" i="14"/>
  <c r="AL47" i="14"/>
  <c r="AT47" i="8"/>
  <c r="AO54" i="14"/>
  <c r="W54" i="8"/>
  <c r="W15" i="8"/>
  <c r="V36" i="14"/>
  <c r="AP36" i="8"/>
  <c r="W41" i="8"/>
  <c r="AL12" i="14"/>
  <c r="AT12" i="8"/>
  <c r="BG54" i="13"/>
  <c r="AM54" i="4"/>
  <c r="Y28" i="14"/>
  <c r="AE5" i="13"/>
  <c r="J5" i="11" s="1"/>
  <c r="AA45" i="8"/>
  <c r="AS12" i="8"/>
  <c r="W27" i="8"/>
  <c r="AC28" i="14"/>
  <c r="AQ28" i="8"/>
  <c r="AG54" i="13"/>
  <c r="U54" i="4"/>
  <c r="V52" i="8"/>
  <c r="Y12" i="14"/>
  <c r="W49" i="8"/>
  <c r="BH28" i="14"/>
  <c r="AN28" i="8"/>
  <c r="Z44" i="14"/>
  <c r="T44" i="8"/>
  <c r="K12" i="14"/>
  <c r="K12" i="8"/>
  <c r="BG12" i="14"/>
  <c r="AM12" i="8"/>
  <c r="AQ54" i="13"/>
  <c r="AI54" i="4"/>
  <c r="AO18" i="14"/>
  <c r="AI54" i="13"/>
  <c r="AG54" i="4"/>
  <c r="AO39" i="14"/>
  <c r="AO28" i="14"/>
  <c r="W28" i="8"/>
  <c r="AB54" i="13"/>
  <c r="AF54" i="4"/>
  <c r="AO17" i="14"/>
  <c r="K44" i="14"/>
  <c r="BD20" i="13"/>
  <c r="Q20" i="11" s="1"/>
  <c r="BC20" i="13"/>
  <c r="P20" i="11" s="1"/>
  <c r="S36" i="8"/>
  <c r="AX12" i="8"/>
  <c r="AS12" i="14"/>
  <c r="AU12" i="8"/>
  <c r="W19" i="8"/>
  <c r="BC47" i="13"/>
  <c r="P47" i="11" s="1"/>
  <c r="Z36" i="14"/>
  <c r="T36" i="8"/>
  <c r="AO11" i="14"/>
  <c r="AO47" i="14"/>
  <c r="AN52" i="13"/>
  <c r="M52" i="11" s="1"/>
  <c r="AM52" i="13"/>
  <c r="L52" i="11" s="1"/>
  <c r="R54" i="13"/>
  <c r="R54" i="4"/>
  <c r="AO14" i="14"/>
  <c r="W31" i="8"/>
  <c r="U4" i="14"/>
  <c r="AO4" i="8"/>
  <c r="W6" i="8"/>
  <c r="AO20" i="14"/>
  <c r="W20" i="8"/>
  <c r="AH28" i="14"/>
  <c r="W24" i="8"/>
  <c r="W22" i="8"/>
  <c r="J44" i="14"/>
  <c r="J44" i="8"/>
  <c r="V28" i="14"/>
  <c r="AP28" i="8"/>
  <c r="Z52" i="14"/>
  <c r="T52" i="8"/>
  <c r="W50" i="8"/>
  <c r="AB28" i="8"/>
  <c r="AD20" i="8"/>
  <c r="AA12" i="8"/>
  <c r="BA54" i="13"/>
  <c r="AW54" i="4"/>
  <c r="BL52" i="13"/>
  <c r="S52" i="11" s="1"/>
  <c r="BK52" i="13"/>
  <c r="R52" i="11" s="1"/>
  <c r="AO26" i="14"/>
  <c r="AO30" i="14"/>
  <c r="Z5" i="14"/>
  <c r="BJ22" i="14"/>
  <c r="Z18" i="14"/>
  <c r="Z25" i="14"/>
  <c r="AO33" i="14"/>
  <c r="BJ36" i="14"/>
  <c r="AX54" i="13"/>
  <c r="Z54" i="4"/>
  <c r="AS54" i="13"/>
  <c r="AU54" i="4"/>
  <c r="BJ14" i="14"/>
  <c r="AO13" i="14"/>
  <c r="Z16" i="14"/>
  <c r="BJ45" i="14"/>
  <c r="BJ38" i="14"/>
  <c r="AC54" i="13"/>
  <c r="AQ54" i="4"/>
  <c r="AZ5" i="8"/>
  <c r="T42" i="8"/>
  <c r="AA52" i="14"/>
  <c r="AE47" i="13"/>
  <c r="J47" i="11" s="1"/>
  <c r="AG36" i="14"/>
  <c r="U36" i="8"/>
  <c r="BC5" i="13"/>
  <c r="P5" i="11" s="1"/>
  <c r="AZ23" i="8"/>
  <c r="AZ39" i="8"/>
  <c r="BJ4" i="14"/>
  <c r="AZ4" i="8"/>
  <c r="AD12" i="14"/>
  <c r="AY28" i="14"/>
  <c r="AK28" i="8"/>
  <c r="Z28" i="14"/>
  <c r="T28" i="8"/>
  <c r="AY12" i="14"/>
  <c r="AK12" i="8"/>
  <c r="BI4" i="14"/>
  <c r="BC36" i="13"/>
  <c r="P36" i="11" s="1"/>
  <c r="T40" i="8"/>
  <c r="AO44" i="14"/>
  <c r="W44" i="8"/>
  <c r="AS44" i="14"/>
  <c r="AY44" i="14"/>
  <c r="AK44" i="8"/>
  <c r="AZ48" i="8"/>
  <c r="AZ46" i="8"/>
  <c r="W9" i="8"/>
  <c r="T22" i="8"/>
  <c r="BA44" i="14"/>
  <c r="AW44" i="8"/>
  <c r="AY20" i="14"/>
  <c r="AK20" i="8"/>
  <c r="AO12" i="14"/>
  <c r="W12" i="8"/>
  <c r="BB54" i="13"/>
  <c r="AX54" i="4"/>
  <c r="AV54" i="13"/>
  <c r="O54" i="11" s="1"/>
  <c r="AO15" i="14"/>
  <c r="AO48" i="14"/>
  <c r="AO8" i="14"/>
  <c r="AO41" i="14"/>
  <c r="AY52" i="14"/>
  <c r="AK52" i="8"/>
  <c r="U36" i="14"/>
  <c r="AA54" i="13"/>
  <c r="AE54" i="4"/>
  <c r="BG7" i="14"/>
  <c r="AM7" i="8"/>
  <c r="BF20" i="14"/>
  <c r="R20" i="14"/>
  <c r="R20" i="8"/>
  <c r="BE52" i="14"/>
  <c r="BI44" i="14"/>
  <c r="Y54" i="13"/>
  <c r="S54" i="4"/>
  <c r="T44" i="14"/>
  <c r="AB12" i="14"/>
  <c r="AF12" i="8"/>
  <c r="BG44" i="14"/>
  <c r="AM44" i="8"/>
  <c r="BG28" i="14"/>
  <c r="AM28" i="8"/>
  <c r="AS52" i="13"/>
  <c r="AV52" i="13" s="1"/>
  <c r="O52" i="11" s="1"/>
  <c r="AU52" i="4"/>
  <c r="AJ4" i="14"/>
  <c r="AF4" i="13"/>
  <c r="K4" i="11" s="1"/>
  <c r="AE4" i="13"/>
  <c r="J4" i="11" s="1"/>
  <c r="AN20" i="13"/>
  <c r="M20" i="11" s="1"/>
  <c r="AM20" i="13"/>
  <c r="L20" i="11" s="1"/>
  <c r="W48" i="8"/>
  <c r="W8" i="8"/>
  <c r="AK36" i="14"/>
  <c r="L12" i="14"/>
  <c r="BI54" i="13"/>
  <c r="AY54" i="4"/>
  <c r="AC20" i="14"/>
  <c r="AQ20" i="8"/>
  <c r="BL28" i="13"/>
  <c r="S28" i="11" s="1"/>
  <c r="BK28" i="13"/>
  <c r="R28" i="11" s="1"/>
  <c r="AF28" i="13"/>
  <c r="K28" i="11" s="1"/>
  <c r="AE28" i="13"/>
  <c r="J28" i="11" s="1"/>
  <c r="BF54" i="13"/>
  <c r="AB54" i="4"/>
  <c r="BL45" i="13"/>
  <c r="S45" i="11" s="1"/>
  <c r="BK45" i="13"/>
  <c r="R45" i="11" s="1"/>
  <c r="AO27" i="14"/>
  <c r="BJ20" i="14"/>
  <c r="AZ20" i="8"/>
  <c r="AR54" i="13"/>
  <c r="AJ54" i="4"/>
  <c r="AF12" i="13"/>
  <c r="K12" i="11" s="1"/>
  <c r="AE12" i="13"/>
  <c r="J12" i="11" s="1"/>
  <c r="AO49" i="14"/>
  <c r="AT44" i="14"/>
  <c r="AC12" i="14"/>
  <c r="AQ12" i="8"/>
  <c r="AY36" i="14"/>
  <c r="AK36" i="8"/>
  <c r="Y20" i="14"/>
  <c r="AV12" i="8"/>
  <c r="AV28" i="13"/>
  <c r="O28" i="11" s="1"/>
  <c r="AU28" i="13"/>
  <c r="N28" i="11" s="1"/>
  <c r="AB44" i="14"/>
  <c r="AF44" i="8"/>
  <c r="AL44" i="14"/>
  <c r="Z45" i="14"/>
  <c r="T45" i="8"/>
  <c r="W43" i="8"/>
  <c r="R12" i="14"/>
  <c r="R12" i="8"/>
  <c r="AI36" i="8"/>
  <c r="BG52" i="14"/>
  <c r="AM52" i="8"/>
  <c r="J12" i="14"/>
  <c r="J12" i="8"/>
  <c r="K36" i="14"/>
  <c r="K36" i="8"/>
  <c r="AP54" i="13"/>
  <c r="AU54" i="13" s="1"/>
  <c r="N54" i="11" s="1"/>
  <c r="X54" i="4"/>
  <c r="X20" i="8" s="1"/>
  <c r="AF36" i="13"/>
  <c r="K36" i="11" s="1"/>
  <c r="AE36" i="13"/>
  <c r="J36" i="11" s="1"/>
  <c r="BD7" i="13"/>
  <c r="Q7" i="11" s="1"/>
  <c r="BC7" i="13"/>
  <c r="P7" i="11" s="1"/>
  <c r="AO19" i="14"/>
  <c r="AJ54" i="13"/>
  <c r="AH54" i="4"/>
  <c r="BG36" i="14"/>
  <c r="AM36" i="8"/>
  <c r="BF12" i="14"/>
  <c r="AB12" i="8"/>
  <c r="AQ45" i="14"/>
  <c r="AO52" i="14"/>
  <c r="W52" i="8"/>
  <c r="L52" i="14"/>
  <c r="AD54" i="13"/>
  <c r="AR54" i="4"/>
  <c r="AO31" i="14"/>
  <c r="AO6" i="14"/>
  <c r="AV20" i="13"/>
  <c r="O20" i="11" s="1"/>
  <c r="AU20" i="13"/>
  <c r="N20" i="11" s="1"/>
  <c r="AO24" i="14"/>
  <c r="AO22" i="14"/>
  <c r="AO50" i="14"/>
  <c r="AZ54" i="13"/>
  <c r="AL54" i="4"/>
  <c r="BL12" i="13"/>
  <c r="S12" i="11" s="1"/>
  <c r="BK12" i="13"/>
  <c r="R12" i="11" s="1"/>
  <c r="V52" i="14"/>
  <c r="AP52" i="8"/>
  <c r="BJ54" i="14"/>
  <c r="AZ54" i="8"/>
  <c r="AZ37" i="8"/>
  <c r="J36" i="14"/>
  <c r="J36" i="8"/>
  <c r="BB44" i="14"/>
  <c r="BH36" i="14"/>
  <c r="AN36" i="8"/>
  <c r="Z54" i="14"/>
  <c r="T54" i="8"/>
  <c r="Z4" i="14"/>
  <c r="T4" i="8"/>
  <c r="T48" i="8"/>
  <c r="S54" i="13"/>
  <c r="AC54" i="4"/>
  <c r="J20" i="14"/>
  <c r="J20" i="8"/>
  <c r="W45" i="8"/>
  <c r="AZ17" i="8"/>
  <c r="T19" i="8"/>
  <c r="AW44" i="14"/>
  <c r="Y28" i="8"/>
  <c r="AG12" i="14"/>
  <c r="U12" i="8"/>
  <c r="AZ7" i="8"/>
  <c r="AT4" i="14"/>
  <c r="AV4" i="8"/>
  <c r="BI20" i="14"/>
  <c r="AY20" i="8"/>
  <c r="AO4" i="14"/>
  <c r="W4" i="8"/>
  <c r="AC52" i="14"/>
  <c r="AQ52" i="8"/>
  <c r="AO44" i="8"/>
  <c r="T17" i="8"/>
  <c r="T52" i="14"/>
  <c r="W32" i="8"/>
  <c r="M54" i="13"/>
  <c r="M54" i="4"/>
  <c r="AH54" i="13"/>
  <c r="V54" i="4"/>
  <c r="BJ5" i="14"/>
  <c r="Z42" i="14"/>
  <c r="AN36" i="13"/>
  <c r="M36" i="11" s="1"/>
  <c r="AM36" i="13"/>
  <c r="L36" i="11" s="1"/>
  <c r="BJ23" i="14"/>
  <c r="BJ39" i="14"/>
  <c r="Z40" i="14"/>
  <c r="AV44" i="13"/>
  <c r="O44" i="11" s="1"/>
  <c r="AU44" i="13"/>
  <c r="N44" i="11" s="1"/>
  <c r="BJ48" i="14"/>
  <c r="BJ46" i="14"/>
  <c r="AO9" i="14"/>
  <c r="Z22" i="14"/>
  <c r="AV12" i="13"/>
  <c r="O12" i="11" s="1"/>
  <c r="AU12" i="13"/>
  <c r="N12" i="11" s="1"/>
  <c r="AY36" i="8"/>
  <c r="AT36" i="14"/>
  <c r="AC5" i="14"/>
  <c r="AQ5" i="8"/>
  <c r="U52" i="14"/>
  <c r="AE36" i="8"/>
  <c r="W23" i="8"/>
  <c r="K4" i="14"/>
  <c r="K4" i="8"/>
  <c r="AS4" i="8"/>
  <c r="V54" i="14"/>
  <c r="AP54" i="8"/>
  <c r="AB20" i="14"/>
  <c r="AF20" i="8"/>
  <c r="AT36" i="8"/>
  <c r="AZ26" i="8"/>
  <c r="A4" i="2"/>
  <c r="B4" i="2"/>
  <c r="C4" i="2"/>
  <c r="J4" i="2"/>
  <c r="BE4" i="2" s="1"/>
  <c r="A5" i="2"/>
  <c r="B5" i="2"/>
  <c r="C5" i="2"/>
  <c r="J5" i="2"/>
  <c r="A6" i="2"/>
  <c r="B6" i="2"/>
  <c r="C6" i="2"/>
  <c r="J6" i="2"/>
  <c r="A7" i="2"/>
  <c r="B7" i="2"/>
  <c r="C7" i="2"/>
  <c r="J7" i="2"/>
  <c r="A8" i="2"/>
  <c r="B8" i="2"/>
  <c r="C8" i="2"/>
  <c r="J8" i="2"/>
  <c r="A9" i="2"/>
  <c r="B9" i="2"/>
  <c r="C9" i="2"/>
  <c r="J9" i="2"/>
  <c r="A10" i="2"/>
  <c r="B10" i="2"/>
  <c r="C10" i="2"/>
  <c r="J10" i="2"/>
  <c r="A11" i="2"/>
  <c r="B11" i="2"/>
  <c r="C11" i="2"/>
  <c r="J11" i="2"/>
  <c r="A12" i="2"/>
  <c r="B12" i="2"/>
  <c r="C12" i="2"/>
  <c r="J12" i="2"/>
  <c r="A13" i="2"/>
  <c r="B13" i="2"/>
  <c r="C13" i="2"/>
  <c r="J13" i="2"/>
  <c r="A14" i="2"/>
  <c r="B14" i="2"/>
  <c r="C14" i="2"/>
  <c r="J14" i="2"/>
  <c r="A15" i="2"/>
  <c r="B15" i="2"/>
  <c r="C15" i="2"/>
  <c r="J15" i="2"/>
  <c r="A16" i="2"/>
  <c r="B16" i="2"/>
  <c r="C16" i="2"/>
  <c r="J16" i="2"/>
  <c r="A17" i="2"/>
  <c r="B17" i="2"/>
  <c r="C17" i="2"/>
  <c r="J17" i="2"/>
  <c r="A18" i="2"/>
  <c r="B18" i="2"/>
  <c r="C18" i="2"/>
  <c r="J18" i="2"/>
  <c r="A19" i="2"/>
  <c r="B19" i="2"/>
  <c r="C19" i="2"/>
  <c r="J19" i="2"/>
  <c r="A20" i="2"/>
  <c r="B20" i="2"/>
  <c r="C20" i="2"/>
  <c r="J20" i="2"/>
  <c r="A21" i="2"/>
  <c r="B21" i="2"/>
  <c r="C21" i="2"/>
  <c r="J21" i="2"/>
  <c r="A22" i="2"/>
  <c r="B22" i="2"/>
  <c r="C22" i="2"/>
  <c r="J22" i="2"/>
  <c r="A23" i="2"/>
  <c r="B23" i="2"/>
  <c r="C23" i="2"/>
  <c r="J23" i="2"/>
  <c r="A24" i="2"/>
  <c r="B24" i="2"/>
  <c r="C24" i="2"/>
  <c r="J24" i="2"/>
  <c r="A25" i="2"/>
  <c r="B25" i="2"/>
  <c r="C25" i="2"/>
  <c r="J25" i="2"/>
  <c r="A26" i="2"/>
  <c r="B26" i="2"/>
  <c r="C26" i="2"/>
  <c r="J26" i="2"/>
  <c r="A27" i="2"/>
  <c r="B27" i="2"/>
  <c r="C27" i="2"/>
  <c r="J27" i="2"/>
  <c r="A28" i="2"/>
  <c r="B28" i="2"/>
  <c r="C28" i="2"/>
  <c r="J28" i="2"/>
  <c r="A29" i="2"/>
  <c r="B29" i="2"/>
  <c r="C29" i="2"/>
  <c r="J29" i="2"/>
  <c r="A30" i="2"/>
  <c r="B30" i="2"/>
  <c r="C30" i="2"/>
  <c r="J30" i="2"/>
  <c r="A31" i="2"/>
  <c r="B31" i="2"/>
  <c r="C31" i="2"/>
  <c r="J31" i="2"/>
  <c r="A32" i="2"/>
  <c r="B32" i="2"/>
  <c r="C32" i="2"/>
  <c r="J32" i="2"/>
  <c r="A33" i="2"/>
  <c r="B33" i="2"/>
  <c r="C33" i="2"/>
  <c r="J33" i="2"/>
  <c r="A34" i="2"/>
  <c r="B34" i="2"/>
  <c r="C34" i="2"/>
  <c r="J34" i="2"/>
  <c r="A35" i="2"/>
  <c r="B35" i="2"/>
  <c r="C35" i="2"/>
  <c r="J35" i="2"/>
  <c r="A36" i="2"/>
  <c r="B36" i="2"/>
  <c r="C36" i="2"/>
  <c r="J36" i="2"/>
  <c r="A37" i="2"/>
  <c r="B37" i="2"/>
  <c r="C37" i="2"/>
  <c r="J37" i="2"/>
  <c r="A38" i="2"/>
  <c r="B38" i="2"/>
  <c r="C38" i="2"/>
  <c r="J38" i="2"/>
  <c r="A39" i="2"/>
  <c r="B39" i="2"/>
  <c r="C39" i="2"/>
  <c r="J39" i="2"/>
  <c r="A40" i="2"/>
  <c r="B40" i="2"/>
  <c r="C40" i="2"/>
  <c r="J40" i="2"/>
  <c r="A41" i="2"/>
  <c r="B41" i="2"/>
  <c r="C41" i="2"/>
  <c r="J41" i="2"/>
  <c r="A42" i="2"/>
  <c r="B42" i="2"/>
  <c r="C42" i="2"/>
  <c r="J42" i="2"/>
  <c r="A43" i="2"/>
  <c r="B43" i="2"/>
  <c r="C43" i="2"/>
  <c r="J43" i="2"/>
  <c r="A44" i="2"/>
  <c r="B44" i="2"/>
  <c r="C44" i="2"/>
  <c r="J44" i="2"/>
  <c r="A45" i="2"/>
  <c r="B45" i="2"/>
  <c r="C45" i="2"/>
  <c r="J45" i="2"/>
  <c r="A46" i="2"/>
  <c r="B46" i="2"/>
  <c r="C46" i="2"/>
  <c r="J46" i="2"/>
  <c r="A47" i="2"/>
  <c r="B47" i="2"/>
  <c r="C47" i="2"/>
  <c r="J47" i="2"/>
  <c r="A48" i="2"/>
  <c r="B48" i="2"/>
  <c r="C48" i="2"/>
  <c r="J48" i="2"/>
  <c r="A49" i="2"/>
  <c r="B49" i="2"/>
  <c r="C49" i="2"/>
  <c r="J49" i="2"/>
  <c r="A50" i="2"/>
  <c r="B50" i="2"/>
  <c r="C50" i="2"/>
  <c r="J50" i="2"/>
  <c r="A51" i="2"/>
  <c r="B51" i="2"/>
  <c r="C51" i="2"/>
  <c r="J51" i="2"/>
  <c r="A52" i="2"/>
  <c r="B52" i="2"/>
  <c r="C52" i="2"/>
  <c r="J52" i="2"/>
  <c r="A53" i="2"/>
  <c r="B53" i="2"/>
  <c r="C53" i="2"/>
  <c r="J53" i="2"/>
  <c r="B3" i="2"/>
  <c r="C3" i="2"/>
  <c r="J3" i="2"/>
  <c r="A3" i="2"/>
  <c r="M54" i="14" l="1"/>
  <c r="M54" i="8"/>
  <c r="M4" i="14"/>
  <c r="M4" i="8"/>
  <c r="M51" i="8"/>
  <c r="M25" i="8"/>
  <c r="M43" i="14"/>
  <c r="M32" i="14"/>
  <c r="M34" i="14"/>
  <c r="M29" i="14"/>
  <c r="M31" i="8"/>
  <c r="M9" i="8"/>
  <c r="M46" i="8"/>
  <c r="M40" i="8"/>
  <c r="M6" i="8"/>
  <c r="M18" i="8"/>
  <c r="M23" i="14"/>
  <c r="M30" i="14"/>
  <c r="M24" i="14"/>
  <c r="M42" i="14"/>
  <c r="M5" i="8"/>
  <c r="M45" i="14"/>
  <c r="M14" i="14"/>
  <c r="M39" i="14"/>
  <c r="M41" i="8"/>
  <c r="M53" i="14"/>
  <c r="M33" i="14"/>
  <c r="M16" i="8"/>
  <c r="M7" i="8"/>
  <c r="M35" i="14"/>
  <c r="M26" i="14"/>
  <c r="M13" i="8"/>
  <c r="M8" i="14"/>
  <c r="M10" i="8"/>
  <c r="M19" i="14"/>
  <c r="M15" i="14"/>
  <c r="M51" i="14"/>
  <c r="M16" i="14"/>
  <c r="M7" i="14"/>
  <c r="M43" i="8"/>
  <c r="M32" i="8"/>
  <c r="M34" i="8"/>
  <c r="M29" i="8"/>
  <c r="M48" i="14"/>
  <c r="M13" i="14"/>
  <c r="M23" i="8"/>
  <c r="M30" i="8"/>
  <c r="M24" i="8"/>
  <c r="M42" i="8"/>
  <c r="M17" i="14"/>
  <c r="M45" i="8"/>
  <c r="M14" i="8"/>
  <c r="M39" i="8"/>
  <c r="M10" i="14"/>
  <c r="M53" i="8"/>
  <c r="M27" i="14"/>
  <c r="M33" i="8"/>
  <c r="M48" i="8"/>
  <c r="M11" i="14"/>
  <c r="M38" i="14"/>
  <c r="M37" i="14"/>
  <c r="M21" i="14"/>
  <c r="M22" i="14"/>
  <c r="M17" i="8"/>
  <c r="M49" i="14"/>
  <c r="M27" i="8"/>
  <c r="M50" i="14"/>
  <c r="M25" i="14"/>
  <c r="M35" i="8"/>
  <c r="M26" i="8"/>
  <c r="M31" i="14"/>
  <c r="M9" i="14"/>
  <c r="M46" i="14"/>
  <c r="M6" i="14"/>
  <c r="M18" i="14"/>
  <c r="M11" i="8"/>
  <c r="M49" i="8"/>
  <c r="M41" i="14"/>
  <c r="M8" i="8"/>
  <c r="M5" i="14"/>
  <c r="M40" i="14"/>
  <c r="M37" i="8"/>
  <c r="M21" i="8"/>
  <c r="M19" i="8"/>
  <c r="M15" i="8"/>
  <c r="M50" i="8"/>
  <c r="M38" i="8"/>
  <c r="M22" i="8"/>
  <c r="S54" i="14"/>
  <c r="AC54" i="8"/>
  <c r="AC29" i="8"/>
  <c r="AC27" i="8"/>
  <c r="AC38" i="8"/>
  <c r="S5" i="14"/>
  <c r="S26" i="14"/>
  <c r="S14" i="14"/>
  <c r="S9" i="14"/>
  <c r="S37" i="14"/>
  <c r="AC33" i="8"/>
  <c r="AC10" i="8"/>
  <c r="AC25" i="8"/>
  <c r="AC7" i="8"/>
  <c r="S39" i="14"/>
  <c r="AC32" i="8"/>
  <c r="AC43" i="8"/>
  <c r="AC24" i="8"/>
  <c r="S34" i="14"/>
  <c r="S13" i="14"/>
  <c r="AC41" i="8"/>
  <c r="AC35" i="8"/>
  <c r="S16" i="14"/>
  <c r="AC31" i="8"/>
  <c r="AC50" i="8"/>
  <c r="AC11" i="8"/>
  <c r="AC49" i="8"/>
  <c r="S8" i="14"/>
  <c r="S30" i="14"/>
  <c r="S22" i="14"/>
  <c r="AC45" i="8"/>
  <c r="AC51" i="8"/>
  <c r="AC53" i="8"/>
  <c r="S18" i="14"/>
  <c r="S36" i="14"/>
  <c r="AC40" i="8"/>
  <c r="S50" i="14"/>
  <c r="AC5" i="8"/>
  <c r="AC26" i="8"/>
  <c r="AC14" i="8"/>
  <c r="AC9" i="8"/>
  <c r="AC37" i="8"/>
  <c r="S47" i="14"/>
  <c r="S17" i="14"/>
  <c r="S11" i="14"/>
  <c r="S49" i="14"/>
  <c r="S23" i="14"/>
  <c r="S21" i="14"/>
  <c r="AC39" i="8"/>
  <c r="AC34" i="8"/>
  <c r="AC13" i="8"/>
  <c r="S45" i="14"/>
  <c r="S51" i="14"/>
  <c r="S20" i="14"/>
  <c r="AC16" i="8"/>
  <c r="S53" i="14"/>
  <c r="S40" i="14"/>
  <c r="AC47" i="8"/>
  <c r="AC17" i="8"/>
  <c r="AC23" i="8"/>
  <c r="AC21" i="8"/>
  <c r="S42" i="14"/>
  <c r="S19" i="14"/>
  <c r="S46" i="14"/>
  <c r="S48" i="14"/>
  <c r="AC20" i="8"/>
  <c r="S6" i="14"/>
  <c r="S15" i="14"/>
  <c r="S29" i="14"/>
  <c r="S27" i="14"/>
  <c r="S38" i="14"/>
  <c r="S33" i="14"/>
  <c r="S10" i="14"/>
  <c r="S25" i="14"/>
  <c r="S7" i="14"/>
  <c r="AC46" i="8"/>
  <c r="S24" i="14"/>
  <c r="AC22" i="8"/>
  <c r="S41" i="14"/>
  <c r="AC19" i="8"/>
  <c r="AC36" i="8"/>
  <c r="S43" i="14"/>
  <c r="AC30" i="8"/>
  <c r="S35" i="14"/>
  <c r="AC18" i="8"/>
  <c r="AC48" i="8"/>
  <c r="AC15" i="8"/>
  <c r="AC42" i="8"/>
  <c r="S32" i="14"/>
  <c r="S31" i="14"/>
  <c r="AC8" i="8"/>
  <c r="AC6" i="8"/>
  <c r="AZ54" i="14"/>
  <c r="AL54" i="8"/>
  <c r="AZ4" i="14"/>
  <c r="AL4" i="8"/>
  <c r="AL21" i="8"/>
  <c r="AZ9" i="14"/>
  <c r="AZ50" i="14"/>
  <c r="AZ5" i="14"/>
  <c r="AL23" i="8"/>
  <c r="AL22" i="8"/>
  <c r="AL49" i="8"/>
  <c r="AL13" i="8"/>
  <c r="AZ29" i="14"/>
  <c r="AZ51" i="14"/>
  <c r="AZ15" i="14"/>
  <c r="AL53" i="8"/>
  <c r="AZ43" i="14"/>
  <c r="AZ19" i="14"/>
  <c r="AZ34" i="14"/>
  <c r="AZ41" i="14"/>
  <c r="AL32" i="8"/>
  <c r="AZ26" i="14"/>
  <c r="AZ38" i="14"/>
  <c r="AL42" i="8"/>
  <c r="AZ11" i="14"/>
  <c r="AZ24" i="14"/>
  <c r="AZ16" i="14"/>
  <c r="AL8" i="8"/>
  <c r="AL46" i="8"/>
  <c r="AZ30" i="14"/>
  <c r="AZ33" i="14"/>
  <c r="AZ27" i="14"/>
  <c r="AL40" i="8"/>
  <c r="AZ48" i="14"/>
  <c r="AZ42" i="14"/>
  <c r="AL9" i="8"/>
  <c r="AL50" i="8"/>
  <c r="AL5" i="8"/>
  <c r="AZ8" i="14"/>
  <c r="AZ14" i="14"/>
  <c r="AL29" i="8"/>
  <c r="AL51" i="8"/>
  <c r="AL15" i="8"/>
  <c r="AZ46" i="14"/>
  <c r="AL43" i="8"/>
  <c r="AL19" i="8"/>
  <c r="AL34" i="8"/>
  <c r="AL41" i="8"/>
  <c r="AZ31" i="14"/>
  <c r="AZ35" i="14"/>
  <c r="AL26" i="8"/>
  <c r="AL38" i="8"/>
  <c r="AZ40" i="14"/>
  <c r="AZ6" i="14"/>
  <c r="AZ39" i="14"/>
  <c r="AZ10" i="14"/>
  <c r="AZ17" i="14"/>
  <c r="AZ7" i="14"/>
  <c r="AL14" i="8"/>
  <c r="AZ25" i="14"/>
  <c r="AZ18" i="14"/>
  <c r="AL31" i="8"/>
  <c r="AL35" i="8"/>
  <c r="AZ37" i="14"/>
  <c r="AZ45" i="14"/>
  <c r="AZ21" i="14"/>
  <c r="AL11" i="8"/>
  <c r="AL6" i="8"/>
  <c r="AL39" i="8"/>
  <c r="AL24" i="8"/>
  <c r="AL10" i="8"/>
  <c r="AL17" i="8"/>
  <c r="AL7" i="8"/>
  <c r="AL16" i="8"/>
  <c r="AZ23" i="14"/>
  <c r="AZ22" i="14"/>
  <c r="AZ32" i="14"/>
  <c r="AL18" i="8"/>
  <c r="AZ53" i="14"/>
  <c r="AZ49" i="14"/>
  <c r="AZ13" i="14"/>
  <c r="AL25" i="8"/>
  <c r="AL30" i="8"/>
  <c r="AL33" i="8"/>
  <c r="AL48" i="8"/>
  <c r="AL45" i="8"/>
  <c r="AL37" i="8"/>
  <c r="AL27" i="8"/>
  <c r="AR54" i="14"/>
  <c r="AJ54" i="8"/>
  <c r="AJ42" i="8"/>
  <c r="AR18" i="14"/>
  <c r="AR16" i="14"/>
  <c r="AR6" i="14"/>
  <c r="AR8" i="14"/>
  <c r="AJ32" i="8"/>
  <c r="AJ35" i="8"/>
  <c r="AJ9" i="8"/>
  <c r="AJ17" i="8"/>
  <c r="AR26" i="14"/>
  <c r="AR21" i="14"/>
  <c r="AR40" i="14"/>
  <c r="AR11" i="14"/>
  <c r="AR24" i="14"/>
  <c r="AJ39" i="8"/>
  <c r="AJ19" i="8"/>
  <c r="AJ15" i="8"/>
  <c r="AR10" i="14"/>
  <c r="AR49" i="14"/>
  <c r="AR50" i="14"/>
  <c r="AR23" i="14"/>
  <c r="AR48" i="14"/>
  <c r="AJ25" i="8"/>
  <c r="AJ29" i="8"/>
  <c r="AR53" i="14"/>
  <c r="AJ13" i="8"/>
  <c r="AR43" i="14"/>
  <c r="AR41" i="14"/>
  <c r="AR27" i="14"/>
  <c r="AR37" i="14"/>
  <c r="AR33" i="14"/>
  <c r="AJ18" i="8"/>
  <c r="AJ16" i="8"/>
  <c r="AJ6" i="8"/>
  <c r="AJ8" i="8"/>
  <c r="AR25" i="14"/>
  <c r="AR31" i="14"/>
  <c r="AR29" i="14"/>
  <c r="AJ26" i="8"/>
  <c r="AJ21" i="8"/>
  <c r="AJ40" i="8"/>
  <c r="AJ11" i="8"/>
  <c r="AJ24" i="8"/>
  <c r="AR13" i="14"/>
  <c r="AR4" i="14"/>
  <c r="AR46" i="14"/>
  <c r="AR34" i="14"/>
  <c r="AJ10" i="8"/>
  <c r="AJ49" i="8"/>
  <c r="AJ50" i="8"/>
  <c r="AJ27" i="8"/>
  <c r="AJ37" i="8"/>
  <c r="AJ33" i="8"/>
  <c r="AR14" i="14"/>
  <c r="AR45" i="14"/>
  <c r="AJ31" i="8"/>
  <c r="AR7" i="14"/>
  <c r="AR30" i="14"/>
  <c r="AR51" i="14"/>
  <c r="AR38" i="14"/>
  <c r="AR47" i="14"/>
  <c r="AR22" i="14"/>
  <c r="AJ4" i="8"/>
  <c r="AJ46" i="8"/>
  <c r="AJ34" i="8"/>
  <c r="AR42" i="14"/>
  <c r="AJ14" i="8"/>
  <c r="AJ23" i="8"/>
  <c r="AJ45" i="8"/>
  <c r="AJ48" i="8"/>
  <c r="AR32" i="14"/>
  <c r="AJ7" i="8"/>
  <c r="AJ38" i="8"/>
  <c r="AR39" i="14"/>
  <c r="AJ43" i="8"/>
  <c r="AR35" i="14"/>
  <c r="AJ30" i="8"/>
  <c r="AJ51" i="8"/>
  <c r="AJ47" i="8"/>
  <c r="AJ22" i="8"/>
  <c r="AR19" i="14"/>
  <c r="AR15" i="14"/>
  <c r="AR9" i="14"/>
  <c r="AJ53" i="8"/>
  <c r="AJ41" i="8"/>
  <c r="AR17" i="14"/>
  <c r="AP36" i="14"/>
  <c r="M12" i="14"/>
  <c r="AZ44" i="14"/>
  <c r="S12" i="14"/>
  <c r="AX54" i="14"/>
  <c r="Z54" i="8"/>
  <c r="AX7" i="14"/>
  <c r="AX23" i="14"/>
  <c r="AX31" i="14"/>
  <c r="AX24" i="14"/>
  <c r="Z46" i="8"/>
  <c r="Z47" i="8"/>
  <c r="Z29" i="8"/>
  <c r="Z53" i="8"/>
  <c r="Z26" i="8"/>
  <c r="AX41" i="14"/>
  <c r="AX42" i="14"/>
  <c r="AX6" i="14"/>
  <c r="AX32" i="14"/>
  <c r="Z27" i="8"/>
  <c r="Z28" i="8"/>
  <c r="AX38" i="14"/>
  <c r="AX16" i="14"/>
  <c r="AX13" i="14"/>
  <c r="Z8" i="8"/>
  <c r="AX5" i="14"/>
  <c r="Z22" i="8"/>
  <c r="AX19" i="14"/>
  <c r="AX21" i="14"/>
  <c r="Z14" i="8"/>
  <c r="AX51" i="14"/>
  <c r="Z4" i="8"/>
  <c r="Z30" i="8"/>
  <c r="Z18" i="8"/>
  <c r="Z48" i="8"/>
  <c r="AX15" i="14"/>
  <c r="AX10" i="14"/>
  <c r="Z25" i="8"/>
  <c r="Z35" i="8"/>
  <c r="AX34" i="14"/>
  <c r="Z7" i="8"/>
  <c r="Z23" i="8"/>
  <c r="Z31" i="8"/>
  <c r="Z24" i="8"/>
  <c r="AX30" i="14"/>
  <c r="AX18" i="14"/>
  <c r="AX49" i="14"/>
  <c r="AX50" i="14"/>
  <c r="AX48" i="14"/>
  <c r="Z41" i="8"/>
  <c r="Z42" i="8"/>
  <c r="Z6" i="8"/>
  <c r="Z32" i="8"/>
  <c r="Z38" i="8"/>
  <c r="Z16" i="8"/>
  <c r="Z13" i="8"/>
  <c r="AX25" i="14"/>
  <c r="AX35" i="14"/>
  <c r="Z5" i="8"/>
  <c r="AX37" i="14"/>
  <c r="Z19" i="8"/>
  <c r="Z21" i="8"/>
  <c r="Z51" i="8"/>
  <c r="AX45" i="14"/>
  <c r="Z49" i="8"/>
  <c r="Z50" i="8"/>
  <c r="AX17" i="14"/>
  <c r="AX39" i="14"/>
  <c r="AX33" i="14"/>
  <c r="AX43" i="14"/>
  <c r="AX40" i="14"/>
  <c r="AX11" i="14"/>
  <c r="AX9" i="14"/>
  <c r="Z37" i="8"/>
  <c r="Z45" i="8"/>
  <c r="AX46" i="14"/>
  <c r="AX28" i="14"/>
  <c r="Z9" i="8"/>
  <c r="Z10" i="8"/>
  <c r="AX22" i="14"/>
  <c r="Z34" i="8"/>
  <c r="AX29" i="14"/>
  <c r="Z33" i="8"/>
  <c r="Z11" i="8"/>
  <c r="AX27" i="14"/>
  <c r="Z15" i="8"/>
  <c r="AX4" i="14"/>
  <c r="AX26" i="14"/>
  <c r="Z17" i="8"/>
  <c r="Z39" i="8"/>
  <c r="Z43" i="8"/>
  <c r="AX8" i="14"/>
  <c r="AX14" i="14"/>
  <c r="AX47" i="14"/>
  <c r="AX53" i="14"/>
  <c r="Z40" i="8"/>
  <c r="AJ28" i="8"/>
  <c r="AQ54" i="14"/>
  <c r="AI54" i="8"/>
  <c r="AI4" i="8"/>
  <c r="AQ4" i="14"/>
  <c r="AQ13" i="14"/>
  <c r="AQ32" i="14"/>
  <c r="AQ22" i="14"/>
  <c r="AQ17" i="14"/>
  <c r="AI31" i="8"/>
  <c r="AI18" i="8"/>
  <c r="AI19" i="8"/>
  <c r="AI23" i="8"/>
  <c r="AQ46" i="14"/>
  <c r="AI6" i="8"/>
  <c r="AQ27" i="14"/>
  <c r="AQ24" i="14"/>
  <c r="AQ15" i="14"/>
  <c r="AI41" i="8"/>
  <c r="AI8" i="8"/>
  <c r="AI9" i="8"/>
  <c r="AI16" i="8"/>
  <c r="AQ43" i="14"/>
  <c r="AQ50" i="14"/>
  <c r="AQ11" i="14"/>
  <c r="AQ47" i="14"/>
  <c r="AQ33" i="14"/>
  <c r="AQ30" i="14"/>
  <c r="AQ38" i="14"/>
  <c r="AI35" i="8"/>
  <c r="AI34" i="8"/>
  <c r="AQ39" i="14"/>
  <c r="AQ10" i="14"/>
  <c r="AI13" i="8"/>
  <c r="AI32" i="8"/>
  <c r="AI22" i="8"/>
  <c r="AI17" i="8"/>
  <c r="AQ40" i="14"/>
  <c r="AI46" i="8"/>
  <c r="AI27" i="8"/>
  <c r="AI24" i="8"/>
  <c r="AI15" i="8"/>
  <c r="AQ35" i="14"/>
  <c r="AQ34" i="14"/>
  <c r="AQ14" i="14"/>
  <c r="AI43" i="8"/>
  <c r="AI10" i="8"/>
  <c r="AQ5" i="14"/>
  <c r="AQ51" i="14"/>
  <c r="AI40" i="8"/>
  <c r="AQ42" i="14"/>
  <c r="AQ49" i="14"/>
  <c r="AQ21" i="14"/>
  <c r="AQ48" i="14"/>
  <c r="AQ53" i="14"/>
  <c r="AQ37" i="14"/>
  <c r="AQ25" i="14"/>
  <c r="AQ26" i="14"/>
  <c r="AQ7" i="14"/>
  <c r="AQ29" i="14"/>
  <c r="AI14" i="8"/>
  <c r="AI5" i="8"/>
  <c r="AI50" i="8"/>
  <c r="AI11" i="8"/>
  <c r="AI47" i="8"/>
  <c r="AI33" i="8"/>
  <c r="AI30" i="8"/>
  <c r="AI38" i="8"/>
  <c r="AI51" i="8"/>
  <c r="AQ31" i="14"/>
  <c r="AQ18" i="14"/>
  <c r="AQ19" i="14"/>
  <c r="AQ23" i="14"/>
  <c r="AI37" i="8"/>
  <c r="AI26" i="8"/>
  <c r="AQ41" i="14"/>
  <c r="AQ8" i="14"/>
  <c r="AI39" i="8"/>
  <c r="AI49" i="8"/>
  <c r="AI7" i="8"/>
  <c r="AI21" i="8"/>
  <c r="AI48" i="8"/>
  <c r="AI25" i="8"/>
  <c r="AI29" i="8"/>
  <c r="AI42" i="8"/>
  <c r="AI53" i="8"/>
  <c r="AQ6" i="14"/>
  <c r="AQ9" i="14"/>
  <c r="AQ16" i="14"/>
  <c r="AF12" i="14"/>
  <c r="AA12" i="11" s="1"/>
  <c r="AE12" i="14"/>
  <c r="Z12" i="11" s="1"/>
  <c r="AI20" i="8"/>
  <c r="AI52" i="14"/>
  <c r="AG52" i="8"/>
  <c r="L54" i="14"/>
  <c r="L54" i="8"/>
  <c r="L40" i="8"/>
  <c r="L8" i="8"/>
  <c r="L39" i="14"/>
  <c r="L46" i="14"/>
  <c r="L13" i="14"/>
  <c r="L32" i="14"/>
  <c r="L48" i="8"/>
  <c r="L34" i="8"/>
  <c r="L11" i="8"/>
  <c r="L24" i="8"/>
  <c r="L22" i="14"/>
  <c r="L18" i="8"/>
  <c r="L19" i="14"/>
  <c r="L49" i="14"/>
  <c r="L28" i="8"/>
  <c r="L16" i="14"/>
  <c r="L29" i="14"/>
  <c r="L42" i="14"/>
  <c r="L21" i="8"/>
  <c r="L25" i="8"/>
  <c r="L27" i="14"/>
  <c r="L6" i="8"/>
  <c r="L37" i="8"/>
  <c r="L33" i="8"/>
  <c r="L14" i="8"/>
  <c r="L45" i="8"/>
  <c r="L9" i="8"/>
  <c r="L51" i="14"/>
  <c r="L4" i="8"/>
  <c r="L26" i="14"/>
  <c r="L8" i="14"/>
  <c r="L43" i="14"/>
  <c r="L10" i="14"/>
  <c r="L39" i="8"/>
  <c r="L46" i="8"/>
  <c r="L13" i="8"/>
  <c r="L32" i="8"/>
  <c r="L50" i="14"/>
  <c r="L53" i="14"/>
  <c r="L25" i="14"/>
  <c r="L22" i="8"/>
  <c r="L6" i="14"/>
  <c r="L37" i="14"/>
  <c r="L33" i="14"/>
  <c r="L47" i="14"/>
  <c r="L19" i="8"/>
  <c r="L49" i="8"/>
  <c r="L14" i="14"/>
  <c r="L45" i="14"/>
  <c r="L30" i="14"/>
  <c r="L9" i="14"/>
  <c r="L16" i="8"/>
  <c r="L4" i="14"/>
  <c r="L29" i="8"/>
  <c r="L42" i="8"/>
  <c r="L43" i="8"/>
  <c r="L10" i="8"/>
  <c r="L31" i="14"/>
  <c r="L17" i="14"/>
  <c r="L50" i="8"/>
  <c r="L53" i="8"/>
  <c r="L35" i="14"/>
  <c r="L15" i="14"/>
  <c r="L38" i="14"/>
  <c r="L23" i="14"/>
  <c r="L47" i="8"/>
  <c r="L41" i="14"/>
  <c r="L30" i="8"/>
  <c r="L5" i="14"/>
  <c r="L40" i="14"/>
  <c r="L31" i="8"/>
  <c r="L17" i="8"/>
  <c r="L48" i="14"/>
  <c r="L23" i="8"/>
  <c r="L41" i="8"/>
  <c r="L21" i="14"/>
  <c r="L11" i="14"/>
  <c r="L24" i="14"/>
  <c r="L18" i="14"/>
  <c r="L26" i="8"/>
  <c r="L35" i="8"/>
  <c r="L34" i="14"/>
  <c r="L15" i="8"/>
  <c r="L38" i="8"/>
  <c r="L28" i="14"/>
  <c r="L5" i="8"/>
  <c r="L27" i="8"/>
  <c r="L51" i="8"/>
  <c r="AK54" i="14"/>
  <c r="AS54" i="8"/>
  <c r="AS26" i="8"/>
  <c r="AK11" i="14"/>
  <c r="AK51" i="14"/>
  <c r="AK35" i="14"/>
  <c r="AK19" i="14"/>
  <c r="AS14" i="8"/>
  <c r="AS45" i="8"/>
  <c r="AS5" i="8"/>
  <c r="AK50" i="14"/>
  <c r="AK22" i="14"/>
  <c r="AK25" i="14"/>
  <c r="AK21" i="14"/>
  <c r="AK53" i="14"/>
  <c r="AK48" i="14"/>
  <c r="AK30" i="14"/>
  <c r="AK47" i="14"/>
  <c r="AK31" i="14"/>
  <c r="AK16" i="14"/>
  <c r="AK43" i="14"/>
  <c r="AK27" i="14"/>
  <c r="AS29" i="8"/>
  <c r="AK46" i="14"/>
  <c r="AS32" i="8"/>
  <c r="AS42" i="8"/>
  <c r="AS40" i="8"/>
  <c r="AS49" i="8"/>
  <c r="AK37" i="14"/>
  <c r="AS7" i="8"/>
  <c r="AS6" i="8"/>
  <c r="AK18" i="14"/>
  <c r="AS11" i="8"/>
  <c r="AS51" i="8"/>
  <c r="AS35" i="8"/>
  <c r="AS19" i="8"/>
  <c r="AK29" i="14"/>
  <c r="AK38" i="14"/>
  <c r="AK41" i="14"/>
  <c r="AS50" i="8"/>
  <c r="AS22" i="8"/>
  <c r="AS25" i="8"/>
  <c r="AS21" i="8"/>
  <c r="AS53" i="8"/>
  <c r="AS48" i="8"/>
  <c r="AS30" i="8"/>
  <c r="AK17" i="14"/>
  <c r="AK32" i="14"/>
  <c r="AK42" i="14"/>
  <c r="AK40" i="14"/>
  <c r="AK49" i="14"/>
  <c r="AS47" i="8"/>
  <c r="AS31" i="8"/>
  <c r="AK10" i="14"/>
  <c r="AK7" i="14"/>
  <c r="AK6" i="14"/>
  <c r="AS18" i="8"/>
  <c r="AK33" i="14"/>
  <c r="AK15" i="14"/>
  <c r="AK13" i="14"/>
  <c r="AS38" i="8"/>
  <c r="AS41" i="8"/>
  <c r="AK24" i="14"/>
  <c r="AK8" i="14"/>
  <c r="AK34" i="14"/>
  <c r="AS17" i="8"/>
  <c r="AK39" i="14"/>
  <c r="AK23" i="14"/>
  <c r="AS10" i="8"/>
  <c r="AK9" i="14"/>
  <c r="AK26" i="14"/>
  <c r="AS16" i="8"/>
  <c r="AS33" i="8"/>
  <c r="AS43" i="8"/>
  <c r="AS27" i="8"/>
  <c r="AS15" i="8"/>
  <c r="AS13" i="8"/>
  <c r="AK14" i="14"/>
  <c r="AK5" i="14"/>
  <c r="AS8" i="8"/>
  <c r="AS34" i="8"/>
  <c r="AS9" i="8"/>
  <c r="AS37" i="8"/>
  <c r="AS46" i="8"/>
  <c r="AK45" i="14"/>
  <c r="AS39" i="8"/>
  <c r="AS24" i="8"/>
  <c r="AS23" i="8"/>
  <c r="BE54" i="14"/>
  <c r="AA54" i="8"/>
  <c r="AA4" i="8"/>
  <c r="BE4" i="14"/>
  <c r="AA38" i="8"/>
  <c r="AA18" i="8"/>
  <c r="AA37" i="8"/>
  <c r="AA15" i="8"/>
  <c r="AA24" i="8"/>
  <c r="BE41" i="14"/>
  <c r="BE11" i="14"/>
  <c r="AA23" i="8"/>
  <c r="BE34" i="14"/>
  <c r="BE6" i="14"/>
  <c r="BE5" i="14"/>
  <c r="AA51" i="8"/>
  <c r="BE22" i="14"/>
  <c r="BE39" i="14"/>
  <c r="AA13" i="8"/>
  <c r="AA17" i="8"/>
  <c r="BE49" i="14"/>
  <c r="BE21" i="14"/>
  <c r="BE7" i="14"/>
  <c r="BE25" i="14"/>
  <c r="AA33" i="8"/>
  <c r="AA32" i="8"/>
  <c r="BE53" i="14"/>
  <c r="BE16" i="14"/>
  <c r="AA46" i="8"/>
  <c r="BE40" i="14"/>
  <c r="BE48" i="14"/>
  <c r="BE35" i="14"/>
  <c r="BE38" i="14"/>
  <c r="BE18" i="14"/>
  <c r="BE33" i="14"/>
  <c r="BE10" i="14"/>
  <c r="BE27" i="14"/>
  <c r="BE30" i="14"/>
  <c r="BE9" i="14"/>
  <c r="AA41" i="8"/>
  <c r="AA11" i="8"/>
  <c r="BE32" i="14"/>
  <c r="BE42" i="14"/>
  <c r="AA34" i="8"/>
  <c r="AA6" i="8"/>
  <c r="AA5" i="8"/>
  <c r="BE29" i="14"/>
  <c r="BE14" i="14"/>
  <c r="BE47" i="14"/>
  <c r="AA22" i="8"/>
  <c r="BE46" i="14"/>
  <c r="BE31" i="14"/>
  <c r="AA39" i="8"/>
  <c r="AA49" i="8"/>
  <c r="BE50" i="14"/>
  <c r="BE43" i="14"/>
  <c r="AA10" i="8"/>
  <c r="AA27" i="8"/>
  <c r="AA30" i="8"/>
  <c r="AA9" i="8"/>
  <c r="AA42" i="8"/>
  <c r="BE26" i="14"/>
  <c r="AA29" i="8"/>
  <c r="AA14" i="8"/>
  <c r="AA47" i="8"/>
  <c r="BE19" i="14"/>
  <c r="AA31" i="8"/>
  <c r="BE8" i="14"/>
  <c r="AA50" i="8"/>
  <c r="AA21" i="8"/>
  <c r="AA7" i="8"/>
  <c r="AA43" i="8"/>
  <c r="AA25" i="8"/>
  <c r="BE37" i="14"/>
  <c r="BE15" i="14"/>
  <c r="AA53" i="8"/>
  <c r="BE51" i="14"/>
  <c r="AA40" i="8"/>
  <c r="AA35" i="8"/>
  <c r="BE17" i="14"/>
  <c r="BE24" i="14"/>
  <c r="AA19" i="8"/>
  <c r="BE13" i="14"/>
  <c r="AA16" i="8"/>
  <c r="AA26" i="8"/>
  <c r="AA48" i="8"/>
  <c r="BE23" i="14"/>
  <c r="AA8" i="8"/>
  <c r="M36" i="14"/>
  <c r="AP54" i="14"/>
  <c r="X54" i="8"/>
  <c r="AP29" i="14"/>
  <c r="AP17" i="14"/>
  <c r="AP46" i="14"/>
  <c r="X29" i="8"/>
  <c r="X17" i="8"/>
  <c r="X4" i="8"/>
  <c r="X46" i="8"/>
  <c r="AP4" i="14"/>
  <c r="X16" i="8"/>
  <c r="X27" i="8"/>
  <c r="AP40" i="14"/>
  <c r="X18" i="8"/>
  <c r="X14" i="8"/>
  <c r="X38" i="8"/>
  <c r="X48" i="8"/>
  <c r="X13" i="8"/>
  <c r="X26" i="8"/>
  <c r="AP39" i="14"/>
  <c r="AP43" i="14"/>
  <c r="X50" i="8"/>
  <c r="X22" i="8"/>
  <c r="X11" i="8"/>
  <c r="AP34" i="14"/>
  <c r="AP32" i="14"/>
  <c r="AP30" i="14"/>
  <c r="AP41" i="14"/>
  <c r="AP19" i="14"/>
  <c r="AP23" i="14"/>
  <c r="AP37" i="14"/>
  <c r="AP45" i="14"/>
  <c r="X28" i="8"/>
  <c r="X49" i="8"/>
  <c r="X15" i="8"/>
  <c r="X25" i="8"/>
  <c r="X51" i="8"/>
  <c r="AP53" i="14"/>
  <c r="AP8" i="14"/>
  <c r="AP27" i="14"/>
  <c r="AP24" i="14"/>
  <c r="X40" i="8"/>
  <c r="AP28" i="14"/>
  <c r="AP49" i="14"/>
  <c r="AP15" i="14"/>
  <c r="AP25" i="14"/>
  <c r="X39" i="8"/>
  <c r="X43" i="8"/>
  <c r="AP51" i="14"/>
  <c r="X34" i="8"/>
  <c r="X32" i="8"/>
  <c r="X30" i="8"/>
  <c r="X41" i="8"/>
  <c r="X19" i="8"/>
  <c r="AP42" i="14"/>
  <c r="X23" i="8"/>
  <c r="X24" i="8"/>
  <c r="AP10" i="14"/>
  <c r="AP6" i="14"/>
  <c r="AP7" i="14"/>
  <c r="AP9" i="14"/>
  <c r="AP21" i="14"/>
  <c r="AP5" i="14"/>
  <c r="AP35" i="14"/>
  <c r="AP33" i="14"/>
  <c r="AP31" i="14"/>
  <c r="X42" i="8"/>
  <c r="AP16" i="14"/>
  <c r="X37" i="8"/>
  <c r="X45" i="8"/>
  <c r="AP18" i="14"/>
  <c r="AP14" i="14"/>
  <c r="AP13" i="14"/>
  <c r="AP26" i="14"/>
  <c r="X7" i="8"/>
  <c r="X9" i="8"/>
  <c r="AP50" i="14"/>
  <c r="X31" i="8"/>
  <c r="AP11" i="14"/>
  <c r="AP22" i="14"/>
  <c r="AP38" i="14"/>
  <c r="X6" i="8"/>
  <c r="X21" i="8"/>
  <c r="AP48" i="14"/>
  <c r="X10" i="8"/>
  <c r="X35" i="8"/>
  <c r="X8" i="8"/>
  <c r="X5" i="8"/>
  <c r="X33" i="8"/>
  <c r="X53" i="8"/>
  <c r="AC4" i="8"/>
  <c r="AP47" i="14"/>
  <c r="AC52" i="8"/>
  <c r="AX20" i="14"/>
  <c r="AN54" i="13"/>
  <c r="M54" i="11" s="1"/>
  <c r="AM54" i="13"/>
  <c r="L54" i="11" s="1"/>
  <c r="AP12" i="14"/>
  <c r="AX44" i="14"/>
  <c r="BD52" i="13"/>
  <c r="Q52" i="11" s="1"/>
  <c r="AZ20" i="14"/>
  <c r="M44" i="8"/>
  <c r="AI52" i="8"/>
  <c r="T54" i="14"/>
  <c r="AD54" i="8"/>
  <c r="AD51" i="8"/>
  <c r="T17" i="14"/>
  <c r="AD27" i="8"/>
  <c r="T24" i="14"/>
  <c r="AD11" i="8"/>
  <c r="T8" i="14"/>
  <c r="AD14" i="8"/>
  <c r="T40" i="14"/>
  <c r="AD29" i="8"/>
  <c r="T42" i="14"/>
  <c r="T7" i="14"/>
  <c r="AD17" i="8"/>
  <c r="AD24" i="8"/>
  <c r="T41" i="14"/>
  <c r="T53" i="14"/>
  <c r="AD8" i="8"/>
  <c r="T16" i="14"/>
  <c r="AD40" i="8"/>
  <c r="T46" i="14"/>
  <c r="AD42" i="8"/>
  <c r="T48" i="14"/>
  <c r="AD6" i="8"/>
  <c r="T11" i="14"/>
  <c r="AD39" i="8"/>
  <c r="AD45" i="8"/>
  <c r="AD9" i="8"/>
  <c r="AD19" i="8"/>
  <c r="T15" i="14"/>
  <c r="AD7" i="8"/>
  <c r="T35" i="14"/>
  <c r="T6" i="14"/>
  <c r="AD41" i="8"/>
  <c r="AD53" i="8"/>
  <c r="T22" i="14"/>
  <c r="T39" i="14"/>
  <c r="T45" i="14"/>
  <c r="T49" i="14"/>
  <c r="T9" i="14"/>
  <c r="AD16" i="8"/>
  <c r="T21" i="14"/>
  <c r="T13" i="14"/>
  <c r="T19" i="14"/>
  <c r="AD46" i="8"/>
  <c r="AD48" i="8"/>
  <c r="AD15" i="8"/>
  <c r="T51" i="14"/>
  <c r="T27" i="14"/>
  <c r="AD35" i="8"/>
  <c r="AD22" i="8"/>
  <c r="AD49" i="8"/>
  <c r="T14" i="14"/>
  <c r="AD21" i="8"/>
  <c r="AD13" i="8"/>
  <c r="T29" i="14"/>
  <c r="AD25" i="8"/>
  <c r="T33" i="14"/>
  <c r="T10" i="14"/>
  <c r="T5" i="14"/>
  <c r="AD43" i="8"/>
  <c r="AD32" i="8"/>
  <c r="AD18" i="8"/>
  <c r="AD23" i="8"/>
  <c r="AD36" i="8"/>
  <c r="T31" i="14"/>
  <c r="T37" i="14"/>
  <c r="T38" i="14"/>
  <c r="AD30" i="8"/>
  <c r="AD28" i="8"/>
  <c r="T47" i="14"/>
  <c r="T25" i="14"/>
  <c r="T23" i="14"/>
  <c r="T36" i="14"/>
  <c r="AD33" i="8"/>
  <c r="AD10" i="8"/>
  <c r="T50" i="14"/>
  <c r="AD5" i="8"/>
  <c r="T34" i="14"/>
  <c r="T30" i="14"/>
  <c r="T28" i="14"/>
  <c r="AD50" i="8"/>
  <c r="T26" i="14"/>
  <c r="AD34" i="8"/>
  <c r="AD31" i="8"/>
  <c r="AD38" i="8"/>
  <c r="T18" i="14"/>
  <c r="T43" i="14"/>
  <c r="AD47" i="8"/>
  <c r="AD26" i="8"/>
  <c r="AD37" i="8"/>
  <c r="T32" i="14"/>
  <c r="L20" i="8"/>
  <c r="AZ36" i="14"/>
  <c r="BE44" i="14"/>
  <c r="X52" i="8"/>
  <c r="AK4" i="14"/>
  <c r="AJ44" i="8"/>
  <c r="AL52" i="8"/>
  <c r="AD54" i="14"/>
  <c r="AR54" i="8"/>
  <c r="AR43" i="8"/>
  <c r="AR22" i="8"/>
  <c r="AD52" i="14"/>
  <c r="AD9" i="14"/>
  <c r="AD21" i="14"/>
  <c r="AD49" i="14"/>
  <c r="AD13" i="14"/>
  <c r="AD53" i="14"/>
  <c r="AR40" i="8"/>
  <c r="AD8" i="14"/>
  <c r="AD45" i="14"/>
  <c r="AD42" i="14"/>
  <c r="AD23" i="14"/>
  <c r="AD34" i="14"/>
  <c r="AR39" i="8"/>
  <c r="AR24" i="8"/>
  <c r="AD51" i="14"/>
  <c r="AD17" i="14"/>
  <c r="AD36" i="14"/>
  <c r="AR26" i="8"/>
  <c r="AR38" i="8"/>
  <c r="AR33" i="8"/>
  <c r="AD30" i="14"/>
  <c r="AD11" i="14"/>
  <c r="AR32" i="8"/>
  <c r="AD25" i="14"/>
  <c r="AD27" i="14"/>
  <c r="AD29" i="14"/>
  <c r="AD15" i="14"/>
  <c r="AD10" i="14"/>
  <c r="AR48" i="8"/>
  <c r="AD46" i="14"/>
  <c r="AR19" i="8"/>
  <c r="AR16" i="8"/>
  <c r="AD41" i="14"/>
  <c r="AR28" i="8"/>
  <c r="AD22" i="14"/>
  <c r="AD37" i="14"/>
  <c r="AD32" i="14"/>
  <c r="AR52" i="8"/>
  <c r="AR9" i="8"/>
  <c r="AR21" i="8"/>
  <c r="AR49" i="8"/>
  <c r="AR13" i="8"/>
  <c r="AR53" i="8"/>
  <c r="AD35" i="14"/>
  <c r="AD7" i="14"/>
  <c r="AD14" i="14"/>
  <c r="AD50" i="14"/>
  <c r="AR8" i="8"/>
  <c r="AR45" i="8"/>
  <c r="AR42" i="8"/>
  <c r="AR23" i="8"/>
  <c r="AR34" i="8"/>
  <c r="AD48" i="14"/>
  <c r="AD6" i="14"/>
  <c r="AR51" i="8"/>
  <c r="AR17" i="8"/>
  <c r="AR36" i="8"/>
  <c r="AD31" i="14"/>
  <c r="AD19" i="14"/>
  <c r="AR30" i="8"/>
  <c r="AD16" i="14"/>
  <c r="AR11" i="8"/>
  <c r="AD28" i="14"/>
  <c r="AF28" i="14" s="1"/>
  <c r="AA28" i="11" s="1"/>
  <c r="AR37" i="8"/>
  <c r="AD20" i="14"/>
  <c r="AR35" i="8"/>
  <c r="AR7" i="8"/>
  <c r="AR14" i="8"/>
  <c r="AR50" i="8"/>
  <c r="AD5" i="14"/>
  <c r="AD18" i="14"/>
  <c r="AD47" i="14"/>
  <c r="AR6" i="8"/>
  <c r="AR31" i="8"/>
  <c r="AD43" i="14"/>
  <c r="AR20" i="8"/>
  <c r="AR25" i="8"/>
  <c r="AR27" i="8"/>
  <c r="AR29" i="8"/>
  <c r="AR15" i="8"/>
  <c r="AR46" i="8"/>
  <c r="AD33" i="14"/>
  <c r="AR47" i="8"/>
  <c r="AD40" i="14"/>
  <c r="AR5" i="8"/>
  <c r="AD39" i="14"/>
  <c r="AD24" i="14"/>
  <c r="AD26" i="14"/>
  <c r="AR10" i="8"/>
  <c r="AD38" i="14"/>
  <c r="AR41" i="8"/>
  <c r="AR18" i="8"/>
  <c r="AJ54" i="14"/>
  <c r="AH54" i="8"/>
  <c r="AJ17" i="14"/>
  <c r="AJ40" i="14"/>
  <c r="AH49" i="8"/>
  <c r="AH6" i="8"/>
  <c r="AJ13" i="14"/>
  <c r="AJ14" i="14"/>
  <c r="AH18" i="8"/>
  <c r="AH19" i="8"/>
  <c r="AJ21" i="14"/>
  <c r="AH16" i="8"/>
  <c r="AJ53" i="14"/>
  <c r="AJ23" i="14"/>
  <c r="AH15" i="8"/>
  <c r="AH46" i="8"/>
  <c r="AJ24" i="14"/>
  <c r="AH17" i="8"/>
  <c r="AH40" i="8"/>
  <c r="AJ10" i="14"/>
  <c r="AH13" i="8"/>
  <c r="AH14" i="8"/>
  <c r="AJ51" i="14"/>
  <c r="AH21" i="8"/>
  <c r="AJ41" i="14"/>
  <c r="AJ45" i="14"/>
  <c r="AJ39" i="14"/>
  <c r="AH53" i="8"/>
  <c r="AH23" i="8"/>
  <c r="AH24" i="8"/>
  <c r="AJ38" i="14"/>
  <c r="AH42" i="8"/>
  <c r="AH8" i="8"/>
  <c r="AH43" i="8"/>
  <c r="AH48" i="8"/>
  <c r="AH22" i="8"/>
  <c r="AJ46" i="14"/>
  <c r="AH11" i="8"/>
  <c r="AJ47" i="14"/>
  <c r="AH10" i="8"/>
  <c r="AJ29" i="14"/>
  <c r="AJ42" i="14"/>
  <c r="AH51" i="8"/>
  <c r="AJ27" i="14"/>
  <c r="AJ35" i="14"/>
  <c r="AH41" i="8"/>
  <c r="AJ9" i="14"/>
  <c r="AH45" i="8"/>
  <c r="AJ8" i="14"/>
  <c r="AJ43" i="14"/>
  <c r="AJ48" i="14"/>
  <c r="AJ7" i="14"/>
  <c r="AH39" i="8"/>
  <c r="AJ22" i="14"/>
  <c r="AJ11" i="14"/>
  <c r="AJ37" i="14"/>
  <c r="AH47" i="8"/>
  <c r="AJ49" i="14"/>
  <c r="AJ6" i="14"/>
  <c r="AH29" i="8"/>
  <c r="AJ18" i="14"/>
  <c r="AJ19" i="14"/>
  <c r="AH27" i="8"/>
  <c r="AH35" i="8"/>
  <c r="AH9" i="8"/>
  <c r="AJ16" i="14"/>
  <c r="AH7" i="8"/>
  <c r="AJ15" i="14"/>
  <c r="AH37" i="8"/>
  <c r="AH38" i="8"/>
  <c r="AH33" i="8"/>
  <c r="AH31" i="8"/>
  <c r="AH50" i="8"/>
  <c r="AJ26" i="14"/>
  <c r="AJ5" i="14"/>
  <c r="AH30" i="8"/>
  <c r="AH25" i="8"/>
  <c r="AJ34" i="14"/>
  <c r="AJ32" i="14"/>
  <c r="AJ30" i="14"/>
  <c r="AJ25" i="14"/>
  <c r="AH26" i="8"/>
  <c r="AH5" i="8"/>
  <c r="AH34" i="8"/>
  <c r="AH32" i="8"/>
  <c r="AJ36" i="14"/>
  <c r="AJ33" i="14"/>
  <c r="AJ31" i="14"/>
  <c r="AJ50" i="14"/>
  <c r="AH36" i="8"/>
  <c r="AQ36" i="14"/>
  <c r="S4" i="14"/>
  <c r="AJ52" i="8"/>
  <c r="AS44" i="8"/>
  <c r="AS20" i="8"/>
  <c r="BI54" i="14"/>
  <c r="AY54" i="8"/>
  <c r="AY49" i="8"/>
  <c r="BI14" i="14"/>
  <c r="BI34" i="14"/>
  <c r="BI41" i="14"/>
  <c r="BI32" i="14"/>
  <c r="BI39" i="14"/>
  <c r="AY11" i="8"/>
  <c r="AY22" i="8"/>
  <c r="BI21" i="14"/>
  <c r="BI28" i="14"/>
  <c r="BI46" i="14"/>
  <c r="BI10" i="14"/>
  <c r="BI9" i="14"/>
  <c r="AY47" i="8"/>
  <c r="AY29" i="8"/>
  <c r="BI6" i="14"/>
  <c r="BI42" i="14"/>
  <c r="AY5" i="8"/>
  <c r="AY38" i="8"/>
  <c r="BI13" i="14"/>
  <c r="BI19" i="14"/>
  <c r="AY15" i="8"/>
  <c r="BI52" i="14"/>
  <c r="BK52" i="14" s="1"/>
  <c r="AH52" i="11" s="1"/>
  <c r="BI17" i="14"/>
  <c r="AY8" i="8"/>
  <c r="AY35" i="8"/>
  <c r="AY23" i="8"/>
  <c r="BI7" i="14"/>
  <c r="AY45" i="8"/>
  <c r="BI40" i="14"/>
  <c r="AY43" i="8"/>
  <c r="BI31" i="14"/>
  <c r="BI25" i="14"/>
  <c r="BI30" i="14"/>
  <c r="AY14" i="8"/>
  <c r="AY34" i="8"/>
  <c r="AY41" i="8"/>
  <c r="AY32" i="8"/>
  <c r="AY39" i="8"/>
  <c r="BI8" i="14"/>
  <c r="BI35" i="14"/>
  <c r="BI23" i="14"/>
  <c r="AY21" i="8"/>
  <c r="AY28" i="8"/>
  <c r="AY46" i="8"/>
  <c r="AY10" i="8"/>
  <c r="AY9" i="8"/>
  <c r="BI45" i="14"/>
  <c r="AY6" i="8"/>
  <c r="AY42" i="8"/>
  <c r="BI33" i="14"/>
  <c r="BI43" i="14"/>
  <c r="AY13" i="8"/>
  <c r="AY19" i="8"/>
  <c r="AY52" i="8"/>
  <c r="BI24" i="14"/>
  <c r="BI26" i="14"/>
  <c r="BI37" i="14"/>
  <c r="BI27" i="14"/>
  <c r="BI50" i="14"/>
  <c r="BI53" i="14"/>
  <c r="BI48" i="14"/>
  <c r="BI16" i="14"/>
  <c r="AY33" i="8"/>
  <c r="BI18" i="14"/>
  <c r="BI51" i="14"/>
  <c r="BI49" i="14"/>
  <c r="AY24" i="8"/>
  <c r="AY17" i="8"/>
  <c r="AY26" i="8"/>
  <c r="BI11" i="14"/>
  <c r="BI22" i="14"/>
  <c r="AY48" i="8"/>
  <c r="BI5" i="14"/>
  <c r="AY18" i="8"/>
  <c r="AY51" i="8"/>
  <c r="AY27" i="8"/>
  <c r="AY31" i="8"/>
  <c r="BI29" i="14"/>
  <c r="AY37" i="8"/>
  <c r="AY53" i="8"/>
  <c r="AY7" i="8"/>
  <c r="BI47" i="14"/>
  <c r="AY50" i="8"/>
  <c r="AY16" i="8"/>
  <c r="BI38" i="14"/>
  <c r="AY40" i="8"/>
  <c r="AY25" i="8"/>
  <c r="BI15" i="14"/>
  <c r="AY30" i="8"/>
  <c r="AH52" i="8"/>
  <c r="AH12" i="8"/>
  <c r="AS52" i="14"/>
  <c r="AU52" i="8"/>
  <c r="Y54" i="14"/>
  <c r="S54" i="8"/>
  <c r="S10" i="8"/>
  <c r="S43" i="8"/>
  <c r="Y45" i="14"/>
  <c r="Y38" i="14"/>
  <c r="Y50" i="14"/>
  <c r="Y23" i="14"/>
  <c r="S9" i="8"/>
  <c r="S13" i="8"/>
  <c r="S8" i="8"/>
  <c r="S22" i="8"/>
  <c r="S47" i="8"/>
  <c r="Y35" i="14"/>
  <c r="Y46" i="14"/>
  <c r="Y17" i="14"/>
  <c r="Y42" i="14"/>
  <c r="Y16" i="14"/>
  <c r="S7" i="8"/>
  <c r="S48" i="8"/>
  <c r="Y49" i="14"/>
  <c r="Y24" i="14"/>
  <c r="S41" i="8"/>
  <c r="S53" i="8"/>
  <c r="S33" i="8"/>
  <c r="Y19" i="14"/>
  <c r="Y30" i="14"/>
  <c r="Y18" i="14"/>
  <c r="S14" i="8"/>
  <c r="S11" i="8"/>
  <c r="Y39" i="14"/>
  <c r="Y29" i="14"/>
  <c r="Y31" i="14"/>
  <c r="S32" i="8"/>
  <c r="Y27" i="14"/>
  <c r="Y51" i="14"/>
  <c r="Y5" i="14"/>
  <c r="Y25" i="14"/>
  <c r="Y14" i="14"/>
  <c r="Y11" i="14"/>
  <c r="S45" i="8"/>
  <c r="S38" i="8"/>
  <c r="S50" i="8"/>
  <c r="S23" i="8"/>
  <c r="Y32" i="14"/>
  <c r="S35" i="8"/>
  <c r="S46" i="8"/>
  <c r="S17" i="8"/>
  <c r="S42" i="8"/>
  <c r="S16" i="8"/>
  <c r="S49" i="8"/>
  <c r="S24" i="8"/>
  <c r="S19" i="8"/>
  <c r="S30" i="8"/>
  <c r="S18" i="8"/>
  <c r="S25" i="8"/>
  <c r="Y21" i="14"/>
  <c r="Y6" i="14"/>
  <c r="Y26" i="14"/>
  <c r="Y52" i="14"/>
  <c r="Y15" i="14"/>
  <c r="Y40" i="14"/>
  <c r="Y37" i="14"/>
  <c r="Y34" i="14"/>
  <c r="Y10" i="14"/>
  <c r="Y43" i="14"/>
  <c r="S39" i="8"/>
  <c r="S21" i="8"/>
  <c r="S29" i="8"/>
  <c r="S31" i="8"/>
  <c r="S6" i="8"/>
  <c r="Y9" i="14"/>
  <c r="Y13" i="14"/>
  <c r="S52" i="8"/>
  <c r="Y7" i="14"/>
  <c r="Y53" i="14"/>
  <c r="S15" i="8"/>
  <c r="S40" i="8"/>
  <c r="S51" i="8"/>
  <c r="Y33" i="14"/>
  <c r="S27" i="8"/>
  <c r="Y8" i="14"/>
  <c r="S26" i="8"/>
  <c r="S34" i="8"/>
  <c r="Y22" i="14"/>
  <c r="Y47" i="14"/>
  <c r="Y48" i="14"/>
  <c r="S5" i="8"/>
  <c r="Y41" i="14"/>
  <c r="S37" i="8"/>
  <c r="AJ36" i="8"/>
  <c r="AA54" i="14"/>
  <c r="AE54" i="8"/>
  <c r="AE39" i="8"/>
  <c r="AA27" i="14"/>
  <c r="AA35" i="14"/>
  <c r="AA13" i="14"/>
  <c r="AA25" i="14"/>
  <c r="AA45" i="14"/>
  <c r="AE42" i="8"/>
  <c r="AA49" i="14"/>
  <c r="AA51" i="14"/>
  <c r="AA48" i="14"/>
  <c r="AA26" i="14"/>
  <c r="AE29" i="8"/>
  <c r="AE19" i="8"/>
  <c r="AE37" i="8"/>
  <c r="AE24" i="8"/>
  <c r="AE14" i="8"/>
  <c r="AA43" i="14"/>
  <c r="AA33" i="14"/>
  <c r="AE4" i="8"/>
  <c r="AA17" i="14"/>
  <c r="AE5" i="8"/>
  <c r="AE38" i="8"/>
  <c r="AA32" i="14"/>
  <c r="AA21" i="14"/>
  <c r="AA8" i="14"/>
  <c r="AE41" i="8"/>
  <c r="AE22" i="8"/>
  <c r="AA11" i="14"/>
  <c r="AE53" i="8"/>
  <c r="AE23" i="8"/>
  <c r="AA31" i="14"/>
  <c r="AA50" i="14"/>
  <c r="AA5" i="14"/>
  <c r="AA38" i="14"/>
  <c r="AE27" i="8"/>
  <c r="AE35" i="8"/>
  <c r="AE13" i="8"/>
  <c r="AE25" i="8"/>
  <c r="AE45" i="8"/>
  <c r="AA16" i="14"/>
  <c r="AE49" i="8"/>
  <c r="AE51" i="8"/>
  <c r="AA7" i="14"/>
  <c r="AA41" i="14"/>
  <c r="AA22" i="14"/>
  <c r="AE48" i="8"/>
  <c r="AE26" i="8"/>
  <c r="AA53" i="14"/>
  <c r="AA40" i="14"/>
  <c r="AA18" i="14"/>
  <c r="AA23" i="14"/>
  <c r="AE43" i="8"/>
  <c r="AE33" i="8"/>
  <c r="AE17" i="8"/>
  <c r="AE50" i="8"/>
  <c r="AA9" i="14"/>
  <c r="AE16" i="8"/>
  <c r="AA30" i="14"/>
  <c r="AA10" i="14"/>
  <c r="AA6" i="14"/>
  <c r="AE7" i="8"/>
  <c r="AA46" i="14"/>
  <c r="AE40" i="8"/>
  <c r="AA34" i="14"/>
  <c r="AA15" i="14"/>
  <c r="AE18" i="8"/>
  <c r="AA39" i="14"/>
  <c r="AE32" i="8"/>
  <c r="AE9" i="8"/>
  <c r="AE21" i="8"/>
  <c r="AE8" i="8"/>
  <c r="AE10" i="8"/>
  <c r="AE6" i="8"/>
  <c r="AA29" i="14"/>
  <c r="AA19" i="14"/>
  <c r="AA42" i="14"/>
  <c r="AA24" i="14"/>
  <c r="AE34" i="8"/>
  <c r="AA4" i="14"/>
  <c r="AA37" i="14"/>
  <c r="AA14" i="14"/>
  <c r="AE46" i="8"/>
  <c r="AE15" i="8"/>
  <c r="AE30" i="8"/>
  <c r="AE11" i="8"/>
  <c r="AE31" i="8"/>
  <c r="AR4" i="8"/>
  <c r="AH44" i="8"/>
  <c r="BB54" i="14"/>
  <c r="AX54" i="8"/>
  <c r="AX53" i="8"/>
  <c r="BB34" i="14"/>
  <c r="BB10" i="14"/>
  <c r="BB30" i="14"/>
  <c r="AX15" i="8"/>
  <c r="AX29" i="8"/>
  <c r="AX43" i="8"/>
  <c r="AX23" i="8"/>
  <c r="AX22" i="8"/>
  <c r="BB45" i="14"/>
  <c r="BB19" i="14"/>
  <c r="AX7" i="8"/>
  <c r="AX50" i="8"/>
  <c r="BB24" i="14"/>
  <c r="BB39" i="14"/>
  <c r="BB31" i="14"/>
  <c r="BB13" i="14"/>
  <c r="AX38" i="8"/>
  <c r="AX37" i="8"/>
  <c r="AX17" i="8"/>
  <c r="BB32" i="14"/>
  <c r="BB25" i="14"/>
  <c r="BB46" i="14"/>
  <c r="BB47" i="14"/>
  <c r="BB51" i="14"/>
  <c r="AX8" i="8"/>
  <c r="AX18" i="8"/>
  <c r="AX16" i="8"/>
  <c r="AX27" i="8"/>
  <c r="BB42" i="14"/>
  <c r="AX14" i="8"/>
  <c r="BB9" i="14"/>
  <c r="AX34" i="8"/>
  <c r="AX10" i="8"/>
  <c r="AX30" i="8"/>
  <c r="BB26" i="14"/>
  <c r="BB8" i="14"/>
  <c r="BB41" i="14"/>
  <c r="BB33" i="14"/>
  <c r="BB18" i="14"/>
  <c r="BB16" i="14"/>
  <c r="BB27" i="14"/>
  <c r="AX45" i="8"/>
  <c r="AX19" i="8"/>
  <c r="AX4" i="8"/>
  <c r="AX24" i="8"/>
  <c r="AX39" i="8"/>
  <c r="AX31" i="8"/>
  <c r="AX13" i="8"/>
  <c r="BB14" i="14"/>
  <c r="AX32" i="8"/>
  <c r="AX25" i="8"/>
  <c r="AX46" i="8"/>
  <c r="AX47" i="8"/>
  <c r="AX9" i="8"/>
  <c r="BB40" i="14"/>
  <c r="BB21" i="14"/>
  <c r="AX26" i="8"/>
  <c r="AX41" i="8"/>
  <c r="AX33" i="8"/>
  <c r="BB35" i="14"/>
  <c r="BB49" i="14"/>
  <c r="BB6" i="14"/>
  <c r="BB48" i="14"/>
  <c r="BB11" i="14"/>
  <c r="BB53" i="14"/>
  <c r="AX51" i="8"/>
  <c r="AX40" i="8"/>
  <c r="AX21" i="8"/>
  <c r="BB15" i="14"/>
  <c r="BB29" i="14"/>
  <c r="BB43" i="14"/>
  <c r="BB50" i="14"/>
  <c r="AX6" i="8"/>
  <c r="BB38" i="14"/>
  <c r="BB37" i="14"/>
  <c r="AX11" i="8"/>
  <c r="BB22" i="14"/>
  <c r="AX42" i="8"/>
  <c r="BB23" i="14"/>
  <c r="BB17" i="14"/>
  <c r="AX48" i="8"/>
  <c r="AX35" i="8"/>
  <c r="AX49" i="8"/>
  <c r="BB7" i="14"/>
  <c r="AI28" i="8"/>
  <c r="AX20" i="8"/>
  <c r="S52" i="14"/>
  <c r="BE12" i="14"/>
  <c r="T20" i="14"/>
  <c r="AE47" i="8"/>
  <c r="AR28" i="14"/>
  <c r="AJ5" i="8"/>
  <c r="BB12" i="14"/>
  <c r="Y36" i="14"/>
  <c r="AI54" i="14"/>
  <c r="AG54" i="8"/>
  <c r="AG6" i="8"/>
  <c r="AG13" i="8"/>
  <c r="AI29" i="14"/>
  <c r="AI45" i="14"/>
  <c r="AG11" i="8"/>
  <c r="AG41" i="8"/>
  <c r="AG51" i="8"/>
  <c r="AI26" i="14"/>
  <c r="AI39" i="14"/>
  <c r="AI23" i="14"/>
  <c r="AI49" i="14"/>
  <c r="AI32" i="14"/>
  <c r="AI10" i="14"/>
  <c r="AI14" i="14"/>
  <c r="AG21" i="8"/>
  <c r="AG8" i="8"/>
  <c r="AI42" i="14"/>
  <c r="AG4" i="8"/>
  <c r="AI38" i="14"/>
  <c r="AI34" i="14"/>
  <c r="AI15" i="14"/>
  <c r="AI50" i="14"/>
  <c r="AI40" i="14"/>
  <c r="AG48" i="8"/>
  <c r="AI17" i="14"/>
  <c r="AI36" i="14"/>
  <c r="AG24" i="8"/>
  <c r="AG47" i="8"/>
  <c r="AI22" i="14"/>
  <c r="AG53" i="8"/>
  <c r="AG33" i="8"/>
  <c r="AG7" i="8"/>
  <c r="AI35" i="14"/>
  <c r="AI16" i="14"/>
  <c r="AI6" i="14"/>
  <c r="AI13" i="14"/>
  <c r="AI46" i="14"/>
  <c r="AI48" i="14"/>
  <c r="AG29" i="8"/>
  <c r="AG45" i="8"/>
  <c r="AI24" i="14"/>
  <c r="AI47" i="14"/>
  <c r="AI30" i="14"/>
  <c r="AI20" i="14"/>
  <c r="AG26" i="8"/>
  <c r="AG39" i="8"/>
  <c r="AG23" i="8"/>
  <c r="AG49" i="8"/>
  <c r="AI53" i="14"/>
  <c r="AI33" i="14"/>
  <c r="AI43" i="14"/>
  <c r="AG32" i="8"/>
  <c r="AG10" i="8"/>
  <c r="AG14" i="8"/>
  <c r="AI5" i="14"/>
  <c r="AG42" i="8"/>
  <c r="AI7" i="14"/>
  <c r="AG38" i="8"/>
  <c r="AG34" i="8"/>
  <c r="AG15" i="8"/>
  <c r="AG50" i="8"/>
  <c r="AG40" i="8"/>
  <c r="AG46" i="8"/>
  <c r="AI25" i="14"/>
  <c r="AG30" i="8"/>
  <c r="AG20" i="8"/>
  <c r="AI37" i="14"/>
  <c r="AI27" i="14"/>
  <c r="AI19" i="14"/>
  <c r="AI9" i="14"/>
  <c r="AG43" i="8"/>
  <c r="AI31" i="14"/>
  <c r="AG5" i="8"/>
  <c r="AI18" i="14"/>
  <c r="AG17" i="8"/>
  <c r="AG36" i="8"/>
  <c r="AG25" i="8"/>
  <c r="AI11" i="14"/>
  <c r="AG27" i="8"/>
  <c r="AG19" i="8"/>
  <c r="AG9" i="8"/>
  <c r="AI4" i="14"/>
  <c r="AG16" i="8"/>
  <c r="AI51" i="14"/>
  <c r="AG37" i="8"/>
  <c r="AI21" i="14"/>
  <c r="AI8" i="14"/>
  <c r="AG35" i="8"/>
  <c r="AI41" i="14"/>
  <c r="AG31" i="8"/>
  <c r="AG22" i="8"/>
  <c r="AG18" i="8"/>
  <c r="AS52" i="8"/>
  <c r="AK12" i="14"/>
  <c r="BE45" i="14"/>
  <c r="AA28" i="8"/>
  <c r="AJ20" i="8"/>
  <c r="AI12" i="8"/>
  <c r="R52" i="14"/>
  <c r="R52" i="8"/>
  <c r="AH20" i="8"/>
  <c r="AD4" i="8"/>
  <c r="AE44" i="8"/>
  <c r="AQ20" i="14"/>
  <c r="AI28" i="14"/>
  <c r="M44" i="14"/>
  <c r="AK28" i="14"/>
  <c r="AD44" i="14"/>
  <c r="Y4" i="14"/>
  <c r="AQ52" i="14"/>
  <c r="AA20" i="8"/>
  <c r="BB36" i="14"/>
  <c r="AW54" i="14"/>
  <c r="Y54" i="8"/>
  <c r="Y19" i="8"/>
  <c r="Y22" i="8"/>
  <c r="AW30" i="14"/>
  <c r="AW6" i="14"/>
  <c r="AW29" i="14"/>
  <c r="AW49" i="14"/>
  <c r="AW32" i="14"/>
  <c r="Y31" i="8"/>
  <c r="Y5" i="8"/>
  <c r="AW53" i="14"/>
  <c r="AW21" i="14"/>
  <c r="AW27" i="14"/>
  <c r="AW15" i="14"/>
  <c r="AW9" i="14"/>
  <c r="AW35" i="14"/>
  <c r="AW26" i="14"/>
  <c r="AW23" i="14"/>
  <c r="Y48" i="8"/>
  <c r="Y43" i="8"/>
  <c r="AW14" i="14"/>
  <c r="Y33" i="8"/>
  <c r="AW13" i="14"/>
  <c r="AW4" i="14"/>
  <c r="AW45" i="14"/>
  <c r="AW18" i="14"/>
  <c r="Y34" i="8"/>
  <c r="Y16" i="8"/>
  <c r="Y42" i="8"/>
  <c r="AW36" i="14"/>
  <c r="AW50" i="14"/>
  <c r="AW8" i="14"/>
  <c r="Y30" i="8"/>
  <c r="Y6" i="8"/>
  <c r="Y29" i="8"/>
  <c r="Y49" i="8"/>
  <c r="Y32" i="8"/>
  <c r="AW47" i="14"/>
  <c r="AW34" i="14"/>
  <c r="AW16" i="14"/>
  <c r="AW40" i="14"/>
  <c r="AW42" i="14"/>
  <c r="AW11" i="14"/>
  <c r="AW41" i="14"/>
  <c r="Y53" i="8"/>
  <c r="Y21" i="8"/>
  <c r="Y27" i="8"/>
  <c r="Y15" i="8"/>
  <c r="AW10" i="14"/>
  <c r="Y9" i="8"/>
  <c r="Y35" i="8"/>
  <c r="Y26" i="8"/>
  <c r="Y23" i="8"/>
  <c r="AW39" i="14"/>
  <c r="Y14" i="8"/>
  <c r="Y13" i="8"/>
  <c r="Y4" i="8"/>
  <c r="AW46" i="14"/>
  <c r="Y50" i="8"/>
  <c r="Y8" i="8"/>
  <c r="AW17" i="14"/>
  <c r="Y47" i="8"/>
  <c r="Y40" i="8"/>
  <c r="Y11" i="8"/>
  <c r="Y41" i="8"/>
  <c r="AW38" i="14"/>
  <c r="Y10" i="8"/>
  <c r="AW24" i="14"/>
  <c r="AW37" i="14"/>
  <c r="Y39" i="8"/>
  <c r="AW25" i="14"/>
  <c r="Y46" i="8"/>
  <c r="AW51" i="14"/>
  <c r="AW19" i="14"/>
  <c r="AW22" i="14"/>
  <c r="Y17" i="8"/>
  <c r="Y45" i="8"/>
  <c r="Y18" i="8"/>
  <c r="AW43" i="14"/>
  <c r="Y25" i="8"/>
  <c r="AW33" i="14"/>
  <c r="AW5" i="14"/>
  <c r="Y24" i="8"/>
  <c r="Y38" i="8"/>
  <c r="Y37" i="8"/>
  <c r="AW31" i="14"/>
  <c r="Y51" i="8"/>
  <c r="Y36" i="8"/>
  <c r="AW48" i="14"/>
  <c r="L20" i="14"/>
  <c r="BL54" i="13"/>
  <c r="S54" i="11" s="1"/>
  <c r="BK54" i="13"/>
  <c r="R54" i="11" s="1"/>
  <c r="AP20" i="14"/>
  <c r="AC28" i="8"/>
  <c r="X44" i="8"/>
  <c r="AT54" i="14"/>
  <c r="AV54" i="8"/>
  <c r="AV19" i="8"/>
  <c r="AV53" i="8"/>
  <c r="AV21" i="8"/>
  <c r="AT30" i="14"/>
  <c r="AT9" i="14"/>
  <c r="AT51" i="14"/>
  <c r="AT45" i="14"/>
  <c r="AV37" i="8"/>
  <c r="AV15" i="8"/>
  <c r="AV47" i="8"/>
  <c r="AT8" i="14"/>
  <c r="AT41" i="14"/>
  <c r="AV7" i="8"/>
  <c r="AT16" i="14"/>
  <c r="AT43" i="14"/>
  <c r="AV25" i="8"/>
  <c r="AT26" i="14"/>
  <c r="AT50" i="14"/>
  <c r="AV6" i="8"/>
  <c r="AV48" i="8"/>
  <c r="AT42" i="14"/>
  <c r="AT28" i="14"/>
  <c r="AT49" i="14"/>
  <c r="AT17" i="14"/>
  <c r="AV31" i="8"/>
  <c r="AV39" i="8"/>
  <c r="AV24" i="8"/>
  <c r="AT18" i="14"/>
  <c r="AT6" i="14"/>
  <c r="AT48" i="14"/>
  <c r="AT29" i="14"/>
  <c r="AV30" i="8"/>
  <c r="AV9" i="8"/>
  <c r="AV51" i="8"/>
  <c r="AV45" i="8"/>
  <c r="AT31" i="14"/>
  <c r="AT46" i="14"/>
  <c r="AT35" i="14"/>
  <c r="AT39" i="14"/>
  <c r="AT24" i="14"/>
  <c r="AV8" i="8"/>
  <c r="AV41" i="8"/>
  <c r="AT5" i="14"/>
  <c r="AV16" i="8"/>
  <c r="AV43" i="8"/>
  <c r="AT32" i="14"/>
  <c r="AT27" i="14"/>
  <c r="AT10" i="14"/>
  <c r="AV26" i="8"/>
  <c r="AV50" i="8"/>
  <c r="AV29" i="8"/>
  <c r="AT38" i="14"/>
  <c r="AV46" i="8"/>
  <c r="AV35" i="8"/>
  <c r="AT22" i="14"/>
  <c r="AT40" i="14"/>
  <c r="AT14" i="14"/>
  <c r="AV5" i="8"/>
  <c r="AT34" i="14"/>
  <c r="AT13" i="14"/>
  <c r="AT11" i="14"/>
  <c r="AV32" i="8"/>
  <c r="AV27" i="8"/>
  <c r="AT33" i="14"/>
  <c r="AV10" i="8"/>
  <c r="AT23" i="14"/>
  <c r="AT19" i="14"/>
  <c r="AT53" i="14"/>
  <c r="AT21" i="14"/>
  <c r="AV38" i="8"/>
  <c r="AV42" i="8"/>
  <c r="AV28" i="8"/>
  <c r="AV49" i="8"/>
  <c r="AV17" i="8"/>
  <c r="AT47" i="14"/>
  <c r="AV14" i="8"/>
  <c r="AV11" i="8"/>
  <c r="AV18" i="8"/>
  <c r="AV23" i="8"/>
  <c r="AT15" i="14"/>
  <c r="AV40" i="8"/>
  <c r="AT7" i="14"/>
  <c r="AV22" i="8"/>
  <c r="AV34" i="8"/>
  <c r="AT25" i="14"/>
  <c r="AV33" i="8"/>
  <c r="AT37" i="14"/>
  <c r="AV13" i="8"/>
  <c r="AT52" i="14"/>
  <c r="AP52" i="14"/>
  <c r="AA36" i="14"/>
  <c r="BI36" i="14"/>
  <c r="AH54" i="14"/>
  <c r="V54" i="8"/>
  <c r="V11" i="8"/>
  <c r="AH5" i="14"/>
  <c r="AH13" i="14"/>
  <c r="AH18" i="14"/>
  <c r="AH48" i="14"/>
  <c r="AH42" i="14"/>
  <c r="V14" i="8"/>
  <c r="V29" i="8"/>
  <c r="V22" i="8"/>
  <c r="V27" i="8"/>
  <c r="V6" i="8"/>
  <c r="V16" i="8"/>
  <c r="AH46" i="14"/>
  <c r="AH41" i="14"/>
  <c r="AH23" i="14"/>
  <c r="AH17" i="14"/>
  <c r="AH7" i="14"/>
  <c r="AH33" i="14"/>
  <c r="V32" i="8"/>
  <c r="AH50" i="14"/>
  <c r="AH8" i="14"/>
  <c r="AH34" i="14"/>
  <c r="V47" i="8"/>
  <c r="AH45" i="14"/>
  <c r="AH31" i="14"/>
  <c r="AH51" i="14"/>
  <c r="V26" i="8"/>
  <c r="V49" i="8"/>
  <c r="AH21" i="14"/>
  <c r="AH39" i="14"/>
  <c r="AH11" i="14"/>
  <c r="AH37" i="14"/>
  <c r="AH35" i="14"/>
  <c r="V5" i="8"/>
  <c r="V13" i="8"/>
  <c r="V18" i="8"/>
  <c r="V48" i="8"/>
  <c r="V42" i="8"/>
  <c r="AH26" i="14"/>
  <c r="AH40" i="14"/>
  <c r="AH49" i="14"/>
  <c r="AH43" i="14"/>
  <c r="AH9" i="14"/>
  <c r="V46" i="8"/>
  <c r="V41" i="8"/>
  <c r="V23" i="8"/>
  <c r="V17" i="8"/>
  <c r="V7" i="8"/>
  <c r="V33" i="8"/>
  <c r="AH30" i="14"/>
  <c r="AH10" i="14"/>
  <c r="V50" i="8"/>
  <c r="V8" i="8"/>
  <c r="V34" i="8"/>
  <c r="V45" i="8"/>
  <c r="V37" i="8"/>
  <c r="V35" i="8"/>
  <c r="AH36" i="14"/>
  <c r="V40" i="8"/>
  <c r="V43" i="8"/>
  <c r="V9" i="8"/>
  <c r="AH53" i="14"/>
  <c r="AH19" i="14"/>
  <c r="AH38" i="14"/>
  <c r="AH15" i="14"/>
  <c r="AH25" i="14"/>
  <c r="V30" i="8"/>
  <c r="V10" i="8"/>
  <c r="AH24" i="14"/>
  <c r="V31" i="8"/>
  <c r="V36" i="8"/>
  <c r="V51" i="8"/>
  <c r="AH14" i="14"/>
  <c r="AH29" i="14"/>
  <c r="AH22" i="14"/>
  <c r="V15" i="8"/>
  <c r="V39" i="8"/>
  <c r="AH47" i="14"/>
  <c r="AH27" i="14"/>
  <c r="AH16" i="14"/>
  <c r="AH32" i="14"/>
  <c r="V24" i="8"/>
  <c r="V21" i="8"/>
  <c r="V25" i="8"/>
  <c r="V19" i="8"/>
  <c r="AH6" i="14"/>
  <c r="V53" i="8"/>
  <c r="V38" i="8"/>
  <c r="Z36" i="8"/>
  <c r="AW28" i="14"/>
  <c r="M20" i="8"/>
  <c r="AR44" i="14"/>
  <c r="AZ52" i="14"/>
  <c r="AA36" i="8"/>
  <c r="L7" i="8"/>
  <c r="AG44" i="8"/>
  <c r="AE20" i="8"/>
  <c r="AT12" i="14"/>
  <c r="AR52" i="14"/>
  <c r="AK44" i="14"/>
  <c r="AK20" i="14"/>
  <c r="AJ52" i="14"/>
  <c r="AJ12" i="14"/>
  <c r="AF54" i="13"/>
  <c r="K54" i="11" s="1"/>
  <c r="AE54" i="13"/>
  <c r="J54" i="11" s="1"/>
  <c r="AR36" i="14"/>
  <c r="AD4" i="14"/>
  <c r="AJ44" i="14"/>
  <c r="AQ28" i="14"/>
  <c r="BB20" i="14"/>
  <c r="AS54" i="14"/>
  <c r="AU54" i="8"/>
  <c r="AU41" i="8"/>
  <c r="AU39" i="8"/>
  <c r="AS18" i="14"/>
  <c r="AS22" i="14"/>
  <c r="AS32" i="14"/>
  <c r="AU35" i="8"/>
  <c r="AU33" i="8"/>
  <c r="AU37" i="8"/>
  <c r="AU24" i="8"/>
  <c r="AS15" i="14"/>
  <c r="AS53" i="14"/>
  <c r="AS49" i="14"/>
  <c r="AS34" i="14"/>
  <c r="AS38" i="14"/>
  <c r="AS26" i="14"/>
  <c r="AS6" i="14"/>
  <c r="AS30" i="14"/>
  <c r="AS40" i="14"/>
  <c r="AU16" i="8"/>
  <c r="AU36" i="8"/>
  <c r="AU19" i="8"/>
  <c r="AU10" i="8"/>
  <c r="AU20" i="8"/>
  <c r="AU31" i="8"/>
  <c r="AS27" i="14"/>
  <c r="AU14" i="8"/>
  <c r="AU23" i="8"/>
  <c r="AU7" i="8"/>
  <c r="AU4" i="8"/>
  <c r="AS21" i="14"/>
  <c r="AU50" i="8"/>
  <c r="AS29" i="14"/>
  <c r="AS8" i="14"/>
  <c r="AS51" i="14"/>
  <c r="AS25" i="14"/>
  <c r="AU42" i="8"/>
  <c r="AU45" i="8"/>
  <c r="AS48" i="14"/>
  <c r="AS41" i="14"/>
  <c r="AS50" i="14"/>
  <c r="AS13" i="14"/>
  <c r="AU18" i="8"/>
  <c r="AU22" i="8"/>
  <c r="AU32" i="8"/>
  <c r="AS11" i="14"/>
  <c r="AU15" i="8"/>
  <c r="AU53" i="8"/>
  <c r="AU49" i="8"/>
  <c r="AU34" i="8"/>
  <c r="AU38" i="8"/>
  <c r="AU26" i="8"/>
  <c r="AU6" i="8"/>
  <c r="AU30" i="8"/>
  <c r="AU40" i="8"/>
  <c r="AS42" i="14"/>
  <c r="AS45" i="14"/>
  <c r="AU27" i="8"/>
  <c r="AU21" i="8"/>
  <c r="AU13" i="8"/>
  <c r="AS47" i="14"/>
  <c r="AU11" i="8"/>
  <c r="AS5" i="14"/>
  <c r="AS28" i="14"/>
  <c r="AS46" i="14"/>
  <c r="AS9" i="14"/>
  <c r="AS17" i="14"/>
  <c r="AS43" i="14"/>
  <c r="AS39" i="14"/>
  <c r="AU29" i="8"/>
  <c r="AU47" i="8"/>
  <c r="AU8" i="8"/>
  <c r="AS35" i="14"/>
  <c r="AS33" i="14"/>
  <c r="AS37" i="14"/>
  <c r="AS24" i="14"/>
  <c r="AU5" i="8"/>
  <c r="AU28" i="8"/>
  <c r="AS4" i="14"/>
  <c r="AU46" i="8"/>
  <c r="AU17" i="8"/>
  <c r="AU25" i="8"/>
  <c r="AS10" i="14"/>
  <c r="AS7" i="14"/>
  <c r="AU9" i="8"/>
  <c r="AS16" i="14"/>
  <c r="AS19" i="14"/>
  <c r="AS31" i="14"/>
  <c r="AS36" i="14"/>
  <c r="AV36" i="14" s="1"/>
  <c r="AE36" i="11" s="1"/>
  <c r="AU51" i="8"/>
  <c r="AS20" i="14"/>
  <c r="AS14" i="14"/>
  <c r="AU48" i="8"/>
  <c r="AU43" i="8"/>
  <c r="AS23" i="14"/>
  <c r="BA54" i="14"/>
  <c r="AW54" i="8"/>
  <c r="AW4" i="8"/>
  <c r="AW43" i="8"/>
  <c r="AW40" i="8"/>
  <c r="AW18" i="8"/>
  <c r="AW19" i="8"/>
  <c r="BA26" i="14"/>
  <c r="BA51" i="14"/>
  <c r="BA49" i="14"/>
  <c r="AW31" i="8"/>
  <c r="BA39" i="14"/>
  <c r="BA38" i="14"/>
  <c r="BA22" i="14"/>
  <c r="BA33" i="14"/>
  <c r="AW36" i="8"/>
  <c r="BA10" i="14"/>
  <c r="BA15" i="14"/>
  <c r="AW11" i="8"/>
  <c r="AW48" i="8"/>
  <c r="BA53" i="14"/>
  <c r="BA21" i="14"/>
  <c r="BA6" i="14"/>
  <c r="BA50" i="14"/>
  <c r="BA24" i="14"/>
  <c r="AW41" i="8"/>
  <c r="AW46" i="8"/>
  <c r="BA23" i="14"/>
  <c r="AW16" i="8"/>
  <c r="BA47" i="14"/>
  <c r="BA43" i="14"/>
  <c r="BA7" i="14"/>
  <c r="BA25" i="14"/>
  <c r="BA29" i="14"/>
  <c r="BA48" i="14"/>
  <c r="BA32" i="14"/>
  <c r="BA5" i="14"/>
  <c r="AW26" i="8"/>
  <c r="AW51" i="8"/>
  <c r="AW49" i="8"/>
  <c r="BA9" i="14"/>
  <c r="AW39" i="8"/>
  <c r="AW38" i="8"/>
  <c r="AW22" i="8"/>
  <c r="AW33" i="8"/>
  <c r="BA41" i="14"/>
  <c r="BA46" i="14"/>
  <c r="AW10" i="8"/>
  <c r="AW15" i="8"/>
  <c r="BA16" i="14"/>
  <c r="AW7" i="8"/>
  <c r="AW25" i="8"/>
  <c r="AW29" i="8"/>
  <c r="BA37" i="14"/>
  <c r="BA42" i="14"/>
  <c r="AW32" i="8"/>
  <c r="AW5" i="8"/>
  <c r="BA8" i="14"/>
  <c r="BA34" i="14"/>
  <c r="BA14" i="14"/>
  <c r="BA35" i="14"/>
  <c r="BA17" i="14"/>
  <c r="BA27" i="14"/>
  <c r="AW9" i="8"/>
  <c r="BA30" i="14"/>
  <c r="BA13" i="14"/>
  <c r="BA40" i="14"/>
  <c r="AW53" i="8"/>
  <c r="AW37" i="8"/>
  <c r="AW21" i="8"/>
  <c r="AW42" i="8"/>
  <c r="AW6" i="8"/>
  <c r="BA18" i="14"/>
  <c r="AW34" i="8"/>
  <c r="BA36" i="14"/>
  <c r="AW13" i="8"/>
  <c r="BA11" i="14"/>
  <c r="BA31" i="14"/>
  <c r="AW23" i="8"/>
  <c r="BA19" i="14"/>
  <c r="AW50" i="8"/>
  <c r="AW14" i="8"/>
  <c r="AW30" i="8"/>
  <c r="AW24" i="8"/>
  <c r="AW47" i="8"/>
  <c r="AW8" i="8"/>
  <c r="AW17" i="8"/>
  <c r="AW35" i="8"/>
  <c r="AW27" i="8"/>
  <c r="M47" i="8"/>
  <c r="AA47" i="14"/>
  <c r="L36" i="8"/>
  <c r="R54" i="14"/>
  <c r="R54" i="8"/>
  <c r="R34" i="14"/>
  <c r="R11" i="14"/>
  <c r="R19" i="8"/>
  <c r="R41" i="8"/>
  <c r="R47" i="8"/>
  <c r="R37" i="14"/>
  <c r="R36" i="14"/>
  <c r="R42" i="8"/>
  <c r="R22" i="8"/>
  <c r="R26" i="8"/>
  <c r="R50" i="14"/>
  <c r="R8" i="14"/>
  <c r="R5" i="14"/>
  <c r="R21" i="14"/>
  <c r="R9" i="14"/>
  <c r="R51" i="14"/>
  <c r="R53" i="8"/>
  <c r="R39" i="8"/>
  <c r="R35" i="14"/>
  <c r="R31" i="14"/>
  <c r="R27" i="14"/>
  <c r="R23" i="14"/>
  <c r="R46" i="14"/>
  <c r="R13" i="8"/>
  <c r="R7" i="14"/>
  <c r="R14" i="14"/>
  <c r="R6" i="14"/>
  <c r="R16" i="8"/>
  <c r="R10" i="8"/>
  <c r="R30" i="8"/>
  <c r="R25" i="14"/>
  <c r="R13" i="14"/>
  <c r="R34" i="8"/>
  <c r="R11" i="8"/>
  <c r="R29" i="14"/>
  <c r="R38" i="14"/>
  <c r="R37" i="8"/>
  <c r="R36" i="8"/>
  <c r="R16" i="14"/>
  <c r="R10" i="14"/>
  <c r="R50" i="8"/>
  <c r="R8" i="8"/>
  <c r="R5" i="8"/>
  <c r="R21" i="8"/>
  <c r="R9" i="8"/>
  <c r="R40" i="14"/>
  <c r="R43" i="14"/>
  <c r="R30" i="14"/>
  <c r="R51" i="8"/>
  <c r="R35" i="8"/>
  <c r="R31" i="8"/>
  <c r="R27" i="8"/>
  <c r="R23" i="8"/>
  <c r="R46" i="8"/>
  <c r="R17" i="14"/>
  <c r="R48" i="14"/>
  <c r="R29" i="8"/>
  <c r="R38" i="8"/>
  <c r="R33" i="14"/>
  <c r="R18" i="14"/>
  <c r="R32" i="14"/>
  <c r="R15" i="14"/>
  <c r="R24" i="14"/>
  <c r="R40" i="8"/>
  <c r="R43" i="8"/>
  <c r="R49" i="14"/>
  <c r="R4" i="14"/>
  <c r="R45" i="14"/>
  <c r="R17" i="8"/>
  <c r="R7" i="8"/>
  <c r="R14" i="8"/>
  <c r="R6" i="8"/>
  <c r="R48" i="8"/>
  <c r="R19" i="14"/>
  <c r="R32" i="8"/>
  <c r="R42" i="14"/>
  <c r="R26" i="14"/>
  <c r="R49" i="8"/>
  <c r="R53" i="14"/>
  <c r="R33" i="8"/>
  <c r="R18" i="8"/>
  <c r="R25" i="8"/>
  <c r="R15" i="8"/>
  <c r="R41" i="14"/>
  <c r="R24" i="8"/>
  <c r="R4" i="8"/>
  <c r="R39" i="14"/>
  <c r="R47" i="14"/>
  <c r="R22" i="14"/>
  <c r="R45" i="8"/>
  <c r="AR5" i="14"/>
  <c r="M28" i="8"/>
  <c r="Y7" i="8"/>
  <c r="AB54" i="14"/>
  <c r="AF54" i="8"/>
  <c r="AF33" i="8"/>
  <c r="AF42" i="8"/>
  <c r="AB23" i="14"/>
  <c r="AB40" i="14"/>
  <c r="AB53" i="14"/>
  <c r="AB47" i="14"/>
  <c r="AF38" i="8"/>
  <c r="AF27" i="8"/>
  <c r="AB24" i="14"/>
  <c r="AB11" i="14"/>
  <c r="AB13" i="14"/>
  <c r="AB10" i="14"/>
  <c r="AF16" i="8"/>
  <c r="AB49" i="14"/>
  <c r="AF14" i="8"/>
  <c r="AB48" i="14"/>
  <c r="AB45" i="14"/>
  <c r="AB26" i="14"/>
  <c r="AB37" i="14"/>
  <c r="AF43" i="8"/>
  <c r="AF39" i="8"/>
  <c r="AF25" i="8"/>
  <c r="AB15" i="14"/>
  <c r="AF21" i="8"/>
  <c r="AB19" i="14"/>
  <c r="AF18" i="8"/>
  <c r="AB33" i="14"/>
  <c r="AB42" i="14"/>
  <c r="AB5" i="14"/>
  <c r="AF23" i="8"/>
  <c r="AF40" i="8"/>
  <c r="AF53" i="8"/>
  <c r="AF47" i="8"/>
  <c r="AB43" i="14"/>
  <c r="AB39" i="14"/>
  <c r="AB25" i="14"/>
  <c r="AF24" i="8"/>
  <c r="AF11" i="8"/>
  <c r="AF13" i="8"/>
  <c r="AB9" i="14"/>
  <c r="AF10" i="8"/>
  <c r="AB21" i="14"/>
  <c r="AF49" i="8"/>
  <c r="AB46" i="14"/>
  <c r="AB18" i="14"/>
  <c r="AF48" i="8"/>
  <c r="AF5" i="8"/>
  <c r="AB8" i="14"/>
  <c r="AB41" i="14"/>
  <c r="AB34" i="14"/>
  <c r="AB4" i="14"/>
  <c r="AB35" i="14"/>
  <c r="AB51" i="14"/>
  <c r="AB32" i="14"/>
  <c r="AB22" i="14"/>
  <c r="AF9" i="8"/>
  <c r="AB30" i="14"/>
  <c r="AB50" i="14"/>
  <c r="AB29" i="14"/>
  <c r="AB17" i="14"/>
  <c r="AB6" i="14"/>
  <c r="AF46" i="8"/>
  <c r="AB31" i="14"/>
  <c r="AF45" i="8"/>
  <c r="AF8" i="8"/>
  <c r="AF41" i="8"/>
  <c r="AF26" i="8"/>
  <c r="AF37" i="8"/>
  <c r="AF34" i="8"/>
  <c r="AF4" i="8"/>
  <c r="AF35" i="8"/>
  <c r="AB38" i="14"/>
  <c r="AF15" i="8"/>
  <c r="AB16" i="14"/>
  <c r="AF6" i="8"/>
  <c r="AF30" i="8"/>
  <c r="AF22" i="8"/>
  <c r="AF19" i="8"/>
  <c r="AF32" i="8"/>
  <c r="AF29" i="8"/>
  <c r="AF31" i="8"/>
  <c r="AB27" i="14"/>
  <c r="AF17" i="8"/>
  <c r="AF51" i="8"/>
  <c r="AF50" i="8"/>
  <c r="AB14" i="14"/>
  <c r="L44" i="8"/>
  <c r="AK52" i="14"/>
  <c r="AH52" i="14"/>
  <c r="AL47" i="8"/>
  <c r="BE28" i="14"/>
  <c r="AH20" i="14"/>
  <c r="AR20" i="14"/>
  <c r="AQ12" i="14"/>
  <c r="BA20" i="14"/>
  <c r="AJ20" i="14"/>
  <c r="T4" i="14"/>
  <c r="AA44" i="14"/>
  <c r="AW52" i="8"/>
  <c r="U54" i="14"/>
  <c r="AO54" i="8"/>
  <c r="AO46" i="8"/>
  <c r="AO29" i="8"/>
  <c r="U8" i="14"/>
  <c r="U40" i="14"/>
  <c r="U21" i="14"/>
  <c r="U19" i="14"/>
  <c r="AO34" i="8"/>
  <c r="AO49" i="8"/>
  <c r="AO17" i="8"/>
  <c r="AO30" i="8"/>
  <c r="AO9" i="8"/>
  <c r="AO11" i="8"/>
  <c r="U27" i="14"/>
  <c r="U35" i="14"/>
  <c r="U6" i="14"/>
  <c r="U31" i="14"/>
  <c r="U5" i="14"/>
  <c r="U39" i="14"/>
  <c r="AO10" i="8"/>
  <c r="AO14" i="8"/>
  <c r="U51" i="14"/>
  <c r="U43" i="14"/>
  <c r="AO42" i="8"/>
  <c r="U45" i="14"/>
  <c r="AO15" i="8"/>
  <c r="AO38" i="8"/>
  <c r="AO47" i="8"/>
  <c r="U37" i="14"/>
  <c r="U23" i="14"/>
  <c r="U22" i="14"/>
  <c r="U33" i="14"/>
  <c r="AO13" i="8"/>
  <c r="AO7" i="8"/>
  <c r="U53" i="14"/>
  <c r="AO50" i="8"/>
  <c r="U48" i="14"/>
  <c r="U29" i="14"/>
  <c r="U41" i="14"/>
  <c r="AO8" i="8"/>
  <c r="AO40" i="8"/>
  <c r="AO21" i="8"/>
  <c r="AO19" i="8"/>
  <c r="U25" i="14"/>
  <c r="AO27" i="8"/>
  <c r="AO35" i="8"/>
  <c r="AO6" i="8"/>
  <c r="AO31" i="8"/>
  <c r="AO5" i="8"/>
  <c r="AO39" i="8"/>
  <c r="AO51" i="8"/>
  <c r="AO43" i="8"/>
  <c r="U24" i="14"/>
  <c r="U13" i="14"/>
  <c r="U7" i="14"/>
  <c r="U32" i="14"/>
  <c r="AO45" i="8"/>
  <c r="U26" i="14"/>
  <c r="U50" i="14"/>
  <c r="AO41" i="8"/>
  <c r="U16" i="14"/>
  <c r="AO25" i="8"/>
  <c r="U28" i="14"/>
  <c r="AO24" i="8"/>
  <c r="AO32" i="8"/>
  <c r="AO26" i="8"/>
  <c r="U18" i="14"/>
  <c r="U46" i="14"/>
  <c r="AO37" i="8"/>
  <c r="AO16" i="8"/>
  <c r="AO23" i="8"/>
  <c r="U34" i="14"/>
  <c r="U49" i="14"/>
  <c r="U17" i="14"/>
  <c r="U10" i="14"/>
  <c r="AO22" i="8"/>
  <c r="AO53" i="8"/>
  <c r="U15" i="14"/>
  <c r="U30" i="14"/>
  <c r="U42" i="14"/>
  <c r="AO48" i="8"/>
  <c r="AO18" i="8"/>
  <c r="U9" i="14"/>
  <c r="U11" i="14"/>
  <c r="U14" i="14"/>
  <c r="AO33" i="8"/>
  <c r="U47" i="14"/>
  <c r="AO28" i="8"/>
  <c r="U38" i="14"/>
  <c r="AW45" i="8"/>
  <c r="AD12" i="8"/>
  <c r="AO12" i="8"/>
  <c r="R28" i="8"/>
  <c r="AI44" i="8"/>
  <c r="AL12" i="8"/>
  <c r="AF36" i="8"/>
  <c r="BE20" i="14"/>
  <c r="AL54" i="14"/>
  <c r="AT54" i="8"/>
  <c r="AL4" i="14"/>
  <c r="AT4" i="8"/>
  <c r="AT11" i="8"/>
  <c r="AT17" i="8"/>
  <c r="AL19" i="14"/>
  <c r="AT50" i="8"/>
  <c r="AT34" i="8"/>
  <c r="AT18" i="8"/>
  <c r="AT6" i="8"/>
  <c r="AT8" i="8"/>
  <c r="AT24" i="8"/>
  <c r="AT21" i="8"/>
  <c r="AL43" i="14"/>
  <c r="AL53" i="14"/>
  <c r="AL29" i="14"/>
  <c r="AT16" i="8"/>
  <c r="AL48" i="14"/>
  <c r="AL9" i="14"/>
  <c r="AL31" i="14"/>
  <c r="AT51" i="8"/>
  <c r="AT23" i="8"/>
  <c r="AT52" i="8"/>
  <c r="AT20" i="8"/>
  <c r="AT38" i="8"/>
  <c r="AT22" i="8"/>
  <c r="AL27" i="14"/>
  <c r="AL32" i="14"/>
  <c r="AT42" i="8"/>
  <c r="AT26" i="8"/>
  <c r="AT13" i="8"/>
  <c r="AT40" i="8"/>
  <c r="AL14" i="14"/>
  <c r="AT7" i="8"/>
  <c r="AL11" i="14"/>
  <c r="AT19" i="8"/>
  <c r="AL42" i="14"/>
  <c r="AL26" i="14"/>
  <c r="AL13" i="14"/>
  <c r="AL40" i="14"/>
  <c r="AT43" i="8"/>
  <c r="AT53" i="8"/>
  <c r="AT29" i="8"/>
  <c r="AL5" i="14"/>
  <c r="AT48" i="8"/>
  <c r="AT9" i="8"/>
  <c r="AT31" i="8"/>
  <c r="AL46" i="14"/>
  <c r="AL30" i="14"/>
  <c r="AT27" i="8"/>
  <c r="AT32" i="8"/>
  <c r="AL7" i="14"/>
  <c r="AL25" i="14"/>
  <c r="AL33" i="14"/>
  <c r="AL39" i="14"/>
  <c r="AT5" i="8"/>
  <c r="AL41" i="14"/>
  <c r="AL35" i="14"/>
  <c r="AL49" i="14"/>
  <c r="AL37" i="14"/>
  <c r="AL15" i="14"/>
  <c r="AL45" i="14"/>
  <c r="AT46" i="8"/>
  <c r="AT30" i="8"/>
  <c r="AL10" i="14"/>
  <c r="AL17" i="14"/>
  <c r="AT25" i="8"/>
  <c r="AL50" i="14"/>
  <c r="AL34" i="14"/>
  <c r="AL18" i="14"/>
  <c r="AL6" i="14"/>
  <c r="AL8" i="14"/>
  <c r="AT37" i="8"/>
  <c r="AL22" i="14"/>
  <c r="AL24" i="14"/>
  <c r="AT41" i="8"/>
  <c r="AT49" i="8"/>
  <c r="AL51" i="14"/>
  <c r="AL23" i="14"/>
  <c r="AL38" i="14"/>
  <c r="AT14" i="8"/>
  <c r="AL52" i="14"/>
  <c r="AT15" i="8"/>
  <c r="AT10" i="8"/>
  <c r="AL16" i="14"/>
  <c r="AT35" i="8"/>
  <c r="AL20" i="14"/>
  <c r="AT45" i="8"/>
  <c r="AL21" i="14"/>
  <c r="AT33" i="8"/>
  <c r="AT39" i="8"/>
  <c r="V44" i="8"/>
  <c r="AL28" i="8"/>
  <c r="BD54" i="13"/>
  <c r="Q54" i="11" s="1"/>
  <c r="BC54" i="13"/>
  <c r="P54" i="11" s="1"/>
  <c r="AC44" i="8"/>
  <c r="R44" i="8"/>
  <c r="M52" i="8"/>
  <c r="V4" i="8"/>
  <c r="AY12" i="8"/>
  <c r="S44" i="8"/>
  <c r="S28" i="14"/>
  <c r="AP44" i="14"/>
  <c r="V12" i="8"/>
  <c r="Z12" i="8"/>
  <c r="AH28" i="8"/>
  <c r="AJ12" i="8"/>
  <c r="AX5" i="8"/>
  <c r="AL36" i="14"/>
  <c r="AO52" i="8"/>
  <c r="AV36" i="8"/>
  <c r="AD52" i="8"/>
  <c r="U44" i="14"/>
  <c r="AX36" i="14"/>
  <c r="Y44" i="8"/>
  <c r="M36" i="8"/>
  <c r="M20" i="14"/>
  <c r="AX44" i="8"/>
  <c r="BE36" i="14"/>
  <c r="L52" i="8"/>
  <c r="AI45" i="8"/>
  <c r="L7" i="14"/>
  <c r="AI44" i="14"/>
  <c r="AA20" i="14"/>
  <c r="AT44" i="8"/>
  <c r="S20" i="8"/>
  <c r="AV44" i="8"/>
  <c r="BF54" i="14"/>
  <c r="AB54" i="8"/>
  <c r="AB22" i="8"/>
  <c r="AB16" i="8"/>
  <c r="AB17" i="8"/>
  <c r="BF33" i="14"/>
  <c r="BF13" i="14"/>
  <c r="BF45" i="14"/>
  <c r="BF53" i="14"/>
  <c r="AB51" i="8"/>
  <c r="BF19" i="14"/>
  <c r="BF18" i="14"/>
  <c r="BF48" i="14"/>
  <c r="BF27" i="14"/>
  <c r="BF15" i="14"/>
  <c r="BF37" i="14"/>
  <c r="BF41" i="14"/>
  <c r="BF31" i="14"/>
  <c r="AB29" i="8"/>
  <c r="AB23" i="8"/>
  <c r="AB50" i="8"/>
  <c r="BF11" i="14"/>
  <c r="BF36" i="14"/>
  <c r="BF30" i="14"/>
  <c r="AB47" i="8"/>
  <c r="BF6" i="14"/>
  <c r="BF26" i="14"/>
  <c r="AB7" i="8"/>
  <c r="AB32" i="8"/>
  <c r="BF14" i="14"/>
  <c r="BF39" i="14"/>
  <c r="BF43" i="14"/>
  <c r="BF35" i="14"/>
  <c r="BF34" i="14"/>
  <c r="BF22" i="14"/>
  <c r="BF16" i="14"/>
  <c r="BF38" i="14"/>
  <c r="AB33" i="8"/>
  <c r="AB13" i="8"/>
  <c r="AB45" i="8"/>
  <c r="AB53" i="8"/>
  <c r="BF40" i="14"/>
  <c r="BF7" i="14"/>
  <c r="BF32" i="14"/>
  <c r="AB19" i="8"/>
  <c r="AB18" i="8"/>
  <c r="AB48" i="8"/>
  <c r="AB27" i="8"/>
  <c r="AB15" i="8"/>
  <c r="AB37" i="8"/>
  <c r="AB41" i="8"/>
  <c r="AB31" i="8"/>
  <c r="BF46" i="14"/>
  <c r="AB11" i="8"/>
  <c r="AB36" i="8"/>
  <c r="AB30" i="8"/>
  <c r="AB38" i="8"/>
  <c r="BF25" i="14"/>
  <c r="BF21" i="14"/>
  <c r="AB40" i="8"/>
  <c r="BF10" i="14"/>
  <c r="BF42" i="14"/>
  <c r="BF4" i="14"/>
  <c r="BF49" i="14"/>
  <c r="BF8" i="14"/>
  <c r="AB46" i="8"/>
  <c r="BF9" i="14"/>
  <c r="BF24" i="14"/>
  <c r="BF17" i="14"/>
  <c r="AB6" i="8"/>
  <c r="AB25" i="8"/>
  <c r="AB26" i="8"/>
  <c r="AB21" i="8"/>
  <c r="BF51" i="14"/>
  <c r="AB39" i="8"/>
  <c r="AB10" i="8"/>
  <c r="BF29" i="14"/>
  <c r="AB35" i="8"/>
  <c r="AB24" i="8"/>
  <c r="AB42" i="8"/>
  <c r="AB14" i="8"/>
  <c r="AB43" i="8"/>
  <c r="AB9" i="8"/>
  <c r="BF47" i="14"/>
  <c r="AB4" i="8"/>
  <c r="AB49" i="8"/>
  <c r="BF23" i="14"/>
  <c r="BF50" i="14"/>
  <c r="AB8" i="8"/>
  <c r="AB34" i="8"/>
  <c r="X36" i="8"/>
  <c r="L12" i="8"/>
  <c r="AS36" i="8"/>
  <c r="AH4" i="8"/>
  <c r="X47" i="8"/>
  <c r="AD44" i="8"/>
  <c r="AY44" i="8"/>
  <c r="AA52" i="8"/>
  <c r="AB20" i="8"/>
  <c r="M12" i="8"/>
  <c r="AO36" i="8"/>
  <c r="AL44" i="8"/>
  <c r="AU44" i="8"/>
  <c r="AY4" i="8"/>
  <c r="AR12" i="8"/>
  <c r="AC12" i="8"/>
  <c r="AE52" i="8"/>
  <c r="AC54" i="14"/>
  <c r="AQ54" i="8"/>
  <c r="AQ11" i="8"/>
  <c r="AQ9" i="8"/>
  <c r="AQ43" i="8"/>
  <c r="AC51" i="14"/>
  <c r="AC7" i="14"/>
  <c r="AQ19" i="8"/>
  <c r="AQ25" i="8"/>
  <c r="AQ14" i="8"/>
  <c r="AQ41" i="8"/>
  <c r="AC30" i="14"/>
  <c r="AC16" i="14"/>
  <c r="AC27" i="14"/>
  <c r="AC45" i="14"/>
  <c r="AC42" i="14"/>
  <c r="AC50" i="14"/>
  <c r="AC47" i="14"/>
  <c r="AC46" i="14"/>
  <c r="AC4" i="14"/>
  <c r="AC33" i="14"/>
  <c r="AQ48" i="8"/>
  <c r="AQ23" i="8"/>
  <c r="AC36" i="14"/>
  <c r="AC40" i="14"/>
  <c r="AC34" i="14"/>
  <c r="AQ13" i="8"/>
  <c r="AQ31" i="8"/>
  <c r="AQ32" i="8"/>
  <c r="AQ21" i="8"/>
  <c r="AC53" i="14"/>
  <c r="AQ18" i="8"/>
  <c r="AC24" i="14"/>
  <c r="AQ37" i="8"/>
  <c r="AC9" i="14"/>
  <c r="AC43" i="14"/>
  <c r="AC31" i="14"/>
  <c r="AC32" i="14"/>
  <c r="AC26" i="14"/>
  <c r="AQ51" i="8"/>
  <c r="AQ7" i="8"/>
  <c r="AC38" i="14"/>
  <c r="AC49" i="14"/>
  <c r="AC8" i="14"/>
  <c r="AC21" i="14"/>
  <c r="AQ30" i="8"/>
  <c r="AQ16" i="8"/>
  <c r="AQ27" i="8"/>
  <c r="AQ45" i="8"/>
  <c r="AQ42" i="8"/>
  <c r="AQ50" i="8"/>
  <c r="AQ47" i="8"/>
  <c r="AQ46" i="8"/>
  <c r="AQ4" i="8"/>
  <c r="AQ33" i="8"/>
  <c r="AC18" i="14"/>
  <c r="AC35" i="14"/>
  <c r="AC15" i="14"/>
  <c r="AC6" i="14"/>
  <c r="AC39" i="14"/>
  <c r="AQ36" i="8"/>
  <c r="AQ40" i="8"/>
  <c r="AQ34" i="8"/>
  <c r="AC10" i="14"/>
  <c r="AC37" i="14"/>
  <c r="AQ26" i="8"/>
  <c r="AQ38" i="8"/>
  <c r="AQ49" i="8"/>
  <c r="AQ8" i="8"/>
  <c r="AC17" i="14"/>
  <c r="AQ35" i="8"/>
  <c r="AC29" i="14"/>
  <c r="AQ15" i="8"/>
  <c r="AQ6" i="8"/>
  <c r="AQ39" i="8"/>
  <c r="AQ10" i="8"/>
  <c r="AC22" i="14"/>
  <c r="AC11" i="14"/>
  <c r="AC19" i="14"/>
  <c r="AC41" i="14"/>
  <c r="AQ53" i="8"/>
  <c r="AC48" i="14"/>
  <c r="AC14" i="14"/>
  <c r="AQ17" i="8"/>
  <c r="AC23" i="14"/>
  <c r="AC13" i="14"/>
  <c r="AQ22" i="8"/>
  <c r="AC25" i="14"/>
  <c r="AQ29" i="8"/>
  <c r="AQ24" i="8"/>
  <c r="M47" i="14"/>
  <c r="BF28" i="14"/>
  <c r="V28" i="8"/>
  <c r="L36" i="14"/>
  <c r="M28" i="14"/>
  <c r="AW7" i="14"/>
  <c r="Z20" i="8"/>
  <c r="L44" i="14"/>
  <c r="S12" i="8"/>
  <c r="AG54" i="14"/>
  <c r="U54" i="8"/>
  <c r="U39" i="8"/>
  <c r="AG32" i="14"/>
  <c r="AG24" i="14"/>
  <c r="AG34" i="14"/>
  <c r="AG6" i="14"/>
  <c r="AG46" i="14"/>
  <c r="U45" i="8"/>
  <c r="U9" i="8"/>
  <c r="AG23" i="14"/>
  <c r="AG43" i="14"/>
  <c r="AG8" i="14"/>
  <c r="U33" i="8"/>
  <c r="AG11" i="14"/>
  <c r="AG41" i="14"/>
  <c r="AG42" i="14"/>
  <c r="U22" i="8"/>
  <c r="U49" i="8"/>
  <c r="U4" i="8"/>
  <c r="AG48" i="14"/>
  <c r="U31" i="8"/>
  <c r="AG29" i="14"/>
  <c r="AG17" i="14"/>
  <c r="U53" i="8"/>
  <c r="AG27" i="14"/>
  <c r="AG35" i="14"/>
  <c r="U21" i="8"/>
  <c r="AG28" i="14"/>
  <c r="U26" i="8"/>
  <c r="AG19" i="14"/>
  <c r="AG7" i="14"/>
  <c r="AG16" i="14"/>
  <c r="U14" i="8"/>
  <c r="AG13" i="14"/>
  <c r="AG37" i="14"/>
  <c r="AG15" i="14"/>
  <c r="U18" i="8"/>
  <c r="AG39" i="14"/>
  <c r="AG26" i="14"/>
  <c r="U32" i="8"/>
  <c r="U24" i="8"/>
  <c r="U34" i="8"/>
  <c r="U6" i="8"/>
  <c r="U46" i="8"/>
  <c r="AG14" i="14"/>
  <c r="U23" i="8"/>
  <c r="U43" i="8"/>
  <c r="U8" i="8"/>
  <c r="U11" i="8"/>
  <c r="U41" i="8"/>
  <c r="U42" i="8"/>
  <c r="AG47" i="14"/>
  <c r="U48" i="8"/>
  <c r="AG40" i="14"/>
  <c r="U29" i="8"/>
  <c r="U17" i="8"/>
  <c r="AG18" i="14"/>
  <c r="U27" i="8"/>
  <c r="U35" i="8"/>
  <c r="U28" i="8"/>
  <c r="AG25" i="14"/>
  <c r="AG38" i="14"/>
  <c r="AG30" i="14"/>
  <c r="AG51" i="14"/>
  <c r="AG10" i="14"/>
  <c r="U47" i="8"/>
  <c r="AG50" i="14"/>
  <c r="U40" i="8"/>
  <c r="U25" i="8"/>
  <c r="U19" i="8"/>
  <c r="U7" i="8"/>
  <c r="U38" i="8"/>
  <c r="U16" i="8"/>
  <c r="U30" i="8"/>
  <c r="AG45" i="14"/>
  <c r="AG33" i="14"/>
  <c r="U15" i="8"/>
  <c r="U37" i="8"/>
  <c r="AG31" i="14"/>
  <c r="AG21" i="14"/>
  <c r="U10" i="8"/>
  <c r="AG49" i="14"/>
  <c r="AG53" i="14"/>
  <c r="AG9" i="14"/>
  <c r="U51" i="8"/>
  <c r="AG22" i="14"/>
  <c r="AG4" i="14"/>
  <c r="U13" i="8"/>
  <c r="U50" i="8"/>
  <c r="AZ47" i="14"/>
  <c r="S28" i="8"/>
  <c r="BG54" i="14"/>
  <c r="AM54" i="8"/>
  <c r="AM32" i="8"/>
  <c r="BG25" i="14"/>
  <c r="BG18" i="14"/>
  <c r="BG34" i="14"/>
  <c r="BG29" i="14"/>
  <c r="AM21" i="8"/>
  <c r="AM13" i="8"/>
  <c r="AM41" i="8"/>
  <c r="AM27" i="8"/>
  <c r="BG53" i="14"/>
  <c r="BG14" i="14"/>
  <c r="BG35" i="14"/>
  <c r="BG50" i="14"/>
  <c r="AM11" i="8"/>
  <c r="AM6" i="8"/>
  <c r="BG42" i="14"/>
  <c r="BG46" i="14"/>
  <c r="BG16" i="14"/>
  <c r="BG47" i="14"/>
  <c r="AM10" i="8"/>
  <c r="AM26" i="8"/>
  <c r="BG19" i="14"/>
  <c r="AM37" i="8"/>
  <c r="AM4" i="8"/>
  <c r="BG39" i="14"/>
  <c r="AM8" i="8"/>
  <c r="BG23" i="14"/>
  <c r="BG22" i="14"/>
  <c r="BG9" i="14"/>
  <c r="AM24" i="8"/>
  <c r="AM15" i="8"/>
  <c r="AM17" i="8"/>
  <c r="BG31" i="14"/>
  <c r="AM48" i="8"/>
  <c r="AM45" i="8"/>
  <c r="AM25" i="8"/>
  <c r="AM18" i="8"/>
  <c r="AM34" i="8"/>
  <c r="AM29" i="8"/>
  <c r="BG24" i="14"/>
  <c r="BG49" i="14"/>
  <c r="BG33" i="14"/>
  <c r="BG15" i="14"/>
  <c r="BG17" i="14"/>
  <c r="AM53" i="8"/>
  <c r="AM14" i="8"/>
  <c r="AM35" i="8"/>
  <c r="AM50" i="8"/>
  <c r="AM42" i="8"/>
  <c r="AM46" i="8"/>
  <c r="AM16" i="8"/>
  <c r="AM47" i="8"/>
  <c r="BG48" i="14"/>
  <c r="AM19" i="8"/>
  <c r="BG45" i="14"/>
  <c r="AM39" i="8"/>
  <c r="AM23" i="8"/>
  <c r="BG51" i="14"/>
  <c r="BG40" i="14"/>
  <c r="AM49" i="8"/>
  <c r="AM33" i="8"/>
  <c r="BG38" i="14"/>
  <c r="BG43" i="14"/>
  <c r="BG30" i="14"/>
  <c r="BG5" i="14"/>
  <c r="BG32" i="14"/>
  <c r="AM22" i="8"/>
  <c r="AM9" i="8"/>
  <c r="AM51" i="8"/>
  <c r="AM40" i="8"/>
  <c r="BG21" i="14"/>
  <c r="BG13" i="14"/>
  <c r="BG41" i="14"/>
  <c r="AM43" i="8"/>
  <c r="BG11" i="14"/>
  <c r="BG37" i="14"/>
  <c r="BG27" i="14"/>
  <c r="AM31" i="8"/>
  <c r="BG8" i="14"/>
  <c r="AM38" i="8"/>
  <c r="BG6" i="14"/>
  <c r="BG10" i="14"/>
  <c r="AM30" i="8"/>
  <c r="BG26" i="14"/>
  <c r="BG4" i="14"/>
  <c r="AM5" i="8"/>
  <c r="AE28" i="8"/>
  <c r="AX52" i="14"/>
  <c r="Z52" i="8"/>
  <c r="X12" i="8"/>
  <c r="AE12" i="8"/>
  <c r="Z44" i="8"/>
  <c r="AM20" i="8"/>
  <c r="AX52" i="8"/>
  <c r="Y20" i="8"/>
  <c r="AL20" i="8"/>
  <c r="BA52" i="14"/>
  <c r="BA45" i="14"/>
  <c r="T12" i="14"/>
  <c r="U12" i="14"/>
  <c r="R28" i="14"/>
  <c r="AQ44" i="14"/>
  <c r="AG20" i="14"/>
  <c r="AZ12" i="14"/>
  <c r="AB36" i="14"/>
  <c r="Y52" i="8"/>
  <c r="AX28" i="8"/>
  <c r="AG12" i="8"/>
  <c r="BF5" i="14"/>
  <c r="AH44" i="14"/>
  <c r="AZ28" i="14"/>
  <c r="AF28" i="8"/>
  <c r="S44" i="14"/>
  <c r="R44" i="14"/>
  <c r="M52" i="14"/>
  <c r="AH4" i="14"/>
  <c r="BI12" i="14"/>
  <c r="Y44" i="14"/>
  <c r="AL36" i="8"/>
  <c r="AA44" i="8"/>
  <c r="BH54" i="14"/>
  <c r="AN54" i="8"/>
  <c r="BH8" i="14"/>
  <c r="AN24" i="8"/>
  <c r="AN25" i="8"/>
  <c r="BH37" i="14"/>
  <c r="BH38" i="14"/>
  <c r="BH40" i="14"/>
  <c r="AN15" i="8"/>
  <c r="BH9" i="14"/>
  <c r="BH22" i="14"/>
  <c r="BH23" i="14"/>
  <c r="BH39" i="14"/>
  <c r="BH45" i="14"/>
  <c r="BH47" i="14"/>
  <c r="AN17" i="8"/>
  <c r="AN32" i="8"/>
  <c r="BH16" i="14"/>
  <c r="AN48" i="8"/>
  <c r="BH13" i="14"/>
  <c r="AN51" i="8"/>
  <c r="BH53" i="14"/>
  <c r="AN6" i="8"/>
  <c r="AN18" i="8"/>
  <c r="AN19" i="8"/>
  <c r="BH21" i="14"/>
  <c r="AN30" i="8"/>
  <c r="AN8" i="8"/>
  <c r="BH27" i="14"/>
  <c r="AN37" i="8"/>
  <c r="AN38" i="8"/>
  <c r="AN40" i="8"/>
  <c r="BH42" i="14"/>
  <c r="BH33" i="14"/>
  <c r="AN9" i="8"/>
  <c r="AN22" i="8"/>
  <c r="AN23" i="8"/>
  <c r="AN39" i="8"/>
  <c r="AN45" i="8"/>
  <c r="AN47" i="8"/>
  <c r="BH14" i="14"/>
  <c r="BH31" i="14"/>
  <c r="AN16" i="8"/>
  <c r="BH34" i="14"/>
  <c r="AN13" i="8"/>
  <c r="AN53" i="8"/>
  <c r="AN21" i="8"/>
  <c r="BH35" i="14"/>
  <c r="BH26" i="14"/>
  <c r="BH24" i="14"/>
  <c r="BH25" i="14"/>
  <c r="BH15" i="14"/>
  <c r="AN5" i="8"/>
  <c r="AN11" i="8"/>
  <c r="AN49" i="8"/>
  <c r="AN43" i="8"/>
  <c r="BH6" i="14"/>
  <c r="BH18" i="14"/>
  <c r="AN26" i="8"/>
  <c r="BH30" i="14"/>
  <c r="BH50" i="14"/>
  <c r="AN27" i="8"/>
  <c r="BH29" i="14"/>
  <c r="AN42" i="8"/>
  <c r="AN33" i="8"/>
  <c r="BH5" i="14"/>
  <c r="BH11" i="14"/>
  <c r="AN14" i="8"/>
  <c r="AN31" i="8"/>
  <c r="BH46" i="14"/>
  <c r="BH49" i="14"/>
  <c r="BH41" i="14"/>
  <c r="BH43" i="14"/>
  <c r="AN34" i="8"/>
  <c r="BH7" i="14"/>
  <c r="BH10" i="14"/>
  <c r="AN35" i="8"/>
  <c r="AN50" i="8"/>
  <c r="AN29" i="8"/>
  <c r="BH17" i="14"/>
  <c r="BH32" i="14"/>
  <c r="AN46" i="8"/>
  <c r="AN41" i="8"/>
  <c r="BH48" i="14"/>
  <c r="AN7" i="8"/>
  <c r="AN10" i="8"/>
  <c r="BH51" i="14"/>
  <c r="BH19" i="14"/>
  <c r="BH4" i="14"/>
  <c r="AN4" i="8"/>
  <c r="U44" i="8"/>
  <c r="AQ44" i="8"/>
  <c r="AH12" i="14"/>
  <c r="J54" i="14"/>
  <c r="J54" i="8"/>
  <c r="J16" i="14"/>
  <c r="J45" i="8"/>
  <c r="J39" i="8"/>
  <c r="J15" i="8"/>
  <c r="J46" i="14"/>
  <c r="J49" i="14"/>
  <c r="J29" i="8"/>
  <c r="J27" i="14"/>
  <c r="J16" i="8"/>
  <c r="J13" i="14"/>
  <c r="J17" i="14"/>
  <c r="J46" i="8"/>
  <c r="J49" i="8"/>
  <c r="J19" i="14"/>
  <c r="J27" i="8"/>
  <c r="J53" i="14"/>
  <c r="J41" i="14"/>
  <c r="J15" i="14"/>
  <c r="J14" i="8"/>
  <c r="J53" i="8"/>
  <c r="J41" i="8"/>
  <c r="J13" i="8"/>
  <c r="J17" i="8"/>
  <c r="J14" i="14"/>
  <c r="J19" i="8"/>
  <c r="J22" i="14"/>
  <c r="J45" i="14"/>
  <c r="J39" i="14"/>
  <c r="J29" i="14"/>
  <c r="J22" i="8"/>
  <c r="J23" i="8"/>
  <c r="J24" i="14"/>
  <c r="J33" i="14"/>
  <c r="J52" i="14"/>
  <c r="J42" i="8"/>
  <c r="J6" i="8"/>
  <c r="J47" i="14"/>
  <c r="J9" i="14"/>
  <c r="J37" i="14"/>
  <c r="J51" i="14"/>
  <c r="J18" i="14"/>
  <c r="J43" i="8"/>
  <c r="J30" i="8"/>
  <c r="J28" i="8"/>
  <c r="J50" i="8"/>
  <c r="J34" i="14"/>
  <c r="J5" i="8"/>
  <c r="J48" i="8"/>
  <c r="J25" i="8"/>
  <c r="J21" i="8"/>
  <c r="J7" i="14"/>
  <c r="J5" i="14"/>
  <c r="J48" i="14"/>
  <c r="J40" i="14"/>
  <c r="J25" i="14"/>
  <c r="J24" i="8"/>
  <c r="J33" i="8"/>
  <c r="J52" i="8"/>
  <c r="J31" i="14"/>
  <c r="J21" i="14"/>
  <c r="J47" i="8"/>
  <c r="J9" i="8"/>
  <c r="J37" i="8"/>
  <c r="J51" i="8"/>
  <c r="J18" i="8"/>
  <c r="J32" i="14"/>
  <c r="J35" i="14"/>
  <c r="J11" i="14"/>
  <c r="J34" i="8"/>
  <c r="J40" i="8"/>
  <c r="J38" i="14"/>
  <c r="J31" i="8"/>
  <c r="J10" i="14"/>
  <c r="J32" i="8"/>
  <c r="J26" i="14"/>
  <c r="J8" i="14"/>
  <c r="J35" i="8"/>
  <c r="J11" i="8"/>
  <c r="J23" i="14"/>
  <c r="J38" i="8"/>
  <c r="J42" i="14"/>
  <c r="J6" i="14"/>
  <c r="J8" i="8"/>
  <c r="J30" i="14"/>
  <c r="J43" i="14"/>
  <c r="J50" i="14"/>
  <c r="J10" i="8"/>
  <c r="J7" i="8"/>
  <c r="J28" i="14"/>
  <c r="J26" i="8"/>
  <c r="AX12" i="14"/>
  <c r="AJ28" i="14"/>
  <c r="AR12" i="14"/>
  <c r="BB5" i="14"/>
  <c r="H53" i="3"/>
  <c r="O45" i="3"/>
  <c r="H41" i="3"/>
  <c r="BE33" i="2"/>
  <c r="D33" i="3" s="1"/>
  <c r="O35" i="3"/>
  <c r="I27" i="3"/>
  <c r="I19" i="3"/>
  <c r="I11" i="3"/>
  <c r="H29" i="3"/>
  <c r="O21" i="3"/>
  <c r="I9" i="3"/>
  <c r="F46" i="3"/>
  <c r="H38" i="3"/>
  <c r="H17" i="3"/>
  <c r="I14" i="3"/>
  <c r="I6" i="3"/>
  <c r="G17" i="3"/>
  <c r="G9" i="3"/>
  <c r="O51" i="3"/>
  <c r="O43" i="3"/>
  <c r="O27" i="3"/>
  <c r="O11" i="3"/>
  <c r="I51" i="3"/>
  <c r="F24" i="3"/>
  <c r="F17" i="3"/>
  <c r="F9" i="3"/>
  <c r="F51" i="3"/>
  <c r="E26" i="3"/>
  <c r="E34" i="3"/>
  <c r="H51" i="3"/>
  <c r="I53" i="3"/>
  <c r="G51" i="3"/>
  <c r="F50" i="3"/>
  <c r="I45" i="3"/>
  <c r="F42" i="3"/>
  <c r="F34" i="3"/>
  <c r="F26" i="3"/>
  <c r="E25" i="3"/>
  <c r="I21" i="3"/>
  <c r="F18" i="3"/>
  <c r="E17" i="3"/>
  <c r="E9" i="3"/>
  <c r="E51" i="3"/>
  <c r="BE42" i="2"/>
  <c r="D42" i="3" s="1"/>
  <c r="BE34" i="2"/>
  <c r="D34" i="3" s="1"/>
  <c r="G29" i="3"/>
  <c r="BE26" i="2"/>
  <c r="D26" i="3" s="1"/>
  <c r="G21" i="3"/>
  <c r="BE18" i="2"/>
  <c r="D18" i="3" s="1"/>
  <c r="G13" i="3"/>
  <c r="E18" i="3"/>
  <c r="G53" i="3"/>
  <c r="F53" i="3"/>
  <c r="H52" i="3"/>
  <c r="BE51" i="2"/>
  <c r="D51" i="3" s="1"/>
  <c r="G46" i="3"/>
  <c r="O42" i="3"/>
  <c r="G38" i="3"/>
  <c r="G36" i="3"/>
  <c r="O34" i="3"/>
  <c r="F29" i="3"/>
  <c r="G28" i="3"/>
  <c r="O26" i="3"/>
  <c r="F21" i="3"/>
  <c r="O18" i="3"/>
  <c r="G14" i="3"/>
  <c r="F13" i="3"/>
  <c r="BE11" i="2"/>
  <c r="D11" i="3" s="1"/>
  <c r="O10" i="3"/>
  <c r="I8" i="3"/>
  <c r="G6" i="3"/>
  <c r="F5" i="3"/>
  <c r="E29" i="3"/>
  <c r="E21" i="3"/>
  <c r="BE20" i="2"/>
  <c r="D20" i="3" s="1"/>
  <c r="E13" i="3"/>
  <c r="BE49" i="2"/>
  <c r="D49" i="3" s="1"/>
  <c r="E53" i="3"/>
  <c r="I49" i="3"/>
  <c r="BE53" i="2"/>
  <c r="D53" i="3" s="1"/>
  <c r="I50" i="3"/>
  <c r="E46" i="3"/>
  <c r="I42" i="3"/>
  <c r="E38" i="3"/>
  <c r="I34" i="3"/>
  <c r="BE29" i="2"/>
  <c r="D29" i="3" s="1"/>
  <c r="I26" i="3"/>
  <c r="BE21" i="2"/>
  <c r="D21" i="3" s="1"/>
  <c r="I18" i="3"/>
  <c r="G16" i="3"/>
  <c r="E14" i="3"/>
  <c r="BE13" i="2"/>
  <c r="D13" i="3" s="1"/>
  <c r="I10" i="3"/>
  <c r="E6" i="3"/>
  <c r="BE5" i="2"/>
  <c r="D5" i="3" s="1"/>
  <c r="G49" i="3"/>
  <c r="H42" i="3"/>
  <c r="O39" i="3"/>
  <c r="H34" i="3"/>
  <c r="H26" i="3"/>
  <c r="E23" i="3"/>
  <c r="H18" i="3"/>
  <c r="H10" i="3"/>
  <c r="O5" i="3"/>
  <c r="O53" i="3"/>
  <c r="F49" i="3"/>
  <c r="G42" i="3"/>
  <c r="G34" i="3"/>
  <c r="I28" i="3"/>
  <c r="H27" i="3"/>
  <c r="G26" i="3"/>
  <c r="G18" i="3"/>
  <c r="E16" i="3"/>
  <c r="G10" i="3"/>
  <c r="AU26" i="14" l="1"/>
  <c r="AD26" i="11" s="1"/>
  <c r="AV4" i="14"/>
  <c r="AE4" i="11" s="1"/>
  <c r="AE28" i="14"/>
  <c r="Z28" i="11" s="1"/>
  <c r="AU41" i="14"/>
  <c r="AD41" i="11" s="1"/>
  <c r="AU14" i="14"/>
  <c r="AD14" i="11" s="1"/>
  <c r="AU39" i="14"/>
  <c r="AD39" i="11" s="1"/>
  <c r="BC52" i="14"/>
  <c r="AF52" i="11" s="1"/>
  <c r="AV49" i="14"/>
  <c r="AE49" i="11" s="1"/>
  <c r="AV22" i="14"/>
  <c r="AE22" i="11" s="1"/>
  <c r="AE20" i="14"/>
  <c r="Z20" i="11" s="1"/>
  <c r="AV44" i="14"/>
  <c r="AE44" i="11" s="1"/>
  <c r="AN52" i="14"/>
  <c r="AC52" i="11" s="1"/>
  <c r="AN36" i="14"/>
  <c r="AC36" i="11" s="1"/>
  <c r="AN5" i="14"/>
  <c r="AC5" i="11" s="1"/>
  <c r="AU18" i="14"/>
  <c r="AD18" i="11" s="1"/>
  <c r="AV20" i="14"/>
  <c r="AE20" i="11" s="1"/>
  <c r="AV14" i="14"/>
  <c r="AE14" i="11" s="1"/>
  <c r="AV39" i="14"/>
  <c r="AE39" i="11" s="1"/>
  <c r="AN12" i="14"/>
  <c r="AC12" i="11" s="1"/>
  <c r="AV30" i="14"/>
  <c r="AE30" i="11" s="1"/>
  <c r="AV28" i="14"/>
  <c r="AE28" i="11" s="1"/>
  <c r="AV13" i="14"/>
  <c r="AE13" i="11" s="1"/>
  <c r="AV12" i="14"/>
  <c r="AE12" i="11" s="1"/>
  <c r="AV50" i="14"/>
  <c r="AE50" i="11" s="1"/>
  <c r="AV33" i="14"/>
  <c r="AE33" i="11" s="1"/>
  <c r="AV15" i="14"/>
  <c r="AE15" i="11" s="1"/>
  <c r="AU19" i="14"/>
  <c r="AD19" i="11" s="1"/>
  <c r="BD12" i="14"/>
  <c r="AG12" i="11" s="1"/>
  <c r="AN44" i="14"/>
  <c r="AC44" i="11" s="1"/>
  <c r="AM52" i="14"/>
  <c r="AB52" i="11" s="1"/>
  <c r="AU20" i="14"/>
  <c r="AD20" i="11" s="1"/>
  <c r="AU44" i="14"/>
  <c r="AD44" i="11" s="1"/>
  <c r="AM5" i="14"/>
  <c r="AB5" i="11" s="1"/>
  <c r="AV52" i="14"/>
  <c r="AE52" i="11" s="1"/>
  <c r="AU28" i="14"/>
  <c r="AD28" i="11" s="1"/>
  <c r="AV48" i="14"/>
  <c r="AE48" i="11" s="1"/>
  <c r="AU22" i="14"/>
  <c r="AD22" i="11" s="1"/>
  <c r="AU49" i="14"/>
  <c r="AD49" i="11" s="1"/>
  <c r="AV27" i="14"/>
  <c r="AE27" i="11" s="1"/>
  <c r="AV17" i="14"/>
  <c r="AE17" i="11" s="1"/>
  <c r="AU31" i="14"/>
  <c r="AD31" i="11" s="1"/>
  <c r="AV26" i="14"/>
  <c r="AE26" i="11" s="1"/>
  <c r="AU47" i="14"/>
  <c r="AD47" i="11" s="1"/>
  <c r="AV41" i="14"/>
  <c r="AE41" i="11" s="1"/>
  <c r="AV6" i="14"/>
  <c r="AE6" i="11" s="1"/>
  <c r="AV31" i="14"/>
  <c r="AE31" i="11" s="1"/>
  <c r="BD52" i="14"/>
  <c r="AG52" i="11" s="1"/>
  <c r="AV47" i="14"/>
  <c r="AE47" i="11" s="1"/>
  <c r="AU13" i="14"/>
  <c r="AD13" i="11" s="1"/>
  <c r="AV9" i="14"/>
  <c r="AE9" i="11" s="1"/>
  <c r="AU24" i="14"/>
  <c r="AD24" i="11" s="1"/>
  <c r="AV54" i="14"/>
  <c r="AE54" i="11" s="1"/>
  <c r="BD20" i="14"/>
  <c r="AG20" i="11" s="1"/>
  <c r="AU50" i="14"/>
  <c r="AD50" i="11" s="1"/>
  <c r="AF20" i="14"/>
  <c r="AA20" i="11" s="1"/>
  <c r="BD44" i="14"/>
  <c r="AG44" i="11" s="1"/>
  <c r="BC20" i="14"/>
  <c r="AF20" i="11" s="1"/>
  <c r="AV8" i="14"/>
  <c r="AE8" i="11" s="1"/>
  <c r="AV11" i="14"/>
  <c r="AE11" i="11" s="1"/>
  <c r="AU4" i="14"/>
  <c r="AD4" i="11" s="1"/>
  <c r="AU36" i="14"/>
  <c r="AD36" i="11" s="1"/>
  <c r="Q39" i="13"/>
  <c r="Q39" i="4"/>
  <c r="I45" i="13"/>
  <c r="N45" i="3"/>
  <c r="G45" i="11" s="1"/>
  <c r="Q45" i="13"/>
  <c r="Q45" i="4"/>
  <c r="AN49" i="14"/>
  <c r="AC49" i="11" s="1"/>
  <c r="AM49" i="14"/>
  <c r="AB49" i="11" s="1"/>
  <c r="AN38" i="14"/>
  <c r="AC38" i="11" s="1"/>
  <c r="AM38" i="14"/>
  <c r="AB38" i="11" s="1"/>
  <c r="AN19" i="14"/>
  <c r="AC19" i="11" s="1"/>
  <c r="AM19" i="14"/>
  <c r="AB19" i="11" s="1"/>
  <c r="AN23" i="14"/>
  <c r="AC23" i="11" s="1"/>
  <c r="AM23" i="14"/>
  <c r="AB23" i="11" s="1"/>
  <c r="BD33" i="14"/>
  <c r="AG33" i="11" s="1"/>
  <c r="BC33" i="14"/>
  <c r="AF33" i="11" s="1"/>
  <c r="BD37" i="14"/>
  <c r="AG37" i="11" s="1"/>
  <c r="BC37" i="14"/>
  <c r="AF37" i="11" s="1"/>
  <c r="BD17" i="14"/>
  <c r="AG17" i="11" s="1"/>
  <c r="BC17" i="14"/>
  <c r="AF17" i="11" s="1"/>
  <c r="BD10" i="14"/>
  <c r="AG10" i="11" s="1"/>
  <c r="BC10" i="14"/>
  <c r="AF10" i="11" s="1"/>
  <c r="BD45" i="14"/>
  <c r="AG45" i="11" s="1"/>
  <c r="BC45" i="14"/>
  <c r="AF45" i="11" s="1"/>
  <c r="BD26" i="14"/>
  <c r="AG26" i="11" s="1"/>
  <c r="BC26" i="14"/>
  <c r="AF26" i="11" s="1"/>
  <c r="BD6" i="14"/>
  <c r="AG6" i="11" s="1"/>
  <c r="BC6" i="14"/>
  <c r="AF6" i="11" s="1"/>
  <c r="AF36" i="14"/>
  <c r="AA36" i="11" s="1"/>
  <c r="AE36" i="14"/>
  <c r="Z36" i="11" s="1"/>
  <c r="AF41" i="14"/>
  <c r="AA41" i="11" s="1"/>
  <c r="AE41" i="14"/>
  <c r="Z41" i="11" s="1"/>
  <c r="AF21" i="14"/>
  <c r="AA21" i="11" s="1"/>
  <c r="AE21" i="14"/>
  <c r="Z21" i="11" s="1"/>
  <c r="AF5" i="14"/>
  <c r="AA5" i="11" s="1"/>
  <c r="AE5" i="14"/>
  <c r="Z5" i="11" s="1"/>
  <c r="AF42" i="14"/>
  <c r="AA42" i="11" s="1"/>
  <c r="AE42" i="14"/>
  <c r="Z42" i="11" s="1"/>
  <c r="AF45" i="14"/>
  <c r="AA45" i="11" s="1"/>
  <c r="AE45" i="14"/>
  <c r="Z45" i="11" s="1"/>
  <c r="BL52" i="14"/>
  <c r="AI52" i="11" s="1"/>
  <c r="AU51" i="14"/>
  <c r="AD51" i="11" s="1"/>
  <c r="AV51" i="14"/>
  <c r="AE51" i="11" s="1"/>
  <c r="AV43" i="14"/>
  <c r="AE43" i="11" s="1"/>
  <c r="AU43" i="14"/>
  <c r="AD43" i="11" s="1"/>
  <c r="AV24" i="14"/>
  <c r="AE24" i="11" s="1"/>
  <c r="BL17" i="14"/>
  <c r="AI17" i="11" s="1"/>
  <c r="BK17" i="14"/>
  <c r="AH17" i="11" s="1"/>
  <c r="BL8" i="14"/>
  <c r="AI8" i="11" s="1"/>
  <c r="BK8" i="14"/>
  <c r="AH8" i="11" s="1"/>
  <c r="BL43" i="14"/>
  <c r="AI43" i="11" s="1"/>
  <c r="BK43" i="14"/>
  <c r="AH43" i="11" s="1"/>
  <c r="BL14" i="14"/>
  <c r="AI14" i="11" s="1"/>
  <c r="BK14" i="14"/>
  <c r="AH14" i="11" s="1"/>
  <c r="BL10" i="14"/>
  <c r="AI10" i="11" s="1"/>
  <c r="BK10" i="14"/>
  <c r="AH10" i="11" s="1"/>
  <c r="BL25" i="14"/>
  <c r="AI25" i="11" s="1"/>
  <c r="BK25" i="14"/>
  <c r="AH25" i="11" s="1"/>
  <c r="BL4" i="14"/>
  <c r="AI4" i="11" s="1"/>
  <c r="BK4" i="14"/>
  <c r="AH4" i="11" s="1"/>
  <c r="I8" i="13"/>
  <c r="N8" i="3"/>
  <c r="G8" i="11" s="1"/>
  <c r="Q21" i="13"/>
  <c r="Q21" i="4"/>
  <c r="AN39" i="14"/>
  <c r="AC39" i="11" s="1"/>
  <c r="AM39" i="14"/>
  <c r="AB39" i="11" s="1"/>
  <c r="AN29" i="14"/>
  <c r="AC29" i="11" s="1"/>
  <c r="AM29" i="14"/>
  <c r="AB29" i="11" s="1"/>
  <c r="AN6" i="14"/>
  <c r="AC6" i="11" s="1"/>
  <c r="AM6" i="14"/>
  <c r="AB6" i="11" s="1"/>
  <c r="BD7" i="14"/>
  <c r="AG7" i="11" s="1"/>
  <c r="BC7" i="14"/>
  <c r="AF7" i="11" s="1"/>
  <c r="BD51" i="14"/>
  <c r="AG51" i="11" s="1"/>
  <c r="BC51" i="14"/>
  <c r="AF51" i="11" s="1"/>
  <c r="BD40" i="14"/>
  <c r="AG40" i="11" s="1"/>
  <c r="BC40" i="14"/>
  <c r="AF40" i="11" s="1"/>
  <c r="BD27" i="14"/>
  <c r="AG27" i="11" s="1"/>
  <c r="BC27" i="14"/>
  <c r="AF27" i="11" s="1"/>
  <c r="AF22" i="14"/>
  <c r="AA22" i="11" s="1"/>
  <c r="AE22" i="14"/>
  <c r="Z22" i="11" s="1"/>
  <c r="AF10" i="14"/>
  <c r="AA10" i="11" s="1"/>
  <c r="AE10" i="14"/>
  <c r="Z10" i="11" s="1"/>
  <c r="AF32" i="14"/>
  <c r="AA32" i="11" s="1"/>
  <c r="AE32" i="14"/>
  <c r="Z32" i="11" s="1"/>
  <c r="BL44" i="14"/>
  <c r="AI44" i="11" s="1"/>
  <c r="BK44" i="14"/>
  <c r="AH44" i="11" s="1"/>
  <c r="AU40" i="14"/>
  <c r="AD40" i="11" s="1"/>
  <c r="AV40" i="14"/>
  <c r="AE40" i="11" s="1"/>
  <c r="BL16" i="14"/>
  <c r="AI16" i="11" s="1"/>
  <c r="BK16" i="14"/>
  <c r="AH16" i="11" s="1"/>
  <c r="Q53" i="13"/>
  <c r="Q53" i="4"/>
  <c r="Q10" i="13"/>
  <c r="Q10" i="4"/>
  <c r="Q42" i="13"/>
  <c r="Q42" i="4"/>
  <c r="Q35" i="13"/>
  <c r="Q35" i="4"/>
  <c r="AN25" i="14"/>
  <c r="AC25" i="11" s="1"/>
  <c r="AM25" i="14"/>
  <c r="AB25" i="11" s="1"/>
  <c r="AN18" i="14"/>
  <c r="AC18" i="11" s="1"/>
  <c r="AM18" i="14"/>
  <c r="AB18" i="11" s="1"/>
  <c r="AN27" i="14"/>
  <c r="AC27" i="11" s="1"/>
  <c r="AM27" i="14"/>
  <c r="AB27" i="11" s="1"/>
  <c r="AU6" i="14"/>
  <c r="AD6" i="11" s="1"/>
  <c r="BD41" i="14"/>
  <c r="AG41" i="11" s="1"/>
  <c r="BC41" i="14"/>
  <c r="AF41" i="11" s="1"/>
  <c r="BD16" i="14"/>
  <c r="AG16" i="11" s="1"/>
  <c r="BC16" i="14"/>
  <c r="AF16" i="11" s="1"/>
  <c r="BD8" i="14"/>
  <c r="AG8" i="11" s="1"/>
  <c r="BC8" i="14"/>
  <c r="AF8" i="11" s="1"/>
  <c r="BD4" i="14"/>
  <c r="AG4" i="11" s="1"/>
  <c r="BC4" i="14"/>
  <c r="AF4" i="11" s="1"/>
  <c r="BD21" i="14"/>
  <c r="AG21" i="11" s="1"/>
  <c r="BC21" i="14"/>
  <c r="AF21" i="11" s="1"/>
  <c r="AF53" i="14"/>
  <c r="AA53" i="11" s="1"/>
  <c r="AE53" i="14"/>
  <c r="Z53" i="11" s="1"/>
  <c r="AF9" i="14"/>
  <c r="AA9" i="11" s="1"/>
  <c r="AE9" i="14"/>
  <c r="Z9" i="11" s="1"/>
  <c r="AF34" i="14"/>
  <c r="AA34" i="11" s="1"/>
  <c r="AE34" i="14"/>
  <c r="Z34" i="11" s="1"/>
  <c r="AF11" i="14"/>
  <c r="AA11" i="11" s="1"/>
  <c r="AE11" i="14"/>
  <c r="Z11" i="11" s="1"/>
  <c r="AF29" i="14"/>
  <c r="AA29" i="11" s="1"/>
  <c r="AE29" i="14"/>
  <c r="Z29" i="11" s="1"/>
  <c r="AF17" i="14"/>
  <c r="AA17" i="11" s="1"/>
  <c r="AE17" i="14"/>
  <c r="Z17" i="11" s="1"/>
  <c r="AU54" i="14"/>
  <c r="AD54" i="11" s="1"/>
  <c r="AU16" i="14"/>
  <c r="AD16" i="11" s="1"/>
  <c r="AV16" i="14"/>
  <c r="AE16" i="11" s="1"/>
  <c r="AU7" i="14"/>
  <c r="AD7" i="11" s="1"/>
  <c r="AV7" i="14"/>
  <c r="AE7" i="11" s="1"/>
  <c r="AV45" i="14"/>
  <c r="AE45" i="11" s="1"/>
  <c r="AU45" i="14"/>
  <c r="AD45" i="11" s="1"/>
  <c r="BL23" i="14"/>
  <c r="AI23" i="11" s="1"/>
  <c r="BK23" i="14"/>
  <c r="AH23" i="11" s="1"/>
  <c r="BL50" i="14"/>
  <c r="AI50" i="11" s="1"/>
  <c r="BK50" i="14"/>
  <c r="AH50" i="11" s="1"/>
  <c r="BL46" i="14"/>
  <c r="AI46" i="11" s="1"/>
  <c r="BK46" i="14"/>
  <c r="AH46" i="11" s="1"/>
  <c r="BL42" i="14"/>
  <c r="AI42" i="11" s="1"/>
  <c r="BK42" i="14"/>
  <c r="AH42" i="11" s="1"/>
  <c r="BL33" i="14"/>
  <c r="AI33" i="11" s="1"/>
  <c r="BK33" i="14"/>
  <c r="AH33" i="11" s="1"/>
  <c r="BL53" i="14"/>
  <c r="AI53" i="11" s="1"/>
  <c r="BK53" i="14"/>
  <c r="AH53" i="11" s="1"/>
  <c r="BL7" i="14"/>
  <c r="AI7" i="11" s="1"/>
  <c r="BK7" i="14"/>
  <c r="AH7" i="11" s="1"/>
  <c r="BL5" i="14"/>
  <c r="AI5" i="11" s="1"/>
  <c r="BK5" i="14"/>
  <c r="AH5" i="11" s="1"/>
  <c r="Q5" i="13"/>
  <c r="Q5" i="4"/>
  <c r="Q34" i="13"/>
  <c r="Q34" i="4"/>
  <c r="Q43" i="13"/>
  <c r="Q43" i="4"/>
  <c r="I6" i="13"/>
  <c r="N6" i="3"/>
  <c r="G6" i="11" s="1"/>
  <c r="I11" i="13"/>
  <c r="N11" i="3"/>
  <c r="G11" i="11" s="1"/>
  <c r="AN20" i="14"/>
  <c r="AC20" i="11" s="1"/>
  <c r="AM20" i="14"/>
  <c r="AB20" i="11" s="1"/>
  <c r="AN9" i="14"/>
  <c r="AC9" i="11" s="1"/>
  <c r="AM9" i="14"/>
  <c r="AB9" i="11" s="1"/>
  <c r="AN21" i="14"/>
  <c r="AC21" i="11" s="1"/>
  <c r="AM21" i="14"/>
  <c r="AB21" i="11" s="1"/>
  <c r="AN33" i="14"/>
  <c r="AC33" i="11" s="1"/>
  <c r="AM33" i="14"/>
  <c r="AB33" i="11" s="1"/>
  <c r="AN51" i="14"/>
  <c r="AC51" i="11" s="1"/>
  <c r="AM51" i="14"/>
  <c r="AB51" i="11" s="1"/>
  <c r="AN47" i="14"/>
  <c r="AC47" i="11" s="1"/>
  <c r="AM47" i="14"/>
  <c r="AB47" i="11" s="1"/>
  <c r="AN15" i="14"/>
  <c r="AC15" i="11" s="1"/>
  <c r="AM15" i="14"/>
  <c r="AB15" i="11" s="1"/>
  <c r="AN16" i="14"/>
  <c r="AC16" i="11" s="1"/>
  <c r="AM16" i="14"/>
  <c r="AB16" i="11" s="1"/>
  <c r="AN28" i="14"/>
  <c r="AC28" i="11" s="1"/>
  <c r="AM28" i="14"/>
  <c r="AB28" i="11" s="1"/>
  <c r="AN48" i="14"/>
  <c r="AC48" i="11" s="1"/>
  <c r="AM48" i="14"/>
  <c r="AB48" i="11" s="1"/>
  <c r="AN42" i="14"/>
  <c r="AC42" i="11" s="1"/>
  <c r="AM42" i="14"/>
  <c r="AB42" i="11" s="1"/>
  <c r="AN8" i="14"/>
  <c r="AC8" i="11" s="1"/>
  <c r="AM8" i="14"/>
  <c r="AB8" i="11" s="1"/>
  <c r="AN24" i="14"/>
  <c r="AC24" i="11" s="1"/>
  <c r="AM24" i="14"/>
  <c r="AB24" i="11" s="1"/>
  <c r="AN54" i="14"/>
  <c r="AC54" i="11" s="1"/>
  <c r="AM54" i="14"/>
  <c r="AB54" i="11" s="1"/>
  <c r="AV18" i="14"/>
  <c r="AE18" i="11" s="1"/>
  <c r="AU11" i="14"/>
  <c r="AD11" i="11" s="1"/>
  <c r="AU33" i="14"/>
  <c r="AD33" i="11" s="1"/>
  <c r="AV19" i="14"/>
  <c r="AE19" i="11" s="1"/>
  <c r="AU30" i="14"/>
  <c r="AD30" i="11" s="1"/>
  <c r="AU15" i="14"/>
  <c r="AD15" i="11" s="1"/>
  <c r="AU52" i="14"/>
  <c r="AD52" i="11" s="1"/>
  <c r="BD28" i="14"/>
  <c r="AG28" i="11" s="1"/>
  <c r="BC28" i="14"/>
  <c r="AF28" i="11" s="1"/>
  <c r="AU9" i="14"/>
  <c r="AD9" i="11" s="1"/>
  <c r="BD43" i="14"/>
  <c r="AG43" i="11" s="1"/>
  <c r="BC43" i="14"/>
  <c r="AF43" i="11" s="1"/>
  <c r="BD22" i="14"/>
  <c r="AG22" i="11" s="1"/>
  <c r="BC22" i="14"/>
  <c r="AF22" i="11" s="1"/>
  <c r="BD25" i="14"/>
  <c r="AG25" i="11" s="1"/>
  <c r="BC25" i="14"/>
  <c r="AF25" i="11" s="1"/>
  <c r="BD11" i="14"/>
  <c r="AG11" i="11" s="1"/>
  <c r="BC11" i="14"/>
  <c r="AF11" i="11" s="1"/>
  <c r="BD34" i="14"/>
  <c r="AG34" i="11" s="1"/>
  <c r="BC34" i="14"/>
  <c r="AF34" i="11" s="1"/>
  <c r="BD50" i="14"/>
  <c r="AG50" i="11" s="1"/>
  <c r="BC50" i="14"/>
  <c r="AF50" i="11" s="1"/>
  <c r="BD13" i="14"/>
  <c r="AG13" i="11" s="1"/>
  <c r="BC13" i="14"/>
  <c r="AF13" i="11" s="1"/>
  <c r="BD9" i="14"/>
  <c r="AG9" i="11" s="1"/>
  <c r="BC9" i="14"/>
  <c r="AF9" i="11" s="1"/>
  <c r="BD53" i="14"/>
  <c r="AG53" i="11" s="1"/>
  <c r="BC53" i="14"/>
  <c r="AF53" i="11" s="1"/>
  <c r="BD49" i="14"/>
  <c r="AG49" i="11" s="1"/>
  <c r="BC49" i="14"/>
  <c r="AF49" i="11" s="1"/>
  <c r="BC12" i="14"/>
  <c r="AF12" i="11" s="1"/>
  <c r="AU17" i="14"/>
  <c r="AD17" i="11" s="1"/>
  <c r="AM36" i="14"/>
  <c r="AB36" i="11" s="1"/>
  <c r="AU48" i="14"/>
  <c r="AD48" i="11" s="1"/>
  <c r="AF48" i="14"/>
  <c r="AA48" i="11" s="1"/>
  <c r="AE48" i="14"/>
  <c r="Z48" i="11" s="1"/>
  <c r="AF7" i="14"/>
  <c r="AA7" i="11" s="1"/>
  <c r="AE7" i="14"/>
  <c r="Z7" i="11" s="1"/>
  <c r="AF37" i="14"/>
  <c r="AA37" i="11" s="1"/>
  <c r="AE37" i="14"/>
  <c r="Z37" i="11" s="1"/>
  <c r="AF26" i="14"/>
  <c r="AA26" i="11" s="1"/>
  <c r="AE26" i="14"/>
  <c r="Z26" i="11" s="1"/>
  <c r="AF14" i="14"/>
  <c r="AA14" i="11" s="1"/>
  <c r="AE14" i="14"/>
  <c r="Z14" i="11" s="1"/>
  <c r="AF27" i="14"/>
  <c r="AA27" i="11" s="1"/>
  <c r="AE27" i="14"/>
  <c r="Z27" i="11" s="1"/>
  <c r="AF39" i="14"/>
  <c r="AA39" i="11" s="1"/>
  <c r="AE39" i="14"/>
  <c r="Z39" i="11" s="1"/>
  <c r="AF30" i="14"/>
  <c r="AA30" i="11" s="1"/>
  <c r="AE30" i="14"/>
  <c r="Z30" i="11" s="1"/>
  <c r="AF46" i="14"/>
  <c r="AA46" i="11" s="1"/>
  <c r="AE46" i="14"/>
  <c r="Z46" i="11" s="1"/>
  <c r="AF50" i="14"/>
  <c r="AA50" i="11" s="1"/>
  <c r="AE50" i="14"/>
  <c r="Z50" i="11" s="1"/>
  <c r="AM44" i="14"/>
  <c r="AB44" i="11" s="1"/>
  <c r="AU27" i="14"/>
  <c r="AD27" i="11" s="1"/>
  <c r="AV5" i="14"/>
  <c r="AE5" i="11" s="1"/>
  <c r="AU5" i="14"/>
  <c r="AD5" i="11" s="1"/>
  <c r="AU42" i="14"/>
  <c r="AD42" i="11" s="1"/>
  <c r="AV42" i="14"/>
  <c r="AE42" i="11" s="1"/>
  <c r="AV37" i="14"/>
  <c r="AE37" i="11" s="1"/>
  <c r="AU37" i="14"/>
  <c r="AD37" i="11" s="1"/>
  <c r="AV29" i="14"/>
  <c r="AE29" i="11" s="1"/>
  <c r="AU29" i="14"/>
  <c r="AD29" i="11" s="1"/>
  <c r="BC44" i="14"/>
  <c r="AF44" i="11" s="1"/>
  <c r="BL37" i="14"/>
  <c r="AI37" i="11" s="1"/>
  <c r="BK37" i="14"/>
  <c r="AH37" i="11" s="1"/>
  <c r="BL19" i="14"/>
  <c r="AI19" i="11" s="1"/>
  <c r="BK19" i="14"/>
  <c r="AH19" i="11" s="1"/>
  <c r="BL26" i="14"/>
  <c r="AI26" i="11" s="1"/>
  <c r="BK26" i="14"/>
  <c r="AH26" i="11" s="1"/>
  <c r="BL32" i="14"/>
  <c r="AI32" i="11" s="1"/>
  <c r="BK32" i="14"/>
  <c r="AH32" i="11" s="1"/>
  <c r="BL30" i="14"/>
  <c r="AI30" i="11" s="1"/>
  <c r="BK30" i="14"/>
  <c r="AH30" i="11" s="1"/>
  <c r="BL18" i="14"/>
  <c r="AI18" i="11" s="1"/>
  <c r="BK18" i="14"/>
  <c r="AH18" i="11" s="1"/>
  <c r="BL40" i="14"/>
  <c r="AI40" i="11" s="1"/>
  <c r="BK40" i="14"/>
  <c r="AH40" i="11" s="1"/>
  <c r="BL21" i="14"/>
  <c r="AI21" i="11" s="1"/>
  <c r="BK21" i="14"/>
  <c r="AH21" i="11" s="1"/>
  <c r="BL39" i="14"/>
  <c r="AI39" i="11" s="1"/>
  <c r="BK39" i="14"/>
  <c r="AH39" i="11" s="1"/>
  <c r="BL6" i="14"/>
  <c r="AI6" i="11" s="1"/>
  <c r="BK6" i="14"/>
  <c r="AH6" i="11" s="1"/>
  <c r="BL41" i="14"/>
  <c r="AI41" i="11" s="1"/>
  <c r="BK41" i="14"/>
  <c r="AH41" i="11" s="1"/>
  <c r="AU8" i="14"/>
  <c r="AD8" i="11" s="1"/>
  <c r="AM12" i="14"/>
  <c r="AB12" i="11" s="1"/>
  <c r="Q11" i="13"/>
  <c r="Q11" i="4"/>
  <c r="I27" i="13"/>
  <c r="N27" i="3"/>
  <c r="G27" i="11" s="1"/>
  <c r="AN22" i="14"/>
  <c r="AC22" i="11" s="1"/>
  <c r="AM22" i="14"/>
  <c r="AB22" i="11" s="1"/>
  <c r="AN40" i="14"/>
  <c r="AC40" i="11" s="1"/>
  <c r="AM40" i="14"/>
  <c r="AB40" i="11" s="1"/>
  <c r="AN13" i="14"/>
  <c r="AC13" i="11" s="1"/>
  <c r="AM13" i="14"/>
  <c r="AB13" i="11" s="1"/>
  <c r="AN35" i="14"/>
  <c r="AC35" i="11" s="1"/>
  <c r="AM35" i="14"/>
  <c r="AB35" i="11" s="1"/>
  <c r="AN11" i="14"/>
  <c r="AC11" i="11" s="1"/>
  <c r="AM11" i="14"/>
  <c r="AB11" i="11" s="1"/>
  <c r="BD48" i="14"/>
  <c r="AG48" i="11" s="1"/>
  <c r="BC48" i="14"/>
  <c r="AF48" i="11" s="1"/>
  <c r="BD14" i="14"/>
  <c r="AG14" i="11" s="1"/>
  <c r="BC14" i="14"/>
  <c r="AF14" i="11" s="1"/>
  <c r="BL12" i="14"/>
  <c r="AI12" i="11" s="1"/>
  <c r="BK12" i="14"/>
  <c r="AH12" i="11" s="1"/>
  <c r="AF13" i="14"/>
  <c r="AA13" i="11" s="1"/>
  <c r="AE13" i="14"/>
  <c r="Z13" i="11" s="1"/>
  <c r="AF15" i="14"/>
  <c r="AA15" i="11" s="1"/>
  <c r="AE15" i="14"/>
  <c r="Z15" i="11" s="1"/>
  <c r="AF31" i="14"/>
  <c r="AA31" i="11" s="1"/>
  <c r="AE31" i="14"/>
  <c r="Z31" i="11" s="1"/>
  <c r="AF49" i="14"/>
  <c r="AA49" i="11" s="1"/>
  <c r="AE49" i="14"/>
  <c r="Z49" i="11" s="1"/>
  <c r="AF54" i="14"/>
  <c r="AA54" i="11" s="1"/>
  <c r="AE54" i="14"/>
  <c r="Z54" i="11" s="1"/>
  <c r="AU38" i="14"/>
  <c r="AD38" i="11" s="1"/>
  <c r="AV38" i="14"/>
  <c r="AE38" i="11" s="1"/>
  <c r="AV34" i="14"/>
  <c r="AE34" i="11" s="1"/>
  <c r="AU34" i="14"/>
  <c r="AD34" i="11" s="1"/>
  <c r="AV46" i="14"/>
  <c r="AE46" i="11" s="1"/>
  <c r="AU46" i="14"/>
  <c r="AD46" i="11" s="1"/>
  <c r="BL31" i="14"/>
  <c r="AI31" i="11" s="1"/>
  <c r="BK31" i="14"/>
  <c r="AH31" i="11" s="1"/>
  <c r="BL35" i="14"/>
  <c r="AI35" i="11" s="1"/>
  <c r="BK35" i="14"/>
  <c r="AH35" i="11" s="1"/>
  <c r="AU12" i="14"/>
  <c r="AD12" i="11" s="1"/>
  <c r="I28" i="13"/>
  <c r="N28" i="3"/>
  <c r="G28" i="11" s="1"/>
  <c r="I10" i="13"/>
  <c r="N10" i="3"/>
  <c r="G10" i="11" s="1"/>
  <c r="I18" i="13"/>
  <c r="N18" i="3"/>
  <c r="G18" i="11" s="1"/>
  <c r="I34" i="13"/>
  <c r="N34" i="3"/>
  <c r="G34" i="11" s="1"/>
  <c r="I50" i="13"/>
  <c r="N50" i="3"/>
  <c r="G50" i="11" s="1"/>
  <c r="Q18" i="13"/>
  <c r="Q18" i="4"/>
  <c r="Q27" i="13"/>
  <c r="Q27" i="4"/>
  <c r="AF44" i="14"/>
  <c r="AA44" i="11" s="1"/>
  <c r="AE44" i="14"/>
  <c r="Z44" i="11" s="1"/>
  <c r="AN10" i="14"/>
  <c r="AC10" i="11" s="1"/>
  <c r="AM10" i="14"/>
  <c r="AB10" i="11" s="1"/>
  <c r="AN14" i="14"/>
  <c r="AC14" i="11" s="1"/>
  <c r="AM14" i="14"/>
  <c r="AB14" i="11" s="1"/>
  <c r="AN34" i="14"/>
  <c r="AC34" i="11" s="1"/>
  <c r="AM34" i="14"/>
  <c r="AB34" i="11" s="1"/>
  <c r="BL36" i="14"/>
  <c r="AI36" i="11" s="1"/>
  <c r="BK36" i="14"/>
  <c r="AH36" i="11" s="1"/>
  <c r="BD24" i="14"/>
  <c r="AG24" i="11" s="1"/>
  <c r="BC24" i="14"/>
  <c r="AF24" i="11" s="1"/>
  <c r="BD35" i="14"/>
  <c r="AG35" i="11" s="1"/>
  <c r="BC35" i="14"/>
  <c r="AF35" i="11" s="1"/>
  <c r="BD32" i="14"/>
  <c r="AG32" i="11" s="1"/>
  <c r="BC32" i="14"/>
  <c r="AF32" i="11" s="1"/>
  <c r="BD30" i="14"/>
  <c r="AG30" i="11" s="1"/>
  <c r="BC30" i="14"/>
  <c r="AF30" i="11" s="1"/>
  <c r="BD54" i="14"/>
  <c r="AG54" i="11" s="1"/>
  <c r="BC54" i="14"/>
  <c r="AF54" i="11" s="1"/>
  <c r="AF4" i="14"/>
  <c r="AA4" i="11" s="1"/>
  <c r="AE4" i="14"/>
  <c r="Z4" i="11" s="1"/>
  <c r="AF33" i="14"/>
  <c r="AA33" i="11" s="1"/>
  <c r="AE33" i="14"/>
  <c r="Z33" i="11" s="1"/>
  <c r="AF52" i="14"/>
  <c r="AA52" i="11" s="1"/>
  <c r="AE52" i="14"/>
  <c r="Z52" i="11" s="1"/>
  <c r="AF51" i="14"/>
  <c r="AA51" i="11" s="1"/>
  <c r="AE51" i="14"/>
  <c r="Z51" i="11" s="1"/>
  <c r="AF18" i="14"/>
  <c r="AA18" i="11" s="1"/>
  <c r="AE18" i="14"/>
  <c r="Z18" i="11" s="1"/>
  <c r="AF23" i="14"/>
  <c r="AA23" i="11" s="1"/>
  <c r="AE23" i="14"/>
  <c r="Z23" i="11" s="1"/>
  <c r="AU35" i="14"/>
  <c r="AD35" i="11" s="1"/>
  <c r="AV35" i="14"/>
  <c r="AE35" i="11" s="1"/>
  <c r="BL13" i="14"/>
  <c r="AI13" i="11" s="1"/>
  <c r="BK13" i="14"/>
  <c r="AH13" i="11" s="1"/>
  <c r="BL15" i="14"/>
  <c r="AI15" i="11" s="1"/>
  <c r="BK15" i="14"/>
  <c r="AH15" i="11" s="1"/>
  <c r="BL29" i="14"/>
  <c r="AI29" i="11" s="1"/>
  <c r="BK29" i="14"/>
  <c r="AH29" i="11" s="1"/>
  <c r="BL9" i="14"/>
  <c r="AI9" i="11" s="1"/>
  <c r="BK9" i="14"/>
  <c r="AH9" i="11" s="1"/>
  <c r="BL48" i="14"/>
  <c r="AI48" i="11" s="1"/>
  <c r="BK48" i="14"/>
  <c r="AH48" i="11" s="1"/>
  <c r="BL11" i="14"/>
  <c r="AI11" i="11" s="1"/>
  <c r="BK11" i="14"/>
  <c r="AH11" i="11" s="1"/>
  <c r="I26" i="13"/>
  <c r="N26" i="3"/>
  <c r="G26" i="11" s="1"/>
  <c r="I42" i="13"/>
  <c r="N42" i="3"/>
  <c r="G42" i="11" s="1"/>
  <c r="I49" i="13"/>
  <c r="N49" i="3"/>
  <c r="G49" i="11" s="1"/>
  <c r="Q26" i="13"/>
  <c r="Q26" i="4"/>
  <c r="I21" i="13"/>
  <c r="N21" i="3"/>
  <c r="G21" i="11" s="1"/>
  <c r="I53" i="13"/>
  <c r="N53" i="3"/>
  <c r="G53" i="11" s="1"/>
  <c r="I51" i="13"/>
  <c r="N51" i="3"/>
  <c r="G51" i="11" s="1"/>
  <c r="Q51" i="13"/>
  <c r="Q51" i="4"/>
  <c r="I14" i="13"/>
  <c r="N14" i="3"/>
  <c r="G14" i="11" s="1"/>
  <c r="I9" i="13"/>
  <c r="N9" i="3"/>
  <c r="G9" i="11" s="1"/>
  <c r="I19" i="13"/>
  <c r="N19" i="3"/>
  <c r="G19" i="11" s="1"/>
  <c r="AN4" i="14"/>
  <c r="AC4" i="11" s="1"/>
  <c r="AM4" i="14"/>
  <c r="AB4" i="11" s="1"/>
  <c r="AN53" i="14"/>
  <c r="AC53" i="11" s="1"/>
  <c r="AM53" i="14"/>
  <c r="AB53" i="11" s="1"/>
  <c r="AN31" i="14"/>
  <c r="AC31" i="11" s="1"/>
  <c r="AM31" i="14"/>
  <c r="AB31" i="11" s="1"/>
  <c r="AN45" i="14"/>
  <c r="AC45" i="11" s="1"/>
  <c r="AM45" i="14"/>
  <c r="AB45" i="11" s="1"/>
  <c r="AN50" i="14"/>
  <c r="AC50" i="11" s="1"/>
  <c r="AM50" i="14"/>
  <c r="AB50" i="11" s="1"/>
  <c r="AN30" i="14"/>
  <c r="AC30" i="11" s="1"/>
  <c r="AM30" i="14"/>
  <c r="AB30" i="11" s="1"/>
  <c r="AN26" i="14"/>
  <c r="AC26" i="11" s="1"/>
  <c r="AM26" i="14"/>
  <c r="AB26" i="11" s="1"/>
  <c r="AN37" i="14"/>
  <c r="AC37" i="11" s="1"/>
  <c r="AM37" i="14"/>
  <c r="AB37" i="11" s="1"/>
  <c r="AN7" i="14"/>
  <c r="AC7" i="11" s="1"/>
  <c r="AM7" i="14"/>
  <c r="AB7" i="11" s="1"/>
  <c r="AN17" i="14"/>
  <c r="AC17" i="11" s="1"/>
  <c r="AM17" i="14"/>
  <c r="AB17" i="11" s="1"/>
  <c r="AN41" i="14"/>
  <c r="AC41" i="11" s="1"/>
  <c r="AM41" i="14"/>
  <c r="AB41" i="11" s="1"/>
  <c r="AN43" i="14"/>
  <c r="AC43" i="11" s="1"/>
  <c r="AM43" i="14"/>
  <c r="AB43" i="11" s="1"/>
  <c r="AN46" i="14"/>
  <c r="AC46" i="11" s="1"/>
  <c r="AM46" i="14"/>
  <c r="AB46" i="11" s="1"/>
  <c r="AN32" i="14"/>
  <c r="AC32" i="11" s="1"/>
  <c r="AM32" i="14"/>
  <c r="AB32" i="11" s="1"/>
  <c r="BL20" i="14"/>
  <c r="AI20" i="11" s="1"/>
  <c r="BK20" i="14"/>
  <c r="AH20" i="11" s="1"/>
  <c r="BL28" i="14"/>
  <c r="AI28" i="11" s="1"/>
  <c r="BK28" i="14"/>
  <c r="AH28" i="11" s="1"/>
  <c r="BD31" i="14"/>
  <c r="AG31" i="11" s="1"/>
  <c r="BC31" i="14"/>
  <c r="AF31" i="11" s="1"/>
  <c r="BD5" i="14"/>
  <c r="AG5" i="11" s="1"/>
  <c r="BC5" i="14"/>
  <c r="AF5" i="11" s="1"/>
  <c r="BD19" i="14"/>
  <c r="AG19" i="11" s="1"/>
  <c r="BC19" i="14"/>
  <c r="AF19" i="11" s="1"/>
  <c r="BD38" i="14"/>
  <c r="AG38" i="11" s="1"/>
  <c r="BC38" i="14"/>
  <c r="AF38" i="11" s="1"/>
  <c r="BD46" i="14"/>
  <c r="AG46" i="11" s="1"/>
  <c r="BC46" i="14"/>
  <c r="AF46" i="11" s="1"/>
  <c r="BD39" i="14"/>
  <c r="AG39" i="11" s="1"/>
  <c r="BC39" i="14"/>
  <c r="AF39" i="11" s="1"/>
  <c r="BD42" i="14"/>
  <c r="AG42" i="11" s="1"/>
  <c r="BC42" i="14"/>
  <c r="AF42" i="11" s="1"/>
  <c r="BD47" i="14"/>
  <c r="AG47" i="11" s="1"/>
  <c r="BC47" i="14"/>
  <c r="AF47" i="11" s="1"/>
  <c r="BD36" i="14"/>
  <c r="AG36" i="11" s="1"/>
  <c r="BC36" i="14"/>
  <c r="AF36" i="11" s="1"/>
  <c r="BD18" i="14"/>
  <c r="AG18" i="11" s="1"/>
  <c r="BC18" i="14"/>
  <c r="AF18" i="11" s="1"/>
  <c r="BD23" i="14"/>
  <c r="AG23" i="11" s="1"/>
  <c r="BC23" i="14"/>
  <c r="AF23" i="11" s="1"/>
  <c r="BD15" i="14"/>
  <c r="AG15" i="11" s="1"/>
  <c r="BC15" i="14"/>
  <c r="AF15" i="11" s="1"/>
  <c r="BD29" i="14"/>
  <c r="AG29" i="11" s="1"/>
  <c r="BC29" i="14"/>
  <c r="AF29" i="11" s="1"/>
  <c r="BL45" i="14"/>
  <c r="AI45" i="11" s="1"/>
  <c r="BK45" i="14"/>
  <c r="AH45" i="11" s="1"/>
  <c r="AF47" i="14"/>
  <c r="AA47" i="11" s="1"/>
  <c r="AE47" i="14"/>
  <c r="Z47" i="11" s="1"/>
  <c r="AF8" i="14"/>
  <c r="AA8" i="11" s="1"/>
  <c r="AE8" i="14"/>
  <c r="Z8" i="11" s="1"/>
  <c r="AF43" i="14"/>
  <c r="AA43" i="11" s="1"/>
  <c r="AE43" i="14"/>
  <c r="Z43" i="11" s="1"/>
  <c r="AF40" i="14"/>
  <c r="AA40" i="11" s="1"/>
  <c r="AE40" i="14"/>
  <c r="Z40" i="11" s="1"/>
  <c r="AF6" i="14"/>
  <c r="AA6" i="11" s="1"/>
  <c r="AE6" i="14"/>
  <c r="Z6" i="11" s="1"/>
  <c r="AF25" i="14"/>
  <c r="AA25" i="11" s="1"/>
  <c r="AE25" i="14"/>
  <c r="Z25" i="11" s="1"/>
  <c r="AF19" i="14"/>
  <c r="AA19" i="11" s="1"/>
  <c r="AE19" i="14"/>
  <c r="Z19" i="11" s="1"/>
  <c r="AF24" i="14"/>
  <c r="AA24" i="11" s="1"/>
  <c r="AE24" i="14"/>
  <c r="Z24" i="11" s="1"/>
  <c r="AF16" i="14"/>
  <c r="AA16" i="11" s="1"/>
  <c r="AE16" i="14"/>
  <c r="Z16" i="11" s="1"/>
  <c r="AF35" i="14"/>
  <c r="AA35" i="11" s="1"/>
  <c r="AE35" i="14"/>
  <c r="Z35" i="11" s="1"/>
  <c r="AF38" i="14"/>
  <c r="AA38" i="11" s="1"/>
  <c r="AE38" i="14"/>
  <c r="Z38" i="11" s="1"/>
  <c r="AV21" i="14"/>
  <c r="AE21" i="11" s="1"/>
  <c r="AU21" i="14"/>
  <c r="AD21" i="11" s="1"/>
  <c r="AU10" i="14"/>
  <c r="AD10" i="11" s="1"/>
  <c r="AV10" i="14"/>
  <c r="AE10" i="11" s="1"/>
  <c r="AU25" i="14"/>
  <c r="AD25" i="11" s="1"/>
  <c r="AV25" i="14"/>
  <c r="AE25" i="11" s="1"/>
  <c r="AV53" i="14"/>
  <c r="AE53" i="11" s="1"/>
  <c r="AU53" i="14"/>
  <c r="AD53" i="11" s="1"/>
  <c r="AV23" i="14"/>
  <c r="AE23" i="11" s="1"/>
  <c r="AU23" i="14"/>
  <c r="AD23" i="11" s="1"/>
  <c r="AV32" i="14"/>
  <c r="AE32" i="11" s="1"/>
  <c r="AU32" i="14"/>
  <c r="AD32" i="11" s="1"/>
  <c r="BL24" i="14"/>
  <c r="AI24" i="11" s="1"/>
  <c r="BK24" i="14"/>
  <c r="AH24" i="11" s="1"/>
  <c r="BL51" i="14"/>
  <c r="AI51" i="11" s="1"/>
  <c r="BK51" i="14"/>
  <c r="AH51" i="11" s="1"/>
  <c r="BL47" i="14"/>
  <c r="AI47" i="11" s="1"/>
  <c r="BK47" i="14"/>
  <c r="AH47" i="11" s="1"/>
  <c r="BL27" i="14"/>
  <c r="AI27" i="11" s="1"/>
  <c r="BK27" i="14"/>
  <c r="AH27" i="11" s="1"/>
  <c r="BL38" i="14"/>
  <c r="AI38" i="11" s="1"/>
  <c r="BK38" i="14"/>
  <c r="AH38" i="11" s="1"/>
  <c r="BL49" i="14"/>
  <c r="AI49" i="11" s="1"/>
  <c r="BK49" i="14"/>
  <c r="AH49" i="11" s="1"/>
  <c r="BL22" i="14"/>
  <c r="AI22" i="11" s="1"/>
  <c r="BK22" i="14"/>
  <c r="AH22" i="11" s="1"/>
  <c r="BL34" i="14"/>
  <c r="AI34" i="11" s="1"/>
  <c r="BK34" i="14"/>
  <c r="AH34" i="11" s="1"/>
  <c r="BL54" i="14"/>
  <c r="AI54" i="11" s="1"/>
  <c r="BK54" i="14"/>
  <c r="AH54" i="11" s="1"/>
  <c r="G45" i="3"/>
  <c r="BE52" i="2"/>
  <c r="D52" i="3" s="1"/>
  <c r="E45" i="3"/>
  <c r="E35" i="3"/>
  <c r="G35" i="3"/>
  <c r="BE35" i="2"/>
  <c r="D35" i="3" s="1"/>
  <c r="BE45" i="2"/>
  <c r="D45" i="3" s="1"/>
  <c r="F45" i="3"/>
  <c r="BE19" i="2"/>
  <c r="D19" i="3" s="1"/>
  <c r="BE8" i="2"/>
  <c r="D8" i="3" s="1"/>
  <c r="O19" i="3"/>
  <c r="BE40" i="2"/>
  <c r="D40" i="3" s="1"/>
  <c r="O8" i="3"/>
  <c r="E8" i="3"/>
  <c r="I35" i="3"/>
  <c r="E40" i="3"/>
  <c r="H19" i="3"/>
  <c r="G8" i="3"/>
  <c r="E19" i="3"/>
  <c r="F35" i="3"/>
  <c r="I13" i="3"/>
  <c r="G50" i="3"/>
  <c r="O9" i="3"/>
  <c r="BE41" i="2"/>
  <c r="D41" i="3" s="1"/>
  <c r="E50" i="3"/>
  <c r="E27" i="3"/>
  <c r="BE9" i="2"/>
  <c r="D9" i="3" s="1"/>
  <c r="O50" i="3"/>
  <c r="H50" i="3"/>
  <c r="BE50" i="2"/>
  <c r="D50" i="3" s="1"/>
  <c r="H9" i="3"/>
  <c r="G30" i="3"/>
  <c r="O30" i="3"/>
  <c r="E30" i="3"/>
  <c r="BE27" i="2"/>
  <c r="D27" i="3" s="1"/>
  <c r="G27" i="3"/>
  <c r="E5" i="3"/>
  <c r="BE46" i="2"/>
  <c r="D46" i="3" s="1"/>
  <c r="G33" i="3"/>
  <c r="F41" i="3"/>
  <c r="G5" i="3"/>
  <c r="F19" i="3"/>
  <c r="H33" i="3"/>
  <c r="O17" i="3"/>
  <c r="BE17" i="2"/>
  <c r="D17" i="3" s="1"/>
  <c r="E33" i="3"/>
  <c r="E42" i="3"/>
  <c r="O46" i="3"/>
  <c r="I17" i="3"/>
  <c r="O33" i="3"/>
  <c r="E41" i="3"/>
  <c r="H5" i="3"/>
  <c r="F33" i="3"/>
  <c r="BE14" i="2"/>
  <c r="D14" i="3" s="1"/>
  <c r="I33" i="3"/>
  <c r="O41" i="3"/>
  <c r="G41" i="3"/>
  <c r="I41" i="3"/>
  <c r="F37" i="3"/>
  <c r="H37" i="3"/>
  <c r="BE37" i="2"/>
  <c r="D37" i="3" s="1"/>
  <c r="I37" i="3"/>
  <c r="E37" i="3"/>
  <c r="G22" i="3"/>
  <c r="E22" i="3"/>
  <c r="O22" i="3"/>
  <c r="G37" i="3"/>
  <c r="BE22" i="2"/>
  <c r="D22" i="3" s="1"/>
  <c r="F27" i="3"/>
  <c r="H46" i="3"/>
  <c r="O28" i="3"/>
  <c r="O29" i="3"/>
  <c r="H11" i="3"/>
  <c r="E15" i="3"/>
  <c r="E11" i="3"/>
  <c r="E10" i="3"/>
  <c r="F15" i="3"/>
  <c r="F11" i="3"/>
  <c r="I5" i="3"/>
  <c r="I29" i="3"/>
  <c r="H43" i="3"/>
  <c r="G11" i="3"/>
  <c r="H45" i="3"/>
  <c r="O24" i="3"/>
  <c r="I9" i="4"/>
  <c r="BE15" i="2"/>
  <c r="D15" i="3" s="1"/>
  <c r="O16" i="3"/>
  <c r="O14" i="3"/>
  <c r="I46" i="3"/>
  <c r="BE43" i="2"/>
  <c r="D43" i="3" s="1"/>
  <c r="G19" i="3"/>
  <c r="G43" i="3"/>
  <c r="O6" i="3"/>
  <c r="H35" i="3"/>
  <c r="I43" i="3"/>
  <c r="F6" i="3"/>
  <c r="F14" i="3"/>
  <c r="F22" i="3"/>
  <c r="I22" i="3"/>
  <c r="H21" i="3"/>
  <c r="F7" i="3"/>
  <c r="E43" i="3"/>
  <c r="BE39" i="2"/>
  <c r="D39" i="3" s="1"/>
  <c r="BE6" i="2"/>
  <c r="D6" i="3" s="1"/>
  <c r="O13" i="3"/>
  <c r="F43" i="3"/>
  <c r="F38" i="3"/>
  <c r="E39" i="3"/>
  <c r="BE7" i="2"/>
  <c r="D7" i="3" s="1"/>
  <c r="O37" i="3"/>
  <c r="I6" i="4"/>
  <c r="I14" i="4"/>
  <c r="F47" i="3"/>
  <c r="I40" i="3"/>
  <c r="BE10" i="2"/>
  <c r="D10" i="3" s="1"/>
  <c r="E49" i="3"/>
  <c r="O32" i="3"/>
  <c r="O40" i="3"/>
  <c r="O48" i="3"/>
  <c r="BE30" i="2"/>
  <c r="D30" i="3" s="1"/>
  <c r="H6" i="3"/>
  <c r="H22" i="3"/>
  <c r="I38" i="3"/>
  <c r="O52" i="3"/>
  <c r="I32" i="3"/>
  <c r="BE32" i="2"/>
  <c r="D32" i="3" s="1"/>
  <c r="F30" i="3"/>
  <c r="H30" i="3"/>
  <c r="H13" i="3"/>
  <c r="G32" i="3"/>
  <c r="G48" i="3"/>
  <c r="O49" i="3"/>
  <c r="F10" i="3"/>
  <c r="H8" i="3"/>
  <c r="I30" i="3"/>
  <c r="F39" i="3"/>
  <c r="H49" i="3"/>
  <c r="G39" i="3"/>
  <c r="H40" i="3"/>
  <c r="BE38" i="2"/>
  <c r="D38" i="3" s="1"/>
  <c r="H14" i="3"/>
  <c r="G40" i="3"/>
  <c r="BE48" i="2"/>
  <c r="D48" i="3" s="1"/>
  <c r="E48" i="3"/>
  <c r="O38" i="3"/>
  <c r="E32" i="3"/>
  <c r="I48" i="3"/>
  <c r="E52" i="3"/>
  <c r="I8" i="4"/>
  <c r="O44" i="3"/>
  <c r="I51" i="4"/>
  <c r="O12" i="3"/>
  <c r="I20" i="3"/>
  <c r="O36" i="3"/>
  <c r="BE24" i="2"/>
  <c r="D24" i="3" s="1"/>
  <c r="I45" i="4"/>
  <c r="I53" i="4"/>
  <c r="I27" i="4"/>
  <c r="G44" i="3"/>
  <c r="I26" i="4"/>
  <c r="F31" i="3"/>
  <c r="BE36" i="2"/>
  <c r="D36" i="3" s="1"/>
  <c r="BE44" i="2"/>
  <c r="D44" i="3" s="1"/>
  <c r="F48" i="3"/>
  <c r="H24" i="3"/>
  <c r="H32" i="3"/>
  <c r="I18" i="4"/>
  <c r="G52" i="3"/>
  <c r="G20" i="3"/>
  <c r="BE16" i="2"/>
  <c r="D16" i="3" s="1"/>
  <c r="I37" i="4"/>
  <c r="I11" i="4"/>
  <c r="F32" i="3"/>
  <c r="O47" i="3"/>
  <c r="F8" i="3"/>
  <c r="I19" i="4"/>
  <c r="F40" i="3"/>
  <c r="H48" i="3"/>
  <c r="I28" i="4"/>
  <c r="E24" i="3"/>
  <c r="I36" i="3"/>
  <c r="E7" i="3"/>
  <c r="I10" i="4"/>
  <c r="G24" i="3"/>
  <c r="I42" i="4"/>
  <c r="I50" i="4"/>
  <c r="I49" i="4"/>
  <c r="G15" i="3"/>
  <c r="E28" i="3"/>
  <c r="E36" i="3"/>
  <c r="F16" i="3"/>
  <c r="H16" i="3"/>
  <c r="BE31" i="2"/>
  <c r="D31" i="3" s="1"/>
  <c r="O20" i="3"/>
  <c r="I34" i="4"/>
  <c r="I16" i="3"/>
  <c r="I24" i="3"/>
  <c r="H39" i="3"/>
  <c r="H47" i="3"/>
  <c r="I21" i="4"/>
  <c r="G47" i="3"/>
  <c r="F25" i="3"/>
  <c r="E31" i="3"/>
  <c r="G7" i="3"/>
  <c r="BE28" i="2"/>
  <c r="D28" i="3" s="1"/>
  <c r="E20" i="3"/>
  <c r="E44" i="3"/>
  <c r="I7" i="3"/>
  <c r="F12" i="3"/>
  <c r="I47" i="3"/>
  <c r="O15" i="3"/>
  <c r="H28" i="3"/>
  <c r="G25" i="3"/>
  <c r="G23" i="3"/>
  <c r="I39" i="3"/>
  <c r="F44" i="3"/>
  <c r="O23" i="3"/>
  <c r="H36" i="3"/>
  <c r="BE25" i="2"/>
  <c r="D25" i="3" s="1"/>
  <c r="F23" i="3"/>
  <c r="H7" i="3"/>
  <c r="H12" i="3"/>
  <c r="I12" i="3"/>
  <c r="BE12" i="2"/>
  <c r="D12" i="3" s="1"/>
  <c r="H31" i="3"/>
  <c r="I23" i="3"/>
  <c r="I31" i="3"/>
  <c r="F36" i="3"/>
  <c r="G12" i="3"/>
  <c r="H44" i="3"/>
  <c r="I44" i="3"/>
  <c r="I52" i="3"/>
  <c r="BE23" i="2"/>
  <c r="D23" i="3" s="1"/>
  <c r="I25" i="3"/>
  <c r="G31" i="3"/>
  <c r="E12" i="3"/>
  <c r="F52" i="3"/>
  <c r="H20" i="3"/>
  <c r="O31" i="3"/>
  <c r="H15" i="3"/>
  <c r="I15" i="3"/>
  <c r="F20" i="3"/>
  <c r="F28" i="3"/>
  <c r="O7" i="3"/>
  <c r="BE47" i="2"/>
  <c r="D47" i="3" s="1"/>
  <c r="E47" i="3"/>
  <c r="H23" i="3"/>
  <c r="H25" i="3"/>
  <c r="O25" i="3"/>
  <c r="I7" i="13" l="1"/>
  <c r="N7" i="3"/>
  <c r="G7" i="11" s="1"/>
  <c r="I16" i="13"/>
  <c r="N16" i="3"/>
  <c r="G16" i="11" s="1"/>
  <c r="N11" i="4"/>
  <c r="O11" i="4"/>
  <c r="P11" i="4" s="1"/>
  <c r="Q49" i="13"/>
  <c r="Q49" i="4"/>
  <c r="Q52" i="13"/>
  <c r="Q52" i="4"/>
  <c r="N14" i="4"/>
  <c r="O14" i="4"/>
  <c r="P14" i="4" s="1"/>
  <c r="Q24" i="13"/>
  <c r="Q24" i="4"/>
  <c r="Q46" i="13"/>
  <c r="Q46" i="4"/>
  <c r="Q31" i="13"/>
  <c r="Q31" i="4"/>
  <c r="I44" i="13"/>
  <c r="N44" i="3"/>
  <c r="G44" i="11" s="1"/>
  <c r="I31" i="13"/>
  <c r="N31" i="3"/>
  <c r="G31" i="11" s="1"/>
  <c r="I12" i="13"/>
  <c r="N12" i="3"/>
  <c r="G12" i="11" s="1"/>
  <c r="I39" i="13"/>
  <c r="N39" i="3"/>
  <c r="G39" i="11" s="1"/>
  <c r="Q15" i="13"/>
  <c r="Q15" i="4"/>
  <c r="O34" i="4"/>
  <c r="P34" i="4" s="1"/>
  <c r="N34" i="4"/>
  <c r="O49" i="4"/>
  <c r="N49" i="4"/>
  <c r="N10" i="4"/>
  <c r="O10" i="4"/>
  <c r="N28" i="4"/>
  <c r="O28" i="4"/>
  <c r="P28" i="4" s="1"/>
  <c r="O37" i="4"/>
  <c r="P37" i="4" s="1"/>
  <c r="N37" i="4"/>
  <c r="N18" i="4"/>
  <c r="O18" i="4"/>
  <c r="P18" i="4" s="1"/>
  <c r="N51" i="4"/>
  <c r="O51" i="4"/>
  <c r="I48" i="13"/>
  <c r="N48" i="3"/>
  <c r="G48" i="11" s="1"/>
  <c r="I30" i="13"/>
  <c r="N30" i="3"/>
  <c r="G30" i="11" s="1"/>
  <c r="I38" i="13"/>
  <c r="N38" i="3"/>
  <c r="G38" i="11" s="1"/>
  <c r="Q48" i="13"/>
  <c r="Q48" i="4"/>
  <c r="O6" i="4"/>
  <c r="N6" i="4"/>
  <c r="I22" i="13"/>
  <c r="N22" i="3"/>
  <c r="G22" i="11" s="1"/>
  <c r="I43" i="13"/>
  <c r="N43" i="3"/>
  <c r="G43" i="11" s="1"/>
  <c r="Q16" i="13"/>
  <c r="Q16" i="4"/>
  <c r="I5" i="4"/>
  <c r="I5" i="13"/>
  <c r="N5" i="3"/>
  <c r="G5" i="11" s="1"/>
  <c r="Q28" i="13"/>
  <c r="Q28" i="4"/>
  <c r="I33" i="13"/>
  <c r="N33" i="3"/>
  <c r="G33" i="11" s="1"/>
  <c r="Q9" i="13"/>
  <c r="Q9" i="4"/>
  <c r="I35" i="13"/>
  <c r="N35" i="3"/>
  <c r="G35" i="11" s="1"/>
  <c r="Q19" i="13"/>
  <c r="Q19" i="4"/>
  <c r="N19" i="13"/>
  <c r="D19" i="11" s="1"/>
  <c r="O19" i="13"/>
  <c r="O14" i="13"/>
  <c r="N14" i="13"/>
  <c r="D14" i="11" s="1"/>
  <c r="N51" i="13"/>
  <c r="D51" i="11" s="1"/>
  <c r="O51" i="13"/>
  <c r="N21" i="13"/>
  <c r="D21" i="11" s="1"/>
  <c r="O21" i="13"/>
  <c r="O49" i="13"/>
  <c r="E49" i="11" s="1"/>
  <c r="N49" i="13"/>
  <c r="O26" i="13"/>
  <c r="N26" i="13"/>
  <c r="D26" i="11" s="1"/>
  <c r="W27" i="13"/>
  <c r="H27" i="11" s="1"/>
  <c r="X27" i="13"/>
  <c r="I27" i="11" s="1"/>
  <c r="N50" i="13"/>
  <c r="D50" i="11" s="1"/>
  <c r="O50" i="13"/>
  <c r="N18" i="13"/>
  <c r="D18" i="11" s="1"/>
  <c r="O18" i="13"/>
  <c r="O28" i="13"/>
  <c r="N28" i="13"/>
  <c r="D28" i="11" s="1"/>
  <c r="N11" i="13"/>
  <c r="D11" i="11" s="1"/>
  <c r="O11" i="13"/>
  <c r="W43" i="13"/>
  <c r="H43" i="11" s="1"/>
  <c r="X43" i="13"/>
  <c r="I43" i="11" s="1"/>
  <c r="W5" i="13"/>
  <c r="H5" i="11" s="1"/>
  <c r="X5" i="13"/>
  <c r="I5" i="11" s="1"/>
  <c r="W42" i="13"/>
  <c r="H42" i="11" s="1"/>
  <c r="X42" i="13"/>
  <c r="I42" i="11" s="1"/>
  <c r="W53" i="13"/>
  <c r="H53" i="11" s="1"/>
  <c r="X53" i="13"/>
  <c r="I53" i="11" s="1"/>
  <c r="W21" i="13"/>
  <c r="H21" i="11" s="1"/>
  <c r="X21" i="13"/>
  <c r="I21" i="11" s="1"/>
  <c r="O45" i="13"/>
  <c r="N45" i="13"/>
  <c r="D45" i="11" s="1"/>
  <c r="Q7" i="13"/>
  <c r="Q7" i="4"/>
  <c r="O45" i="4"/>
  <c r="N45" i="4"/>
  <c r="Q14" i="13"/>
  <c r="Q14" i="4"/>
  <c r="I29" i="13"/>
  <c r="N29" i="3"/>
  <c r="G29" i="11" s="1"/>
  <c r="Q29" i="13"/>
  <c r="Q29" i="4"/>
  <c r="Q41" i="13"/>
  <c r="Q41" i="4"/>
  <c r="Q17" i="13"/>
  <c r="Q17" i="4"/>
  <c r="Q50" i="13"/>
  <c r="Q50" i="4"/>
  <c r="I25" i="13"/>
  <c r="N25" i="3"/>
  <c r="G25" i="11" s="1"/>
  <c r="I47" i="13"/>
  <c r="N47" i="3"/>
  <c r="G47" i="11" s="1"/>
  <c r="Q20" i="13"/>
  <c r="Q20" i="4"/>
  <c r="N50" i="4"/>
  <c r="O50" i="4"/>
  <c r="Q47" i="13"/>
  <c r="Q47" i="4"/>
  <c r="N27" i="4"/>
  <c r="O27" i="4"/>
  <c r="P27" i="4" s="1"/>
  <c r="Q36" i="13"/>
  <c r="Q36" i="4"/>
  <c r="Q44" i="13"/>
  <c r="Q44" i="4"/>
  <c r="Q40" i="13"/>
  <c r="Q40" i="4"/>
  <c r="I40" i="13"/>
  <c r="N40" i="3"/>
  <c r="G40" i="11" s="1"/>
  <c r="Q37" i="13"/>
  <c r="Q37" i="4"/>
  <c r="Q22" i="13"/>
  <c r="Q22" i="4"/>
  <c r="I37" i="13"/>
  <c r="N37" i="3"/>
  <c r="G37" i="11" s="1"/>
  <c r="I41" i="4"/>
  <c r="I41" i="13"/>
  <c r="N41" i="3"/>
  <c r="G41" i="11" s="1"/>
  <c r="Q33" i="13"/>
  <c r="Q33" i="4"/>
  <c r="W11" i="13"/>
  <c r="H11" i="11" s="1"/>
  <c r="X11" i="13"/>
  <c r="I11" i="11" s="1"/>
  <c r="I52" i="13"/>
  <c r="N52" i="3"/>
  <c r="G52" i="11" s="1"/>
  <c r="N21" i="4"/>
  <c r="O21" i="4"/>
  <c r="P21" i="4" s="1"/>
  <c r="N19" i="4"/>
  <c r="O19" i="4"/>
  <c r="N26" i="4"/>
  <c r="O26" i="4"/>
  <c r="P26" i="4" s="1"/>
  <c r="Q12" i="13"/>
  <c r="Q12" i="4"/>
  <c r="O27" i="13"/>
  <c r="N27" i="13"/>
  <c r="D27" i="11" s="1"/>
  <c r="I23" i="13"/>
  <c r="N23" i="3"/>
  <c r="G23" i="11" s="1"/>
  <c r="Q25" i="13"/>
  <c r="Q25" i="4"/>
  <c r="I15" i="13"/>
  <c r="N15" i="3"/>
  <c r="G15" i="11" s="1"/>
  <c r="Q23" i="13"/>
  <c r="Q23" i="4"/>
  <c r="I24" i="13"/>
  <c r="N24" i="3"/>
  <c r="G24" i="11" s="1"/>
  <c r="O42" i="4"/>
  <c r="P42" i="4" s="1"/>
  <c r="N42" i="4"/>
  <c r="I36" i="13"/>
  <c r="N36" i="3"/>
  <c r="G36" i="11" s="1"/>
  <c r="N53" i="4"/>
  <c r="O53" i="4"/>
  <c r="P53" i="4" s="1"/>
  <c r="I20" i="13"/>
  <c r="N20" i="3"/>
  <c r="G20" i="11" s="1"/>
  <c r="O8" i="4"/>
  <c r="N8" i="4"/>
  <c r="Q38" i="13"/>
  <c r="Q38" i="4"/>
  <c r="I32" i="13"/>
  <c r="N32" i="3"/>
  <c r="G32" i="11" s="1"/>
  <c r="Q32" i="13"/>
  <c r="Q32" i="4"/>
  <c r="Q13" i="13"/>
  <c r="Q13" i="4"/>
  <c r="Q6" i="13"/>
  <c r="Q6" i="4"/>
  <c r="I46" i="13"/>
  <c r="N46" i="3"/>
  <c r="G46" i="11" s="1"/>
  <c r="N9" i="4"/>
  <c r="O9" i="4"/>
  <c r="P9" i="4" s="1"/>
  <c r="I17" i="13"/>
  <c r="N17" i="3"/>
  <c r="G17" i="11" s="1"/>
  <c r="Q30" i="13"/>
  <c r="Q30" i="4"/>
  <c r="I13" i="13"/>
  <c r="N13" i="3"/>
  <c r="G13" i="11" s="1"/>
  <c r="Q8" i="13"/>
  <c r="Q8" i="4"/>
  <c r="O9" i="13"/>
  <c r="N9" i="13"/>
  <c r="D9" i="11" s="1"/>
  <c r="W51" i="13"/>
  <c r="H51" i="11" s="1"/>
  <c r="X51" i="13"/>
  <c r="I51" i="11" s="1"/>
  <c r="N53" i="13"/>
  <c r="D53" i="11" s="1"/>
  <c r="O53" i="13"/>
  <c r="W26" i="13"/>
  <c r="H26" i="11" s="1"/>
  <c r="X26" i="13"/>
  <c r="I26" i="11" s="1"/>
  <c r="N42" i="13"/>
  <c r="D42" i="11" s="1"/>
  <c r="O42" i="13"/>
  <c r="W18" i="13"/>
  <c r="H18" i="11" s="1"/>
  <c r="X18" i="13"/>
  <c r="I18" i="11" s="1"/>
  <c r="O34" i="13"/>
  <c r="N34" i="13"/>
  <c r="D34" i="11" s="1"/>
  <c r="N10" i="13"/>
  <c r="D10" i="11" s="1"/>
  <c r="O10" i="13"/>
  <c r="N6" i="13"/>
  <c r="D6" i="11" s="1"/>
  <c r="O6" i="13"/>
  <c r="W34" i="13"/>
  <c r="H34" i="11" s="1"/>
  <c r="X34" i="13"/>
  <c r="I34" i="11" s="1"/>
  <c r="W35" i="13"/>
  <c r="H35" i="11" s="1"/>
  <c r="X35" i="13"/>
  <c r="I35" i="11" s="1"/>
  <c r="W10" i="13"/>
  <c r="H10" i="11" s="1"/>
  <c r="X10" i="13"/>
  <c r="I10" i="11" s="1"/>
  <c r="O8" i="13"/>
  <c r="N8" i="13"/>
  <c r="D8" i="11" s="1"/>
  <c r="W45" i="13"/>
  <c r="H45" i="11" s="1"/>
  <c r="X45" i="13"/>
  <c r="I45" i="11" s="1"/>
  <c r="W39" i="13"/>
  <c r="H39" i="11" s="1"/>
  <c r="X39" i="13"/>
  <c r="I39" i="11" s="1"/>
  <c r="I33" i="4"/>
  <c r="I35" i="4"/>
  <c r="I13" i="4"/>
  <c r="I43" i="4"/>
  <c r="I17" i="4"/>
  <c r="I29" i="4"/>
  <c r="I48" i="4"/>
  <c r="I32" i="4"/>
  <c r="I22" i="4"/>
  <c r="I46" i="4"/>
  <c r="I40" i="4"/>
  <c r="I30" i="4"/>
  <c r="I38" i="4"/>
  <c r="I25" i="4"/>
  <c r="I47" i="4"/>
  <c r="I16" i="4"/>
  <c r="H4" i="3"/>
  <c r="H54" i="3"/>
  <c r="BE54" i="2"/>
  <c r="D54" i="3" s="1"/>
  <c r="D4" i="3"/>
  <c r="I20" i="4"/>
  <c r="I36" i="4"/>
  <c r="F54" i="3"/>
  <c r="F4" i="3"/>
  <c r="O54" i="3"/>
  <c r="O4" i="3"/>
  <c r="I31" i="4"/>
  <c r="I39" i="4"/>
  <c r="I52" i="4"/>
  <c r="I23" i="4"/>
  <c r="I7" i="4"/>
  <c r="E54" i="3"/>
  <c r="E4" i="3"/>
  <c r="I4" i="3"/>
  <c r="I54" i="3"/>
  <c r="I15" i="4"/>
  <c r="I44" i="4"/>
  <c r="I12" i="4"/>
  <c r="G4" i="3"/>
  <c r="G54" i="3"/>
  <c r="I24" i="4"/>
  <c r="O39" i="4" l="1"/>
  <c r="N39" i="4"/>
  <c r="I16" i="14"/>
  <c r="N16" i="4"/>
  <c r="O16" i="4"/>
  <c r="P16" i="4" s="1"/>
  <c r="N32" i="4"/>
  <c r="O32" i="4"/>
  <c r="E6" i="11"/>
  <c r="P6" i="13"/>
  <c r="F6" i="11" s="1"/>
  <c r="E42" i="11"/>
  <c r="P42" i="13"/>
  <c r="F42" i="11" s="1"/>
  <c r="W6" i="13"/>
  <c r="H6" i="11" s="1"/>
  <c r="X6" i="13"/>
  <c r="I6" i="11" s="1"/>
  <c r="W38" i="13"/>
  <c r="H38" i="11" s="1"/>
  <c r="X38" i="13"/>
  <c r="I38" i="11" s="1"/>
  <c r="O52" i="13"/>
  <c r="N52" i="13"/>
  <c r="D52" i="11" s="1"/>
  <c r="Q17" i="14"/>
  <c r="E26" i="11"/>
  <c r="P26" i="13"/>
  <c r="F26" i="11" s="1"/>
  <c r="E14" i="11"/>
  <c r="P14" i="13"/>
  <c r="F14" i="11" s="1"/>
  <c r="W28" i="13"/>
  <c r="H28" i="11" s="1"/>
  <c r="X28" i="13"/>
  <c r="I28" i="11" s="1"/>
  <c r="O48" i="13"/>
  <c r="N48" i="13"/>
  <c r="D48" i="11" s="1"/>
  <c r="Q24" i="14"/>
  <c r="W49" i="13"/>
  <c r="H49" i="11" s="1"/>
  <c r="X49" i="13"/>
  <c r="I49" i="11" s="1"/>
  <c r="I54" i="13"/>
  <c r="N54" i="3"/>
  <c r="G54" i="11" s="1"/>
  <c r="N7" i="4"/>
  <c r="O7" i="4"/>
  <c r="P7" i="4" s="1"/>
  <c r="O31" i="4"/>
  <c r="N31" i="4"/>
  <c r="I47" i="14"/>
  <c r="O47" i="4"/>
  <c r="N47" i="4"/>
  <c r="N40" i="4"/>
  <c r="O40" i="4"/>
  <c r="N48" i="4"/>
  <c r="O48" i="4"/>
  <c r="N13" i="4"/>
  <c r="O13" i="4"/>
  <c r="P13" i="4" s="1"/>
  <c r="E8" i="11"/>
  <c r="P8" i="13"/>
  <c r="F8" i="11" s="1"/>
  <c r="E34" i="11"/>
  <c r="P34" i="13"/>
  <c r="F34" i="11" s="1"/>
  <c r="E9" i="11"/>
  <c r="P9" i="13"/>
  <c r="F9" i="11" s="1"/>
  <c r="N13" i="13"/>
  <c r="D13" i="11" s="1"/>
  <c r="O13" i="13"/>
  <c r="O17" i="13"/>
  <c r="N17" i="13"/>
  <c r="D17" i="11" s="1"/>
  <c r="P8" i="4"/>
  <c r="N20" i="13"/>
  <c r="D20" i="11" s="1"/>
  <c r="O20" i="13"/>
  <c r="W23" i="13"/>
  <c r="H23" i="11" s="1"/>
  <c r="X23" i="13"/>
  <c r="I23" i="11" s="1"/>
  <c r="W25" i="13"/>
  <c r="H25" i="11" s="1"/>
  <c r="X25" i="13"/>
  <c r="I25" i="11" s="1"/>
  <c r="W12" i="13"/>
  <c r="H12" i="11" s="1"/>
  <c r="X12" i="13"/>
  <c r="I12" i="11" s="1"/>
  <c r="P19" i="4"/>
  <c r="N37" i="13"/>
  <c r="D37" i="11" s="1"/>
  <c r="O37" i="13"/>
  <c r="W37" i="13"/>
  <c r="H37" i="11" s="1"/>
  <c r="X37" i="13"/>
  <c r="I37" i="11" s="1"/>
  <c r="W40" i="13"/>
  <c r="H40" i="11" s="1"/>
  <c r="X40" i="13"/>
  <c r="I40" i="11" s="1"/>
  <c r="W36" i="13"/>
  <c r="H36" i="11" s="1"/>
  <c r="X36" i="13"/>
  <c r="I36" i="11" s="1"/>
  <c r="O47" i="13"/>
  <c r="N47" i="13"/>
  <c r="D47" i="11" s="1"/>
  <c r="W17" i="13"/>
  <c r="H17" i="11" s="1"/>
  <c r="X17" i="13"/>
  <c r="I17" i="11" s="1"/>
  <c r="W29" i="13"/>
  <c r="H29" i="11" s="1"/>
  <c r="X29" i="13"/>
  <c r="I29" i="11" s="1"/>
  <c r="W14" i="13"/>
  <c r="H14" i="11" s="1"/>
  <c r="X14" i="13"/>
  <c r="I14" i="11" s="1"/>
  <c r="Q7" i="14"/>
  <c r="E18" i="11"/>
  <c r="P18" i="13"/>
  <c r="F18" i="11" s="1"/>
  <c r="P49" i="13"/>
  <c r="F49" i="11" s="1"/>
  <c r="D49" i="11"/>
  <c r="E51" i="11"/>
  <c r="P51" i="13"/>
  <c r="F51" i="11" s="1"/>
  <c r="E19" i="11"/>
  <c r="P19" i="13"/>
  <c r="F19" i="11" s="1"/>
  <c r="W16" i="13"/>
  <c r="H16" i="11" s="1"/>
  <c r="X16" i="13"/>
  <c r="I16" i="11" s="1"/>
  <c r="N22" i="13"/>
  <c r="D22" i="11" s="1"/>
  <c r="O22" i="13"/>
  <c r="P51" i="4"/>
  <c r="P10" i="4"/>
  <c r="P49" i="4"/>
  <c r="O39" i="13"/>
  <c r="N39" i="13"/>
  <c r="D39" i="11" s="1"/>
  <c r="O31" i="13"/>
  <c r="N31" i="13"/>
  <c r="D31" i="11" s="1"/>
  <c r="W31" i="13"/>
  <c r="H31" i="11" s="1"/>
  <c r="X31" i="13"/>
  <c r="I31" i="11" s="1"/>
  <c r="W24" i="13"/>
  <c r="H24" i="11" s="1"/>
  <c r="X24" i="13"/>
  <c r="I24" i="11" s="1"/>
  <c r="Q52" i="8"/>
  <c r="O16" i="13"/>
  <c r="N16" i="13"/>
  <c r="D16" i="11" s="1"/>
  <c r="N15" i="4"/>
  <c r="O15" i="4"/>
  <c r="W32" i="13"/>
  <c r="H32" i="11" s="1"/>
  <c r="X32" i="13"/>
  <c r="I32" i="11" s="1"/>
  <c r="W33" i="13"/>
  <c r="H33" i="11" s="1"/>
  <c r="X33" i="13"/>
  <c r="I33" i="11" s="1"/>
  <c r="Q29" i="14"/>
  <c r="E45" i="11"/>
  <c r="P45" i="13"/>
  <c r="F45" i="11" s="1"/>
  <c r="E28" i="11"/>
  <c r="P28" i="13"/>
  <c r="F28" i="11" s="1"/>
  <c r="W19" i="13"/>
  <c r="H19" i="11" s="1"/>
  <c r="X19" i="13"/>
  <c r="I19" i="11" s="1"/>
  <c r="I4" i="13"/>
  <c r="N4" i="3"/>
  <c r="G4" i="11" s="1"/>
  <c r="N36" i="4"/>
  <c r="O36" i="4"/>
  <c r="P36" i="4" s="1"/>
  <c r="N46" i="4"/>
  <c r="O46" i="4"/>
  <c r="P46" i="4" s="1"/>
  <c r="E10" i="11"/>
  <c r="P10" i="13"/>
  <c r="F10" i="11" s="1"/>
  <c r="Q30" i="14"/>
  <c r="O46" i="13"/>
  <c r="N46" i="13"/>
  <c r="D46" i="11" s="1"/>
  <c r="W13" i="13"/>
  <c r="H13" i="11" s="1"/>
  <c r="X13" i="13"/>
  <c r="I13" i="11" s="1"/>
  <c r="O32" i="13"/>
  <c r="N32" i="13"/>
  <c r="D32" i="11" s="1"/>
  <c r="N36" i="13"/>
  <c r="D36" i="11" s="1"/>
  <c r="O36" i="13"/>
  <c r="O41" i="13"/>
  <c r="N41" i="13"/>
  <c r="D41" i="11" s="1"/>
  <c r="Q22" i="14"/>
  <c r="W47" i="13"/>
  <c r="H47" i="11" s="1"/>
  <c r="X47" i="13"/>
  <c r="I47" i="11" s="1"/>
  <c r="Q50" i="14"/>
  <c r="W7" i="13"/>
  <c r="H7" i="11" s="1"/>
  <c r="X7" i="13"/>
  <c r="I7" i="11" s="1"/>
  <c r="O35" i="13"/>
  <c r="N35" i="13"/>
  <c r="D35" i="11" s="1"/>
  <c r="N33" i="13"/>
  <c r="D33" i="11" s="1"/>
  <c r="O33" i="13"/>
  <c r="O5" i="13"/>
  <c r="N5" i="13"/>
  <c r="D5" i="11" s="1"/>
  <c r="W48" i="13"/>
  <c r="H48" i="11" s="1"/>
  <c r="X48" i="13"/>
  <c r="I48" i="11" s="1"/>
  <c r="O30" i="13"/>
  <c r="N30" i="13"/>
  <c r="D30" i="11" s="1"/>
  <c r="Q15" i="14"/>
  <c r="W52" i="13"/>
  <c r="H52" i="11" s="1"/>
  <c r="X52" i="13"/>
  <c r="I52" i="11" s="1"/>
  <c r="N30" i="4"/>
  <c r="O30" i="4"/>
  <c r="P30" i="4" s="1"/>
  <c r="N43" i="4"/>
  <c r="O43" i="4"/>
  <c r="P43" i="4" s="1"/>
  <c r="E53" i="11"/>
  <c r="P53" i="13"/>
  <c r="F53" i="11" s="1"/>
  <c r="Q12" i="14"/>
  <c r="Q14" i="14"/>
  <c r="W9" i="13"/>
  <c r="H9" i="11" s="1"/>
  <c r="X9" i="13"/>
  <c r="I9" i="11" s="1"/>
  <c r="Q16" i="14"/>
  <c r="N38" i="13"/>
  <c r="D38" i="11" s="1"/>
  <c r="O38" i="13"/>
  <c r="I12" i="14"/>
  <c r="N12" i="4"/>
  <c r="O12" i="4"/>
  <c r="N23" i="4"/>
  <c r="O23" i="4"/>
  <c r="Q4" i="13"/>
  <c r="Q4" i="4"/>
  <c r="I25" i="14"/>
  <c r="N25" i="4"/>
  <c r="O25" i="4"/>
  <c r="P25" i="4" s="1"/>
  <c r="O29" i="4"/>
  <c r="P29" i="4" s="1"/>
  <c r="N29" i="4"/>
  <c r="N35" i="4"/>
  <c r="O35" i="4"/>
  <c r="P35" i="4" s="1"/>
  <c r="N24" i="4"/>
  <c r="O24" i="4"/>
  <c r="P24" i="4" s="1"/>
  <c r="I44" i="14"/>
  <c r="N44" i="4"/>
  <c r="O44" i="4"/>
  <c r="O52" i="4"/>
  <c r="P52" i="4" s="1"/>
  <c r="N52" i="4"/>
  <c r="Q54" i="13"/>
  <c r="Q54" i="4"/>
  <c r="I20" i="14"/>
  <c r="N20" i="4"/>
  <c r="O20" i="4"/>
  <c r="P20" i="4" s="1"/>
  <c r="N38" i="4"/>
  <c r="O38" i="4"/>
  <c r="N22" i="4"/>
  <c r="O22" i="4"/>
  <c r="P22" i="4" s="1"/>
  <c r="N17" i="4"/>
  <c r="O17" i="4"/>
  <c r="I33" i="14"/>
  <c r="N33" i="4"/>
  <c r="O33" i="4"/>
  <c r="P33" i="4" s="1"/>
  <c r="W8" i="13"/>
  <c r="H8" i="11" s="1"/>
  <c r="X8" i="13"/>
  <c r="I8" i="11" s="1"/>
  <c r="W30" i="13"/>
  <c r="H30" i="11" s="1"/>
  <c r="X30" i="13"/>
  <c r="I30" i="11" s="1"/>
  <c r="Q6" i="14"/>
  <c r="Q6" i="8"/>
  <c r="Q32" i="14"/>
  <c r="Q32" i="8"/>
  <c r="Q38" i="14"/>
  <c r="Q38" i="8"/>
  <c r="O24" i="13"/>
  <c r="N24" i="13"/>
  <c r="D24" i="11" s="1"/>
  <c r="N15" i="13"/>
  <c r="D15" i="11" s="1"/>
  <c r="O15" i="13"/>
  <c r="N23" i="13"/>
  <c r="D23" i="11" s="1"/>
  <c r="O23" i="13"/>
  <c r="E27" i="11"/>
  <c r="P27" i="13"/>
  <c r="F27" i="11" s="1"/>
  <c r="Q33" i="14"/>
  <c r="Q33" i="8"/>
  <c r="N41" i="4"/>
  <c r="O41" i="4"/>
  <c r="W22" i="13"/>
  <c r="H22" i="11" s="1"/>
  <c r="X22" i="13"/>
  <c r="I22" i="11" s="1"/>
  <c r="O40" i="13"/>
  <c r="N40" i="13"/>
  <c r="D40" i="11" s="1"/>
  <c r="W44" i="13"/>
  <c r="H44" i="11" s="1"/>
  <c r="X44" i="13"/>
  <c r="I44" i="11" s="1"/>
  <c r="P50" i="4"/>
  <c r="W20" i="13"/>
  <c r="H20" i="11" s="1"/>
  <c r="X20" i="13"/>
  <c r="I20" i="11" s="1"/>
  <c r="O25" i="13"/>
  <c r="N25" i="13"/>
  <c r="D25" i="11" s="1"/>
  <c r="W50" i="13"/>
  <c r="H50" i="11" s="1"/>
  <c r="X50" i="13"/>
  <c r="I50" i="11" s="1"/>
  <c r="W41" i="13"/>
  <c r="H41" i="11" s="1"/>
  <c r="X41" i="13"/>
  <c r="I41" i="11" s="1"/>
  <c r="O29" i="13"/>
  <c r="N29" i="13"/>
  <c r="D29" i="11" s="1"/>
  <c r="P45" i="4"/>
  <c r="E11" i="11"/>
  <c r="P11" i="13"/>
  <c r="F11" i="11" s="1"/>
  <c r="E50" i="11"/>
  <c r="P50" i="13"/>
  <c r="F50" i="11" s="1"/>
  <c r="E21" i="11"/>
  <c r="P21" i="13"/>
  <c r="F21" i="11" s="1"/>
  <c r="Q19" i="14"/>
  <c r="Q19" i="8"/>
  <c r="Q9" i="14"/>
  <c r="Q9" i="8"/>
  <c r="Q28" i="14"/>
  <c r="Q28" i="8"/>
  <c r="I5" i="14"/>
  <c r="N5" i="4"/>
  <c r="O5" i="4"/>
  <c r="P5" i="4" s="1"/>
  <c r="O43" i="13"/>
  <c r="N43" i="13"/>
  <c r="D43" i="11" s="1"/>
  <c r="P6" i="4"/>
  <c r="W15" i="13"/>
  <c r="H15" i="11" s="1"/>
  <c r="X15" i="13"/>
  <c r="I15" i="11" s="1"/>
  <c r="O12" i="13"/>
  <c r="N12" i="13"/>
  <c r="D12" i="11" s="1"/>
  <c r="O44" i="13"/>
  <c r="E44" i="11" s="1"/>
  <c r="N44" i="13"/>
  <c r="W46" i="13"/>
  <c r="H46" i="11" s="1"/>
  <c r="X46" i="13"/>
  <c r="I46" i="11" s="1"/>
  <c r="Q49" i="14"/>
  <c r="Q49" i="8"/>
  <c r="O7" i="13"/>
  <c r="N7" i="13"/>
  <c r="D7" i="11" s="1"/>
  <c r="I54" i="4"/>
  <c r="I32" i="14" s="1"/>
  <c r="I4" i="4"/>
  <c r="N32" i="14" l="1"/>
  <c r="U32" i="11" s="1"/>
  <c r="O32" i="14"/>
  <c r="E7" i="11"/>
  <c r="P7" i="13"/>
  <c r="F7" i="11" s="1"/>
  <c r="O33" i="14"/>
  <c r="N33" i="14"/>
  <c r="U33" i="11" s="1"/>
  <c r="O12" i="14"/>
  <c r="N12" i="14"/>
  <c r="U12" i="11" s="1"/>
  <c r="X12" i="14"/>
  <c r="Y12" i="11" s="1"/>
  <c r="W12" i="14"/>
  <c r="X12" i="11" s="1"/>
  <c r="X50" i="14"/>
  <c r="Y50" i="11" s="1"/>
  <c r="W50" i="14"/>
  <c r="X50" i="11" s="1"/>
  <c r="X29" i="14"/>
  <c r="Y29" i="11" s="1"/>
  <c r="W29" i="14"/>
  <c r="X29" i="11" s="1"/>
  <c r="X7" i="14"/>
  <c r="Y7" i="11" s="1"/>
  <c r="W7" i="14"/>
  <c r="X7" i="11" s="1"/>
  <c r="E17" i="11"/>
  <c r="P17" i="13"/>
  <c r="F17" i="11" s="1"/>
  <c r="N47" i="14"/>
  <c r="U47" i="11" s="1"/>
  <c r="O47" i="14"/>
  <c r="N54" i="13"/>
  <c r="D54" i="11" s="1"/>
  <c r="O54" i="13"/>
  <c r="E48" i="11"/>
  <c r="P48" i="13"/>
  <c r="F48" i="11" s="1"/>
  <c r="X17" i="14"/>
  <c r="Y17" i="11" s="1"/>
  <c r="W17" i="14"/>
  <c r="X17" i="11" s="1"/>
  <c r="N16" i="14"/>
  <c r="U16" i="11" s="1"/>
  <c r="O16" i="14"/>
  <c r="I4" i="14"/>
  <c r="N4" i="4"/>
  <c r="O4" i="4"/>
  <c r="P4" i="4" s="1"/>
  <c r="P44" i="13"/>
  <c r="F44" i="11" s="1"/>
  <c r="D44" i="11"/>
  <c r="E43" i="11"/>
  <c r="P43" i="13"/>
  <c r="F43" i="11" s="1"/>
  <c r="E25" i="11"/>
  <c r="P25" i="13"/>
  <c r="F25" i="11" s="1"/>
  <c r="I41" i="14"/>
  <c r="X38" i="14"/>
  <c r="Y38" i="11" s="1"/>
  <c r="W38" i="14"/>
  <c r="X38" i="11" s="1"/>
  <c r="X6" i="14"/>
  <c r="Y6" i="11" s="1"/>
  <c r="W6" i="14"/>
  <c r="X6" i="11" s="1"/>
  <c r="P17" i="4"/>
  <c r="I38" i="14"/>
  <c r="Q54" i="14"/>
  <c r="Q54" i="8"/>
  <c r="Q5" i="14"/>
  <c r="Q21" i="14"/>
  <c r="Q26" i="8"/>
  <c r="Q35" i="8"/>
  <c r="Q45" i="8"/>
  <c r="Q42" i="8"/>
  <c r="Q26" i="14"/>
  <c r="Q35" i="14"/>
  <c r="Q45" i="14"/>
  <c r="Q5" i="8"/>
  <c r="Q21" i="8"/>
  <c r="Q11" i="14"/>
  <c r="Q51" i="14"/>
  <c r="Q18" i="14"/>
  <c r="Q34" i="14"/>
  <c r="Q10" i="14"/>
  <c r="Q39" i="14"/>
  <c r="Q27" i="14"/>
  <c r="Q53" i="14"/>
  <c r="Q11" i="8"/>
  <c r="Q42" i="14"/>
  <c r="Q51" i="8"/>
  <c r="Q18" i="8"/>
  <c r="Q34" i="8"/>
  <c r="Q10" i="8"/>
  <c r="Q39" i="8"/>
  <c r="Q43" i="14"/>
  <c r="Q27" i="8"/>
  <c r="Q53" i="8"/>
  <c r="Q43" i="8"/>
  <c r="I52" i="14"/>
  <c r="I29" i="14"/>
  <c r="Q4" i="14"/>
  <c r="Q4" i="8"/>
  <c r="I23" i="14"/>
  <c r="E38" i="11"/>
  <c r="P38" i="13"/>
  <c r="F38" i="11" s="1"/>
  <c r="Q36" i="8"/>
  <c r="Q23" i="8"/>
  <c r="Q46" i="8"/>
  <c r="Q41" i="8"/>
  <c r="Q20" i="8"/>
  <c r="Q44" i="8"/>
  <c r="Q8" i="8"/>
  <c r="Q40" i="8"/>
  <c r="I15" i="14"/>
  <c r="Q52" i="14"/>
  <c r="E39" i="11"/>
  <c r="P39" i="13"/>
  <c r="F39" i="11" s="1"/>
  <c r="Q48" i="8"/>
  <c r="Q47" i="8"/>
  <c r="E37" i="11"/>
  <c r="P37" i="13"/>
  <c r="F37" i="11" s="1"/>
  <c r="Q13" i="8"/>
  <c r="P13" i="13"/>
  <c r="F13" i="11" s="1"/>
  <c r="E13" i="11"/>
  <c r="P48" i="4"/>
  <c r="I40" i="14"/>
  <c r="Q31" i="8"/>
  <c r="Q37" i="8"/>
  <c r="Q25" i="8"/>
  <c r="E12" i="11"/>
  <c r="P12" i="13"/>
  <c r="F12" i="11" s="1"/>
  <c r="X9" i="14"/>
  <c r="Y9" i="11" s="1"/>
  <c r="W9" i="14"/>
  <c r="X9" i="11" s="1"/>
  <c r="E40" i="11"/>
  <c r="P40" i="13"/>
  <c r="F40" i="11" s="1"/>
  <c r="E15" i="11"/>
  <c r="P15" i="13"/>
  <c r="F15" i="11" s="1"/>
  <c r="N44" i="14"/>
  <c r="U44" i="11" s="1"/>
  <c r="O44" i="14"/>
  <c r="N25" i="14"/>
  <c r="U25" i="11" s="1"/>
  <c r="O25" i="14"/>
  <c r="X16" i="14"/>
  <c r="Y16" i="11" s="1"/>
  <c r="W16" i="14"/>
  <c r="X16" i="11" s="1"/>
  <c r="X15" i="14"/>
  <c r="Y15" i="11" s="1"/>
  <c r="W15" i="14"/>
  <c r="X15" i="11" s="1"/>
  <c r="X22" i="14"/>
  <c r="Y22" i="11" s="1"/>
  <c r="W22" i="14"/>
  <c r="X22" i="11" s="1"/>
  <c r="X30" i="14"/>
  <c r="Y30" i="11" s="1"/>
  <c r="W30" i="14"/>
  <c r="X30" i="11" s="1"/>
  <c r="I52" i="8"/>
  <c r="I54" i="14"/>
  <c r="N54" i="4"/>
  <c r="O54" i="4"/>
  <c r="P54" i="4" s="1"/>
  <c r="I11" i="14"/>
  <c r="I10" i="14"/>
  <c r="I51" i="14"/>
  <c r="I19" i="14"/>
  <c r="I8" i="14"/>
  <c r="I28" i="14"/>
  <c r="I27" i="14"/>
  <c r="I26" i="14"/>
  <c r="I9" i="14"/>
  <c r="I49" i="14"/>
  <c r="I18" i="14"/>
  <c r="I21" i="14"/>
  <c r="I34" i="14"/>
  <c r="I37" i="14"/>
  <c r="I50" i="14"/>
  <c r="I42" i="14"/>
  <c r="I14" i="14"/>
  <c r="I6" i="14"/>
  <c r="I45" i="14"/>
  <c r="I53" i="14"/>
  <c r="X28" i="14"/>
  <c r="Y28" i="11" s="1"/>
  <c r="W28" i="14"/>
  <c r="X28" i="11" s="1"/>
  <c r="X19" i="14"/>
  <c r="Y19" i="11" s="1"/>
  <c r="W19" i="14"/>
  <c r="X19" i="11" s="1"/>
  <c r="E23" i="11"/>
  <c r="P23" i="13"/>
  <c r="F23" i="11" s="1"/>
  <c r="I22" i="14"/>
  <c r="W54" i="13"/>
  <c r="H54" i="11" s="1"/>
  <c r="X54" i="13"/>
  <c r="I54" i="11" s="1"/>
  <c r="P44" i="4"/>
  <c r="I35" i="14"/>
  <c r="X4" i="13"/>
  <c r="I4" i="11" s="1"/>
  <c r="W4" i="13"/>
  <c r="H4" i="11" s="1"/>
  <c r="P12" i="4"/>
  <c r="Q36" i="14"/>
  <c r="Q23" i="14"/>
  <c r="I30" i="14"/>
  <c r="Q46" i="14"/>
  <c r="E30" i="11"/>
  <c r="P30" i="13"/>
  <c r="F30" i="11" s="1"/>
  <c r="E5" i="11"/>
  <c r="P5" i="13"/>
  <c r="F5" i="11" s="1"/>
  <c r="E35" i="11"/>
  <c r="P35" i="13"/>
  <c r="F35" i="11" s="1"/>
  <c r="Q41" i="14"/>
  <c r="Q20" i="14"/>
  <c r="Q44" i="14"/>
  <c r="E41" i="11"/>
  <c r="P41" i="13"/>
  <c r="F41" i="11" s="1"/>
  <c r="E32" i="11"/>
  <c r="P32" i="13"/>
  <c r="F32" i="11" s="1"/>
  <c r="E46" i="11"/>
  <c r="P46" i="13"/>
  <c r="F46" i="11" s="1"/>
  <c r="Q8" i="14"/>
  <c r="I36" i="14"/>
  <c r="Q40" i="14"/>
  <c r="Q48" i="14"/>
  <c r="Q47" i="14"/>
  <c r="E20" i="11"/>
  <c r="P20" i="13"/>
  <c r="F20" i="11" s="1"/>
  <c r="Q13" i="14"/>
  <c r="I48" i="14"/>
  <c r="P31" i="4"/>
  <c r="I7" i="14"/>
  <c r="Q31" i="14"/>
  <c r="Q37" i="14"/>
  <c r="Q25" i="14"/>
  <c r="P39" i="4"/>
  <c r="N5" i="14"/>
  <c r="U5" i="11" s="1"/>
  <c r="O5" i="14"/>
  <c r="O20" i="14"/>
  <c r="N20" i="14"/>
  <c r="U20" i="11" s="1"/>
  <c r="X14" i="14"/>
  <c r="Y14" i="11" s="1"/>
  <c r="W14" i="14"/>
  <c r="X14" i="11" s="1"/>
  <c r="O4" i="13"/>
  <c r="N4" i="13"/>
  <c r="D4" i="11" s="1"/>
  <c r="E47" i="11"/>
  <c r="P47" i="13"/>
  <c r="F47" i="11" s="1"/>
  <c r="X24" i="14"/>
  <c r="Y24" i="11" s="1"/>
  <c r="W24" i="14"/>
  <c r="X24" i="11" s="1"/>
  <c r="E52" i="11"/>
  <c r="P52" i="13"/>
  <c r="F52" i="11" s="1"/>
  <c r="X49" i="14"/>
  <c r="Y49" i="11" s="1"/>
  <c r="W49" i="14"/>
  <c r="X49" i="11" s="1"/>
  <c r="E29" i="11"/>
  <c r="P29" i="13"/>
  <c r="F29" i="11" s="1"/>
  <c r="P41" i="4"/>
  <c r="X33" i="14"/>
  <c r="Y33" i="11" s="1"/>
  <c r="W33" i="14"/>
  <c r="X33" i="11" s="1"/>
  <c r="E24" i="11"/>
  <c r="P24" i="13"/>
  <c r="F24" i="11" s="1"/>
  <c r="X32" i="14"/>
  <c r="Y32" i="11" s="1"/>
  <c r="W32" i="14"/>
  <c r="X32" i="11" s="1"/>
  <c r="I17" i="14"/>
  <c r="P38" i="4"/>
  <c r="I24" i="14"/>
  <c r="P23" i="4"/>
  <c r="Q16" i="8"/>
  <c r="Q14" i="8"/>
  <c r="Q12" i="8"/>
  <c r="I43" i="14"/>
  <c r="Q15" i="8"/>
  <c r="E33" i="11"/>
  <c r="P33" i="13"/>
  <c r="F33" i="11" s="1"/>
  <c r="Q50" i="8"/>
  <c r="Q22" i="8"/>
  <c r="E36" i="11"/>
  <c r="P36" i="13"/>
  <c r="F36" i="11" s="1"/>
  <c r="Q30" i="8"/>
  <c r="I46" i="14"/>
  <c r="Q29" i="8"/>
  <c r="P15" i="4"/>
  <c r="E16" i="11"/>
  <c r="P16" i="13"/>
  <c r="F16" i="11" s="1"/>
  <c r="E31" i="11"/>
  <c r="P31" i="13"/>
  <c r="F31" i="11" s="1"/>
  <c r="E22" i="11"/>
  <c r="P22" i="13"/>
  <c r="F22" i="11" s="1"/>
  <c r="Q7" i="8"/>
  <c r="I13" i="14"/>
  <c r="P40" i="4"/>
  <c r="P47" i="4"/>
  <c r="I31" i="14"/>
  <c r="Q24" i="8"/>
  <c r="Q17" i="8"/>
  <c r="P32" i="4"/>
  <c r="I39" i="14"/>
  <c r="I20" i="8"/>
  <c r="I25" i="8"/>
  <c r="I23" i="8"/>
  <c r="I47" i="8"/>
  <c r="I24" i="8"/>
  <c r="I16" i="8"/>
  <c r="I7" i="8"/>
  <c r="I36" i="8"/>
  <c r="I54" i="8"/>
  <c r="I22" i="8"/>
  <c r="I33" i="8"/>
  <c r="I14" i="8"/>
  <c r="I17" i="8"/>
  <c r="I46" i="8"/>
  <c r="I9" i="8"/>
  <c r="I30" i="8"/>
  <c r="I38" i="8"/>
  <c r="I41" i="8"/>
  <c r="I6" i="8"/>
  <c r="I32" i="8"/>
  <c r="I27" i="8"/>
  <c r="I19" i="8"/>
  <c r="I8" i="8"/>
  <c r="I11" i="8"/>
  <c r="I40" i="8"/>
  <c r="I37" i="8"/>
  <c r="I28" i="8"/>
  <c r="I18" i="8"/>
  <c r="I35" i="8"/>
  <c r="I49" i="8"/>
  <c r="I10" i="8"/>
  <c r="I48" i="8"/>
  <c r="I53" i="8"/>
  <c r="I5" i="8"/>
  <c r="I13" i="8"/>
  <c r="I42" i="8"/>
  <c r="I21" i="8"/>
  <c r="I29" i="8"/>
  <c r="I51" i="8"/>
  <c r="I34" i="8"/>
  <c r="I26" i="8"/>
  <c r="I50" i="8"/>
  <c r="I43" i="8"/>
  <c r="I45" i="8"/>
  <c r="I39" i="8"/>
  <c r="I12" i="8"/>
  <c r="I4" i="8"/>
  <c r="I31" i="8"/>
  <c r="I15" i="8"/>
  <c r="I44" i="8"/>
  <c r="O50" i="8" l="1"/>
  <c r="N50" i="8"/>
  <c r="O19" i="8"/>
  <c r="N19" i="8"/>
  <c r="O25" i="8"/>
  <c r="P25" i="8" s="1"/>
  <c r="N25" i="8"/>
  <c r="O8" i="14"/>
  <c r="N8" i="14"/>
  <c r="U8" i="11" s="1"/>
  <c r="X18" i="14"/>
  <c r="Y18" i="11" s="1"/>
  <c r="W18" i="14"/>
  <c r="X18" i="11" s="1"/>
  <c r="O39" i="8"/>
  <c r="N39" i="8"/>
  <c r="P39" i="8" s="1"/>
  <c r="O27" i="8"/>
  <c r="P27" i="8" s="1"/>
  <c r="N27" i="8"/>
  <c r="O24" i="14"/>
  <c r="N24" i="14"/>
  <c r="U24" i="11" s="1"/>
  <c r="O7" i="14"/>
  <c r="N7" i="14"/>
  <c r="U7" i="11" s="1"/>
  <c r="X40" i="14"/>
  <c r="Y40" i="11" s="1"/>
  <c r="W40" i="14"/>
  <c r="X40" i="11" s="1"/>
  <c r="X23" i="14"/>
  <c r="Y23" i="11" s="1"/>
  <c r="W23" i="14"/>
  <c r="X23" i="11" s="1"/>
  <c r="O53" i="14"/>
  <c r="N53" i="14"/>
  <c r="U53" i="11" s="1"/>
  <c r="O42" i="14"/>
  <c r="N42" i="14"/>
  <c r="U42" i="11" s="1"/>
  <c r="N21" i="14"/>
  <c r="U21" i="11" s="1"/>
  <c r="O21" i="14"/>
  <c r="O26" i="14"/>
  <c r="N26" i="14"/>
  <c r="U26" i="11" s="1"/>
  <c r="O19" i="14"/>
  <c r="N19" i="14"/>
  <c r="U19" i="11" s="1"/>
  <c r="V25" i="11"/>
  <c r="P25" i="14"/>
  <c r="W25" i="11" s="1"/>
  <c r="X4" i="14"/>
  <c r="Y4" i="11" s="1"/>
  <c r="W4" i="14"/>
  <c r="X4" i="11" s="1"/>
  <c r="X42" i="14"/>
  <c r="Y42" i="11" s="1"/>
  <c r="W42" i="14"/>
  <c r="X42" i="11" s="1"/>
  <c r="X39" i="14"/>
  <c r="Y39" i="11" s="1"/>
  <c r="W39" i="14"/>
  <c r="X39" i="11" s="1"/>
  <c r="X51" i="14"/>
  <c r="Y51" i="11" s="1"/>
  <c r="W51" i="14"/>
  <c r="X51" i="11" s="1"/>
  <c r="X45" i="14"/>
  <c r="Y45" i="11" s="1"/>
  <c r="W45" i="14"/>
  <c r="X45" i="11" s="1"/>
  <c r="X5" i="14"/>
  <c r="Y5" i="11" s="1"/>
  <c r="W5" i="14"/>
  <c r="X5" i="11" s="1"/>
  <c r="V12" i="11"/>
  <c r="P12" i="14"/>
  <c r="W12" i="11" s="1"/>
  <c r="O12" i="8"/>
  <c r="P12" i="8" s="1"/>
  <c r="N12" i="8"/>
  <c r="O5" i="8"/>
  <c r="N5" i="8"/>
  <c r="N49" i="8"/>
  <c r="O49" i="8"/>
  <c r="O41" i="8"/>
  <c r="N41" i="8"/>
  <c r="O16" i="8"/>
  <c r="N16" i="8"/>
  <c r="O43" i="14"/>
  <c r="N43" i="14"/>
  <c r="U43" i="11" s="1"/>
  <c r="X13" i="14"/>
  <c r="Y13" i="11" s="1"/>
  <c r="W13" i="14"/>
  <c r="X13" i="11" s="1"/>
  <c r="X48" i="14"/>
  <c r="Y48" i="11" s="1"/>
  <c r="W48" i="14"/>
  <c r="X48" i="11" s="1"/>
  <c r="X41" i="14"/>
  <c r="Y41" i="11" s="1"/>
  <c r="W41" i="14"/>
  <c r="X41" i="11" s="1"/>
  <c r="N14" i="14"/>
  <c r="U14" i="11" s="1"/>
  <c r="O14" i="14"/>
  <c r="O34" i="14"/>
  <c r="N34" i="14"/>
  <c r="U34" i="11" s="1"/>
  <c r="N11" i="14"/>
  <c r="U11" i="11" s="1"/>
  <c r="O11" i="14"/>
  <c r="O40" i="14"/>
  <c r="N40" i="14"/>
  <c r="U40" i="11" s="1"/>
  <c r="O15" i="14"/>
  <c r="N15" i="14"/>
  <c r="U15" i="11" s="1"/>
  <c r="X27" i="14"/>
  <c r="Y27" i="11" s="1"/>
  <c r="W27" i="14"/>
  <c r="X27" i="11" s="1"/>
  <c r="O38" i="14"/>
  <c r="N38" i="14"/>
  <c r="U38" i="11" s="1"/>
  <c r="V16" i="11"/>
  <c r="P16" i="14"/>
  <c r="W16" i="11" s="1"/>
  <c r="P47" i="14"/>
  <c r="W47" i="11" s="1"/>
  <c r="V47" i="11"/>
  <c r="N15" i="8"/>
  <c r="O15" i="8"/>
  <c r="O21" i="8"/>
  <c r="N21" i="8"/>
  <c r="O53" i="8"/>
  <c r="N53" i="8"/>
  <c r="O40" i="8"/>
  <c r="N40" i="8"/>
  <c r="P40" i="8" s="1"/>
  <c r="O54" i="8"/>
  <c r="N54" i="8"/>
  <c r="O20" i="8"/>
  <c r="N20" i="8"/>
  <c r="O13" i="14"/>
  <c r="N13" i="14"/>
  <c r="U13" i="11" s="1"/>
  <c r="O31" i="8"/>
  <c r="N31" i="8"/>
  <c r="P31" i="8" s="1"/>
  <c r="N45" i="8"/>
  <c r="O45" i="8"/>
  <c r="P45" i="8" s="1"/>
  <c r="O34" i="8"/>
  <c r="N34" i="8"/>
  <c r="O42" i="8"/>
  <c r="N42" i="8"/>
  <c r="O48" i="8"/>
  <c r="N48" i="8"/>
  <c r="P48" i="8" s="1"/>
  <c r="O18" i="8"/>
  <c r="P18" i="8" s="1"/>
  <c r="N18" i="8"/>
  <c r="N11" i="8"/>
  <c r="O11" i="8"/>
  <c r="P11" i="8" s="1"/>
  <c r="N32" i="8"/>
  <c r="P32" i="8" s="1"/>
  <c r="O32" i="8"/>
  <c r="N30" i="8"/>
  <c r="O30" i="8"/>
  <c r="P30" i="8" s="1"/>
  <c r="O14" i="8"/>
  <c r="P14" i="8" s="1"/>
  <c r="N14" i="8"/>
  <c r="O36" i="8"/>
  <c r="N36" i="8"/>
  <c r="N47" i="8"/>
  <c r="P47" i="8" s="1"/>
  <c r="O47" i="8"/>
  <c r="N39" i="14"/>
  <c r="U39" i="11" s="1"/>
  <c r="O39" i="14"/>
  <c r="N31" i="14"/>
  <c r="U31" i="11" s="1"/>
  <c r="O31" i="14"/>
  <c r="E4" i="11"/>
  <c r="P4" i="13"/>
  <c r="F4" i="11" s="1"/>
  <c r="V20" i="11"/>
  <c r="P20" i="14"/>
  <c r="W20" i="11" s="1"/>
  <c r="X25" i="14"/>
  <c r="Y25" i="11" s="1"/>
  <c r="W25" i="14"/>
  <c r="X25" i="11" s="1"/>
  <c r="O36" i="14"/>
  <c r="N36" i="14"/>
  <c r="U36" i="11" s="1"/>
  <c r="X44" i="14"/>
  <c r="Y44" i="11" s="1"/>
  <c r="W44" i="14"/>
  <c r="X44" i="11" s="1"/>
  <c r="X36" i="14"/>
  <c r="Y36" i="11" s="1"/>
  <c r="W36" i="14"/>
  <c r="X36" i="11" s="1"/>
  <c r="O35" i="14"/>
  <c r="N35" i="14"/>
  <c r="U35" i="11" s="1"/>
  <c r="O22" i="14"/>
  <c r="N22" i="14"/>
  <c r="U22" i="11" s="1"/>
  <c r="O45" i="14"/>
  <c r="N45" i="14"/>
  <c r="U45" i="11" s="1"/>
  <c r="O50" i="14"/>
  <c r="N50" i="14"/>
  <c r="U50" i="11" s="1"/>
  <c r="O18" i="14"/>
  <c r="V18" i="11" s="1"/>
  <c r="N18" i="14"/>
  <c r="N27" i="14"/>
  <c r="U27" i="11" s="1"/>
  <c r="O27" i="14"/>
  <c r="O51" i="14"/>
  <c r="N51" i="14"/>
  <c r="U51" i="11" s="1"/>
  <c r="O29" i="14"/>
  <c r="V29" i="11" s="1"/>
  <c r="N29" i="14"/>
  <c r="X10" i="14"/>
  <c r="Y10" i="11" s="1"/>
  <c r="W10" i="14"/>
  <c r="X10" i="11" s="1"/>
  <c r="X11" i="14"/>
  <c r="Y11" i="11" s="1"/>
  <c r="W11" i="14"/>
  <c r="X11" i="11" s="1"/>
  <c r="X35" i="14"/>
  <c r="Y35" i="11" s="1"/>
  <c r="W35" i="14"/>
  <c r="X35" i="11" s="1"/>
  <c r="O41" i="14"/>
  <c r="N41" i="14"/>
  <c r="U41" i="11" s="1"/>
  <c r="E54" i="11"/>
  <c r="P54" i="13"/>
  <c r="F54" i="11" s="1"/>
  <c r="V32" i="11"/>
  <c r="P32" i="14"/>
  <c r="W32" i="11" s="1"/>
  <c r="O44" i="8"/>
  <c r="N44" i="8"/>
  <c r="O29" i="8"/>
  <c r="P29" i="8" s="1"/>
  <c r="N29" i="8"/>
  <c r="O37" i="8"/>
  <c r="N37" i="8"/>
  <c r="O46" i="8"/>
  <c r="P46" i="8" s="1"/>
  <c r="N46" i="8"/>
  <c r="O22" i="8"/>
  <c r="N22" i="8"/>
  <c r="X31" i="14"/>
  <c r="Y31" i="11" s="1"/>
  <c r="W31" i="14"/>
  <c r="X31" i="11" s="1"/>
  <c r="O30" i="14"/>
  <c r="N30" i="14"/>
  <c r="U30" i="11" s="1"/>
  <c r="N9" i="14"/>
  <c r="U9" i="11" s="1"/>
  <c r="O9" i="14"/>
  <c r="O52" i="8"/>
  <c r="N52" i="8"/>
  <c r="X21" i="14"/>
  <c r="Y21" i="11" s="1"/>
  <c r="W21" i="14"/>
  <c r="X21" i="11" s="1"/>
  <c r="N26" i="8"/>
  <c r="O26" i="8"/>
  <c r="P26" i="8" s="1"/>
  <c r="O35" i="8"/>
  <c r="P35" i="8" s="1"/>
  <c r="N35" i="8"/>
  <c r="O38" i="8"/>
  <c r="N38" i="8"/>
  <c r="N17" i="8"/>
  <c r="O17" i="8"/>
  <c r="O24" i="8"/>
  <c r="N24" i="8"/>
  <c r="P24" i="8" s="1"/>
  <c r="O4" i="8"/>
  <c r="P4" i="8" s="1"/>
  <c r="N4" i="8"/>
  <c r="N43" i="8"/>
  <c r="O43" i="8"/>
  <c r="P43" i="8" s="1"/>
  <c r="O51" i="8"/>
  <c r="P51" i="8" s="1"/>
  <c r="N51" i="8"/>
  <c r="N13" i="8"/>
  <c r="O13" i="8"/>
  <c r="P13" i="8" s="1"/>
  <c r="O10" i="8"/>
  <c r="P10" i="8" s="1"/>
  <c r="N10" i="8"/>
  <c r="N28" i="8"/>
  <c r="O28" i="8"/>
  <c r="P28" i="8" s="1"/>
  <c r="O8" i="8"/>
  <c r="N8" i="8"/>
  <c r="O6" i="8"/>
  <c r="N6" i="8"/>
  <c r="O9" i="8"/>
  <c r="P9" i="8" s="1"/>
  <c r="N9" i="8"/>
  <c r="O33" i="8"/>
  <c r="N33" i="8"/>
  <c r="O7" i="8"/>
  <c r="N7" i="8"/>
  <c r="O23" i="8"/>
  <c r="N23" i="8"/>
  <c r="P23" i="8" s="1"/>
  <c r="O46" i="14"/>
  <c r="N46" i="14"/>
  <c r="U46" i="11" s="1"/>
  <c r="N17" i="14"/>
  <c r="U17" i="11" s="1"/>
  <c r="O17" i="14"/>
  <c r="V5" i="11"/>
  <c r="P5" i="14"/>
  <c r="W5" i="11" s="1"/>
  <c r="X37" i="14"/>
  <c r="Y37" i="11" s="1"/>
  <c r="W37" i="14"/>
  <c r="X37" i="11" s="1"/>
  <c r="N48" i="14"/>
  <c r="U48" i="11" s="1"/>
  <c r="O48" i="14"/>
  <c r="X47" i="14"/>
  <c r="Y47" i="11" s="1"/>
  <c r="W47" i="14"/>
  <c r="X47" i="11" s="1"/>
  <c r="X8" i="14"/>
  <c r="Y8" i="11" s="1"/>
  <c r="W8" i="14"/>
  <c r="X8" i="11" s="1"/>
  <c r="X20" i="14"/>
  <c r="Y20" i="11" s="1"/>
  <c r="W20" i="14"/>
  <c r="X20" i="11" s="1"/>
  <c r="X46" i="14"/>
  <c r="Y46" i="11" s="1"/>
  <c r="W46" i="14"/>
  <c r="X46" i="11" s="1"/>
  <c r="O6" i="14"/>
  <c r="N6" i="14"/>
  <c r="U6" i="11" s="1"/>
  <c r="N37" i="14"/>
  <c r="U37" i="11" s="1"/>
  <c r="O37" i="14"/>
  <c r="O49" i="14"/>
  <c r="N49" i="14"/>
  <c r="U49" i="11" s="1"/>
  <c r="O28" i="14"/>
  <c r="N28" i="14"/>
  <c r="U28" i="11" s="1"/>
  <c r="O10" i="14"/>
  <c r="N10" i="14"/>
  <c r="U10" i="11" s="1"/>
  <c r="N54" i="14"/>
  <c r="U54" i="11" s="1"/>
  <c r="O54" i="14"/>
  <c r="V44" i="11"/>
  <c r="P44" i="14"/>
  <c r="W44" i="11" s="1"/>
  <c r="X52" i="14"/>
  <c r="Y52" i="11" s="1"/>
  <c r="W52" i="14"/>
  <c r="X52" i="11" s="1"/>
  <c r="N23" i="14"/>
  <c r="U23" i="11" s="1"/>
  <c r="O23" i="14"/>
  <c r="O52" i="14"/>
  <c r="N52" i="14"/>
  <c r="U52" i="11" s="1"/>
  <c r="X43" i="14"/>
  <c r="Y43" i="11" s="1"/>
  <c r="W43" i="14"/>
  <c r="X43" i="11" s="1"/>
  <c r="X53" i="14"/>
  <c r="Y53" i="11" s="1"/>
  <c r="W53" i="14"/>
  <c r="X53" i="11" s="1"/>
  <c r="X34" i="14"/>
  <c r="Y34" i="11" s="1"/>
  <c r="W34" i="14"/>
  <c r="X34" i="11" s="1"/>
  <c r="X26" i="14"/>
  <c r="Y26" i="11" s="1"/>
  <c r="W26" i="14"/>
  <c r="X26" i="11" s="1"/>
  <c r="X54" i="14"/>
  <c r="Y54" i="11" s="1"/>
  <c r="W54" i="14"/>
  <c r="X54" i="11" s="1"/>
  <c r="O4" i="14"/>
  <c r="N4" i="14"/>
  <c r="U4" i="11" s="1"/>
  <c r="V33" i="11"/>
  <c r="P33" i="14"/>
  <c r="W33" i="11" s="1"/>
  <c r="P18" i="14" l="1"/>
  <c r="W18" i="11" s="1"/>
  <c r="U18" i="11"/>
  <c r="V11" i="11"/>
  <c r="P11" i="14"/>
  <c r="W11" i="11" s="1"/>
  <c r="V10" i="11"/>
  <c r="P10" i="14"/>
  <c r="W10" i="11" s="1"/>
  <c r="V49" i="11"/>
  <c r="P49" i="14"/>
  <c r="W49" i="11" s="1"/>
  <c r="V6" i="11"/>
  <c r="P6" i="14"/>
  <c r="W6" i="11" s="1"/>
  <c r="P33" i="8"/>
  <c r="P6" i="8"/>
  <c r="P38" i="8"/>
  <c r="P52" i="8"/>
  <c r="V30" i="11"/>
  <c r="P30" i="14"/>
  <c r="W30" i="11" s="1"/>
  <c r="P22" i="8"/>
  <c r="P37" i="8"/>
  <c r="P44" i="8"/>
  <c r="V51" i="11"/>
  <c r="P51" i="14"/>
  <c r="W51" i="11" s="1"/>
  <c r="V45" i="11"/>
  <c r="P45" i="14"/>
  <c r="W45" i="11" s="1"/>
  <c r="V35" i="11"/>
  <c r="P35" i="14"/>
  <c r="W35" i="11" s="1"/>
  <c r="P36" i="8"/>
  <c r="P34" i="8"/>
  <c r="P20" i="8"/>
  <c r="P21" i="8"/>
  <c r="V38" i="11"/>
  <c r="P38" i="14"/>
  <c r="W38" i="11" s="1"/>
  <c r="V15" i="11"/>
  <c r="P15" i="14"/>
  <c r="W15" i="11" s="1"/>
  <c r="V43" i="11"/>
  <c r="P43" i="14"/>
  <c r="W43" i="11" s="1"/>
  <c r="P41" i="8"/>
  <c r="P5" i="8"/>
  <c r="V19" i="11"/>
  <c r="P19" i="14"/>
  <c r="W19" i="11" s="1"/>
  <c r="V53" i="11"/>
  <c r="P53" i="14"/>
  <c r="W53" i="11" s="1"/>
  <c r="V24" i="11"/>
  <c r="P24" i="14"/>
  <c r="W24" i="11" s="1"/>
  <c r="V8" i="11"/>
  <c r="P8" i="14"/>
  <c r="W8" i="11" s="1"/>
  <c r="P19" i="8"/>
  <c r="V23" i="11"/>
  <c r="P23" i="14"/>
  <c r="W23" i="11" s="1"/>
  <c r="V17" i="11"/>
  <c r="P17" i="14"/>
  <c r="W17" i="11" s="1"/>
  <c r="V21" i="11"/>
  <c r="P21" i="14"/>
  <c r="W21" i="11" s="1"/>
  <c r="V54" i="11"/>
  <c r="P54" i="14"/>
  <c r="W54" i="11" s="1"/>
  <c r="V37" i="11"/>
  <c r="P37" i="14"/>
  <c r="W37" i="11" s="1"/>
  <c r="V48" i="11"/>
  <c r="P48" i="14"/>
  <c r="W48" i="11" s="1"/>
  <c r="P7" i="8"/>
  <c r="P8" i="8"/>
  <c r="P17" i="8"/>
  <c r="V9" i="11"/>
  <c r="P9" i="14"/>
  <c r="W9" i="11" s="1"/>
  <c r="P29" i="14"/>
  <c r="W29" i="11" s="1"/>
  <c r="U29" i="11"/>
  <c r="P27" i="14"/>
  <c r="W27" i="11" s="1"/>
  <c r="V27" i="11"/>
  <c r="P31" i="14"/>
  <c r="W31" i="11" s="1"/>
  <c r="V31" i="11"/>
  <c r="P16" i="8"/>
  <c r="P49" i="8"/>
  <c r="V39" i="11"/>
  <c r="P39" i="14"/>
  <c r="W39" i="11" s="1"/>
  <c r="V14" i="11"/>
  <c r="P14" i="14"/>
  <c r="W14" i="11" s="1"/>
  <c r="V4" i="11"/>
  <c r="P4" i="14"/>
  <c r="W4" i="11" s="1"/>
  <c r="V52" i="11"/>
  <c r="P52" i="14"/>
  <c r="W52" i="11" s="1"/>
  <c r="V28" i="11"/>
  <c r="P28" i="14"/>
  <c r="W28" i="11" s="1"/>
  <c r="V46" i="11"/>
  <c r="P46" i="14"/>
  <c r="W46" i="11" s="1"/>
  <c r="V41" i="11"/>
  <c r="P41" i="14"/>
  <c r="W41" i="11" s="1"/>
  <c r="V50" i="11"/>
  <c r="P50" i="14"/>
  <c r="W50" i="11" s="1"/>
  <c r="V22" i="11"/>
  <c r="P22" i="14"/>
  <c r="W22" i="11" s="1"/>
  <c r="V36" i="11"/>
  <c r="P36" i="14"/>
  <c r="W36" i="11" s="1"/>
  <c r="P42" i="8"/>
  <c r="V13" i="11"/>
  <c r="P13" i="14"/>
  <c r="W13" i="11" s="1"/>
  <c r="P54" i="8"/>
  <c r="P53" i="8"/>
  <c r="P15" i="8"/>
  <c r="P40" i="14"/>
  <c r="W40" i="11" s="1"/>
  <c r="V40" i="11"/>
  <c r="V34" i="11"/>
  <c r="P34" i="14"/>
  <c r="W34" i="11" s="1"/>
  <c r="V26" i="11"/>
  <c r="P26" i="14"/>
  <c r="W26" i="11" s="1"/>
  <c r="V42" i="11"/>
  <c r="P42" i="14"/>
  <c r="W42" i="11" s="1"/>
  <c r="V7" i="11"/>
  <c r="P7" i="14"/>
  <c r="W7" i="11" s="1"/>
  <c r="P50" i="8"/>
</calcChain>
</file>

<file path=xl/comments1.xml><?xml version="1.0" encoding="utf-8"?>
<comments xmlns="http://schemas.openxmlformats.org/spreadsheetml/2006/main">
  <authors>
    <author>Ruth</author>
  </authors>
  <commentList>
    <comment ref="L2" authorId="0" shapeId="0">
      <text>
        <r>
          <rPr>
            <b/>
            <sz val="9"/>
            <color indexed="81"/>
            <rFont val="Tahoma"/>
            <family val="2"/>
          </rPr>
          <t>Ruth:</t>
        </r>
        <r>
          <rPr>
            <sz val="9"/>
            <color indexed="81"/>
            <rFont val="Tahoma"/>
            <family val="2"/>
          </rPr>
          <t xml:space="preserve">
We used a sample made by pooling other samples to define a</t>
        </r>
        <r>
          <rPr>
            <b/>
            <sz val="9"/>
            <color indexed="81"/>
            <rFont val="Tahoma"/>
            <family val="2"/>
          </rPr>
          <t xml:space="preserve"> limit of detection</t>
        </r>
        <r>
          <rPr>
            <sz val="9"/>
            <color indexed="81"/>
            <rFont val="Tahoma"/>
            <family val="2"/>
          </rPr>
          <t xml:space="preserve"> for each lipid analyte (see column K in "amount-analyzed") and to determine analytical precision, i.e., </t>
        </r>
        <r>
          <rPr>
            <b/>
            <sz val="9"/>
            <color indexed="81"/>
            <rFont val="Tahoma"/>
            <family val="2"/>
          </rPr>
          <t>coefficient of variation</t>
        </r>
        <r>
          <rPr>
            <sz val="9"/>
            <color indexed="81"/>
            <rFont val="Tahoma"/>
            <family val="2"/>
          </rPr>
          <t xml:space="preserve"> (signal-per-mass-dry-weight column T).  Both of these parameters should be used to remove poorly analyzed lipids from your list of results.  See the column heading on these sheets/columns.</t>
        </r>
      </text>
    </comment>
  </commentList>
</comments>
</file>

<file path=xl/sharedStrings.xml><?xml version="1.0" encoding="utf-8"?>
<sst xmlns="http://schemas.openxmlformats.org/spreadsheetml/2006/main" count="4353" uniqueCount="1561">
  <si>
    <t>Mass</t>
  </si>
  <si>
    <t>Compound Formula</t>
  </si>
  <si>
    <t>Compound Name</t>
  </si>
  <si>
    <t>C77H144O17P2</t>
  </si>
  <si>
    <t>CL(68:3)</t>
  </si>
  <si>
    <t>0.0029</t>
  </si>
  <si>
    <t>0.0031</t>
  </si>
  <si>
    <t>0.0027</t>
  </si>
  <si>
    <t>0.0030</t>
  </si>
  <si>
    <t>0.0022</t>
  </si>
  <si>
    <t>0.0024</t>
  </si>
  <si>
    <t>0.0002</t>
  </si>
  <si>
    <t>0.0028</t>
  </si>
  <si>
    <t>0.0051</t>
  </si>
  <si>
    <t>0.0018</t>
  </si>
  <si>
    <t>0.0035</t>
  </si>
  <si>
    <t>0.0032</t>
  </si>
  <si>
    <t>0.0061</t>
  </si>
  <si>
    <t>0.0025</t>
  </si>
  <si>
    <t>0.0010</t>
  </si>
  <si>
    <t>0.0046</t>
  </si>
  <si>
    <t>0.0000</t>
  </si>
  <si>
    <t>0.0020</t>
  </si>
  <si>
    <t>C77H146O17P2</t>
  </si>
  <si>
    <t>CL(68:2)</t>
  </si>
  <si>
    <t>0.0054</t>
  </si>
  <si>
    <t>0.0068</t>
  </si>
  <si>
    <t>0.0066</t>
  </si>
  <si>
    <t>0.0072</t>
  </si>
  <si>
    <t>0.0004</t>
  </si>
  <si>
    <t>0.0045</t>
  </si>
  <si>
    <t>0.0058</t>
  </si>
  <si>
    <t>0.0127</t>
  </si>
  <si>
    <t>0.0100</t>
  </si>
  <si>
    <t>0.0103</t>
  </si>
  <si>
    <t>0.0163</t>
  </si>
  <si>
    <t>0.0056</t>
  </si>
  <si>
    <t>0.0168</t>
  </si>
  <si>
    <t>0.0007</t>
  </si>
  <si>
    <t>0.0069</t>
  </si>
  <si>
    <t>0.0003</t>
  </si>
  <si>
    <t>C79H138O17P2</t>
  </si>
  <si>
    <t>CL(70:8)</t>
  </si>
  <si>
    <t>C79H140O17P2</t>
  </si>
  <si>
    <t>CL(70:7)</t>
  </si>
  <si>
    <t>0.0013</t>
  </si>
  <si>
    <t>0.0016</t>
  </si>
  <si>
    <t>0.0021</t>
  </si>
  <si>
    <t>0.0017</t>
  </si>
  <si>
    <t>0.0036</t>
  </si>
  <si>
    <t>0.0057</t>
  </si>
  <si>
    <t>0.0011</t>
  </si>
  <si>
    <t>0.0008</t>
  </si>
  <si>
    <t>C79H142O17P2</t>
  </si>
  <si>
    <t>CL(70:6)</t>
  </si>
  <si>
    <t>0.0015</t>
  </si>
  <si>
    <t>0.0019</t>
  </si>
  <si>
    <t>0.0039</t>
  </si>
  <si>
    <t>C79H144O17P2</t>
  </si>
  <si>
    <t>CL(70:5)</t>
  </si>
  <si>
    <t>0.0037</t>
  </si>
  <si>
    <t>0.0023</t>
  </si>
  <si>
    <t>0.0033</t>
  </si>
  <si>
    <t>0.0083</t>
  </si>
  <si>
    <t>0.0014</t>
  </si>
  <si>
    <t>0.0038</t>
  </si>
  <si>
    <t>C79H146O17P2</t>
  </si>
  <si>
    <t>CL(70:4)</t>
  </si>
  <si>
    <t>0.0006</t>
  </si>
  <si>
    <t>0.0073</t>
  </si>
  <si>
    <t>0.0041</t>
  </si>
  <si>
    <t>C79H148O17P2</t>
  </si>
  <si>
    <t>CL(70:3)</t>
  </si>
  <si>
    <t>0.0026</t>
  </si>
  <si>
    <t>0.0060</t>
  </si>
  <si>
    <t>0.0049</t>
  </si>
  <si>
    <t>C79H150O17P2</t>
  </si>
  <si>
    <t>CL(70:2)</t>
  </si>
  <si>
    <t>C81H138O17P2</t>
  </si>
  <si>
    <t>CL(72:10)</t>
  </si>
  <si>
    <t>0.0012</t>
  </si>
  <si>
    <t>0.0067</t>
  </si>
  <si>
    <t>C81H140O17P2</t>
  </si>
  <si>
    <t>CL(72:9)</t>
  </si>
  <si>
    <t>0.0001</t>
  </si>
  <si>
    <t>C81H142O17P2</t>
  </si>
  <si>
    <t>CL(72:8)</t>
  </si>
  <si>
    <t>0.0047</t>
  </si>
  <si>
    <t>0.0062</t>
  </si>
  <si>
    <t>0.0055</t>
  </si>
  <si>
    <t>0.0070</t>
  </si>
  <si>
    <t>0.0084</t>
  </si>
  <si>
    <t>0.0147</t>
  </si>
  <si>
    <t>0.0108</t>
  </si>
  <si>
    <t>0.0209</t>
  </si>
  <si>
    <t>0.0059</t>
  </si>
  <si>
    <t>0.0048</t>
  </si>
  <si>
    <t>C81H144O17P2</t>
  </si>
  <si>
    <t>CL(72:7)</t>
  </si>
  <si>
    <t>0.0137</t>
  </si>
  <si>
    <t>0.0128</t>
  </si>
  <si>
    <t>0.0136</t>
  </si>
  <si>
    <t>0.0140</t>
  </si>
  <si>
    <t>0.0131</t>
  </si>
  <si>
    <t>0.0106</t>
  </si>
  <si>
    <t>0.0154</t>
  </si>
  <si>
    <t>0.0297</t>
  </si>
  <si>
    <t>0.0224</t>
  </si>
  <si>
    <t>0.0123</t>
  </si>
  <si>
    <t>0.0538</t>
  </si>
  <si>
    <t>0.0097</t>
  </si>
  <si>
    <t>0.0125</t>
  </si>
  <si>
    <t>C81H146O17P2</t>
  </si>
  <si>
    <t>CL(72:6)</t>
  </si>
  <si>
    <t>0.0034</t>
  </si>
  <si>
    <t>0.0040</t>
  </si>
  <si>
    <t>0.0080</t>
  </si>
  <si>
    <t>C81H148O17P2</t>
  </si>
  <si>
    <t>CL(72:5)</t>
  </si>
  <si>
    <t>0.0076</t>
  </si>
  <si>
    <t>0.0091</t>
  </si>
  <si>
    <t>C81H150O17P2</t>
  </si>
  <si>
    <t>CL(72:4)</t>
  </si>
  <si>
    <t>0.0005</t>
  </si>
  <si>
    <t>0.0009</t>
  </si>
  <si>
    <t>C83H136O17P2</t>
  </si>
  <si>
    <t>CL(74:13)</t>
  </si>
  <si>
    <t>C83H138O17P2</t>
  </si>
  <si>
    <t>CL(74:12)</t>
  </si>
  <si>
    <t>C83H140O17P2</t>
  </si>
  <si>
    <t>CL(74:11)</t>
  </si>
  <si>
    <t>0.0116</t>
  </si>
  <si>
    <t>C83H142O17P2</t>
  </si>
  <si>
    <t>CL(74:10)</t>
  </si>
  <si>
    <t>0.0079</t>
  </si>
  <si>
    <t>0.0099</t>
  </si>
  <si>
    <t>0.0202</t>
  </si>
  <si>
    <t>0.0122</t>
  </si>
  <si>
    <t>0.0050</t>
  </si>
  <si>
    <t>0.0217</t>
  </si>
  <si>
    <t>0.0065</t>
  </si>
  <si>
    <t>C83H144O17P2</t>
  </si>
  <si>
    <t>CL(74:9)</t>
  </si>
  <si>
    <t>0.0088</t>
  </si>
  <si>
    <t>0.0082</t>
  </si>
  <si>
    <t>0.0134</t>
  </si>
  <si>
    <t>0.0259</t>
  </si>
  <si>
    <t>0.0132</t>
  </si>
  <si>
    <t>0.0205</t>
  </si>
  <si>
    <t>C83H146O17P2</t>
  </si>
  <si>
    <t>CL(74:8)</t>
  </si>
  <si>
    <t>0.0094</t>
  </si>
  <si>
    <t>0.0113</t>
  </si>
  <si>
    <t>0.0102</t>
  </si>
  <si>
    <t>0.0162</t>
  </si>
  <si>
    <t>0.0236</t>
  </si>
  <si>
    <t>0.0195</t>
  </si>
  <si>
    <t>0.0077</t>
  </si>
  <si>
    <t>0.0313</t>
  </si>
  <si>
    <t>C83H148O17P2</t>
  </si>
  <si>
    <t>CL(74:7)</t>
  </si>
  <si>
    <t>C83H150O17P2</t>
  </si>
  <si>
    <t>CL(74:6)</t>
  </si>
  <si>
    <t>C85H138O17P2</t>
  </si>
  <si>
    <t>CL(76:14)</t>
  </si>
  <si>
    <t>C85H140O17P2</t>
  </si>
  <si>
    <t>CL(76:13)</t>
  </si>
  <si>
    <t>0.0053</t>
  </si>
  <si>
    <t>0.0064</t>
  </si>
  <si>
    <t>0.0044</t>
  </si>
  <si>
    <t>C85H142O17P2</t>
  </si>
  <si>
    <t>CL(76:12)</t>
  </si>
  <si>
    <t>0.0093</t>
  </si>
  <si>
    <t>0.0112</t>
  </si>
  <si>
    <t>0.0086</t>
  </si>
  <si>
    <t>0.0090</t>
  </si>
  <si>
    <t>0.0110</t>
  </si>
  <si>
    <t>0.0210</t>
  </si>
  <si>
    <t>0.0356</t>
  </si>
  <si>
    <t>C85H144O17P2</t>
  </si>
  <si>
    <t>CL(76:11)</t>
  </si>
  <si>
    <t>0.0074</t>
  </si>
  <si>
    <t>0.0192</t>
  </si>
  <si>
    <t>0.0114</t>
  </si>
  <si>
    <t>0.0176</t>
  </si>
  <si>
    <t>C85H146O17P2</t>
  </si>
  <si>
    <t>CL(76:10)</t>
  </si>
  <si>
    <t>0.0052</t>
  </si>
  <si>
    <t>0.0194</t>
  </si>
  <si>
    <t>0.0172</t>
  </si>
  <si>
    <t>C85H148O17P2</t>
  </si>
  <si>
    <t>CL(76:9)</t>
  </si>
  <si>
    <t>0.0042</t>
  </si>
  <si>
    <t>0.0120</t>
  </si>
  <si>
    <t>0.0085</t>
  </si>
  <si>
    <t>C87H136O17P2</t>
  </si>
  <si>
    <t>CL(78:17)</t>
  </si>
  <si>
    <t>C87H138O17P2</t>
  </si>
  <si>
    <t>CL(78:16)</t>
  </si>
  <si>
    <t>C87H140O17P2</t>
  </si>
  <si>
    <t>CL(78:15)</t>
  </si>
  <si>
    <t>0.0063</t>
  </si>
  <si>
    <t>0.0175</t>
  </si>
  <si>
    <t>C87H142O17P2</t>
  </si>
  <si>
    <t>CL(78:14)</t>
  </si>
  <si>
    <t>0.0071</t>
  </si>
  <si>
    <t>0.0075</t>
  </si>
  <si>
    <t>0.0155</t>
  </si>
  <si>
    <t>0.0197</t>
  </si>
  <si>
    <t>0.0149</t>
  </si>
  <si>
    <t>0.0235</t>
  </si>
  <si>
    <t>C87H144O17P2</t>
  </si>
  <si>
    <t>CL(78:13)</t>
  </si>
  <si>
    <t>0.0109</t>
  </si>
  <si>
    <t>0.0101</t>
  </si>
  <si>
    <t>0.0118</t>
  </si>
  <si>
    <t>0.0111</t>
  </si>
  <si>
    <t>0.0246</t>
  </si>
  <si>
    <t>0.0213</t>
  </si>
  <si>
    <t>0.0437</t>
  </si>
  <si>
    <t>C87H146O17P2</t>
  </si>
  <si>
    <t>CL(78:12)</t>
  </si>
  <si>
    <t>C87H148O17P2</t>
  </si>
  <si>
    <t>CL(78:11)</t>
  </si>
  <si>
    <t>C87H150O17P2</t>
  </si>
  <si>
    <t>CL(78:10)</t>
  </si>
  <si>
    <t>C89H138O17P2</t>
  </si>
  <si>
    <t>CL(80:18)</t>
  </si>
  <si>
    <t>C89H140O17P2</t>
  </si>
  <si>
    <t>CL(80:17)</t>
  </si>
  <si>
    <t>0.0089</t>
  </si>
  <si>
    <t>0.0121</t>
  </si>
  <si>
    <t>C89H142O17P2</t>
  </si>
  <si>
    <t>CL(80:16)</t>
  </si>
  <si>
    <t>0.0186</t>
  </si>
  <si>
    <t>C89H144O17P2</t>
  </si>
  <si>
    <t>CL(80:15)</t>
  </si>
  <si>
    <t>0.0043</t>
  </si>
  <si>
    <t>0.0124</t>
  </si>
  <si>
    <t>C89H146O17P2</t>
  </si>
  <si>
    <t>CL(80:14)</t>
  </si>
  <si>
    <t>0.0092</t>
  </si>
  <si>
    <t>0.0098</t>
  </si>
  <si>
    <t>0.0198</t>
  </si>
  <si>
    <t>0.0158</t>
  </si>
  <si>
    <t>0.0286</t>
  </si>
  <si>
    <t>C89H148O17P2</t>
  </si>
  <si>
    <t>CL(80:13)</t>
  </si>
  <si>
    <t>C89H150O17P2</t>
  </si>
  <si>
    <t>CL(80:12)</t>
  </si>
  <si>
    <t>C91H138O17P2</t>
  </si>
  <si>
    <t>CL(82:20)</t>
  </si>
  <si>
    <t>C91H140O17P2</t>
  </si>
  <si>
    <t>CL(82:19)</t>
  </si>
  <si>
    <t>C91H142O17P2</t>
  </si>
  <si>
    <t>CL(82:18)</t>
  </si>
  <si>
    <t>0.0164</t>
  </si>
  <si>
    <t>C91H144O17P2</t>
  </si>
  <si>
    <t>CL(82:17)</t>
  </si>
  <si>
    <t>C91H146O17P2</t>
  </si>
  <si>
    <t>CL(82:16)</t>
  </si>
  <si>
    <t>Total CL signal</t>
  </si>
  <si>
    <t xml:space="preserve">Sample list for </t>
  </si>
  <si>
    <t>Batch file (PL):</t>
  </si>
  <si>
    <t>Waters Xevo TQS mass spec</t>
  </si>
  <si>
    <t>Method file (PL):</t>
  </si>
  <si>
    <t xml:space="preserve">PL mix std: </t>
  </si>
  <si>
    <t>GL mix std:</t>
  </si>
  <si>
    <t>position#</t>
  </si>
  <si>
    <t>Sample#</t>
  </si>
  <si>
    <t>Sample name</t>
  </si>
  <si>
    <t>PL file name</t>
  </si>
  <si>
    <t>dry weights(g)</t>
  </si>
  <si>
    <t>total volume</t>
  </si>
  <si>
    <t>Amt. samples (ml)</t>
  </si>
  <si>
    <t>CL i.s. (ul)</t>
  </si>
  <si>
    <t>chloroform</t>
  </si>
  <si>
    <t>methanol- 300 mM ammonium acetate(100:5.26)(ul)</t>
  </si>
  <si>
    <t>Notes</t>
  </si>
  <si>
    <t>QC01</t>
  </si>
  <si>
    <t>QC02</t>
  </si>
  <si>
    <t>QC03</t>
  </si>
  <si>
    <t>QC04</t>
  </si>
  <si>
    <t>QC05</t>
  </si>
  <si>
    <t>QC06</t>
  </si>
  <si>
    <t>IS01</t>
  </si>
  <si>
    <t>sample10</t>
  </si>
  <si>
    <t>IS02</t>
  </si>
  <si>
    <t>QC07</t>
  </si>
  <si>
    <t>ave</t>
  </si>
  <si>
    <t>It takes at least 6 to 8 weeks for the data to be ready to send.</t>
  </si>
  <si>
    <t>Reference information about the samples.  </t>
  </si>
  <si>
    <t>This form will be included in your final data file.  This information will eventually facilitate inclusion</t>
  </si>
  <si>
    <t xml:space="preserve">Please indicate your notebook reference or preparation </t>
  </si>
  <si>
    <t xml:space="preserve">of your data into a lipidomics database.  Inclusion of this  information about your samples in the </t>
  </si>
  <si>
    <t xml:space="preserve">information (including published references), so that </t>
  </si>
  <si>
    <t>data file with the profiling results also facilitates good recordkeeping for you.  In the future,</t>
  </si>
  <si>
    <t xml:space="preserve">it will be clear in the future what the samples were </t>
  </si>
  <si>
    <t xml:space="preserve">we plan to release lipidomics data through a database (under development) via a personal </t>
  </si>
  <si>
    <t>and how they were prepared.</t>
  </si>
  <si>
    <t xml:space="preserve">account, and you will have a confidential login and password to access your data.  Your data </t>
  </si>
  <si>
    <t>plant routine polar lipids list</t>
  </si>
  <si>
    <t xml:space="preserve">will remain confidential and will not be available for public viewing, unless you release it for that </t>
  </si>
  <si>
    <t>Other information about the samples.  </t>
  </si>
  <si>
    <t>animal routine polar lipids list</t>
  </si>
  <si>
    <t>purpose.  If the samples do not originate from plants, please provide comparable appropriate data.</t>
  </si>
  <si>
    <t xml:space="preserve">Cell line, genotype, etc.  Please include information </t>
  </si>
  <si>
    <t>animal plasma polar lipids list</t>
  </si>
  <si>
    <t>Purchase Order #:</t>
  </si>
  <si>
    <t>pull down menu below:</t>
  </si>
  <si>
    <t xml:space="preserve">for your reference and/or anything that would help </t>
  </si>
  <si>
    <t>yeast routine polar lipids list</t>
  </si>
  <si>
    <r>
      <t>Date</t>
    </r>
    <r>
      <rPr>
        <sz val="10"/>
        <rFont val="Arial"/>
        <family val="2"/>
      </rPr>
      <t>:</t>
    </r>
  </si>
  <si>
    <t>Choose Analysis:</t>
  </si>
  <si>
    <t>us optimally analyze your samples.</t>
  </si>
  <si>
    <t>yeast routine sphingolipids list</t>
  </si>
  <si>
    <t>complete the form.</t>
  </si>
  <si>
    <t>details of "other" analysis:</t>
  </si>
  <si>
    <t>expanded yeast analysis including polar lipids, sphingolipids, and DAG+TAG+SE</t>
  </si>
  <si>
    <t>print a copy to include with the samples</t>
  </si>
  <si>
    <t xml:space="preserve">other analysis only after discussion with KLRC </t>
  </si>
  <si>
    <t>also send to my email: mrroth@ksu.edu</t>
  </si>
  <si>
    <t>Researchers name</t>
  </si>
  <si>
    <t>address</t>
  </si>
  <si>
    <t>e-mail</t>
  </si>
  <si>
    <t>phone</t>
  </si>
  <si>
    <t>Principal Investigator name</t>
  </si>
  <si>
    <t>Lisa Crockett</t>
  </si>
  <si>
    <t>crockett@ohio.edu</t>
  </si>
  <si>
    <t>740-593-9470</t>
  </si>
  <si>
    <t>Billing contact</t>
  </si>
  <si>
    <t>Cindy Meyer</t>
  </si>
  <si>
    <t>740-593-2335</t>
  </si>
  <si>
    <t>Genus:</t>
  </si>
  <si>
    <t>Strain/Line/Ecotype:</t>
  </si>
  <si>
    <t>Tissue type:</t>
  </si>
  <si>
    <t>species:</t>
  </si>
  <si>
    <t>Plant age:</t>
  </si>
  <si>
    <t>Growth stage:</t>
  </si>
  <si>
    <t xml:space="preserve">Growth media:  </t>
  </si>
  <si>
    <t xml:space="preserve">Soil type: </t>
  </si>
  <si>
    <t>Temperature:</t>
  </si>
  <si>
    <t>Humidity:</t>
  </si>
  <si>
    <t>Time of sampling:</t>
  </si>
  <si>
    <t>Light intensity(lumens):</t>
  </si>
  <si>
    <t>Light cycle:</t>
  </si>
  <si>
    <t>Abbreviations used:</t>
  </si>
  <si>
    <t>An additional $3 fee per sample will be charged to transfer samples into the required 2.0 ml clear glass vials with solid teflon-lined caps.</t>
  </si>
  <si>
    <t>Amount of material in each sample (please indicate unit: see note to right)</t>
  </si>
  <si>
    <r>
      <t xml:space="preserve">Indicate the unit of normalization clearly in the </t>
    </r>
    <r>
      <rPr>
        <b/>
        <sz val="10"/>
        <rFont val="Arial"/>
        <family val="2"/>
      </rPr>
      <t>bright yellow highlighted</t>
    </r>
    <r>
      <rPr>
        <sz val="10"/>
        <rFont val="Arial"/>
        <family val="2"/>
      </rPr>
      <t xml:space="preserve"> cell.</t>
    </r>
  </si>
  <si>
    <t>Sample number</t>
  </si>
  <si>
    <t>genotype</t>
  </si>
  <si>
    <t>Treatment</t>
  </si>
  <si>
    <t>examples:</t>
  </si>
  <si>
    <t>dry extracted tissue grams</t>
  </si>
  <si>
    <t>dry lipid grams</t>
  </si>
  <si>
    <t>protein mg</t>
  </si>
  <si>
    <t>cell numbers</t>
  </si>
  <si>
    <t>this number is necessary to estimate amount to use for analysis</t>
  </si>
  <si>
    <t>dry extracted tissue wt</t>
  </si>
  <si>
    <t xml:space="preserve">dry lipid wt </t>
  </si>
  <si>
    <t xml:space="preserve">protein  </t>
  </si>
  <si>
    <t>Units: grams</t>
  </si>
  <si>
    <t>Units: mg</t>
  </si>
  <si>
    <t>In regards to using fresh tissue or dry lipid weights:</t>
  </si>
  <si>
    <t xml:space="preserve">data from particularly fatty tissues can be a little skewed if the neutral lipid amounts are quite varied.  </t>
  </si>
  <si>
    <t>Taking a protein amount helps to see the data in yet another view. </t>
  </si>
  <si>
    <t>The data is reported as nmol per weight, as percent of total signal, and where protein is provided, as nmol per mg protein.</t>
  </si>
  <si>
    <t>ave stds</t>
  </si>
  <si>
    <t>corrected for internal standard contaminants</t>
  </si>
  <si>
    <t>Background subtracted</t>
  </si>
  <si>
    <t>amount analyzed</t>
  </si>
  <si>
    <t>Limit of Detection is 0.0005 on this sheet</t>
  </si>
  <si>
    <t xml:space="preserve">QC average for </t>
  </si>
  <si>
    <t>comparison to LOD 0.0005</t>
  </si>
  <si>
    <t>Spectra printed:</t>
  </si>
  <si>
    <r>
      <t xml:space="preserve">Note from Ruth about QCs </t>
    </r>
    <r>
      <rPr>
        <sz val="10"/>
        <rFont val="Calibri"/>
        <family val="2"/>
      </rPr>
      <t>→</t>
    </r>
  </si>
  <si>
    <t>data processed by</t>
  </si>
  <si>
    <t>Mary Roth</t>
  </si>
  <si>
    <t>See Note #3, below, regarding the DGDG and MGDG response factors.</t>
  </si>
  <si>
    <t>phospholipids</t>
  </si>
  <si>
    <t xml:space="preserve"> 5 ul of phospholipid std </t>
  </si>
  <si>
    <t>Samples</t>
  </si>
  <si>
    <t>formulas</t>
  </si>
  <si>
    <t>lipid species</t>
  </si>
  <si>
    <t>mass of ion</t>
  </si>
  <si>
    <t xml:space="preserve"> nmol/sample</t>
  </si>
  <si>
    <t>used to quantify</t>
  </si>
  <si>
    <t>Scan Mode</t>
  </si>
  <si>
    <t>see KLRC sheet</t>
  </si>
  <si>
    <t>C20H41O9P</t>
  </si>
  <si>
    <t>lysoPG 14:0</t>
  </si>
  <si>
    <t>LysoPG</t>
  </si>
  <si>
    <t>-Prec153</t>
  </si>
  <si>
    <t>C24H49O9P</t>
  </si>
  <si>
    <t>lysoPG 18:0</t>
  </si>
  <si>
    <t>SQDG</t>
  </si>
  <si>
    <t>-Prec 225 (mass and intensity from -Prec153 mode copied and pasted into this data)</t>
  </si>
  <si>
    <t>C34H67O10P</t>
  </si>
  <si>
    <t>di 14:0 PG</t>
  </si>
  <si>
    <t>PG</t>
  </si>
  <si>
    <t>+NL189</t>
  </si>
  <si>
    <r>
      <t xml:space="preserve">Please note:
1. How to find your way around the file: 
a. Be careful because most of the sheets contain references to each other; thus alterations in one sheet will affect others.
b. The sheet(s) at the far right of the file contain(s) the original processed data.
c. The Background subtracted sheet is where we subtract  any contaminants in the mass spec or in our internal standards from each lipid species for each sample.
d. The nmol-ave-stdev sheet - has calculations for nmol per mg dry weight or divided by another tissue metric that you provided.
e. The mol%-ave-stdev sheet - has calculations for mol%.
f. The summary sheet - has averages and stdev for both mol% and nmol per mg
2. Regarding compound identification:  We are assigning the compound i.d.s based on the mass (more accurately m/z) of the intact ion and the mass of one fragment formed in the mass spectrometer.  Typically, for polar lipids, this is a head group fragment.  For sphingolipids, it may be a fragment characteristic of the long-chain base or sugar(s).  For neutral lipids and for specialized analyses, it may be an acyl fragment.  Typically the i.d.s indicate a head group and total acyl/alk(en)yl carbon: total carbon-carbon double bonds.  If your samples originate from a source that we are familiar with, i.e. Arabidopsis or a mammalian tissue, you can be &gt;99% confident that the i.d.s we are providing are accurate for the most common molecular species with that mass.  Even still, there can be ambiguities and cases where molecular species with different chemical formulas share the same intact mass and fragment mass.  An Arabidopsis example is “MGDG(38:6)”, which also represents MGDG(36:4-2O), i.e. an oxidized compound with 2 fewer methylenes, 2 more double bond equivalents, and 2 extra oxygens.  These two compounds have the same intact ion mass and head group fragments mass and can only be differentiated by scans in which the acyl chains are interrogated.  We will try to double annotate such molecular species, when we know of an ambiguity.
If your sample originates from an organism that we are not familiar with, e.g. a protozoan, a bacterium, or a fungus, you need to be more cautious about the i.d.s.  You need to filter the data based on your knowledge of what lipids are potentially in your organism.  One particular source of bad i.d.s is ether-linked chains vs. odd-numbered acyl chains with the same masses. We can work with you on this, but it is primarily your responsibility to make sure your data are meaningful.
3. Regarding amount determination:  We are reporting the amounts as normalized signal/(tissue metric that you provide).  This means that we are comparing the signals for the peaks in your sample to the signals for peaks of internal standards that we are adding in known amounts (listed at right), and we are reporting the data so that the signal that is represented as 1 = the same signal as 1 nmol of internal standard (usually with an adjustment for variation in response with m/z).  If your compounds are diacyl or monoacyl phospholipids, the response of each compound is very close (within 5 or 10%) of the response of an internal standard of the same class.  Thus, the numbers that we report as normalized signal/(tissue metric) for diacyl or monoacyl phospholipids can be considered to be equal to nmol/(tissue metric).  However, with other compounds, including ether-linked lipids, glycolipids, and neutral lipids, there is some variation in molar response among compounds within a class and in comparison to the internal standard.  Thus, the normalized signal/(tissue metric) allows for comparison of the same compound among samples, but may not provide an accurate indicator of the relative amount of that compound compared to other compounds in the sample.  Thus, we suggest that you present those data as normalized signal/(tissue metric), as we have.
</t>
    </r>
    <r>
      <rPr>
        <sz val="10"/>
        <color rgb="FFFF0000"/>
        <rFont val="Arial"/>
        <family val="2"/>
      </rPr>
      <t xml:space="preserve">Data acquired on the </t>
    </r>
    <r>
      <rPr>
        <b/>
        <sz val="10"/>
        <color rgb="FFFF0000"/>
        <rFont val="Arial"/>
        <family val="2"/>
      </rPr>
      <t>Waters Xevo TQS mass spec</t>
    </r>
    <r>
      <rPr>
        <sz val="10"/>
        <color rgb="FFFF0000"/>
        <rFont val="Arial"/>
        <family val="2"/>
      </rPr>
      <t>: starting on 2/28/17, we are correcting our MGDG and DGDG values by dividing the the observed “signals”, which are based on comparison with the fully saturated MGDG and DGDG internal standards, using the chart in the "processing parameters" sheet.  In other words, we have determined that the unsaturated MGDG or DGDG gives an [M + NH4]+ peak intensity that is X times (see chart) the size of an equimolar amount of a fully saturated MGDG or DGDG peak [M + NH4]+ intensity, and we are correcting for this, so that the results are in molar amounts.  
Thus, we now are including additional calculations and the data are presented as signal per mg  and % total signal, which represent uncorrected values for polar plant lipids, AND also as nmol per mg and mol%, which include the response factor.</t>
    </r>
    <r>
      <rPr>
        <sz val="10"/>
        <rFont val="Arial"/>
        <family val="2"/>
      </rPr>
      <t xml:space="preserve">
4. TAG data: TAGs are identified by mass of one fatty acyl group + mass (can be translated to total acyl carbons and double bonds) of intact TAG.  This means that most of the same TAG compounds are repetitively analyzed as we scan for various fatty acyl groups.  For example: If a TAG is 16:0/18:2/18:1, it would be determined in scans for 16:0, 18:1, and 18:2.  Each time, it will appear at the intact ion m/z.  These data might also include data for other TAG species.  For example, the 16:0 scan would not differentiate 16:0/18:2/18:1 from 16:0/18:3/18:0 as these have the same m/z for each of the two both the fatty acid fragment (16:0) and the intact ion fragment (52:3).  One approach to presentation of the data that allows direct comparison of the data with those of the polar lipids is shown in Lee et al., Plant Biotechnol J., 2011, 9, 359-372, Fig. 8,  http://www.ncbi.nlm.nih.gov/pubmed/20796246
5. Other helpful information: 
For a description of a statistical test to determine if a sample is an outlier among the replicates, see this website: http://www.ksu.edu/lipid/lipidomics/Q-test.htm
6. Please acknowledge in publications or presentations: 
“The lipid analyses described in this work were performed at the Kansas Lipidomics Research Center Analytical Laboratory.  Instrument acquisition and lipidomics method development was supported by National Science Foundation (EPS 0236913, MCB 1413036, MCB 0920663, DBI 0521587, DBI1228622), Kansas Technology Enterprise Corporation, K-IDeA Networks of Biomedical Research Excellence (INBRE) of National Institute of Health (P20GM103418), and Kansas State University.”
We appreciate your help with this.  Also please send us the citation information (and a copy would be great) of publications that include KLRC data.
</t>
    </r>
  </si>
  <si>
    <t>C46H91O10P</t>
  </si>
  <si>
    <t>di Phy (20:0)PG</t>
  </si>
  <si>
    <t>C19H40O7PN</t>
  </si>
  <si>
    <t>lysoPE 14:0</t>
  </si>
  <si>
    <t>LysoPE</t>
  </si>
  <si>
    <t>+NL141</t>
  </si>
  <si>
    <t>C23H48O7PN</t>
  </si>
  <si>
    <t>lysoPE 18:0</t>
  </si>
  <si>
    <t>C29H58O8PN</t>
  </si>
  <si>
    <t xml:space="preserve">di 12:0 PE </t>
  </si>
  <si>
    <t>PE</t>
  </si>
  <si>
    <t>C45H90O8PN</t>
  </si>
  <si>
    <t>diPhy(20:0)PE</t>
  </si>
  <si>
    <t>C51H102O8PN</t>
  </si>
  <si>
    <t xml:space="preserve">di 23:0 PE </t>
  </si>
  <si>
    <t>C21H44O7PN</t>
  </si>
  <si>
    <t>lysoPC 13:0</t>
  </si>
  <si>
    <t>LysoPC</t>
  </si>
  <si>
    <t>+Prec184</t>
  </si>
  <si>
    <t>C27H56O7PN</t>
  </si>
  <si>
    <t>lysoPC 19:0</t>
  </si>
  <si>
    <t>C32H64O8PN</t>
  </si>
  <si>
    <t>di 12:0 PC</t>
  </si>
  <si>
    <t>PC</t>
  </si>
  <si>
    <t>C56H108O8PN</t>
  </si>
  <si>
    <t>di 24:1 PC</t>
  </si>
  <si>
    <t xml:space="preserve">lysoPA 14:0 </t>
  </si>
  <si>
    <t>LysoPA</t>
  </si>
  <si>
    <t>+NL115</t>
  </si>
  <si>
    <t xml:space="preserve">lysoPA 18:0 </t>
  </si>
  <si>
    <t>C31H61O8P</t>
  </si>
  <si>
    <t xml:space="preserve">di14:0 PA </t>
  </si>
  <si>
    <t>PA</t>
  </si>
  <si>
    <t>C43H85O8P</t>
  </si>
  <si>
    <t xml:space="preserve">di Phy (20:0)PA </t>
  </si>
  <si>
    <t>C34H66O10PN</t>
  </si>
  <si>
    <t>di 14:0 PS</t>
  </si>
  <si>
    <t>PS</t>
  </si>
  <si>
    <t>+NL185</t>
  </si>
  <si>
    <t>C46H90O10PN</t>
  </si>
  <si>
    <t>di Phy PS</t>
  </si>
  <si>
    <t>C43H83O13P</t>
  </si>
  <si>
    <t>PI  16:0-18:0</t>
  </si>
  <si>
    <t>PI</t>
  </si>
  <si>
    <t>+NL277</t>
  </si>
  <si>
    <t>C45H87O13P</t>
  </si>
  <si>
    <t>PI  di 18:0</t>
  </si>
  <si>
    <t>galactolipids</t>
  </si>
  <si>
    <t xml:space="preserve"> 5 ul of galactolipid std </t>
  </si>
  <si>
    <t>values from Aug 8, 2014 mix Mary</t>
  </si>
  <si>
    <t>DGDG 34:0</t>
  </si>
  <si>
    <t>DGDG</t>
  </si>
  <si>
    <t>+NL341</t>
  </si>
  <si>
    <t>DGDG 36:0</t>
  </si>
  <si>
    <t>MGDG 34:0</t>
  </si>
  <si>
    <t>MGDG</t>
  </si>
  <si>
    <t>+NL179</t>
  </si>
  <si>
    <t>steryl glucoside</t>
  </si>
  <si>
    <t>+NL197</t>
  </si>
  <si>
    <t>GIPCer</t>
  </si>
  <si>
    <t>+NL615 (mass and intensity from +NL179 copied and pasted into this data)</t>
  </si>
  <si>
    <t>MGDG 36:0</t>
  </si>
  <si>
    <t>OTHER STANDARDS USED</t>
  </si>
  <si>
    <t>DAG 15:0</t>
  </si>
  <si>
    <t>5ul</t>
  </si>
  <si>
    <t>DAG</t>
  </si>
  <si>
    <t>+NL259</t>
  </si>
  <si>
    <t>TAG 17:1</t>
  </si>
  <si>
    <t>1ul</t>
  </si>
  <si>
    <t>TAG</t>
  </si>
  <si>
    <t>+NL285</t>
  </si>
  <si>
    <t>quantify DAG, TAG, sterol esters in the +NL297 (18:2containing), +NL295(18:3containing) scans</t>
  </si>
  <si>
    <t>mass and intensity from +NL285 copied and pasted into this data.</t>
  </si>
  <si>
    <t>Ceramide</t>
  </si>
  <si>
    <t>6 ul</t>
  </si>
  <si>
    <t>HexCer</t>
  </si>
  <si>
    <t>premix</t>
  </si>
  <si>
    <t>+NL162.05</t>
  </si>
  <si>
    <t>DiHexCer</t>
  </si>
  <si>
    <t>of the 3</t>
  </si>
  <si>
    <t>CE 13:0</t>
  </si>
  <si>
    <t>10 ul</t>
  </si>
  <si>
    <t>Cholesterol esters</t>
  </si>
  <si>
    <t>+Prec 369.34</t>
  </si>
  <si>
    <t xml:space="preserve">CE 23:0 </t>
  </si>
  <si>
    <t>Chol esters</t>
  </si>
  <si>
    <t>Lipid Abbreviations</t>
  </si>
  <si>
    <t>lysoPG</t>
  </si>
  <si>
    <t>lysophosphatidylglycerol</t>
  </si>
  <si>
    <t>phosphatidylglycerol</t>
  </si>
  <si>
    <t>lysoPE</t>
  </si>
  <si>
    <t>lysophosphatidylethanolamine</t>
  </si>
  <si>
    <t>phosphatidylethanolamine</t>
  </si>
  <si>
    <t>ePE</t>
  </si>
  <si>
    <t>ether-linked phosphatidylethanolamine</t>
  </si>
  <si>
    <t>PE-cer</t>
  </si>
  <si>
    <t>ceramide phospharylethanolamine (sphingolipid analog of PE)</t>
  </si>
  <si>
    <t>lysoPC</t>
  </si>
  <si>
    <t>lysophosphatidylcholine</t>
  </si>
  <si>
    <t>phosphatidylcholine</t>
  </si>
  <si>
    <t>ePC</t>
  </si>
  <si>
    <t>ether-linked phosphatidylcholine</t>
  </si>
  <si>
    <t>SM</t>
  </si>
  <si>
    <t>sphingomyelin</t>
  </si>
  <si>
    <t>DSM</t>
  </si>
  <si>
    <t>dihydro sphingomyelin</t>
  </si>
  <si>
    <t>phosphatidic acid</t>
  </si>
  <si>
    <t>phosphatidylinositol</t>
  </si>
  <si>
    <t>phosphatidylserine</t>
  </si>
  <si>
    <t>digalactosyldiacylglycerol</t>
  </si>
  <si>
    <t>monogalactosyldiacylglycerol</t>
  </si>
  <si>
    <t>diacylglycerol</t>
  </si>
  <si>
    <t>triacylglycerol</t>
  </si>
  <si>
    <t>CE</t>
  </si>
  <si>
    <t>cholesterol ester</t>
  </si>
  <si>
    <t>Cer</t>
  </si>
  <si>
    <t xml:space="preserve">ceramide </t>
  </si>
  <si>
    <t>hexosylceramide</t>
  </si>
  <si>
    <t>diHexCer</t>
  </si>
  <si>
    <t>dihexosylceramide</t>
  </si>
  <si>
    <t xml:space="preserve">Average of identical samples made from pooling samples.  If these averages are less than 0.0005 nmol, indicated by lack of highlight, this lipid is below the limit of detection and should not be further analyzed.  </t>
  </si>
  <si>
    <t>signal per mg dry lipid wt</t>
  </si>
  <si>
    <t>stdev</t>
  </si>
  <si>
    <t>QC</t>
  </si>
  <si>
    <t>CoV</t>
  </si>
  <si>
    <t>Coefficient of variation (st. dev./average) for identical samples, made by pooling samples, and run several times.  Highlight is less than 0.3.  Suggestion is not to include non-highlighted lipids in further statistical analyses.   A stricter cutoff could be used.</t>
  </si>
  <si>
    <t>% signal</t>
  </si>
  <si>
    <t>summary</t>
  </si>
  <si>
    <t>Don Kuhn042618 - Lisa Crockett Lab</t>
  </si>
  <si>
    <t>mary2 account in lipidomeDB</t>
  </si>
  <si>
    <t>http://129.237.137.125:8080/Lipidomics/file_summary.jsp?numberofperiods=1&amp;experimentid=11890&amp;masstolerance=0.4&amp;massoption=2</t>
  </si>
  <si>
    <t>5/4/18 Mary Roth, nearest mass, quantified using 0.015 nmol tetra14:0CL std</t>
  </si>
  <si>
    <t>042618-CL-KuhnCrockett-01</t>
  </si>
  <si>
    <t>042618-CL-KuhnCrockett-02</t>
  </si>
  <si>
    <t>042618-CL-KuhnCrockett-03</t>
  </si>
  <si>
    <t>042618-CL-KuhnCrockett-04</t>
  </si>
  <si>
    <t>042618-CL-KuhnCrockett-05</t>
  </si>
  <si>
    <t>042618-CL-KuhnCrockett-06</t>
  </si>
  <si>
    <t>042618-CL-KuhnCrockett-07</t>
  </si>
  <si>
    <t>042618-CL-KuhnCrockett-08</t>
  </si>
  <si>
    <t>042618-CL-KuhnCrockett-09</t>
  </si>
  <si>
    <t>042618-CL-KuhnCrockett-10</t>
  </si>
  <si>
    <t>042618-CL-KuhnCrockett-11</t>
  </si>
  <si>
    <t>042618-CL-KuhnCrockett-12</t>
  </si>
  <si>
    <t>042618-CL-KuhnCrockett-13</t>
  </si>
  <si>
    <t>042618-CL-KuhnCrockett-14</t>
  </si>
  <si>
    <t>042618-CL-KuhnCrockett-15</t>
  </si>
  <si>
    <t>042618-CL-KuhnCrockett-16</t>
  </si>
  <si>
    <t>042618-CL-KuhnCrockett-17</t>
  </si>
  <si>
    <t>042618-CL-KuhnCrockett-18</t>
  </si>
  <si>
    <t>042618-CL-KuhnCrockett-19</t>
  </si>
  <si>
    <t>042618-CL-KuhnCrockett-20</t>
  </si>
  <si>
    <t>042618-CL-KuhnCrockett-21</t>
  </si>
  <si>
    <t>042618-CL-KuhnCrockett-22</t>
  </si>
  <si>
    <t>042618-CL-KuhnCrockett-23</t>
  </si>
  <si>
    <t>042618-CL-KuhnCrockett-24</t>
  </si>
  <si>
    <t>042618-CL-KuhnCrockett-25</t>
  </si>
  <si>
    <t>042618-CL-KuhnCrockett-26</t>
  </si>
  <si>
    <t>042618-CL-KuhnCrockett-27</t>
  </si>
  <si>
    <t>042618-CL-KuhnCrockett-28</t>
  </si>
  <si>
    <t>042618-CL-KuhnCrockett-29</t>
  </si>
  <si>
    <t>042618-CL-KuhnCrockett-30</t>
  </si>
  <si>
    <t>042618-CL-KuhnCrockett-31</t>
  </si>
  <si>
    <t>042618-CL-KuhnCrockett-32</t>
  </si>
  <si>
    <t>042618-CL-KuhnCrockett-33</t>
  </si>
  <si>
    <t>042618-CL-KuhnCrockett-34</t>
  </si>
  <si>
    <t>042618-CL-KuhnCrockett-35</t>
  </si>
  <si>
    <t>0.0096</t>
  </si>
  <si>
    <t>0.0081</t>
  </si>
  <si>
    <t>0.0157</t>
  </si>
  <si>
    <t>0.0087</t>
  </si>
  <si>
    <t>0.0143</t>
  </si>
  <si>
    <t>0.0180</t>
  </si>
  <si>
    <t>0.0105</t>
  </si>
  <si>
    <t>0.0239</t>
  </si>
  <si>
    <t>0.0188</t>
  </si>
  <si>
    <t>0.0160</t>
  </si>
  <si>
    <t>0.0268</t>
  </si>
  <si>
    <t>0.0245</t>
  </si>
  <si>
    <t>0.0254</t>
  </si>
  <si>
    <t>0.0189</t>
  </si>
  <si>
    <t>0.0293</t>
  </si>
  <si>
    <t>0.0148</t>
  </si>
  <si>
    <t>0.0138</t>
  </si>
  <si>
    <t>0.0133</t>
  </si>
  <si>
    <t>0.0208</t>
  </si>
  <si>
    <t>0.0312</t>
  </si>
  <si>
    <t>0.0428</t>
  </si>
  <si>
    <t>0.0151</t>
  </si>
  <si>
    <t>0.0119</t>
  </si>
  <si>
    <t>0.0078</t>
  </si>
  <si>
    <t>0.0115</t>
  </si>
  <si>
    <t>0.0207</t>
  </si>
  <si>
    <t>0.0141</t>
  </si>
  <si>
    <t>0.0181</t>
  </si>
  <si>
    <t>0.0258</t>
  </si>
  <si>
    <t>0.0167</t>
  </si>
  <si>
    <t>0.0166</t>
  </si>
  <si>
    <t>0.0174</t>
  </si>
  <si>
    <t>0.0223</t>
  </si>
  <si>
    <t>0.0130</t>
  </si>
  <si>
    <t>0.0107</t>
  </si>
  <si>
    <t>0.0117</t>
  </si>
  <si>
    <t>0.0095</t>
  </si>
  <si>
    <t>0.0196</t>
  </si>
  <si>
    <t>0.0179</t>
  </si>
  <si>
    <t>0.0161</t>
  </si>
  <si>
    <t>0.0129</t>
  </si>
  <si>
    <t>0.0287</t>
  </si>
  <si>
    <t>0.0221</t>
  </si>
  <si>
    <t>0.0296</t>
  </si>
  <si>
    <t>0.0253</t>
  </si>
  <si>
    <t>0.0274</t>
  </si>
  <si>
    <t>0.0409</t>
  </si>
  <si>
    <t>0.0283</t>
  </si>
  <si>
    <t>0.0292</t>
  </si>
  <si>
    <t>0.0278</t>
  </si>
  <si>
    <t>0.0342</t>
  </si>
  <si>
    <t>0.0222</t>
  </si>
  <si>
    <t>0.0244</t>
  </si>
  <si>
    <t>0.0348</t>
  </si>
  <si>
    <t>0.0391</t>
  </si>
  <si>
    <t>0.0282</t>
  </si>
  <si>
    <t>0.0341</t>
  </si>
  <si>
    <t>0.0372</t>
  </si>
  <si>
    <t>0.0369</t>
  </si>
  <si>
    <t>0.0404</t>
  </si>
  <si>
    <t>0.0467</t>
  </si>
  <si>
    <t>0.0373</t>
  </si>
  <si>
    <t>0.0415</t>
  </si>
  <si>
    <t>0.0285</t>
  </si>
  <si>
    <t>0.0230</t>
  </si>
  <si>
    <t>0.0319</t>
  </si>
  <si>
    <t>0.0436</t>
  </si>
  <si>
    <t>0.0592</t>
  </si>
  <si>
    <t>0.0344</t>
  </si>
  <si>
    <t>0.0441</t>
  </si>
  <si>
    <t>0.0461</t>
  </si>
  <si>
    <t>0.0412</t>
  </si>
  <si>
    <t>0.0316</t>
  </si>
  <si>
    <t>0.0422</t>
  </si>
  <si>
    <t>0.0572</t>
  </si>
  <si>
    <t>0.0279</t>
  </si>
  <si>
    <t>0.0612</t>
  </si>
  <si>
    <t>0.0658</t>
  </si>
  <si>
    <t>0.0492</t>
  </si>
  <si>
    <t>0.0307</t>
  </si>
  <si>
    <t>0.0633</t>
  </si>
  <si>
    <t>0.0543</t>
  </si>
  <si>
    <t>0.0508</t>
  </si>
  <si>
    <t>0.0920</t>
  </si>
  <si>
    <t>0.0709</t>
  </si>
  <si>
    <t>0.0464</t>
  </si>
  <si>
    <t>0.0570</t>
  </si>
  <si>
    <t>0.0608</t>
  </si>
  <si>
    <t>0.0571</t>
  </si>
  <si>
    <t>0.1016</t>
  </si>
  <si>
    <t>0.0845</t>
  </si>
  <si>
    <t>0.0489</t>
  </si>
  <si>
    <t>0.0399</t>
  </si>
  <si>
    <t>0.0379</t>
  </si>
  <si>
    <t>0.0302</t>
  </si>
  <si>
    <t>0.1260</t>
  </si>
  <si>
    <t>0.1354</t>
  </si>
  <si>
    <t>0.0126</t>
  </si>
  <si>
    <t>0.0215</t>
  </si>
  <si>
    <t>0.0139</t>
  </si>
  <si>
    <t>0.0231</t>
  </si>
  <si>
    <t>0.0229</t>
  </si>
  <si>
    <t>0.0135</t>
  </si>
  <si>
    <t>0.0218</t>
  </si>
  <si>
    <t>0.0237</t>
  </si>
  <si>
    <t>0.0145</t>
  </si>
  <si>
    <t>0.0226</t>
  </si>
  <si>
    <t>0.0212</t>
  </si>
  <si>
    <t>0.0211</t>
  </si>
  <si>
    <t>0.0177</t>
  </si>
  <si>
    <t>0.0347</t>
  </si>
  <si>
    <t>0.0216</t>
  </si>
  <si>
    <t>0.0288</t>
  </si>
  <si>
    <t>0.0340</t>
  </si>
  <si>
    <t>0.0329</t>
  </si>
  <si>
    <t>0.0290</t>
  </si>
  <si>
    <t>0.0327</t>
  </si>
  <si>
    <t>0.0256</t>
  </si>
  <si>
    <t>0.0233</t>
  </si>
  <si>
    <t>0.0219</t>
  </si>
  <si>
    <t>0.0376</t>
  </si>
  <si>
    <t>0.0377</t>
  </si>
  <si>
    <t>0.0320</t>
  </si>
  <si>
    <t>0.0546</t>
  </si>
  <si>
    <t>0.0524</t>
  </si>
  <si>
    <t>0.0289</t>
  </si>
  <si>
    <t>0.0351</t>
  </si>
  <si>
    <t>0.0271</t>
  </si>
  <si>
    <t>0.0480</t>
  </si>
  <si>
    <t>0.0339</t>
  </si>
  <si>
    <t>0.0419</t>
  </si>
  <si>
    <t>0.0449</t>
  </si>
  <si>
    <t>0.0387</t>
  </si>
  <si>
    <t>0.0334</t>
  </si>
  <si>
    <t>0.0562</t>
  </si>
  <si>
    <t>0.0595</t>
  </si>
  <si>
    <t>0.0558</t>
  </si>
  <si>
    <t>0.0568</t>
  </si>
  <si>
    <t>0.0526</t>
  </si>
  <si>
    <t>0.0453</t>
  </si>
  <si>
    <t>0.0567</t>
  </si>
  <si>
    <t>0.0447</t>
  </si>
  <si>
    <t>0.0424</t>
  </si>
  <si>
    <t>0.0363</t>
  </si>
  <si>
    <t>0.0432</t>
  </si>
  <si>
    <t>0.0552</t>
  </si>
  <si>
    <t>0.0588</t>
  </si>
  <si>
    <t>0.0360</t>
  </si>
  <si>
    <t>0.0402</t>
  </si>
  <si>
    <t>0.0604</t>
  </si>
  <si>
    <t>0.0478</t>
  </si>
  <si>
    <t>0.0805</t>
  </si>
  <si>
    <t>0.0523</t>
  </si>
  <si>
    <t>0.0262</t>
  </si>
  <si>
    <t>0.0585</t>
  </si>
  <si>
    <t>0.0476</t>
  </si>
  <si>
    <t>0.0488</t>
  </si>
  <si>
    <t>0.0469</t>
  </si>
  <si>
    <t>0.0550</t>
  </si>
  <si>
    <t>0.0298</t>
  </si>
  <si>
    <t>0.0877</t>
  </si>
  <si>
    <t>0.0930</t>
  </si>
  <si>
    <t>0.0814</t>
  </si>
  <si>
    <t>0.0680</t>
  </si>
  <si>
    <t>0.0403</t>
  </si>
  <si>
    <t>0.0485</t>
  </si>
  <si>
    <t>0.0767</t>
  </si>
  <si>
    <t>0.0702</t>
  </si>
  <si>
    <t>0.0463</t>
  </si>
  <si>
    <t>0.0429</t>
  </si>
  <si>
    <t>0.0559</t>
  </si>
  <si>
    <t>0.0448</t>
  </si>
  <si>
    <t>0.0487</t>
  </si>
  <si>
    <t>0.0366</t>
  </si>
  <si>
    <t>0.0277</t>
  </si>
  <si>
    <t>0.0273</t>
  </si>
  <si>
    <t>0.0378</t>
  </si>
  <si>
    <t>0.0393</t>
  </si>
  <si>
    <t>0.0183</t>
  </si>
  <si>
    <t>0.0396</t>
  </si>
  <si>
    <t>0.0535</t>
  </si>
  <si>
    <t>0.0204</t>
  </si>
  <si>
    <t>0.0321</t>
  </si>
  <si>
    <t>0.0486</t>
  </si>
  <si>
    <t>0.0457</t>
  </si>
  <si>
    <t>0.0450</t>
  </si>
  <si>
    <t>0.0549</t>
  </si>
  <si>
    <t>0.0407</t>
  </si>
  <si>
    <t>0.0434</t>
  </si>
  <si>
    <t>0.0673</t>
  </si>
  <si>
    <t>0.0484</t>
  </si>
  <si>
    <t>0.0576</t>
  </si>
  <si>
    <t>0.0382</t>
  </si>
  <si>
    <t>0.0263</t>
  </si>
  <si>
    <t>0.0322</t>
  </si>
  <si>
    <t>0.0388</t>
  </si>
  <si>
    <t>0.0439</t>
  </si>
  <si>
    <t>0.0663</t>
  </si>
  <si>
    <t>0.0730</t>
  </si>
  <si>
    <t>0.0156</t>
  </si>
  <si>
    <t>0.0146</t>
  </si>
  <si>
    <t>0.0152</t>
  </si>
  <si>
    <t>0.0193</t>
  </si>
  <si>
    <t>0.0185</t>
  </si>
  <si>
    <t>0.0267</t>
  </si>
  <si>
    <t>0.0104</t>
  </si>
  <si>
    <t>0.0165</t>
  </si>
  <si>
    <t>0.0153</t>
  </si>
  <si>
    <t>0.0331</t>
  </si>
  <si>
    <t>0.0308</t>
  </si>
  <si>
    <t>0.0345</t>
  </si>
  <si>
    <t>0.0284</t>
  </si>
  <si>
    <t>0.0304</t>
  </si>
  <si>
    <t>0.0481</t>
  </si>
  <si>
    <t>0.0364</t>
  </si>
  <si>
    <t>0.0362</t>
  </si>
  <si>
    <t>0.0326</t>
  </si>
  <si>
    <t>0.0323</t>
  </si>
  <si>
    <t>0.0435</t>
  </si>
  <si>
    <t>0.0380</t>
  </si>
  <si>
    <t>0.0454</t>
  </si>
  <si>
    <t>0.0512</t>
  </si>
  <si>
    <t>0.0528</t>
  </si>
  <si>
    <t>0.0430</t>
  </si>
  <si>
    <t>0.0566</t>
  </si>
  <si>
    <t>0.0496</t>
  </si>
  <si>
    <t>0.0191</t>
  </si>
  <si>
    <t>0.0459</t>
  </si>
  <si>
    <t>0.0357</t>
  </si>
  <si>
    <t>0.0498</t>
  </si>
  <si>
    <t>0.0465</t>
  </si>
  <si>
    <t>0.0370</t>
  </si>
  <si>
    <t>0.0466</t>
  </si>
  <si>
    <t>0.0306</t>
  </si>
  <si>
    <t>0.0589</t>
  </si>
  <si>
    <t>0.0540</t>
  </si>
  <si>
    <t>0.0760</t>
  </si>
  <si>
    <t>0.0625</t>
  </si>
  <si>
    <t>0.0561</t>
  </si>
  <si>
    <t>0.0507</t>
  </si>
  <si>
    <t>0.0640</t>
  </si>
  <si>
    <t>0.0737</t>
  </si>
  <si>
    <t>0.0721</t>
  </si>
  <si>
    <t>0.0579</t>
  </si>
  <si>
    <t>0.0477</t>
  </si>
  <si>
    <t>0.0343</t>
  </si>
  <si>
    <t>0.0431</t>
  </si>
  <si>
    <t>0.1029</t>
  </si>
  <si>
    <t>0.0869</t>
  </si>
  <si>
    <t>0.0359</t>
  </si>
  <si>
    <t>0.0516</t>
  </si>
  <si>
    <t>0.0500</t>
  </si>
  <si>
    <t>0.0443</t>
  </si>
  <si>
    <t>0.0501</t>
  </si>
  <si>
    <t>0.0936</t>
  </si>
  <si>
    <t>0.0717</t>
  </si>
  <si>
    <t>0.0530</t>
  </si>
  <si>
    <t>0.0626</t>
  </si>
  <si>
    <t>0.0551</t>
  </si>
  <si>
    <t>0.0264</t>
  </si>
  <si>
    <t>0.1094</t>
  </si>
  <si>
    <t>0.1009</t>
  </si>
  <si>
    <t>0.0878</t>
  </si>
  <si>
    <t>0.0710</t>
  </si>
  <si>
    <t>0.0330</t>
  </si>
  <si>
    <t>0.0771</t>
  </si>
  <si>
    <t>0.0751</t>
  </si>
  <si>
    <t>0.0414</t>
  </si>
  <si>
    <t>0.0314</t>
  </si>
  <si>
    <t>0.0445</t>
  </si>
  <si>
    <t>0.0350</t>
  </si>
  <si>
    <t>0.0427</t>
  </si>
  <si>
    <t>0.0346</t>
  </si>
  <si>
    <t>0.0361</t>
  </si>
  <si>
    <t>0.0724</t>
  </si>
  <si>
    <t>0.0385</t>
  </si>
  <si>
    <t>0.0269</t>
  </si>
  <si>
    <t>0.0440</t>
  </si>
  <si>
    <t>0.0336</t>
  </si>
  <si>
    <t>0.0311</t>
  </si>
  <si>
    <t>0.0442</t>
  </si>
  <si>
    <t>0.0248</t>
  </si>
  <si>
    <t>0.0948</t>
  </si>
  <si>
    <t>0.0914</t>
  </si>
  <si>
    <t>0.0479</t>
  </si>
  <si>
    <t>0.0315</t>
  </si>
  <si>
    <t>0.0654</t>
  </si>
  <si>
    <t>0.0401</t>
  </si>
  <si>
    <t>0.0472</t>
  </si>
  <si>
    <t>0.0317</t>
  </si>
  <si>
    <t>0.0452</t>
  </si>
  <si>
    <t>0.0840</t>
  </si>
  <si>
    <t>0.0610</t>
  </si>
  <si>
    <t>0.0580</t>
  </si>
  <si>
    <t>0.0704</t>
  </si>
  <si>
    <t>0.0497</t>
  </si>
  <si>
    <t>0.0170</t>
  </si>
  <si>
    <t>0.1217</t>
  </si>
  <si>
    <t>0.1140</t>
  </si>
  <si>
    <t>0.0799</t>
  </si>
  <si>
    <t>0.0619</t>
  </si>
  <si>
    <t>0.0335</t>
  </si>
  <si>
    <t>0.0862</t>
  </si>
  <si>
    <t>0.0533</t>
  </si>
  <si>
    <t>0.0514</t>
  </si>
  <si>
    <t>0.0587</t>
  </si>
  <si>
    <t>0.0182</t>
  </si>
  <si>
    <t>0.0252</t>
  </si>
  <si>
    <t>0.0241</t>
  </si>
  <si>
    <t>0.0251</t>
  </si>
  <si>
    <t>0.0184</t>
  </si>
  <si>
    <t>0.0250</t>
  </si>
  <si>
    <t>0.0249</t>
  </si>
  <si>
    <t>0.0374</t>
  </si>
  <si>
    <t>0.0309</t>
  </si>
  <si>
    <t>0.0355</t>
  </si>
  <si>
    <t>0.0371</t>
  </si>
  <si>
    <t>0.0368</t>
  </si>
  <si>
    <t>0.0462</t>
  </si>
  <si>
    <t>0.0300</t>
  </si>
  <si>
    <t>0.0536</t>
  </si>
  <si>
    <t>0.0417</t>
  </si>
  <si>
    <t>0.0599</t>
  </si>
  <si>
    <t>0.0679</t>
  </si>
  <si>
    <t>0.0609</t>
  </si>
  <si>
    <t>0.0622</t>
  </si>
  <si>
    <t>0.0614</t>
  </si>
  <si>
    <t>0.0456</t>
  </si>
  <si>
    <t>0.0968</t>
  </si>
  <si>
    <t>0.0731</t>
  </si>
  <si>
    <t>0.0630</t>
  </si>
  <si>
    <t>0.0483</t>
  </si>
  <si>
    <t>0.0790</t>
  </si>
  <si>
    <t>0.0615</t>
  </si>
  <si>
    <t>0.0725</t>
  </si>
  <si>
    <t>0.0584</t>
  </si>
  <si>
    <t>0.1124</t>
  </si>
  <si>
    <t>0.1175</t>
  </si>
  <si>
    <t>0.0926</t>
  </si>
  <si>
    <t>0.0945</t>
  </si>
  <si>
    <t>0.0653</t>
  </si>
  <si>
    <t>0.0764</t>
  </si>
  <si>
    <t>0.1069</t>
  </si>
  <si>
    <t>0.0836</t>
  </si>
  <si>
    <t>0.0759</t>
  </si>
  <si>
    <t>0.0781</t>
  </si>
  <si>
    <t>0.0774</t>
  </si>
  <si>
    <t>0.0499</t>
  </si>
  <si>
    <t>0.0367</t>
  </si>
  <si>
    <t>0.0621</t>
  </si>
  <si>
    <t>0.0811</t>
  </si>
  <si>
    <t>0.0711</t>
  </si>
  <si>
    <t>0.0697</t>
  </si>
  <si>
    <t>0.1070</t>
  </si>
  <si>
    <t>0.0910</t>
  </si>
  <si>
    <t>0.0616</t>
  </si>
  <si>
    <t>0.0850</t>
  </si>
  <si>
    <t>0.0693</t>
  </si>
  <si>
    <t>0.0729</t>
  </si>
  <si>
    <t>0.0964</t>
  </si>
  <si>
    <t>0.1178</t>
  </si>
  <si>
    <t>0.0548</t>
  </si>
  <si>
    <t>0.0591</t>
  </si>
  <si>
    <t>0.1579</t>
  </si>
  <si>
    <t>0.1290</t>
  </si>
  <si>
    <t>0.0200</t>
  </si>
  <si>
    <t>0.0260</t>
  </si>
  <si>
    <t>0.0150</t>
  </si>
  <si>
    <t>0.0169</t>
  </si>
  <si>
    <t>0.0338</t>
  </si>
  <si>
    <t>0.0220</t>
  </si>
  <si>
    <t>0.0247</t>
  </si>
  <si>
    <t>0.0144</t>
  </si>
  <si>
    <t>0.0173</t>
  </si>
  <si>
    <t>0.0199</t>
  </si>
  <si>
    <t>0.0190</t>
  </si>
  <si>
    <t>0.0280</t>
  </si>
  <si>
    <t>0.0238</t>
  </si>
  <si>
    <t>0.0294</t>
  </si>
  <si>
    <t>0.0624</t>
  </si>
  <si>
    <t>0.0569</t>
  </si>
  <si>
    <t>0.0651</t>
  </si>
  <si>
    <t>0.0575</t>
  </si>
  <si>
    <t>0.0815</t>
  </si>
  <si>
    <t>0.0913</t>
  </si>
  <si>
    <t>0.0670</t>
  </si>
  <si>
    <t>0.0786</t>
  </si>
  <si>
    <t>0.0672</t>
  </si>
  <si>
    <t>0.0648</t>
  </si>
  <si>
    <t>0.0747</t>
  </si>
  <si>
    <t>0.0420</t>
  </si>
  <si>
    <t>0.1134</t>
  </si>
  <si>
    <t>0.1083</t>
  </si>
  <si>
    <t>0.1004</t>
  </si>
  <si>
    <t>0.1018</t>
  </si>
  <si>
    <t>0.0473</t>
  </si>
  <si>
    <t>0.0590</t>
  </si>
  <si>
    <t>0.0894</t>
  </si>
  <si>
    <t>0.0643</t>
  </si>
  <si>
    <t>0.0769</t>
  </si>
  <si>
    <t>0.0613</t>
  </si>
  <si>
    <t>0.0594</t>
  </si>
  <si>
    <t>0.0511</t>
  </si>
  <si>
    <t>0.0525</t>
  </si>
  <si>
    <t>0.0865</t>
  </si>
  <si>
    <t>0.0521</t>
  </si>
  <si>
    <t>0.0547</t>
  </si>
  <si>
    <t>0.0539</t>
  </si>
  <si>
    <t>0.0646</t>
  </si>
  <si>
    <t>0.0281</t>
  </si>
  <si>
    <t>0.1113</t>
  </si>
  <si>
    <t>0.1086</t>
  </si>
  <si>
    <t>0.0699</t>
  </si>
  <si>
    <t>0.0299</t>
  </si>
  <si>
    <t>0.0951</t>
  </si>
  <si>
    <t>0.0491</t>
  </si>
  <si>
    <t>0.0522</t>
  </si>
  <si>
    <t>0.0652</t>
  </si>
  <si>
    <t>0.0726</t>
  </si>
  <si>
    <t>0.1003</t>
  </si>
  <si>
    <t>0.1184</t>
  </si>
  <si>
    <t>0.1191</t>
  </si>
  <si>
    <t>0.1392</t>
  </si>
  <si>
    <t>0.0957</t>
  </si>
  <si>
    <t>0.1816</t>
  </si>
  <si>
    <t>0.1560</t>
  </si>
  <si>
    <t>0.1287</t>
  </si>
  <si>
    <t>0.0647</t>
  </si>
  <si>
    <t>0.0581</t>
  </si>
  <si>
    <t>0.1501</t>
  </si>
  <si>
    <t>0.1097</t>
  </si>
  <si>
    <t>0.1275</t>
  </si>
  <si>
    <t>0.1324</t>
  </si>
  <si>
    <t>0.1383</t>
  </si>
  <si>
    <t>0.0828</t>
  </si>
  <si>
    <t>0.0803</t>
  </si>
  <si>
    <t>0.2437</t>
  </si>
  <si>
    <t>0.2500</t>
  </si>
  <si>
    <t>0.1798</t>
  </si>
  <si>
    <t>0.1473</t>
  </si>
  <si>
    <t>0.0909</t>
  </si>
  <si>
    <t>0.1229</t>
  </si>
  <si>
    <t>0.1770</t>
  </si>
  <si>
    <t>0.1756</t>
  </si>
  <si>
    <t>0.1163</t>
  </si>
  <si>
    <t>0.1447</t>
  </si>
  <si>
    <t>0.1419</t>
  </si>
  <si>
    <t>0.1177</t>
  </si>
  <si>
    <t>0.0171</t>
  </si>
  <si>
    <t>0.0178</t>
  </si>
  <si>
    <t>0.0397</t>
  </si>
  <si>
    <t>0.0261</t>
  </si>
  <si>
    <t>0.0227</t>
  </si>
  <si>
    <t>0.0423</t>
  </si>
  <si>
    <t>0.0318</t>
  </si>
  <si>
    <t>0.0240</t>
  </si>
  <si>
    <t>0.0265</t>
  </si>
  <si>
    <t>0.0201</t>
  </si>
  <si>
    <t>0.0328</t>
  </si>
  <si>
    <t>0.0557</t>
  </si>
  <si>
    <t>0.0291</t>
  </si>
  <si>
    <t>0.0270</t>
  </si>
  <si>
    <t>0.0471</t>
  </si>
  <si>
    <t>0.0518</t>
  </si>
  <si>
    <t>0.0159</t>
  </si>
  <si>
    <t>0.0242</t>
  </si>
  <si>
    <t>0.0187</t>
  </si>
  <si>
    <t>0.0275</t>
  </si>
  <si>
    <t>042618-CL-KuhnCrockett-36</t>
  </si>
  <si>
    <t>042618-CL-KuhnCrockett-37</t>
  </si>
  <si>
    <t>042618-CL-KuhnCrockett-38</t>
  </si>
  <si>
    <t>042618-CL-KuhnCrockett-39</t>
  </si>
  <si>
    <t>042618-CL-KuhnCrockett-40</t>
  </si>
  <si>
    <t>042618-CL-KuhnCrockett-41</t>
  </si>
  <si>
    <t>042618-CL-KuhnCrockett-42</t>
  </si>
  <si>
    <t>042618-CL-KuhnCrockett-43</t>
  </si>
  <si>
    <t>042618-CL-KuhnCrockett-44</t>
  </si>
  <si>
    <t>042618-CL-KuhnCrockett-45</t>
  </si>
  <si>
    <t>042618-CL-KuhnCrockett-46</t>
  </si>
  <si>
    <t>042618-CL-KuhnCrockett-47</t>
  </si>
  <si>
    <t>042618-CL-KuhnCrockett-48</t>
  </si>
  <si>
    <t>042618-CL-KuhnCrockett-49</t>
  </si>
  <si>
    <t>042618-CL-KuhnCrockett-50</t>
  </si>
  <si>
    <t>042618-CL-KuhnCrockett-51</t>
  </si>
  <si>
    <t>0.0142</t>
  </si>
  <si>
    <t>0.0669</t>
  </si>
  <si>
    <t>0.1145</t>
  </si>
  <si>
    <t>0.0605</t>
  </si>
  <si>
    <t>0.0392</t>
  </si>
  <si>
    <t>0.0502</t>
  </si>
  <si>
    <t>0.0510</t>
  </si>
  <si>
    <t>0.0458</t>
  </si>
  <si>
    <t>0.0577</t>
  </si>
  <si>
    <t>0.0493</t>
  </si>
  <si>
    <t>0.0394</t>
  </si>
  <si>
    <t>0.0529</t>
  </si>
  <si>
    <t>0.0505</t>
  </si>
  <si>
    <t>0.0353</t>
  </si>
  <si>
    <t>0.0349</t>
  </si>
  <si>
    <t>0.0860</t>
  </si>
  <si>
    <t>0.0556</t>
  </si>
  <si>
    <t>0.0333</t>
  </si>
  <si>
    <t>0.0627</t>
  </si>
  <si>
    <t>0.0753</t>
  </si>
  <si>
    <t>0.0494</t>
  </si>
  <si>
    <t>0.0519</t>
  </si>
  <si>
    <t>0.0644</t>
  </si>
  <si>
    <t>0.0405</t>
  </si>
  <si>
    <t>0.0425</t>
  </si>
  <si>
    <t>0.0662</t>
  </si>
  <si>
    <t>0.0601</t>
  </si>
  <si>
    <t>0.0864</t>
  </si>
  <si>
    <t>0.0504</t>
  </si>
  <si>
    <t>0.0727</t>
  </si>
  <si>
    <t>0.0849</t>
  </si>
  <si>
    <t>0.0618</t>
  </si>
  <si>
    <t>0.0690</t>
  </si>
  <si>
    <t>0.0732</t>
  </si>
  <si>
    <t>0.0659</t>
  </si>
  <si>
    <t>0.0470</t>
  </si>
  <si>
    <t>0.0513</t>
  </si>
  <si>
    <t>0.0665</t>
  </si>
  <si>
    <t>0.0816</t>
  </si>
  <si>
    <t>0.0825</t>
  </si>
  <si>
    <t>0.0620</t>
  </si>
  <si>
    <t>0.0598</t>
  </si>
  <si>
    <t>0.0203</t>
  </si>
  <si>
    <t>0.0743</t>
  </si>
  <si>
    <t>0.0531</t>
  </si>
  <si>
    <t>0.0806</t>
  </si>
  <si>
    <t>0.0354</t>
  </si>
  <si>
    <t>0.1138</t>
  </si>
  <si>
    <t>0.0919</t>
  </si>
  <si>
    <t>0.0917</t>
  </si>
  <si>
    <t>0.0660</t>
  </si>
  <si>
    <t>0.0776</t>
  </si>
  <si>
    <t>0.0735</t>
  </si>
  <si>
    <t>0.0722</t>
  </si>
  <si>
    <t>0.0941</t>
  </si>
  <si>
    <t>0.0416</t>
  </si>
  <si>
    <t>0.0689</t>
  </si>
  <si>
    <t>0.0656</t>
  </si>
  <si>
    <t>0.0474</t>
  </si>
  <si>
    <t>0.0834</t>
  </si>
  <si>
    <t>0.1142</t>
  </si>
  <si>
    <t>0.0664</t>
  </si>
  <si>
    <t>0.0444</t>
  </si>
  <si>
    <t>0.0929</t>
  </si>
  <si>
    <t>0.0839</t>
  </si>
  <si>
    <t>0.0586</t>
  </si>
  <si>
    <t>0.0400</t>
  </si>
  <si>
    <t>0.0853</t>
  </si>
  <si>
    <t>0.0854</t>
  </si>
  <si>
    <t>0.1121</t>
  </si>
  <si>
    <t>0.0706</t>
  </si>
  <si>
    <t>0.0784</t>
  </si>
  <si>
    <t>0.0661</t>
  </si>
  <si>
    <t>0.0766</t>
  </si>
  <si>
    <t>0.0768</t>
  </si>
  <si>
    <t>0.0938</t>
  </si>
  <si>
    <t>0.0783</t>
  </si>
  <si>
    <t>0.0756</t>
  </si>
  <si>
    <t>0.0257</t>
  </si>
  <si>
    <t>0.0808</t>
  </si>
  <si>
    <t>0.0560</t>
  </si>
  <si>
    <t>0.1838</t>
  </si>
  <si>
    <t>0.1454</t>
  </si>
  <si>
    <t>0.1695</t>
  </si>
  <si>
    <t>0.1183</t>
  </si>
  <si>
    <t>0.1434</t>
  </si>
  <si>
    <t>0.1547</t>
  </si>
  <si>
    <t>0.1152</t>
  </si>
  <si>
    <t>0.2064</t>
  </si>
  <si>
    <t>0.0667</t>
  </si>
  <si>
    <t>0.1358</t>
  </si>
  <si>
    <t>0.0325</t>
  </si>
  <si>
    <t>0.0243</t>
  </si>
  <si>
    <t>0.0509</t>
  </si>
  <si>
    <t>0.0358</t>
  </si>
  <si>
    <t>arrive: 11/24/15</t>
  </si>
  <si>
    <t xml:space="preserve">animal CL </t>
  </si>
  <si>
    <t>1200 ul total</t>
  </si>
  <si>
    <t>tetra14:0CL 0.01mM  1.5 ul = 0.015 nmol</t>
  </si>
  <si>
    <t>Units:   dry lipid milligrams</t>
  </si>
  <si>
    <t>Xevo amt= 3 ul per 3 mg in 1.0 ml</t>
  </si>
  <si>
    <t xml:space="preserve">51 total vials - make for 55 </t>
  </si>
  <si>
    <t xml:space="preserve">  55 * 1.5 ul CL std = 82.5 ul CL std mix</t>
  </si>
  <si>
    <t xml:space="preserve">  Add 2667.5 ul C/M/NH4Ac </t>
  </si>
  <si>
    <t xml:space="preserve">  to bring up to 2750 ul total.</t>
  </si>
  <si>
    <t xml:space="preserve">  Measure 50 ul per vials, samples FIRST, then std,</t>
  </si>
  <si>
    <t>sample1</t>
  </si>
  <si>
    <t xml:space="preserve">  reserving the remaining 500 ul for the QCs.</t>
  </si>
  <si>
    <t>sample2</t>
  </si>
  <si>
    <t>sample3</t>
  </si>
  <si>
    <t xml:space="preserve">  </t>
  </si>
  <si>
    <t>Lipid pool:</t>
  </si>
  <si>
    <t>sample4</t>
  </si>
  <si>
    <t xml:space="preserve">Take 40 ul each sample </t>
  </si>
  <si>
    <t>sample5</t>
  </si>
  <si>
    <t>SAVE</t>
  </si>
  <si>
    <t>sample6</t>
  </si>
  <si>
    <t>sample7</t>
  </si>
  <si>
    <t>sample8</t>
  </si>
  <si>
    <t>10 QC vials</t>
  </si>
  <si>
    <t>sample9</t>
  </si>
  <si>
    <t>add 500 ul diluted CL std mix</t>
  </si>
  <si>
    <t>7 * 9 ul lipid pool = 63 ul lipid pool</t>
  </si>
  <si>
    <t>add 10 * 1.4 ml C/M/NH4Ac</t>
  </si>
  <si>
    <t>Aliquot to 10 vials</t>
  </si>
  <si>
    <t>sample11</t>
  </si>
  <si>
    <t>sample12</t>
  </si>
  <si>
    <t>sample13</t>
  </si>
  <si>
    <t>sample14</t>
  </si>
  <si>
    <t>sample15</t>
  </si>
  <si>
    <t>sample16</t>
  </si>
  <si>
    <t>sample17</t>
  </si>
  <si>
    <t>sample18</t>
  </si>
  <si>
    <t>sample19</t>
  </si>
  <si>
    <t>sample20</t>
  </si>
  <si>
    <t>IS03</t>
  </si>
  <si>
    <t>QC08</t>
  </si>
  <si>
    <t>sample21</t>
  </si>
  <si>
    <t>sample22</t>
  </si>
  <si>
    <t>sample23</t>
  </si>
  <si>
    <t>sample24</t>
  </si>
  <si>
    <t>sample25</t>
  </si>
  <si>
    <t>sample26</t>
  </si>
  <si>
    <t>sample27</t>
  </si>
  <si>
    <t>sample28</t>
  </si>
  <si>
    <t>sample29</t>
  </si>
  <si>
    <t>sample30</t>
  </si>
  <si>
    <t>IS04</t>
  </si>
  <si>
    <t>QC09</t>
  </si>
  <si>
    <t>sample31</t>
  </si>
  <si>
    <t>sample32</t>
  </si>
  <si>
    <t>sample33</t>
  </si>
  <si>
    <t>sample34</t>
  </si>
  <si>
    <t>sample35</t>
  </si>
  <si>
    <t>sample36</t>
  </si>
  <si>
    <t>IS05</t>
  </si>
  <si>
    <t>QC10</t>
  </si>
  <si>
    <t>CARDIOLIPIN</t>
  </si>
  <si>
    <t>Don Kuhn</t>
  </si>
  <si>
    <t>Wilson Hall W-104  Ohio U</t>
  </si>
  <si>
    <t>kuhnd1@ohio.edu</t>
  </si>
  <si>
    <t>740-593-9450</t>
  </si>
  <si>
    <t>Wilson Hall W-103  Ohio U</t>
  </si>
  <si>
    <t>Irvine Hall-107   Ohio U</t>
  </si>
  <si>
    <t>meyerc1@ohio.edu</t>
  </si>
  <si>
    <t>multiple</t>
  </si>
  <si>
    <t>multiple sample sources</t>
  </si>
  <si>
    <t>M. Roth</t>
  </si>
  <si>
    <t>Acquisition Experiment Report</t>
  </si>
  <si>
    <t>File:d:\analyst data\projects\don kuhnarrive112415 - lisa crockett lab - fish cl\042618-cardiolipin-kuhncrockett-fish\raw data xevo kuhn-crockett\042618-cl-kuhncrockett-01.raw</t>
  </si>
  <si>
    <t>Header</t>
  </si>
  <si>
    <t>Acquired File Name:   042618-CL-KuhnCrockett-01</t>
  </si>
  <si>
    <t>Acquired Date:        26-Apr-2018</t>
  </si>
  <si>
    <t>Acquired Time:        16:03:58</t>
  </si>
  <si>
    <t>Job Code:             042618-CL-KuhnCrockett-fish</t>
  </si>
  <si>
    <t xml:space="preserve">Task Code:            </t>
  </si>
  <si>
    <t xml:space="preserve">User Name:            </t>
  </si>
  <si>
    <t xml:space="preserve">Laboratory Name:      </t>
  </si>
  <si>
    <t>Instrument:           XEVO-TQS#WAA627</t>
  </si>
  <si>
    <t xml:space="preserve">Conditions:           </t>
  </si>
  <si>
    <t xml:space="preserve">Submitter:            </t>
  </si>
  <si>
    <t xml:space="preserve">SampleID:             </t>
  </si>
  <si>
    <t>Bottle Number:        3:1</t>
  </si>
  <si>
    <t>Description:          QC01</t>
  </si>
  <si>
    <t xml:space="preserve">Instrument Calibration: </t>
  </si>
  <si>
    <t>Calibration File: C:\MassLynx\Default.pro\Acqudb\Uncal.cal</t>
  </si>
  <si>
    <t>Parameters</t>
  </si>
  <si>
    <t>MS1 Static:       None</t>
  </si>
  <si>
    <t>MS1 Scanning:     None</t>
  </si>
  <si>
    <t>MS1 Scan Speed Compensation:   None</t>
  </si>
  <si>
    <t>MS2 Static:       None</t>
  </si>
  <si>
    <t>MS2 Scanning:     None</t>
  </si>
  <si>
    <t>MS2 Scan Speed Compensation:   None</t>
  </si>
  <si>
    <t>Calibration Time: 09:25</t>
  </si>
  <si>
    <t>Calibration Date: 03/01/06</t>
  </si>
  <si>
    <t>Coefficients</t>
  </si>
  <si>
    <t>Function 1:       None</t>
  </si>
  <si>
    <t>Function 2:       None</t>
  </si>
  <si>
    <t>Function 3:       None</t>
  </si>
  <si>
    <t>Parameters for C:\MassLynx\KLRC Samples.PRO\ACQUDB\cardiolipin-animal-031218.EXP</t>
  </si>
  <si>
    <t>Data Processing:</t>
  </si>
  <si>
    <t>SIR / MRM Chromatogram Spike Removal</t>
  </si>
  <si>
    <t>ON</t>
  </si>
  <si>
    <t>SIR / MRM Smoothing</t>
  </si>
  <si>
    <t>OFF</t>
  </si>
  <si>
    <t>Smoothing window size (scans)</t>
  </si>
  <si>
    <t>Number of smooths</t>
  </si>
  <si>
    <t>Prescan Statistics:</t>
  </si>
  <si>
    <t>Initial Average Intensity</t>
  </si>
  <si>
    <t>Initial Average Std Dev</t>
  </si>
  <si>
    <t>Bunch Zero Level</t>
  </si>
  <si>
    <t>Bunch Std Dev</t>
  </si>
  <si>
    <t>Bunch Threshold</t>
  </si>
  <si>
    <t>Spike Removal Std Dev</t>
  </si>
  <si>
    <t>Method Events:</t>
  </si>
  <si>
    <t>Initial Stop Flow:</t>
  </si>
  <si>
    <t>No Change</t>
  </si>
  <si>
    <t>Initial Switch 2:</t>
  </si>
  <si>
    <t>Initial Switch 3:</t>
  </si>
  <si>
    <t>Initial Switch 4:</t>
  </si>
  <si>
    <t>Initial Infusion:</t>
  </si>
  <si>
    <t>Start</t>
  </si>
  <si>
    <t>Initial Flow State:</t>
  </si>
  <si>
    <t>Infusion</t>
  </si>
  <si>
    <t>Initial Flow Rate:</t>
  </si>
  <si>
    <t>Initial Reservoir:</t>
  </si>
  <si>
    <t>A</t>
  </si>
  <si>
    <t>API Probe Delay Temp:</t>
  </si>
  <si>
    <t>Initial Refill:</t>
  </si>
  <si>
    <t>No Action</t>
  </si>
  <si>
    <t>Timed Events Enabled</t>
  </si>
  <si>
    <t>Event</t>
  </si>
  <si>
    <t>Time(Sec)</t>
  </si>
  <si>
    <t>Name</t>
  </si>
  <si>
    <t>Action</t>
  </si>
  <si>
    <t>Flow State</t>
  </si>
  <si>
    <t>LC</t>
  </si>
  <si>
    <t>Source Information:</t>
  </si>
  <si>
    <t>Type - ESI</t>
  </si>
  <si>
    <t>Status - Option Connector Disconnected</t>
  </si>
  <si>
    <t>Ion Count Threshold:</t>
  </si>
  <si>
    <t>Ion Count Threshold (adjusted for gain):</t>
  </si>
  <si>
    <t>Instrument Parameters - Function 1:</t>
  </si>
  <si>
    <t>Parameter File - C:\MassLynx\KLRC Samples.PRO\ACQUDB\111517NegCL-MRR-newRes-Uncal.IPR</t>
  </si>
  <si>
    <t>Polarity</t>
  </si>
  <si>
    <t>ES-</t>
  </si>
  <si>
    <t>Calibration</t>
  </si>
  <si>
    <t>Dynamic 2</t>
  </si>
  <si>
    <t>Capillary (kV)</t>
  </si>
  <si>
    <t>Cone (V)</t>
  </si>
  <si>
    <t>Source Offset (V)</t>
  </si>
  <si>
    <t>Source Temperature (°C)</t>
  </si>
  <si>
    <t>Desolvation Temperature (°C)</t>
  </si>
  <si>
    <t>Cone Gas Flow (L/Hr)</t>
  </si>
  <si>
    <t>Desolvation Gas Flow (L/Hr)</t>
  </si>
  <si>
    <t>Collision Gas Flow (mL/Min)</t>
  </si>
  <si>
    <t>Nebuliser Gas Flow (Bar)</t>
  </si>
  <si>
    <t>LM 1 Resolution</t>
  </si>
  <si>
    <t>HM 1 Resolution</t>
  </si>
  <si>
    <t>Ion Energy 1</t>
  </si>
  <si>
    <t>MS Mode Collision Energy</t>
  </si>
  <si>
    <t>MSMS Mode Collision Energy</t>
  </si>
  <si>
    <t>MS Mode Entrance</t>
  </si>
  <si>
    <t>MS Mode Exit</t>
  </si>
  <si>
    <t>Gas On MS Mode Entrance</t>
  </si>
  <si>
    <t>Gas On MS Mode Exit</t>
  </si>
  <si>
    <t>Gas On MSMS Mode Entrance</t>
  </si>
  <si>
    <t>Gas On MSMS Mode Exit</t>
  </si>
  <si>
    <t>Gas Off MS Mode Entrance</t>
  </si>
  <si>
    <t>Gas Off MS Mode Exit</t>
  </si>
  <si>
    <t>Gas Off MSMS Mode Entrance</t>
  </si>
  <si>
    <t>Gas Off MSMS Mode Exit</t>
  </si>
  <si>
    <t>ScanWave MS Mode Entrance</t>
  </si>
  <si>
    <t>ScanWave MS Mode Exit</t>
  </si>
  <si>
    <t>ScanWave MSMS Mode Entrance</t>
  </si>
  <si>
    <t>ScanWave MSMS Mode Exit</t>
  </si>
  <si>
    <t>LM 2 Resolution</t>
  </si>
  <si>
    <t>HM 2 Resolution</t>
  </si>
  <si>
    <t>Ion Energy 2</t>
  </si>
  <si>
    <t>Gain</t>
  </si>
  <si>
    <t>Multiplier</t>
  </si>
  <si>
    <t>Active Reservoir</t>
  </si>
  <si>
    <t>Instrument Parameters - Function 2:</t>
  </si>
  <si>
    <t>Dynamic 1</t>
  </si>
  <si>
    <t>Instrument Parameters - Function 3:</t>
  </si>
  <si>
    <t>Engineers Settings:</t>
  </si>
  <si>
    <t xml:space="preserve">MS1 Low Mass Position      </t>
  </si>
  <si>
    <t xml:space="preserve">MS1 High Mass Position     </t>
  </si>
  <si>
    <t xml:space="preserve">MS1 Low Mass Resolution    </t>
  </si>
  <si>
    <t xml:space="preserve">MS1 High Mass Resolution   </t>
  </si>
  <si>
    <t xml:space="preserve">MS1 Resolution Linearity   </t>
  </si>
  <si>
    <t xml:space="preserve">MS1 High Mass DC Balance   </t>
  </si>
  <si>
    <t xml:space="preserve">MS1 DC Polarity            </t>
  </si>
  <si>
    <t>Positive</t>
  </si>
  <si>
    <t xml:space="preserve">MS2 Low Mass Position      </t>
  </si>
  <si>
    <t xml:space="preserve">MS2 High Mass Position     </t>
  </si>
  <si>
    <t xml:space="preserve">MS2 Low Mass Resolution    </t>
  </si>
  <si>
    <t xml:space="preserve">MS2 High Mass Resolution   </t>
  </si>
  <si>
    <t xml:space="preserve">MS2 Resolution Linearity   </t>
  </si>
  <si>
    <t xml:space="preserve">MS2 High Mass DC Balance   </t>
  </si>
  <si>
    <t xml:space="preserve">MS2 DC Polarity            </t>
  </si>
  <si>
    <t>Inter-scan delays:</t>
  </si>
  <si>
    <t>Automatic Mode</t>
  </si>
  <si>
    <t xml:space="preserve">MS Inter-scan delay (secs)                   </t>
  </si>
  <si>
    <t xml:space="preserve">Polarity/Mode switch Inter-scan delay (secs) </t>
  </si>
  <si>
    <t xml:space="preserve">Enhanced Inter-scan delay (secs)             </t>
  </si>
  <si>
    <t>Inter-channel delay - See Tables</t>
  </si>
  <si>
    <t>MS 1 Delay Table:</t>
  </si>
  <si>
    <t xml:space="preserve">         R     delay</t>
  </si>
  <si>
    <t>&lt;=-1800.000     0.006</t>
  </si>
  <si>
    <t>&lt;=-1500.000     0.005</t>
  </si>
  <si>
    <t>&lt;=-1000.000     0.004</t>
  </si>
  <si>
    <t>&lt;=1000.000     0.003</t>
  </si>
  <si>
    <t>&lt;=1500.000     0.004</t>
  </si>
  <si>
    <t>&lt;=1800.000     0.005</t>
  </si>
  <si>
    <t>&gt; 1800.000     0.006</t>
  </si>
  <si>
    <t>RF 2 Delay Table:</t>
  </si>
  <si>
    <t>&lt;=-150.000     0.006</t>
  </si>
  <si>
    <t>&lt;= -75.000     0.005</t>
  </si>
  <si>
    <t>&lt;= -10.000     0.004</t>
  </si>
  <si>
    <t>&lt;=  10.000     0.003</t>
  </si>
  <si>
    <t>&lt;=  20.000     0.004</t>
  </si>
  <si>
    <t>&lt;=  40.000     0.005</t>
  </si>
  <si>
    <t>&lt;=  70.000     0.006</t>
  </si>
  <si>
    <t>&lt;= 100.000     0.007</t>
  </si>
  <si>
    <t>&lt;= 150.000     0.008</t>
  </si>
  <si>
    <t>&lt;= 200.000     0.009</t>
  </si>
  <si>
    <t>&lt;= 250.000     0.010</t>
  </si>
  <si>
    <t>&lt;= 275.000     0.011</t>
  </si>
  <si>
    <t>&gt;  275.000     0.012</t>
  </si>
  <si>
    <t>ACE Experimental Record</t>
  </si>
  <si>
    <t>Inlet Method File: c:\masslynx\klrc samples.pro\acqudb\loop-wash-cardiolipin30min-2777</t>
  </si>
  <si>
    <t>---------------------   Run method parameters   ----------------</t>
  </si>
  <si>
    <t>Waters Acquity SDS</t>
  </si>
  <si>
    <t xml:space="preserve"> Run Time: 36.00 min</t>
  </si>
  <si>
    <t xml:space="preserve"> Comment:  </t>
  </si>
  <si>
    <t xml:space="preserve"> Solvent Selection A: A1 </t>
  </si>
  <si>
    <t xml:space="preserve"> Solvent Selection B: B1 </t>
  </si>
  <si>
    <t xml:space="preserve"> Low Pressure Limit: 0 psi</t>
  </si>
  <si>
    <t xml:space="preserve"> High Pressure Limit: 15000 psi</t>
  </si>
  <si>
    <t xml:space="preserve"> Solvent Name A: Methanol </t>
  </si>
  <si>
    <t xml:space="preserve"> Solvent Name B: Acetic Acid </t>
  </si>
  <si>
    <t xml:space="preserve"> Switch 1: No Change </t>
  </si>
  <si>
    <t xml:space="preserve"> Switch 2: No Change </t>
  </si>
  <si>
    <t xml:space="preserve"> Switch 3: No Change </t>
  </si>
  <si>
    <t xml:space="preserve"> Seal Wash: 5.0 min</t>
  </si>
  <si>
    <t xml:space="preserve"> Chart Out 1: System Pressure </t>
  </si>
  <si>
    <t xml:space="preserve"> Chart Out 2: %B </t>
  </si>
  <si>
    <t xml:space="preserve"> System Pressure Data Channel: No </t>
  </si>
  <si>
    <t xml:space="preserve"> Flow Rate Data Channel: No </t>
  </si>
  <si>
    <t xml:space="preserve"> %A Data Channel: No </t>
  </si>
  <si>
    <t xml:space="preserve"> %B Data Channel: No </t>
  </si>
  <si>
    <t xml:space="preserve"> Primary A Pressure Data Channel: No </t>
  </si>
  <si>
    <t xml:space="preserve"> Accumulator A Pressure Data Channel: No </t>
  </si>
  <si>
    <t xml:space="preserve"> Primary B Pressure Data Channel: No </t>
  </si>
  <si>
    <t xml:space="preserve"> Accumulator B Pressure Data Channel: No </t>
  </si>
  <si>
    <t xml:space="preserve"> Degasser Pressure Data Channel: No </t>
  </si>
  <si>
    <t xml:space="preserve"> [Gradient Table]</t>
  </si>
  <si>
    <t xml:space="preserve">  Time(min) Flow Rate %A %B Curve </t>
  </si>
  <si>
    <t xml:space="preserve"> 1. Initial 0.030 100.0 0.0 Initial </t>
  </si>
  <si>
    <t xml:space="preserve"> 2. 30.00 0.030 100.0 0.0 6 </t>
  </si>
  <si>
    <t xml:space="preserve"> 3. 30.50 0.350 100.0 0.0 6 </t>
  </si>
  <si>
    <t xml:space="preserve"> 4. 31.00 0.350 0.0 100.0 6 </t>
  </si>
  <si>
    <t xml:space="preserve"> 5. 35.00 0.350 0.0 100.0 6 </t>
  </si>
  <si>
    <t xml:space="preserve"> 6. 35.50 0.350 100.0 0.0 6 </t>
  </si>
  <si>
    <t xml:space="preserve"> 7. 36.00 0.030 100.0 0.0 6 </t>
  </si>
  <si>
    <t xml:space="preserve"> Run Events: No </t>
  </si>
  <si>
    <t xml:space="preserve"> Gradient Start (Relative to Injection): 0 uL</t>
  </si>
  <si>
    <t xml:space="preserve"> Participate in pre-analysis: No </t>
  </si>
  <si>
    <t>CTC PAL Method Parameters</t>
  </si>
  <si>
    <t>MacroValues = LC-Inj(0,0,0,0,50,1,LC Vlv1,50,500,500,1,1,1,1)</t>
  </si>
  <si>
    <t>SyringeSize = 1000ul</t>
  </si>
  <si>
    <t>MacroLine</t>
  </si>
  <si>
    <t>001: Air Volume (µl);0;0;SYR.Max Volume</t>
  </si>
  <si>
    <t>002: Pre Clean with Solvent 1 ();0;0;99</t>
  </si>
  <si>
    <t>003: Pre Clean with Solvent 2 ();0;0;99</t>
  </si>
  <si>
    <t>004: Pre Clean with Sample ();0;0;99</t>
  </si>
  <si>
    <t>005: Filling Speed (µl/s);SYR.Fill Speed;SYR.Min Speed;SYR.Max Speed</t>
  </si>
  <si>
    <t>006: Filling Strokes ();1;0;99</t>
  </si>
  <si>
    <t>007: Inject to;INJECTOR</t>
  </si>
  <si>
    <t>008: Injection Speed (µl/s);SYR.Inject Speed;SYR.Min Speed;SYR.Max Speed</t>
  </si>
  <si>
    <t>009: Pre Inject Delay (ms);500;0;99000</t>
  </si>
  <si>
    <t>010: Post Inject Delay (ms);500;0;99000</t>
  </si>
  <si>
    <t>011: Post Clean with Solvent 1 ();1;0;99</t>
  </si>
  <si>
    <t>012: Post Clean with Solvent 2 ();1;0;99</t>
  </si>
  <si>
    <t>013: Valve Clean with Solvent 1 ();1;0;99</t>
  </si>
  <si>
    <t>014: Valve Clean with Solvent 2 ();1;0;99</t>
  </si>
  <si>
    <t>ATOM</t>
  </si>
  <si>
    <t>001: CLEANUP(Wash1,Off,Off,On,Off,On,Off,Off,)</t>
  </si>
  <si>
    <t>002: WAIT_SYNC_SIG(Start,)</t>
  </si>
  <si>
    <t>003: CLEAN_SYR(Wash1,Pre Clean with Solvent 1,,,,,,,)</t>
  </si>
  <si>
    <t>004: CLEAN_SYR(Wash2,Pre Clean with Solvent 2,,,,,,,)</t>
  </si>
  <si>
    <t>005: REPEAT(Pre Clean with Sample,)</t>
  </si>
  <si>
    <t>006: GET_SAMPLE(SL.tray,SL.index,SL.volume,,,,Filling Speed,,,0,Off,,,)</t>
  </si>
  <si>
    <t>007: PUT_SAMPLE(Waste,1,,,,,)</t>
  </si>
  <si>
    <t>008: END()</t>
  </si>
  <si>
    <t>009: GET_SAMPLE(SL.tray,SL.index,SL.volume,Air Volume,,,Filling Speed,,,Filling Strokes,Off,,,)</t>
  </si>
  <si>
    <t>010: MOVETO_OBJECT(Inject to,1,,)</t>
  </si>
  <si>
    <t>011: WAIT_FOR_DS()</t>
  </si>
  <si>
    <t>012: INJ_SAMPLE(Inject to,Inject,Injected,,,Pre Inject Delay,Injection Speed,Post Inject Delay,1,)</t>
  </si>
  <si>
    <t>013: SET_INJECTED()</t>
  </si>
  <si>
    <t>014: CLEAN_SYR(Wash1,Post Clean with Solvent 1,,,,,,,)</t>
  </si>
  <si>
    <t>015: CLEAN_SYR(Wash2,Post Clean with Solvent 2,,,,,,,)</t>
  </si>
  <si>
    <t>016: CLEAN_INJ(Wash1,Inject to,Valve Clean with Solvent 1,,,,,,,,Injection Speed,)</t>
  </si>
  <si>
    <t>017: CLEAN_INJ(Wash2,Inject to,Valve Clean with Solvent 2,,,,,,,,Injection Speed,)</t>
  </si>
  <si>
    <t>018: CLEANUP(Wash1,Off,Off,Off,On,Off,Off,On,)</t>
  </si>
  <si>
    <t>Sample Run Injection Parameter</t>
  </si>
  <si>
    <t>Injection Volume (ul)   -   1000.00</t>
  </si>
  <si>
    <t>----------------------------  oOo  -----------------------------</t>
  </si>
  <si>
    <t>End of experimental record.</t>
  </si>
  <si>
    <t>------------------- Waters Acquity SDS Postrun Report  ---------------</t>
  </si>
  <si>
    <t xml:space="preserve"> IcsVersion: 1.50.1521 </t>
  </si>
  <si>
    <t xml:space="preserve"> FirmwareVersion: 1.50.247 (Jun 28 2011) </t>
  </si>
  <si>
    <t xml:space="preserve"> Checksum: 0x3acbd4a5 </t>
  </si>
  <si>
    <t xml:space="preserve"> SerialNumber: J12BUR714M </t>
  </si>
  <si>
    <t xml:space="preserve"> Minimum System Pressure: 0.0 </t>
  </si>
  <si>
    <t xml:space="preserve"> Maximum System Pressure: 0.0 </t>
  </si>
  <si>
    <t xml:space="preserve"> Average System Pressure: 0.0 </t>
  </si>
  <si>
    <t xml:space="preserve"> Minimum Degasser Pressure: 0.0 </t>
  </si>
  <si>
    <t xml:space="preserve"> Maximum Degasser Pressure: 0.0 </t>
  </si>
  <si>
    <t xml:space="preserve"> Average Degasser Pressure: 0.0 </t>
  </si>
  <si>
    <t>Function 1</t>
  </si>
  <si>
    <t>Scans in function:         1</t>
  </si>
  <si>
    <t>Cycle time (secs):         Automatic</t>
  </si>
  <si>
    <t>Scan duration (secs):      3.000</t>
  </si>
  <si>
    <t>Inter Scan Delay (secs):   Automatic</t>
  </si>
  <si>
    <t>Start and End Time(mins):   35.000 to 36.000</t>
  </si>
  <si>
    <t>Ionization mode:           ES-</t>
  </si>
  <si>
    <t>Data type:                 Accurate Mass</t>
  </si>
  <si>
    <t>Function type:             MS2</t>
  </si>
  <si>
    <t>Mass range:                 600 to 1200</t>
  </si>
  <si>
    <t>Collision Energy:           75.0</t>
  </si>
  <si>
    <t>Function 2</t>
  </si>
  <si>
    <t>Scan duration (secs):      0.133</t>
  </si>
  <si>
    <t>Start and End Time(mins):   1.600 to 30.000</t>
  </si>
  <si>
    <t>Function type:             Parents of 153.00</t>
  </si>
  <si>
    <t>Mass range:                 1230 to 1250</t>
  </si>
  <si>
    <t>Function 3</t>
  </si>
  <si>
    <t>Scan duration (secs):      1.166</t>
  </si>
  <si>
    <t>Mass range:                 1400 to 1575</t>
  </si>
  <si>
    <t>Important Stuff:</t>
  </si>
  <si>
    <t>ACE</t>
  </si>
  <si>
    <t>ambient</t>
  </si>
  <si>
    <t>GEO</t>
  </si>
  <si>
    <t>549-550</t>
  </si>
  <si>
    <t>COR</t>
  </si>
  <si>
    <t>555-557</t>
  </si>
  <si>
    <t>Ctmax</t>
  </si>
  <si>
    <t>568-569</t>
  </si>
  <si>
    <t>578-579</t>
  </si>
  <si>
    <t>552-554</t>
  </si>
  <si>
    <t>595-596</t>
  </si>
  <si>
    <t>547-548</t>
  </si>
  <si>
    <t>599-600</t>
  </si>
  <si>
    <t>572-573</t>
  </si>
  <si>
    <t>group 1,2,13,14,25,26,</t>
  </si>
  <si>
    <t>5,6,17,18,29,30,</t>
  </si>
  <si>
    <t>3,4,15,16,27,28</t>
  </si>
  <si>
    <t>ACE amb</t>
  </si>
  <si>
    <t>GEO amb</t>
  </si>
  <si>
    <t>COR amb</t>
  </si>
  <si>
    <t>ACE Ctmax</t>
  </si>
  <si>
    <t>7,8,19.20,31,32</t>
  </si>
  <si>
    <t>GEO Ctmax</t>
  </si>
  <si>
    <t>9,10,21,22,33,34</t>
  </si>
  <si>
    <t>COR Ctmax</t>
  </si>
  <si>
    <t>11,12,23,24,35,36</t>
  </si>
  <si>
    <t>Cor Ctmax</t>
  </si>
  <si>
    <t>ACE 577</t>
  </si>
  <si>
    <t>ACE 587</t>
  </si>
  <si>
    <t>GEO 69</t>
  </si>
  <si>
    <t>GEO 81</t>
  </si>
  <si>
    <t>COR 549-550</t>
  </si>
  <si>
    <t>COR 555-557</t>
  </si>
  <si>
    <t>ACE 548</t>
  </si>
  <si>
    <t>ACE 578</t>
  </si>
  <si>
    <t>GEO 75</t>
  </si>
  <si>
    <t>GEO 82</t>
  </si>
  <si>
    <t>COR 568-569</t>
  </si>
  <si>
    <t>COR 578-579</t>
  </si>
  <si>
    <t>ACE 581</t>
  </si>
  <si>
    <t>ACE 586</t>
  </si>
  <si>
    <t>GEO 66</t>
  </si>
  <si>
    <t>GEO 72</t>
  </si>
  <si>
    <t>COR 546</t>
  </si>
  <si>
    <t>COR 552-554</t>
  </si>
  <si>
    <t>ACE 549</t>
  </si>
  <si>
    <t>ACE 579</t>
  </si>
  <si>
    <t>GEO 76</t>
  </si>
  <si>
    <t>GEO 78</t>
  </si>
  <si>
    <t>COR 595-596</t>
  </si>
  <si>
    <t>COR 590</t>
  </si>
  <si>
    <t>ACE 595</t>
  </si>
  <si>
    <t>ACE 596</t>
  </si>
  <si>
    <t>GEO 67</t>
  </si>
  <si>
    <t>GEO 68</t>
  </si>
  <si>
    <t>COR 547-548</t>
  </si>
  <si>
    <t>COR 599-600</t>
  </si>
  <si>
    <t>ACE 560</t>
  </si>
  <si>
    <t>GEO 71</t>
  </si>
  <si>
    <t>GEO 77</t>
  </si>
  <si>
    <t>COR 572-573</t>
  </si>
  <si>
    <t>COR 589</t>
  </si>
  <si>
    <t>ACE 559</t>
  </si>
  <si>
    <t>Abbreviations: COR (Notothenia coriiceps), ACE (Chaenocephalus aceratus), GEO (Pseudochaenichthys georgianus)</t>
  </si>
  <si>
    <t xml:space="preserve">Numbers after species indicate sample ID </t>
  </si>
  <si>
    <t>Multiple numbers per sample indicate pooled individuals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</si>
</sst>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6" formatCode="&quot;$&quot;#,##0_);[Red]\(&quot;$&quot;#,##0\)"/>
    <numFmt numFmtId="164" formatCode="0.000"/>
    <numFmt numFmtId="165" formatCode="0.000000"/>
    <numFmt numFmtId="166" formatCode="0.0000"/>
  </numFmts>
  <fonts count="24" x14ac:knownFonts="1">
    <font>
      <sz val="10"/>
      <name val="Arial"/>
    </font>
    <font>
      <b/>
      <sz val="10"/>
      <name val="Arial"/>
      <family val="2"/>
    </font>
    <font>
      <sz val="10"/>
      <name val="Arial"/>
      <family val="2"/>
    </font>
    <font>
      <b/>
      <sz val="10"/>
      <color indexed="12"/>
      <name val="Arial"/>
      <family val="2"/>
    </font>
    <font>
      <b/>
      <sz val="8"/>
      <name val="Arial"/>
      <family val="2"/>
    </font>
    <font>
      <sz val="10"/>
      <color indexed="12"/>
      <name val="Arial"/>
      <family val="2"/>
    </font>
    <font>
      <b/>
      <sz val="12"/>
      <name val="Arial"/>
      <family val="2"/>
    </font>
    <font>
      <sz val="8"/>
      <name val="Arial"/>
      <family val="2"/>
    </font>
    <font>
      <b/>
      <sz val="10"/>
      <color rgb="FF660066"/>
      <name val="Arial"/>
      <family val="2"/>
    </font>
    <font>
      <b/>
      <sz val="12"/>
      <color rgb="FF660066"/>
      <name val="Arial"/>
      <family val="2"/>
    </font>
    <font>
      <u/>
      <sz val="10"/>
      <color theme="10"/>
      <name val="Arial"/>
      <family val="2"/>
    </font>
    <font>
      <sz val="10"/>
      <color rgb="FF0000FF"/>
      <name val="Arial"/>
      <family val="2"/>
    </font>
    <font>
      <b/>
      <sz val="10"/>
      <color rgb="FF0000FF"/>
      <name val="Arial"/>
      <family val="2"/>
    </font>
    <font>
      <sz val="10"/>
      <color rgb="FFFF0000"/>
      <name val="Arial"/>
      <family val="2"/>
    </font>
    <font>
      <b/>
      <sz val="10"/>
      <color rgb="FFFF0000"/>
      <name val="Arial"/>
      <family val="2"/>
    </font>
    <font>
      <b/>
      <sz val="8"/>
      <color rgb="FFFF0000"/>
      <name val="Arial"/>
      <family val="2"/>
    </font>
    <font>
      <b/>
      <sz val="12"/>
      <color rgb="FFFF0000"/>
      <name val="Arial"/>
      <family val="2"/>
    </font>
    <font>
      <b/>
      <sz val="12"/>
      <color indexed="10"/>
      <name val="Arial"/>
      <family val="2"/>
    </font>
    <font>
      <sz val="10"/>
      <name val="Calibri"/>
      <family val="2"/>
    </font>
    <font>
      <b/>
      <sz val="9"/>
      <color indexed="81"/>
      <name val="Tahoma"/>
      <family val="2"/>
    </font>
    <font>
      <sz val="9"/>
      <color indexed="81"/>
      <name val="Tahoma"/>
      <family val="2"/>
    </font>
    <font>
      <i/>
      <sz val="12"/>
      <color indexed="10"/>
      <name val="Arial"/>
      <family val="2"/>
    </font>
    <font>
      <b/>
      <sz val="8"/>
      <color rgb="FF0000FF"/>
      <name val="Arial"/>
      <family val="2"/>
    </font>
    <font>
      <b/>
      <sz val="11"/>
      <color theme="1"/>
      <name val="Calibri"/>
      <family val="2"/>
      <scheme val="minor"/>
    </font>
  </fonts>
  <fills count="12">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92D050"/>
        <bgColor indexed="64"/>
      </patternFill>
    </fill>
    <fill>
      <patternFill patternType="solid">
        <fgColor rgb="FFCCFFCC"/>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9" tint="0.59999389629810485"/>
        <bgColor indexed="64"/>
      </patternFill>
    </fill>
  </fills>
  <borders count="22">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10" fillId="0" borderId="0" applyNumberFormat="0" applyFill="0" applyBorder="0" applyAlignment="0" applyProtection="0"/>
  </cellStyleXfs>
  <cellXfs count="157">
    <xf numFmtId="0" fontId="0" fillId="0" borderId="0" xfId="0"/>
    <xf numFmtId="0" fontId="1" fillId="0" borderId="0" xfId="0" applyFont="1"/>
    <xf numFmtId="0" fontId="1" fillId="0" borderId="0" xfId="1" applyFont="1"/>
    <xf numFmtId="0" fontId="2" fillId="0" borderId="0" xfId="1"/>
    <xf numFmtId="164" fontId="5" fillId="0" borderId="0" xfId="1" applyNumberFormat="1" applyFont="1"/>
    <xf numFmtId="0" fontId="5" fillId="0" borderId="0" xfId="1" applyFont="1"/>
    <xf numFmtId="2" fontId="2" fillId="0" borderId="0" xfId="1" applyNumberFormat="1"/>
    <xf numFmtId="11" fontId="2" fillId="0" borderId="0" xfId="1" applyNumberFormat="1"/>
    <xf numFmtId="0" fontId="10" fillId="0" borderId="3" xfId="2" applyBorder="1"/>
    <xf numFmtId="0" fontId="1" fillId="4" borderId="0" xfId="0" applyFont="1" applyFill="1"/>
    <xf numFmtId="164" fontId="0" fillId="0" borderId="0" xfId="0" applyNumberFormat="1"/>
    <xf numFmtId="0" fontId="1" fillId="3" borderId="0" xfId="0" applyFont="1" applyFill="1"/>
    <xf numFmtId="164" fontId="0" fillId="3" borderId="0" xfId="0" applyNumberFormat="1" applyFill="1"/>
    <xf numFmtId="0" fontId="0" fillId="3" borderId="0" xfId="0" applyFill="1"/>
    <xf numFmtId="0" fontId="1" fillId="5" borderId="0" xfId="0" applyFont="1" applyFill="1"/>
    <xf numFmtId="0" fontId="0" fillId="5" borderId="0" xfId="0" applyFill="1"/>
    <xf numFmtId="0" fontId="12" fillId="0" borderId="0" xfId="0" applyFont="1"/>
    <xf numFmtId="0" fontId="14" fillId="0" borderId="0" xfId="0" applyFont="1"/>
    <xf numFmtId="0" fontId="16" fillId="0" borderId="0" xfId="0" applyFont="1"/>
    <xf numFmtId="164" fontId="1" fillId="0" borderId="0" xfId="0" applyNumberFormat="1" applyFont="1"/>
    <xf numFmtId="0" fontId="0" fillId="6" borderId="0" xfId="0" applyFill="1"/>
    <xf numFmtId="0" fontId="1" fillId="6" borderId="0" xfId="0" applyFont="1" applyFill="1"/>
    <xf numFmtId="164" fontId="0" fillId="6" borderId="0" xfId="0" applyNumberFormat="1" applyFill="1"/>
    <xf numFmtId="164" fontId="1" fillId="6" borderId="0" xfId="0" applyNumberFormat="1" applyFont="1" applyFill="1"/>
    <xf numFmtId="0" fontId="17" fillId="0" borderId="0" xfId="1" applyFont="1"/>
    <xf numFmtId="0" fontId="6" fillId="0" borderId="0" xfId="1" applyFont="1"/>
    <xf numFmtId="0" fontId="1" fillId="0" borderId="0" xfId="1" applyFont="1" applyAlignment="1">
      <alignment horizontal="left"/>
    </xf>
    <xf numFmtId="0" fontId="6" fillId="0" borderId="5" xfId="1" applyFont="1" applyBorder="1"/>
    <xf numFmtId="0" fontId="2" fillId="0" borderId="0" xfId="1" quotePrefix="1"/>
    <xf numFmtId="0" fontId="13" fillId="0" borderId="0" xfId="1" applyFont="1"/>
    <xf numFmtId="0" fontId="14" fillId="0" borderId="0" xfId="1" applyFont="1"/>
    <xf numFmtId="2" fontId="13" fillId="0" borderId="0" xfId="1" applyNumberFormat="1" applyFont="1"/>
    <xf numFmtId="0" fontId="13" fillId="0" borderId="0" xfId="1" quotePrefix="1" applyFont="1"/>
    <xf numFmtId="0" fontId="1" fillId="6" borderId="0" xfId="1" applyFont="1" applyFill="1"/>
    <xf numFmtId="0" fontId="2" fillId="6" borderId="0" xfId="1" applyFill="1"/>
    <xf numFmtId="2" fontId="2" fillId="6" borderId="0" xfId="1" applyNumberFormat="1" applyFill="1"/>
    <xf numFmtId="164" fontId="2" fillId="0" borderId="0" xfId="1" applyNumberFormat="1"/>
    <xf numFmtId="0" fontId="1" fillId="0" borderId="15" xfId="1" applyFont="1" applyBorder="1"/>
    <xf numFmtId="0" fontId="2" fillId="0" borderId="16" xfId="1" applyBorder="1"/>
    <xf numFmtId="0" fontId="2" fillId="0" borderId="17" xfId="1" applyBorder="1"/>
    <xf numFmtId="0" fontId="11" fillId="0" borderId="18" xfId="1" applyFont="1" applyBorder="1"/>
    <xf numFmtId="166" fontId="1" fillId="0" borderId="0" xfId="1" applyNumberFormat="1" applyFont="1"/>
    <xf numFmtId="0" fontId="11" fillId="0" borderId="0" xfId="1" applyFont="1"/>
    <xf numFmtId="0" fontId="11" fillId="0" borderId="16" xfId="1" applyFont="1" applyBorder="1"/>
    <xf numFmtId="0" fontId="1" fillId="0" borderId="19" xfId="1" applyFont="1" applyBorder="1"/>
    <xf numFmtId="0" fontId="2" fillId="0" borderId="18" xfId="1" applyBorder="1"/>
    <xf numFmtId="0" fontId="1" fillId="0" borderId="20" xfId="1" applyFont="1" applyBorder="1"/>
    <xf numFmtId="0" fontId="2" fillId="0" borderId="5" xfId="1" applyBorder="1"/>
    <xf numFmtId="0" fontId="11" fillId="0" borderId="5" xfId="1" applyFont="1" applyBorder="1"/>
    <xf numFmtId="0" fontId="2" fillId="0" borderId="21" xfId="1" applyBorder="1"/>
    <xf numFmtId="0" fontId="1" fillId="0" borderId="5" xfId="1" applyFont="1" applyBorder="1"/>
    <xf numFmtId="0" fontId="21" fillId="0" borderId="0" xfId="1" applyFont="1"/>
    <xf numFmtId="0" fontId="13" fillId="0" borderId="16" xfId="0" applyFont="1" applyBorder="1" applyAlignment="1">
      <alignment horizontal="left" wrapText="1"/>
    </xf>
    <xf numFmtId="0" fontId="1" fillId="4" borderId="0" xfId="0" applyFont="1" applyFill="1" applyAlignment="1">
      <alignment horizontal="center"/>
    </xf>
    <xf numFmtId="0" fontId="13" fillId="0" borderId="0" xfId="0" applyFont="1" applyAlignment="1">
      <alignment wrapText="1"/>
    </xf>
    <xf numFmtId="164" fontId="7" fillId="0" borderId="0" xfId="0" applyNumberFormat="1" applyFont="1"/>
    <xf numFmtId="164" fontId="14" fillId="0" borderId="0" xfId="0" applyNumberFormat="1" applyFont="1"/>
    <xf numFmtId="164" fontId="15" fillId="0" borderId="0" xfId="0" applyNumberFormat="1" applyFont="1"/>
    <xf numFmtId="0" fontId="22" fillId="0" borderId="0" xfId="0" applyFont="1" applyAlignment="1">
      <alignment wrapText="1"/>
    </xf>
    <xf numFmtId="2" fontId="1" fillId="0" borderId="0" xfId="0" applyNumberFormat="1" applyFont="1"/>
    <xf numFmtId="0" fontId="3" fillId="0" borderId="0" xfId="0" applyFont="1"/>
    <xf numFmtId="0" fontId="2" fillId="0" borderId="0" xfId="0" applyFont="1"/>
    <xf numFmtId="164" fontId="3" fillId="0" borderId="0" xfId="0" applyNumberFormat="1" applyFont="1"/>
    <xf numFmtId="0" fontId="4" fillId="0" borderId="0" xfId="0" applyFont="1"/>
    <xf numFmtId="0" fontId="3" fillId="0" borderId="0" xfId="0" applyFont="1" applyAlignment="1">
      <alignment wrapText="1"/>
    </xf>
    <xf numFmtId="0" fontId="1" fillId="2" borderId="0" xfId="0" applyFont="1" applyFill="1" applyAlignment="1">
      <alignment wrapText="1"/>
    </xf>
    <xf numFmtId="2" fontId="0" fillId="0" borderId="0" xfId="0" applyNumberFormat="1"/>
    <xf numFmtId="164" fontId="5" fillId="0" borderId="0" xfId="0" applyNumberFormat="1" applyFont="1"/>
    <xf numFmtId="0" fontId="5" fillId="0" borderId="0" xfId="0" applyFont="1"/>
    <xf numFmtId="0" fontId="1" fillId="0" borderId="0" xfId="0" applyFont="1" applyAlignment="1">
      <alignment wrapText="1"/>
    </xf>
    <xf numFmtId="0" fontId="1" fillId="0" borderId="0" xfId="0" applyFont="1" applyAlignment="1">
      <alignment horizontal="center"/>
    </xf>
    <xf numFmtId="0" fontId="0" fillId="0" borderId="0" xfId="0" applyAlignment="1">
      <alignment horizontal="center"/>
    </xf>
    <xf numFmtId="166" fontId="0" fillId="0" borderId="0" xfId="0" applyNumberFormat="1"/>
    <xf numFmtId="0" fontId="5" fillId="0" borderId="6" xfId="0" applyFont="1" applyBorder="1"/>
    <xf numFmtId="0" fontId="5" fillId="0" borderId="8" xfId="0" applyFont="1" applyBorder="1"/>
    <xf numFmtId="0" fontId="5" fillId="0" borderId="10" xfId="0" applyFont="1" applyBorder="1"/>
    <xf numFmtId="0" fontId="5" fillId="0" borderId="11" xfId="0" applyFont="1" applyBorder="1"/>
    <xf numFmtId="0" fontId="5" fillId="0" borderId="12" xfId="0" applyFont="1" applyBorder="1"/>
    <xf numFmtId="0" fontId="5" fillId="0" borderId="14" xfId="0" applyFont="1" applyBorder="1"/>
    <xf numFmtId="0" fontId="5" fillId="0" borderId="7" xfId="0" applyFont="1" applyBorder="1"/>
    <xf numFmtId="0" fontId="5" fillId="0" borderId="13" xfId="0" applyFont="1" applyBorder="1"/>
    <xf numFmtId="14" fontId="5" fillId="0" borderId="0" xfId="0" applyNumberFormat="1" applyFont="1"/>
    <xf numFmtId="0" fontId="6" fillId="0" borderId="0" xfId="0" applyFont="1"/>
    <xf numFmtId="0" fontId="2" fillId="2" borderId="0" xfId="0" applyFont="1" applyFill="1"/>
    <xf numFmtId="0" fontId="7" fillId="2" borderId="0" xfId="0" applyFont="1" applyFill="1"/>
    <xf numFmtId="0" fontId="1" fillId="0" borderId="1" xfId="0" applyFont="1" applyBorder="1"/>
    <xf numFmtId="6" fontId="1" fillId="0" borderId="0" xfId="0" applyNumberFormat="1" applyFont="1"/>
    <xf numFmtId="0" fontId="1" fillId="0" borderId="2" xfId="0" applyFont="1" applyBorder="1"/>
    <xf numFmtId="0" fontId="1" fillId="2" borderId="0" xfId="0" applyFont="1" applyFill="1"/>
    <xf numFmtId="0" fontId="1" fillId="0" borderId="3" xfId="0" applyFont="1" applyBorder="1"/>
    <xf numFmtId="14" fontId="1" fillId="0" borderId="3" xfId="0" applyNumberFormat="1" applyFont="1" applyBorder="1"/>
    <xf numFmtId="0" fontId="8" fillId="0" borderId="0" xfId="0" applyFont="1"/>
    <xf numFmtId="0" fontId="7" fillId="0" borderId="0" xfId="0" applyFont="1"/>
    <xf numFmtId="0" fontId="9" fillId="0" borderId="0" xfId="0" applyFont="1"/>
    <xf numFmtId="0" fontId="2" fillId="0" borderId="3" xfId="0" applyFont="1" applyBorder="1"/>
    <xf numFmtId="0" fontId="1" fillId="0" borderId="4" xfId="0" applyFont="1" applyBorder="1"/>
    <xf numFmtId="0" fontId="1" fillId="3" borderId="0" xfId="0" applyFont="1" applyFill="1" applyAlignment="1">
      <alignment wrapText="1"/>
    </xf>
    <xf numFmtId="0" fontId="1" fillId="0" borderId="5" xfId="0" applyFont="1" applyBorder="1"/>
    <xf numFmtId="0" fontId="0" fillId="3" borderId="0" xfId="0" applyFill="1" applyAlignment="1">
      <alignment wrapText="1"/>
    </xf>
    <xf numFmtId="0" fontId="1" fillId="0" borderId="5" xfId="0" applyFont="1" applyBorder="1" applyAlignment="1">
      <alignment horizontal="center"/>
    </xf>
    <xf numFmtId="0" fontId="2" fillId="3" borderId="6" xfId="0" applyFont="1" applyFill="1" applyBorder="1" applyAlignment="1">
      <alignment wrapText="1"/>
    </xf>
    <xf numFmtId="0" fontId="2" fillId="3" borderId="7" xfId="0" applyFont="1" applyFill="1" applyBorder="1"/>
    <xf numFmtId="0" fontId="1" fillId="3" borderId="7" xfId="0" applyFont="1" applyFill="1" applyBorder="1"/>
    <xf numFmtId="0" fontId="1" fillId="3" borderId="8" xfId="0" applyFont="1" applyFill="1" applyBorder="1"/>
    <xf numFmtId="0" fontId="1" fillId="2" borderId="9" xfId="0" applyFont="1" applyFill="1" applyBorder="1" applyAlignment="1">
      <alignment wrapText="1"/>
    </xf>
    <xf numFmtId="0" fontId="1" fillId="3" borderId="10" xfId="0" applyFont="1" applyFill="1" applyBorder="1"/>
    <xf numFmtId="14" fontId="1" fillId="3" borderId="0" xfId="0" applyNumberFormat="1" applyFont="1" applyFill="1"/>
    <xf numFmtId="0" fontId="1" fillId="3" borderId="11" xfId="0" applyFont="1" applyFill="1" applyBorder="1"/>
    <xf numFmtId="0" fontId="1" fillId="0" borderId="9" xfId="0" applyFont="1" applyBorder="1" applyAlignment="1">
      <alignment horizontal="center"/>
    </xf>
    <xf numFmtId="1" fontId="2" fillId="0" borderId="9" xfId="0" applyNumberFormat="1" applyFont="1" applyBorder="1" applyAlignment="1">
      <alignment horizontal="right"/>
    </xf>
    <xf numFmtId="0" fontId="2" fillId="3" borderId="0" xfId="0" applyFont="1" applyFill="1" applyAlignment="1">
      <alignment horizontal="center"/>
    </xf>
    <xf numFmtId="0" fontId="4" fillId="3" borderId="1" xfId="0" applyFont="1" applyFill="1" applyBorder="1"/>
    <xf numFmtId="0" fontId="4" fillId="3" borderId="0" xfId="0" applyFont="1" applyFill="1"/>
    <xf numFmtId="0" fontId="4" fillId="2" borderId="2" xfId="0" applyFont="1" applyFill="1" applyBorder="1" applyAlignment="1">
      <alignment horizontal="center"/>
    </xf>
    <xf numFmtId="0" fontId="4" fillId="2" borderId="1" xfId="0" applyFont="1" applyFill="1" applyBorder="1" applyAlignment="1">
      <alignment horizontal="center"/>
    </xf>
    <xf numFmtId="0" fontId="2" fillId="3" borderId="2" xfId="0" applyFont="1" applyFill="1" applyBorder="1"/>
    <xf numFmtId="165" fontId="2" fillId="3" borderId="2" xfId="0" applyNumberFormat="1" applyFont="1" applyFill="1" applyBorder="1"/>
    <xf numFmtId="0" fontId="2" fillId="3" borderId="4" xfId="0" applyFont="1" applyFill="1" applyBorder="1"/>
    <xf numFmtId="165" fontId="2" fillId="3" borderId="4" xfId="0" applyNumberFormat="1" applyFont="1" applyFill="1" applyBorder="1"/>
    <xf numFmtId="0" fontId="1" fillId="3" borderId="12" xfId="0" applyFont="1" applyFill="1" applyBorder="1"/>
    <xf numFmtId="0" fontId="1" fillId="3" borderId="13" xfId="0" applyFont="1" applyFill="1" applyBorder="1"/>
    <xf numFmtId="0" fontId="1" fillId="3" borderId="14" xfId="0" applyFont="1" applyFill="1" applyBorder="1"/>
    <xf numFmtId="14" fontId="1" fillId="0" borderId="0" xfId="0" applyNumberFormat="1" applyFont="1"/>
    <xf numFmtId="11" fontId="2" fillId="0" borderId="0" xfId="1" applyNumberFormat="1" applyAlignment="1">
      <alignment horizontal="center"/>
    </xf>
    <xf numFmtId="0" fontId="0" fillId="0" borderId="6" xfId="0" applyBorder="1"/>
    <xf numFmtId="0" fontId="0" fillId="0" borderId="7" xfId="0" applyBorder="1"/>
    <xf numFmtId="0" fontId="0" fillId="0" borderId="8" xfId="0" applyBorder="1"/>
    <xf numFmtId="0" fontId="0" fillId="0" borderId="10" xfId="0" applyBorder="1"/>
    <xf numFmtId="0" fontId="0" fillId="0" borderId="11" xfId="0" applyBorder="1"/>
    <xf numFmtId="0" fontId="0" fillId="0" borderId="12" xfId="0" applyBorder="1"/>
    <xf numFmtId="0" fontId="0" fillId="0" borderId="13" xfId="0" applyBorder="1"/>
    <xf numFmtId="0" fontId="0" fillId="0" borderId="14" xfId="0" applyBorder="1"/>
    <xf numFmtId="0" fontId="23" fillId="0" borderId="0" xfId="0" applyFont="1" applyAlignment="1">
      <alignment horizontal="center"/>
    </xf>
    <xf numFmtId="1" fontId="2" fillId="7" borderId="9" xfId="0" applyNumberFormat="1" applyFont="1" applyFill="1" applyBorder="1" applyAlignment="1">
      <alignment horizontal="right"/>
    </xf>
    <xf numFmtId="0" fontId="23" fillId="7" borderId="0" xfId="0" applyFont="1" applyFill="1" applyAlignment="1">
      <alignment horizontal="center"/>
    </xf>
    <xf numFmtId="1" fontId="2" fillId="8" borderId="9" xfId="0" applyNumberFormat="1" applyFont="1" applyFill="1" applyBorder="1" applyAlignment="1">
      <alignment horizontal="right"/>
    </xf>
    <xf numFmtId="0" fontId="23" fillId="8" borderId="0" xfId="0" applyFont="1" applyFill="1" applyAlignment="1">
      <alignment horizontal="center"/>
    </xf>
    <xf numFmtId="1" fontId="2" fillId="9" borderId="9" xfId="0" applyNumberFormat="1" applyFont="1" applyFill="1" applyBorder="1" applyAlignment="1">
      <alignment horizontal="right"/>
    </xf>
    <xf numFmtId="0" fontId="23" fillId="9" borderId="0" xfId="0" applyFont="1" applyFill="1" applyAlignment="1">
      <alignment horizontal="center"/>
    </xf>
    <xf numFmtId="1" fontId="2" fillId="10" borderId="9" xfId="0" applyNumberFormat="1" applyFont="1" applyFill="1" applyBorder="1" applyAlignment="1">
      <alignment horizontal="right"/>
    </xf>
    <xf numFmtId="0" fontId="23" fillId="10" borderId="0" xfId="0" applyFont="1" applyFill="1" applyAlignment="1">
      <alignment horizontal="center"/>
    </xf>
    <xf numFmtId="1" fontId="2" fillId="11" borderId="9" xfId="0" applyNumberFormat="1" applyFont="1" applyFill="1" applyBorder="1" applyAlignment="1">
      <alignment horizontal="right"/>
    </xf>
    <xf numFmtId="0" fontId="23" fillId="11" borderId="0" xfId="0" applyFont="1" applyFill="1" applyAlignment="1">
      <alignment horizontal="center"/>
    </xf>
    <xf numFmtId="0" fontId="1" fillId="5" borderId="0" xfId="0" applyFont="1" applyFill="1" applyAlignment="1">
      <alignment horizontal="center"/>
    </xf>
    <xf numFmtId="164" fontId="7" fillId="5" borderId="0" xfId="0" applyNumberFormat="1" applyFont="1" applyFill="1"/>
    <xf numFmtId="164" fontId="15" fillId="5" borderId="0" xfId="0" applyNumberFormat="1" applyFont="1" applyFill="1"/>
    <xf numFmtId="0" fontId="0" fillId="0" borderId="0" xfId="0" applyFont="1" applyAlignment="1">
      <alignment horizontal="center"/>
    </xf>
    <xf numFmtId="0" fontId="0" fillId="0" borderId="0" xfId="0" applyAlignment="1"/>
    <xf numFmtId="0" fontId="2" fillId="0" borderId="6" xfId="1" applyBorder="1" applyAlignment="1">
      <alignment vertical="top" wrapText="1"/>
    </xf>
    <xf numFmtId="0" fontId="2" fillId="0" borderId="7" xfId="1" applyBorder="1" applyAlignment="1">
      <alignment vertical="top" wrapText="1"/>
    </xf>
    <xf numFmtId="0" fontId="2" fillId="0" borderId="8" xfId="1" applyBorder="1" applyAlignment="1">
      <alignment vertical="top" wrapText="1"/>
    </xf>
    <xf numFmtId="0" fontId="2" fillId="0" borderId="10" xfId="1" applyBorder="1" applyAlignment="1">
      <alignment vertical="top" wrapText="1"/>
    </xf>
    <xf numFmtId="0" fontId="2" fillId="0" borderId="0" xfId="1" applyAlignment="1">
      <alignment vertical="top" wrapText="1"/>
    </xf>
    <xf numFmtId="0" fontId="2" fillId="0" borderId="11" xfId="1" applyBorder="1" applyAlignment="1">
      <alignment vertical="top" wrapText="1"/>
    </xf>
    <xf numFmtId="0" fontId="2" fillId="0" borderId="12" xfId="1" applyBorder="1" applyAlignment="1">
      <alignment vertical="top" wrapText="1"/>
    </xf>
    <xf numFmtId="0" fontId="2" fillId="0" borderId="13" xfId="1" applyBorder="1" applyAlignment="1">
      <alignment vertical="top" wrapText="1"/>
    </xf>
    <xf numFmtId="0" fontId="2" fillId="0" borderId="14" xfId="1" applyBorder="1" applyAlignment="1">
      <alignment vertical="top" wrapText="1"/>
    </xf>
  </cellXfs>
  <cellStyles count="3">
    <cellStyle name="Hyperlink" xfId="2" builtinId="8"/>
    <cellStyle name="Normal" xfId="0" builtinId="0"/>
    <cellStyle name="Normal 2" xfId="1"/>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FFCC"/>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meyerc1@ohio.edu" TargetMode="External"/><Relationship Id="rId1" Type="http://schemas.openxmlformats.org/officeDocument/2006/relationships/hyperlink" Target="mailto:crockett@ohio.ed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W85"/>
  <sheetViews>
    <sheetView workbookViewId="0"/>
  </sheetViews>
  <sheetFormatPr defaultColWidth="9.140625" defaultRowHeight="12.75" x14ac:dyDescent="0.2"/>
  <cols>
    <col min="1" max="1" width="9.140625" style="3"/>
    <col min="2" max="2" width="23.85546875" style="3" customWidth="1"/>
    <col min="3" max="17" width="9.140625" style="3"/>
    <col min="18" max="18" width="17.42578125" style="3" customWidth="1"/>
    <col min="19" max="19" width="11.85546875" style="3" customWidth="1"/>
    <col min="20" max="20" width="9.140625" style="3"/>
    <col min="21" max="21" width="13" style="3" customWidth="1"/>
    <col min="22" max="22" width="15.140625" style="3" customWidth="1"/>
    <col min="23" max="16384" width="9.140625" style="3"/>
  </cols>
  <sheetData>
    <row r="1" spans="2:22" x14ac:dyDescent="0.2">
      <c r="R1" s="3" t="s">
        <v>375</v>
      </c>
      <c r="S1" s="3" t="s">
        <v>1221</v>
      </c>
    </row>
    <row r="2" spans="2:22" ht="15.75" x14ac:dyDescent="0.25">
      <c r="B2" s="24" t="s">
        <v>531</v>
      </c>
      <c r="J2" s="3" t="s">
        <v>376</v>
      </c>
    </row>
    <row r="3" spans="2:22" x14ac:dyDescent="0.2">
      <c r="C3" s="3" t="s">
        <v>377</v>
      </c>
      <c r="E3" s="3" t="s">
        <v>378</v>
      </c>
    </row>
    <row r="4" spans="2:22" ht="15.75" x14ac:dyDescent="0.25">
      <c r="B4" s="51" t="s">
        <v>1220</v>
      </c>
      <c r="J4" s="3" t="s">
        <v>379</v>
      </c>
      <c r="R4" s="25" t="s">
        <v>380</v>
      </c>
      <c r="T4" s="26" t="s">
        <v>381</v>
      </c>
    </row>
    <row r="5" spans="2:22" ht="15.75" x14ac:dyDescent="0.25">
      <c r="B5" s="2" t="s">
        <v>382</v>
      </c>
      <c r="Q5" s="3" t="s">
        <v>383</v>
      </c>
      <c r="R5" s="27" t="s">
        <v>384</v>
      </c>
      <c r="S5" s="3" t="s">
        <v>385</v>
      </c>
      <c r="T5" s="26" t="s">
        <v>386</v>
      </c>
      <c r="U5" s="3" t="s">
        <v>387</v>
      </c>
      <c r="V5" s="3" t="s">
        <v>388</v>
      </c>
    </row>
    <row r="6" spans="2:22" x14ac:dyDescent="0.2">
      <c r="B6" s="3" t="s">
        <v>389</v>
      </c>
      <c r="D6" s="28" t="s">
        <v>264</v>
      </c>
      <c r="Q6" s="3" t="s">
        <v>390</v>
      </c>
      <c r="R6" s="2" t="s">
        <v>391</v>
      </c>
      <c r="S6" s="3">
        <v>455.3</v>
      </c>
      <c r="T6" s="6">
        <v>0.3</v>
      </c>
      <c r="U6" s="3" t="s">
        <v>392</v>
      </c>
      <c r="V6" s="28" t="s">
        <v>393</v>
      </c>
    </row>
    <row r="7" spans="2:22" x14ac:dyDescent="0.2">
      <c r="Q7" s="3" t="s">
        <v>394</v>
      </c>
      <c r="R7" s="2" t="s">
        <v>395</v>
      </c>
      <c r="S7" s="3">
        <v>511.3</v>
      </c>
      <c r="T7" s="6">
        <v>0.3</v>
      </c>
      <c r="U7" s="3" t="s">
        <v>392</v>
      </c>
      <c r="V7" s="28" t="s">
        <v>393</v>
      </c>
    </row>
    <row r="8" spans="2:22" ht="12.75" customHeight="1" x14ac:dyDescent="0.2">
      <c r="D8" s="28"/>
      <c r="R8" s="2"/>
      <c r="T8" s="6"/>
      <c r="U8" s="3" t="s">
        <v>396</v>
      </c>
      <c r="V8" s="28" t="s">
        <v>397</v>
      </c>
    </row>
    <row r="9" spans="2:22" x14ac:dyDescent="0.2">
      <c r="R9" s="2"/>
      <c r="T9" s="6"/>
    </row>
    <row r="10" spans="2:22" ht="13.5" thickBot="1" x14ac:dyDescent="0.25">
      <c r="Q10" s="3" t="s">
        <v>398</v>
      </c>
      <c r="R10" s="2" t="s">
        <v>399</v>
      </c>
      <c r="S10" s="3">
        <v>684.5</v>
      </c>
      <c r="T10" s="6">
        <v>0.3</v>
      </c>
      <c r="U10" s="3" t="s">
        <v>400</v>
      </c>
      <c r="V10" s="28" t="s">
        <v>401</v>
      </c>
    </row>
    <row r="11" spans="2:22" x14ac:dyDescent="0.2">
      <c r="B11" s="148" t="s">
        <v>402</v>
      </c>
      <c r="C11" s="149"/>
      <c r="D11" s="149"/>
      <c r="E11" s="149"/>
      <c r="F11" s="149"/>
      <c r="G11" s="149"/>
      <c r="H11" s="149"/>
      <c r="I11" s="149"/>
      <c r="J11" s="149"/>
      <c r="K11" s="150"/>
      <c r="Q11" s="3" t="s">
        <v>403</v>
      </c>
      <c r="R11" s="2" t="s">
        <v>404</v>
      </c>
      <c r="S11" s="3">
        <v>852.7</v>
      </c>
      <c r="T11" s="6">
        <v>0.3</v>
      </c>
      <c r="U11" s="3" t="s">
        <v>400</v>
      </c>
      <c r="V11" s="28" t="s">
        <v>401</v>
      </c>
    </row>
    <row r="12" spans="2:22" x14ac:dyDescent="0.2">
      <c r="B12" s="151"/>
      <c r="C12" s="152"/>
      <c r="D12" s="152"/>
      <c r="E12" s="152"/>
      <c r="F12" s="152"/>
      <c r="G12" s="152"/>
      <c r="H12" s="152"/>
      <c r="I12" s="152"/>
      <c r="J12" s="152"/>
      <c r="K12" s="153"/>
    </row>
    <row r="13" spans="2:22" x14ac:dyDescent="0.2">
      <c r="B13" s="151"/>
      <c r="C13" s="152"/>
      <c r="D13" s="152"/>
      <c r="E13" s="152"/>
      <c r="F13" s="152"/>
      <c r="G13" s="152"/>
      <c r="H13" s="152"/>
      <c r="I13" s="152"/>
      <c r="J13" s="152"/>
      <c r="K13" s="153"/>
      <c r="Q13" s="3" t="s">
        <v>405</v>
      </c>
      <c r="R13" s="2" t="s">
        <v>406</v>
      </c>
      <c r="S13" s="3">
        <v>426.3</v>
      </c>
      <c r="T13" s="6">
        <v>0.3</v>
      </c>
      <c r="U13" s="3" t="s">
        <v>407</v>
      </c>
      <c r="V13" s="28" t="s">
        <v>408</v>
      </c>
    </row>
    <row r="14" spans="2:22" x14ac:dyDescent="0.2">
      <c r="B14" s="151"/>
      <c r="C14" s="152"/>
      <c r="D14" s="152"/>
      <c r="E14" s="152"/>
      <c r="F14" s="152"/>
      <c r="G14" s="152"/>
      <c r="H14" s="152"/>
      <c r="I14" s="152"/>
      <c r="J14" s="152"/>
      <c r="K14" s="153"/>
      <c r="Q14" s="3" t="s">
        <v>409</v>
      </c>
      <c r="R14" s="2" t="s">
        <v>410</v>
      </c>
      <c r="S14" s="3">
        <v>482.3</v>
      </c>
      <c r="T14" s="6">
        <v>0.3</v>
      </c>
      <c r="U14" s="3" t="s">
        <v>407</v>
      </c>
      <c r="V14" s="28" t="s">
        <v>408</v>
      </c>
    </row>
    <row r="15" spans="2:22" x14ac:dyDescent="0.2">
      <c r="B15" s="151"/>
      <c r="C15" s="152"/>
      <c r="D15" s="152"/>
      <c r="E15" s="152"/>
      <c r="F15" s="152"/>
      <c r="G15" s="152"/>
      <c r="H15" s="152"/>
      <c r="I15" s="152"/>
      <c r="J15" s="152"/>
      <c r="K15" s="153"/>
      <c r="Q15" s="3" t="s">
        <v>411</v>
      </c>
      <c r="R15" s="2" t="s">
        <v>412</v>
      </c>
      <c r="S15" s="3">
        <v>580.5</v>
      </c>
      <c r="T15" s="6">
        <v>0.3</v>
      </c>
      <c r="U15" s="3" t="s">
        <v>413</v>
      </c>
      <c r="V15" s="28" t="s">
        <v>408</v>
      </c>
    </row>
    <row r="16" spans="2:22" x14ac:dyDescent="0.2">
      <c r="B16" s="151"/>
      <c r="C16" s="152"/>
      <c r="D16" s="152"/>
      <c r="E16" s="152"/>
      <c r="F16" s="152"/>
      <c r="G16" s="152"/>
      <c r="H16" s="152"/>
      <c r="I16" s="152"/>
      <c r="J16" s="152"/>
      <c r="K16" s="153"/>
      <c r="Q16" s="29" t="s">
        <v>414</v>
      </c>
      <c r="R16" s="30" t="s">
        <v>415</v>
      </c>
      <c r="S16" s="29">
        <v>804.7</v>
      </c>
      <c r="T16" s="31">
        <v>0.3</v>
      </c>
      <c r="U16" s="29" t="s">
        <v>413</v>
      </c>
      <c r="V16" s="32" t="s">
        <v>408</v>
      </c>
    </row>
    <row r="17" spans="2:22" x14ac:dyDescent="0.2">
      <c r="B17" s="151"/>
      <c r="C17" s="152"/>
      <c r="D17" s="152"/>
      <c r="E17" s="152"/>
      <c r="F17" s="152"/>
      <c r="G17" s="152"/>
      <c r="H17" s="152"/>
      <c r="I17" s="152"/>
      <c r="J17" s="152"/>
      <c r="K17" s="153"/>
      <c r="Q17" s="3" t="s">
        <v>416</v>
      </c>
      <c r="R17" s="2" t="s">
        <v>417</v>
      </c>
      <c r="S17" s="3">
        <v>888.9</v>
      </c>
      <c r="T17" s="6">
        <v>0.3</v>
      </c>
      <c r="U17" s="3" t="s">
        <v>413</v>
      </c>
      <c r="V17" s="28" t="s">
        <v>408</v>
      </c>
    </row>
    <row r="18" spans="2:22" x14ac:dyDescent="0.2">
      <c r="B18" s="151"/>
      <c r="C18" s="152"/>
      <c r="D18" s="152"/>
      <c r="E18" s="152"/>
      <c r="F18" s="152"/>
      <c r="G18" s="152"/>
      <c r="H18" s="152"/>
      <c r="I18" s="152"/>
      <c r="J18" s="152"/>
      <c r="K18" s="153"/>
    </row>
    <row r="19" spans="2:22" x14ac:dyDescent="0.2">
      <c r="B19" s="151"/>
      <c r="C19" s="152"/>
      <c r="D19" s="152"/>
      <c r="E19" s="152"/>
      <c r="F19" s="152"/>
      <c r="G19" s="152"/>
      <c r="H19" s="152"/>
      <c r="I19" s="152"/>
      <c r="J19" s="152"/>
      <c r="K19" s="153"/>
      <c r="Q19" s="3" t="s">
        <v>418</v>
      </c>
      <c r="R19" s="2" t="s">
        <v>419</v>
      </c>
      <c r="S19" s="3">
        <v>454.3</v>
      </c>
      <c r="T19" s="6">
        <v>0.6</v>
      </c>
      <c r="U19" s="3" t="s">
        <v>420</v>
      </c>
      <c r="V19" s="28" t="s">
        <v>421</v>
      </c>
    </row>
    <row r="20" spans="2:22" x14ac:dyDescent="0.2">
      <c r="B20" s="151"/>
      <c r="C20" s="152"/>
      <c r="D20" s="152"/>
      <c r="E20" s="152"/>
      <c r="F20" s="152"/>
      <c r="G20" s="152"/>
      <c r="H20" s="152"/>
      <c r="I20" s="152"/>
      <c r="J20" s="152"/>
      <c r="K20" s="153"/>
      <c r="Q20" s="3" t="s">
        <v>422</v>
      </c>
      <c r="R20" s="2" t="s">
        <v>423</v>
      </c>
      <c r="S20" s="3">
        <v>538.29999999999995</v>
      </c>
      <c r="T20" s="6">
        <v>0.6</v>
      </c>
      <c r="U20" s="3" t="s">
        <v>420</v>
      </c>
      <c r="V20" s="28" t="s">
        <v>421</v>
      </c>
    </row>
    <row r="21" spans="2:22" x14ac:dyDescent="0.2">
      <c r="B21" s="151"/>
      <c r="C21" s="152"/>
      <c r="D21" s="152"/>
      <c r="E21" s="152"/>
      <c r="F21" s="152"/>
      <c r="G21" s="152"/>
      <c r="H21" s="152"/>
      <c r="I21" s="152"/>
      <c r="J21" s="152"/>
      <c r="K21" s="153"/>
      <c r="Q21" s="3" t="s">
        <v>424</v>
      </c>
      <c r="R21" s="2" t="s">
        <v>425</v>
      </c>
      <c r="S21" s="3">
        <v>622.4</v>
      </c>
      <c r="T21" s="6">
        <v>0.6</v>
      </c>
      <c r="U21" s="3" t="s">
        <v>426</v>
      </c>
      <c r="V21" s="28" t="s">
        <v>421</v>
      </c>
    </row>
    <row r="22" spans="2:22" x14ac:dyDescent="0.2">
      <c r="B22" s="151"/>
      <c r="C22" s="152"/>
      <c r="D22" s="152"/>
      <c r="E22" s="152"/>
      <c r="F22" s="152"/>
      <c r="G22" s="152"/>
      <c r="H22" s="152"/>
      <c r="I22" s="152"/>
      <c r="J22" s="152"/>
      <c r="K22" s="153"/>
      <c r="Q22" s="3" t="s">
        <v>427</v>
      </c>
      <c r="R22" s="2" t="s">
        <v>428</v>
      </c>
      <c r="S22" s="3">
        <v>954.9</v>
      </c>
      <c r="T22" s="6">
        <v>0.6</v>
      </c>
      <c r="U22" s="3" t="s">
        <v>426</v>
      </c>
      <c r="V22" s="28" t="s">
        <v>421</v>
      </c>
    </row>
    <row r="23" spans="2:22" x14ac:dyDescent="0.2">
      <c r="B23" s="151"/>
      <c r="C23" s="152"/>
      <c r="D23" s="152"/>
      <c r="E23" s="152"/>
      <c r="F23" s="152"/>
      <c r="G23" s="152"/>
      <c r="H23" s="152"/>
      <c r="I23" s="152"/>
      <c r="J23" s="152"/>
      <c r="K23" s="153"/>
    </row>
    <row r="24" spans="2:22" x14ac:dyDescent="0.2">
      <c r="B24" s="151"/>
      <c r="C24" s="152"/>
      <c r="D24" s="152"/>
      <c r="E24" s="152"/>
      <c r="F24" s="152"/>
      <c r="G24" s="152"/>
      <c r="H24" s="152"/>
      <c r="I24" s="152"/>
      <c r="J24" s="152"/>
      <c r="K24" s="153"/>
      <c r="R24" s="33" t="s">
        <v>429</v>
      </c>
      <c r="S24" s="34">
        <v>400.3</v>
      </c>
      <c r="T24" s="35">
        <v>0.3</v>
      </c>
      <c r="U24" s="34" t="s">
        <v>430</v>
      </c>
      <c r="V24" s="28" t="s">
        <v>431</v>
      </c>
    </row>
    <row r="25" spans="2:22" x14ac:dyDescent="0.2">
      <c r="B25" s="151"/>
      <c r="C25" s="152"/>
      <c r="D25" s="152"/>
      <c r="E25" s="152"/>
      <c r="F25" s="152"/>
      <c r="G25" s="152"/>
      <c r="H25" s="152"/>
      <c r="I25" s="152"/>
      <c r="J25" s="152"/>
      <c r="K25" s="153"/>
      <c r="R25" s="33" t="s">
        <v>432</v>
      </c>
      <c r="S25" s="34">
        <v>456.3</v>
      </c>
      <c r="T25" s="35">
        <v>0.3</v>
      </c>
      <c r="U25" s="34" t="s">
        <v>430</v>
      </c>
      <c r="V25" s="28" t="s">
        <v>431</v>
      </c>
    </row>
    <row r="26" spans="2:22" x14ac:dyDescent="0.2">
      <c r="B26" s="151"/>
      <c r="C26" s="152"/>
      <c r="D26" s="152"/>
      <c r="E26" s="152"/>
      <c r="F26" s="152"/>
      <c r="G26" s="152"/>
      <c r="H26" s="152"/>
      <c r="I26" s="152"/>
      <c r="J26" s="152"/>
      <c r="K26" s="153"/>
      <c r="Q26" s="3" t="s">
        <v>433</v>
      </c>
      <c r="R26" s="2" t="s">
        <v>434</v>
      </c>
      <c r="S26" s="3">
        <v>610.5</v>
      </c>
      <c r="T26" s="6">
        <v>0.3</v>
      </c>
      <c r="U26" s="3" t="s">
        <v>435</v>
      </c>
      <c r="V26" s="28" t="s">
        <v>431</v>
      </c>
    </row>
    <row r="27" spans="2:22" x14ac:dyDescent="0.2">
      <c r="B27" s="151"/>
      <c r="C27" s="152"/>
      <c r="D27" s="152"/>
      <c r="E27" s="152"/>
      <c r="F27" s="152"/>
      <c r="G27" s="152"/>
      <c r="H27" s="152"/>
      <c r="I27" s="152"/>
      <c r="J27" s="152"/>
      <c r="K27" s="153"/>
      <c r="Q27" s="3" t="s">
        <v>436</v>
      </c>
      <c r="R27" s="2" t="s">
        <v>437</v>
      </c>
      <c r="S27" s="3">
        <v>778.7</v>
      </c>
      <c r="T27" s="6">
        <v>0.3</v>
      </c>
      <c r="U27" s="3" t="s">
        <v>435</v>
      </c>
      <c r="V27" s="28" t="s">
        <v>431</v>
      </c>
    </row>
    <row r="28" spans="2:22" x14ac:dyDescent="0.2">
      <c r="B28" s="151"/>
      <c r="C28" s="152"/>
      <c r="D28" s="152"/>
      <c r="E28" s="152"/>
      <c r="F28" s="152"/>
      <c r="G28" s="152"/>
      <c r="H28" s="152"/>
      <c r="I28" s="152"/>
      <c r="J28" s="152"/>
      <c r="K28" s="153"/>
    </row>
    <row r="29" spans="2:22" x14ac:dyDescent="0.2">
      <c r="B29" s="151"/>
      <c r="C29" s="152"/>
      <c r="D29" s="152"/>
      <c r="E29" s="152"/>
      <c r="F29" s="152"/>
      <c r="G29" s="152"/>
      <c r="H29" s="152"/>
      <c r="I29" s="152"/>
      <c r="J29" s="152"/>
      <c r="K29" s="153"/>
      <c r="Q29" s="3" t="s">
        <v>438</v>
      </c>
      <c r="R29" s="2" t="s">
        <v>439</v>
      </c>
      <c r="S29" s="3">
        <v>680.6</v>
      </c>
      <c r="T29" s="6">
        <v>0.2</v>
      </c>
      <c r="U29" s="3" t="s">
        <v>440</v>
      </c>
      <c r="V29" s="28" t="s">
        <v>441</v>
      </c>
    </row>
    <row r="30" spans="2:22" x14ac:dyDescent="0.2">
      <c r="B30" s="151"/>
      <c r="C30" s="152"/>
      <c r="D30" s="152"/>
      <c r="E30" s="152"/>
      <c r="F30" s="152"/>
      <c r="G30" s="152"/>
      <c r="H30" s="152"/>
      <c r="I30" s="152"/>
      <c r="J30" s="152"/>
      <c r="K30" s="153"/>
      <c r="Q30" s="3" t="s">
        <v>442</v>
      </c>
      <c r="R30" s="2" t="s">
        <v>443</v>
      </c>
      <c r="S30" s="3">
        <v>848.8</v>
      </c>
      <c r="T30" s="6">
        <v>0.2</v>
      </c>
      <c r="U30" s="3" t="s">
        <v>440</v>
      </c>
      <c r="V30" s="28" t="s">
        <v>441</v>
      </c>
    </row>
    <row r="31" spans="2:22" x14ac:dyDescent="0.2">
      <c r="B31" s="151"/>
      <c r="C31" s="152"/>
      <c r="D31" s="152"/>
      <c r="E31" s="152"/>
      <c r="F31" s="152"/>
      <c r="G31" s="152"/>
      <c r="H31" s="152"/>
      <c r="I31" s="152"/>
      <c r="J31" s="152"/>
      <c r="K31" s="153"/>
    </row>
    <row r="32" spans="2:22" x14ac:dyDescent="0.2">
      <c r="B32" s="151"/>
      <c r="C32" s="152"/>
      <c r="D32" s="152"/>
      <c r="E32" s="152"/>
      <c r="F32" s="152"/>
      <c r="G32" s="152"/>
      <c r="H32" s="152"/>
      <c r="I32" s="152"/>
      <c r="J32" s="152"/>
      <c r="K32" s="153"/>
      <c r="Q32" s="3" t="s">
        <v>444</v>
      </c>
      <c r="R32" s="2" t="s">
        <v>445</v>
      </c>
      <c r="S32" s="6">
        <v>856.7</v>
      </c>
      <c r="T32" s="36">
        <v>0.28699999999999998</v>
      </c>
      <c r="U32" s="3" t="s">
        <v>446</v>
      </c>
      <c r="V32" s="28" t="s">
        <v>447</v>
      </c>
    </row>
    <row r="33" spans="2:22" x14ac:dyDescent="0.2">
      <c r="B33" s="151"/>
      <c r="C33" s="152"/>
      <c r="D33" s="152"/>
      <c r="E33" s="152"/>
      <c r="F33" s="152"/>
      <c r="G33" s="152"/>
      <c r="H33" s="152"/>
      <c r="I33" s="152"/>
      <c r="J33" s="152"/>
      <c r="K33" s="153"/>
      <c r="Q33" s="3" t="s">
        <v>448</v>
      </c>
      <c r="R33" s="2" t="s">
        <v>449</v>
      </c>
      <c r="S33" s="3">
        <v>884.7</v>
      </c>
      <c r="T33" s="36">
        <v>0.105</v>
      </c>
      <c r="U33" s="3" t="s">
        <v>446</v>
      </c>
      <c r="V33" s="28" t="s">
        <v>447</v>
      </c>
    </row>
    <row r="34" spans="2:22" x14ac:dyDescent="0.2">
      <c r="B34" s="151"/>
      <c r="C34" s="152"/>
      <c r="D34" s="152"/>
      <c r="E34" s="152"/>
      <c r="F34" s="152"/>
      <c r="G34" s="152"/>
      <c r="H34" s="152"/>
      <c r="I34" s="152"/>
      <c r="J34" s="152"/>
      <c r="K34" s="153"/>
    </row>
    <row r="35" spans="2:22" x14ac:dyDescent="0.2">
      <c r="B35" s="151"/>
      <c r="C35" s="152"/>
      <c r="D35" s="152"/>
      <c r="E35" s="152"/>
      <c r="F35" s="152"/>
      <c r="G35" s="152"/>
      <c r="H35" s="152"/>
      <c r="I35" s="152"/>
      <c r="J35" s="152"/>
      <c r="K35" s="153"/>
    </row>
    <row r="36" spans="2:22" ht="15.75" x14ac:dyDescent="0.25">
      <c r="B36" s="151"/>
      <c r="C36" s="152"/>
      <c r="D36" s="152"/>
      <c r="E36" s="152"/>
      <c r="F36" s="152"/>
      <c r="G36" s="152"/>
      <c r="H36" s="152"/>
      <c r="I36" s="152"/>
      <c r="J36" s="152"/>
      <c r="K36" s="153"/>
      <c r="R36" s="25" t="s">
        <v>450</v>
      </c>
      <c r="T36" s="26" t="s">
        <v>451</v>
      </c>
    </row>
    <row r="37" spans="2:22" ht="15.75" x14ac:dyDescent="0.25">
      <c r="B37" s="151"/>
      <c r="C37" s="152"/>
      <c r="D37" s="152"/>
      <c r="E37" s="152"/>
      <c r="F37" s="152"/>
      <c r="G37" s="152"/>
      <c r="H37" s="152"/>
      <c r="I37" s="152"/>
      <c r="J37" s="152"/>
      <c r="K37" s="153"/>
      <c r="R37" s="27" t="s">
        <v>384</v>
      </c>
      <c r="S37" s="3" t="s">
        <v>385</v>
      </c>
      <c r="T37" s="26" t="s">
        <v>386</v>
      </c>
      <c r="U37" s="3" t="s">
        <v>387</v>
      </c>
      <c r="V37" s="3" t="s">
        <v>388</v>
      </c>
    </row>
    <row r="38" spans="2:22" x14ac:dyDescent="0.2">
      <c r="B38" s="151"/>
      <c r="C38" s="152"/>
      <c r="D38" s="152"/>
      <c r="E38" s="152"/>
      <c r="F38" s="152"/>
      <c r="G38" s="152"/>
      <c r="H38" s="152"/>
      <c r="I38" s="152"/>
      <c r="J38" s="152"/>
      <c r="K38" s="153"/>
      <c r="R38" s="37" t="s">
        <v>452</v>
      </c>
      <c r="S38" s="38"/>
      <c r="T38" s="39"/>
    </row>
    <row r="39" spans="2:22" x14ac:dyDescent="0.2">
      <c r="B39" s="151"/>
      <c r="C39" s="152"/>
      <c r="D39" s="152"/>
      <c r="E39" s="152"/>
      <c r="F39" s="152"/>
      <c r="G39" s="152"/>
      <c r="H39" s="152"/>
      <c r="I39" s="152"/>
      <c r="J39" s="152"/>
      <c r="K39" s="153"/>
      <c r="R39" s="2" t="s">
        <v>453</v>
      </c>
      <c r="S39" s="3">
        <v>938.6</v>
      </c>
      <c r="T39" s="40">
        <v>0.44</v>
      </c>
      <c r="U39" s="3" t="s">
        <v>454</v>
      </c>
      <c r="V39" s="28" t="s">
        <v>455</v>
      </c>
    </row>
    <row r="40" spans="2:22" x14ac:dyDescent="0.2">
      <c r="B40" s="151"/>
      <c r="C40" s="152"/>
      <c r="D40" s="152"/>
      <c r="E40" s="152"/>
      <c r="F40" s="152"/>
      <c r="G40" s="152"/>
      <c r="H40" s="152"/>
      <c r="I40" s="152"/>
      <c r="J40" s="152"/>
      <c r="K40" s="153"/>
      <c r="R40" s="41" t="s">
        <v>456</v>
      </c>
      <c r="S40" s="3">
        <v>966.6</v>
      </c>
      <c r="T40" s="40">
        <v>1.48</v>
      </c>
      <c r="U40" s="3" t="s">
        <v>454</v>
      </c>
      <c r="V40" s="28" t="s">
        <v>455</v>
      </c>
    </row>
    <row r="41" spans="2:22" x14ac:dyDescent="0.2">
      <c r="B41" s="151"/>
      <c r="C41" s="152"/>
      <c r="D41" s="152"/>
      <c r="E41" s="152"/>
      <c r="F41" s="152"/>
      <c r="G41" s="152"/>
      <c r="H41" s="152"/>
      <c r="I41" s="152"/>
      <c r="J41" s="152"/>
      <c r="K41" s="153"/>
      <c r="R41" s="2"/>
      <c r="T41" s="5"/>
    </row>
    <row r="42" spans="2:22" x14ac:dyDescent="0.2">
      <c r="B42" s="151"/>
      <c r="C42" s="152"/>
      <c r="D42" s="152"/>
      <c r="E42" s="152"/>
      <c r="F42" s="152"/>
      <c r="G42" s="152"/>
      <c r="H42" s="152"/>
      <c r="I42" s="152"/>
      <c r="J42" s="152"/>
      <c r="K42" s="153"/>
      <c r="R42" s="2" t="s">
        <v>457</v>
      </c>
      <c r="S42" s="3">
        <v>776.5</v>
      </c>
      <c r="T42" s="4">
        <v>1.665</v>
      </c>
      <c r="U42" s="3" t="s">
        <v>458</v>
      </c>
      <c r="V42" s="28" t="s">
        <v>459</v>
      </c>
    </row>
    <row r="43" spans="2:22" x14ac:dyDescent="0.2">
      <c r="B43" s="151"/>
      <c r="C43" s="152"/>
      <c r="D43" s="152"/>
      <c r="E43" s="152"/>
      <c r="F43" s="152"/>
      <c r="G43" s="152"/>
      <c r="H43" s="152"/>
      <c r="I43" s="152"/>
      <c r="J43" s="152"/>
      <c r="K43" s="153"/>
      <c r="R43" s="2"/>
      <c r="T43" s="4"/>
      <c r="U43" s="3" t="s">
        <v>460</v>
      </c>
      <c r="V43" s="28" t="s">
        <v>461</v>
      </c>
    </row>
    <row r="44" spans="2:22" x14ac:dyDescent="0.2">
      <c r="B44" s="151"/>
      <c r="C44" s="152"/>
      <c r="D44" s="152"/>
      <c r="E44" s="152"/>
      <c r="F44" s="152"/>
      <c r="G44" s="152"/>
      <c r="H44" s="152"/>
      <c r="I44" s="152"/>
      <c r="J44" s="152"/>
      <c r="K44" s="153"/>
      <c r="R44" s="2"/>
      <c r="T44" s="4"/>
      <c r="U44" s="3" t="s">
        <v>462</v>
      </c>
      <c r="V44" s="28" t="s">
        <v>463</v>
      </c>
    </row>
    <row r="45" spans="2:22" x14ac:dyDescent="0.2">
      <c r="B45" s="151"/>
      <c r="C45" s="152"/>
      <c r="D45" s="152"/>
      <c r="E45" s="152"/>
      <c r="F45" s="152"/>
      <c r="G45" s="152"/>
      <c r="H45" s="152"/>
      <c r="I45" s="152"/>
      <c r="J45" s="152"/>
      <c r="K45" s="153"/>
      <c r="R45" s="2"/>
      <c r="T45" s="4"/>
    </row>
    <row r="46" spans="2:22" x14ac:dyDescent="0.2">
      <c r="B46" s="151"/>
      <c r="C46" s="152"/>
      <c r="D46" s="152"/>
      <c r="E46" s="152"/>
      <c r="F46" s="152"/>
      <c r="G46" s="152"/>
      <c r="H46" s="152"/>
      <c r="I46" s="152"/>
      <c r="J46" s="152"/>
      <c r="K46" s="153"/>
      <c r="R46" s="2" t="s">
        <v>464</v>
      </c>
      <c r="S46" s="3">
        <v>804.5</v>
      </c>
      <c r="T46" s="4">
        <v>1.405</v>
      </c>
      <c r="U46" s="3" t="s">
        <v>458</v>
      </c>
      <c r="V46" s="28" t="s">
        <v>459</v>
      </c>
    </row>
    <row r="47" spans="2:22" x14ac:dyDescent="0.2">
      <c r="B47" s="151"/>
      <c r="C47" s="152"/>
      <c r="D47" s="152"/>
      <c r="E47" s="152"/>
      <c r="F47" s="152"/>
      <c r="G47" s="152"/>
      <c r="H47" s="152"/>
      <c r="I47" s="152"/>
      <c r="J47" s="152"/>
      <c r="K47" s="153"/>
    </row>
    <row r="48" spans="2:22" x14ac:dyDescent="0.2">
      <c r="B48" s="151"/>
      <c r="C48" s="152"/>
      <c r="D48" s="152"/>
      <c r="E48" s="152"/>
      <c r="F48" s="152"/>
      <c r="G48" s="152"/>
      <c r="H48" s="152"/>
      <c r="I48" s="152"/>
      <c r="J48" s="152"/>
      <c r="K48" s="153"/>
    </row>
    <row r="49" spans="2:23" x14ac:dyDescent="0.2">
      <c r="B49" s="151"/>
      <c r="C49" s="152"/>
      <c r="D49" s="152"/>
      <c r="E49" s="152"/>
      <c r="F49" s="152"/>
      <c r="G49" s="152"/>
      <c r="H49" s="152"/>
      <c r="I49" s="152"/>
      <c r="J49" s="152"/>
      <c r="K49" s="153"/>
      <c r="R49" s="3" t="s">
        <v>465</v>
      </c>
      <c r="V49" s="3" t="s">
        <v>387</v>
      </c>
      <c r="W49" s="3" t="s">
        <v>388</v>
      </c>
    </row>
    <row r="50" spans="2:23" x14ac:dyDescent="0.2">
      <c r="B50" s="151"/>
      <c r="C50" s="152"/>
      <c r="D50" s="152"/>
      <c r="E50" s="152"/>
      <c r="F50" s="152"/>
      <c r="G50" s="152"/>
      <c r="H50" s="152"/>
      <c r="I50" s="152"/>
      <c r="J50" s="152"/>
      <c r="K50" s="153"/>
      <c r="R50" s="2" t="s">
        <v>466</v>
      </c>
      <c r="S50" s="3">
        <v>580.5</v>
      </c>
      <c r="T50" s="42">
        <v>4.6399999999999997</v>
      </c>
      <c r="U50" s="3" t="s">
        <v>467</v>
      </c>
      <c r="V50" s="3" t="s">
        <v>468</v>
      </c>
      <c r="W50" s="28" t="s">
        <v>469</v>
      </c>
    </row>
    <row r="51" spans="2:23" x14ac:dyDescent="0.2">
      <c r="B51" s="151"/>
      <c r="C51" s="152"/>
      <c r="D51" s="152"/>
      <c r="E51" s="152"/>
      <c r="F51" s="152"/>
      <c r="G51" s="152"/>
      <c r="H51" s="152"/>
      <c r="I51" s="152"/>
      <c r="J51" s="152"/>
      <c r="K51" s="153"/>
      <c r="R51" s="2" t="s">
        <v>470</v>
      </c>
      <c r="S51" s="3">
        <v>860.9</v>
      </c>
      <c r="T51" s="42">
        <v>3.1</v>
      </c>
      <c r="U51" s="3" t="s">
        <v>471</v>
      </c>
      <c r="V51" s="3" t="s">
        <v>472</v>
      </c>
      <c r="W51" s="28" t="s">
        <v>473</v>
      </c>
    </row>
    <row r="52" spans="2:23" x14ac:dyDescent="0.2">
      <c r="B52" s="151"/>
      <c r="C52" s="152"/>
      <c r="D52" s="152"/>
      <c r="E52" s="152"/>
      <c r="F52" s="152"/>
      <c r="G52" s="152"/>
      <c r="H52" s="152"/>
      <c r="I52" s="152"/>
      <c r="J52" s="152"/>
      <c r="K52" s="153"/>
      <c r="R52" s="2"/>
      <c r="S52" s="3" t="s">
        <v>474</v>
      </c>
      <c r="T52" s="42"/>
    </row>
    <row r="53" spans="2:23" x14ac:dyDescent="0.2">
      <c r="B53" s="151"/>
      <c r="C53" s="152"/>
      <c r="D53" s="152"/>
      <c r="E53" s="152"/>
      <c r="F53" s="152"/>
      <c r="G53" s="152"/>
      <c r="H53" s="152"/>
      <c r="I53" s="152"/>
      <c r="J53" s="152"/>
      <c r="K53" s="153"/>
      <c r="R53" s="2"/>
      <c r="S53" s="3" t="s">
        <v>475</v>
      </c>
      <c r="T53" s="42"/>
    </row>
    <row r="54" spans="2:23" x14ac:dyDescent="0.2">
      <c r="B54" s="151"/>
      <c r="C54" s="152"/>
      <c r="D54" s="152"/>
      <c r="E54" s="152"/>
      <c r="F54" s="152"/>
      <c r="G54" s="152"/>
      <c r="H54" s="152"/>
      <c r="I54" s="152"/>
      <c r="J54" s="152"/>
      <c r="K54" s="153"/>
      <c r="R54" s="2"/>
      <c r="T54" s="42"/>
    </row>
    <row r="55" spans="2:23" x14ac:dyDescent="0.2">
      <c r="B55" s="151"/>
      <c r="C55" s="152"/>
      <c r="D55" s="152"/>
      <c r="E55" s="152"/>
      <c r="F55" s="152"/>
      <c r="G55" s="152"/>
      <c r="H55" s="152"/>
      <c r="I55" s="152"/>
      <c r="J55" s="152"/>
      <c r="K55" s="153"/>
      <c r="V55" s="3" t="s">
        <v>387</v>
      </c>
      <c r="W55" s="3" t="s">
        <v>388</v>
      </c>
    </row>
    <row r="56" spans="2:23" x14ac:dyDescent="0.2">
      <c r="B56" s="151"/>
      <c r="C56" s="152"/>
      <c r="D56" s="152"/>
      <c r="E56" s="152"/>
      <c r="F56" s="152"/>
      <c r="G56" s="152"/>
      <c r="H56" s="152"/>
      <c r="I56" s="152"/>
      <c r="J56" s="152"/>
      <c r="K56" s="153"/>
      <c r="R56" s="37" t="s">
        <v>476</v>
      </c>
      <c r="S56" s="38">
        <v>510.49</v>
      </c>
      <c r="T56" s="43">
        <v>0.2</v>
      </c>
      <c r="U56" s="39" t="s">
        <v>477</v>
      </c>
    </row>
    <row r="57" spans="2:23" x14ac:dyDescent="0.2">
      <c r="B57" s="151"/>
      <c r="C57" s="152"/>
      <c r="D57" s="152"/>
      <c r="E57" s="152"/>
      <c r="F57" s="152"/>
      <c r="G57" s="152"/>
      <c r="H57" s="152"/>
      <c r="I57" s="152"/>
      <c r="J57" s="152"/>
      <c r="K57" s="153"/>
      <c r="R57" s="44" t="s">
        <v>478</v>
      </c>
      <c r="S57" s="3">
        <v>644.5</v>
      </c>
      <c r="T57" s="42">
        <v>0.2</v>
      </c>
      <c r="U57" s="45" t="s">
        <v>479</v>
      </c>
      <c r="V57" s="3" t="s">
        <v>478</v>
      </c>
      <c r="W57" s="28" t="s">
        <v>480</v>
      </c>
    </row>
    <row r="58" spans="2:23" x14ac:dyDescent="0.2">
      <c r="B58" s="151"/>
      <c r="C58" s="152"/>
      <c r="D58" s="152"/>
      <c r="E58" s="152"/>
      <c r="F58" s="152"/>
      <c r="G58" s="152"/>
      <c r="H58" s="152"/>
      <c r="I58" s="152"/>
      <c r="J58" s="152"/>
      <c r="K58" s="153"/>
      <c r="R58" s="46" t="s">
        <v>481</v>
      </c>
      <c r="S58" s="47">
        <v>806.56</v>
      </c>
      <c r="T58" s="48">
        <v>0.2</v>
      </c>
      <c r="U58" s="49" t="s">
        <v>482</v>
      </c>
    </row>
    <row r="59" spans="2:23" x14ac:dyDescent="0.2">
      <c r="B59" s="151"/>
      <c r="C59" s="152"/>
      <c r="D59" s="152"/>
      <c r="E59" s="152"/>
      <c r="F59" s="152"/>
      <c r="G59" s="152"/>
      <c r="H59" s="152"/>
      <c r="I59" s="152"/>
      <c r="J59" s="152"/>
      <c r="K59" s="153"/>
    </row>
    <row r="60" spans="2:23" x14ac:dyDescent="0.2">
      <c r="B60" s="151"/>
      <c r="C60" s="152"/>
      <c r="D60" s="152"/>
      <c r="E60" s="152"/>
      <c r="F60" s="152"/>
      <c r="G60" s="152"/>
      <c r="H60" s="152"/>
      <c r="I60" s="152"/>
      <c r="J60" s="152"/>
      <c r="K60" s="153"/>
      <c r="R60" s="37" t="s">
        <v>483</v>
      </c>
      <c r="S60" s="38">
        <v>600.79999999999995</v>
      </c>
      <c r="T60" s="43">
        <v>5</v>
      </c>
      <c r="U60" s="39" t="s">
        <v>484</v>
      </c>
      <c r="V60" s="3" t="s">
        <v>485</v>
      </c>
      <c r="W60" s="28" t="s">
        <v>486</v>
      </c>
    </row>
    <row r="61" spans="2:23" x14ac:dyDescent="0.2">
      <c r="B61" s="151"/>
      <c r="C61" s="152"/>
      <c r="D61" s="152"/>
      <c r="E61" s="152"/>
      <c r="F61" s="152"/>
      <c r="G61" s="152"/>
      <c r="H61" s="152"/>
      <c r="I61" s="152"/>
      <c r="J61" s="152"/>
      <c r="K61" s="153"/>
      <c r="R61" s="46" t="s">
        <v>487</v>
      </c>
      <c r="S61" s="47">
        <v>740.9</v>
      </c>
      <c r="T61" s="48">
        <v>5</v>
      </c>
      <c r="U61" s="49" t="s">
        <v>479</v>
      </c>
      <c r="V61" s="3" t="s">
        <v>488</v>
      </c>
      <c r="W61" s="28" t="s">
        <v>486</v>
      </c>
    </row>
    <row r="62" spans="2:23" x14ac:dyDescent="0.2">
      <c r="B62" s="151"/>
      <c r="C62" s="152"/>
      <c r="D62" s="152"/>
      <c r="E62" s="152"/>
      <c r="F62" s="152"/>
      <c r="G62" s="152"/>
      <c r="H62" s="152"/>
      <c r="I62" s="152"/>
      <c r="J62" s="152"/>
      <c r="K62" s="153"/>
    </row>
    <row r="63" spans="2:23" x14ac:dyDescent="0.2">
      <c r="B63" s="151"/>
      <c r="C63" s="152"/>
      <c r="D63" s="152"/>
      <c r="E63" s="152"/>
      <c r="F63" s="152"/>
      <c r="G63" s="152"/>
      <c r="H63" s="152"/>
      <c r="I63" s="152"/>
      <c r="J63" s="152"/>
      <c r="K63" s="153"/>
      <c r="R63" s="50" t="s">
        <v>489</v>
      </c>
      <c r="S63" s="47"/>
    </row>
    <row r="64" spans="2:23" x14ac:dyDescent="0.2">
      <c r="B64" s="151"/>
      <c r="C64" s="152"/>
      <c r="D64" s="152"/>
      <c r="E64" s="152"/>
      <c r="F64" s="152"/>
      <c r="G64" s="152"/>
      <c r="H64" s="152"/>
      <c r="I64" s="152"/>
      <c r="J64" s="152"/>
      <c r="K64" s="153"/>
      <c r="R64" s="2" t="s">
        <v>490</v>
      </c>
      <c r="S64" s="3" t="s">
        <v>491</v>
      </c>
      <c r="T64" s="26"/>
    </row>
    <row r="65" spans="2:20" x14ac:dyDescent="0.2">
      <c r="B65" s="151"/>
      <c r="C65" s="152"/>
      <c r="D65" s="152"/>
      <c r="E65" s="152"/>
      <c r="F65" s="152"/>
      <c r="G65" s="152"/>
      <c r="H65" s="152"/>
      <c r="I65" s="152"/>
      <c r="J65" s="152"/>
      <c r="K65" s="153"/>
      <c r="R65" s="2" t="s">
        <v>400</v>
      </c>
      <c r="S65" s="3" t="s">
        <v>492</v>
      </c>
      <c r="T65" s="26"/>
    </row>
    <row r="66" spans="2:20" x14ac:dyDescent="0.2">
      <c r="B66" s="151"/>
      <c r="C66" s="152"/>
      <c r="D66" s="152"/>
      <c r="E66" s="152"/>
      <c r="F66" s="152"/>
      <c r="G66" s="152"/>
      <c r="H66" s="152"/>
      <c r="I66" s="152"/>
      <c r="J66" s="152"/>
      <c r="K66" s="153"/>
      <c r="R66" s="2" t="s">
        <v>493</v>
      </c>
      <c r="S66" s="3" t="s">
        <v>494</v>
      </c>
      <c r="T66" s="5"/>
    </row>
    <row r="67" spans="2:20" x14ac:dyDescent="0.2">
      <c r="B67" s="151"/>
      <c r="C67" s="152"/>
      <c r="D67" s="152"/>
      <c r="E67" s="152"/>
      <c r="F67" s="152"/>
      <c r="G67" s="152"/>
      <c r="H67" s="152"/>
      <c r="I67" s="152"/>
      <c r="J67" s="152"/>
      <c r="K67" s="153"/>
      <c r="R67" s="2" t="s">
        <v>413</v>
      </c>
      <c r="S67" s="3" t="s">
        <v>495</v>
      </c>
      <c r="T67" s="5"/>
    </row>
    <row r="68" spans="2:20" x14ac:dyDescent="0.2">
      <c r="B68" s="151"/>
      <c r="C68" s="152"/>
      <c r="D68" s="152"/>
      <c r="E68" s="152"/>
      <c r="F68" s="152"/>
      <c r="G68" s="152"/>
      <c r="H68" s="152"/>
      <c r="I68" s="152"/>
      <c r="J68" s="152"/>
      <c r="K68" s="153"/>
      <c r="R68" s="2" t="s">
        <v>496</v>
      </c>
      <c r="S68" s="3" t="s">
        <v>497</v>
      </c>
      <c r="T68" s="5"/>
    </row>
    <row r="69" spans="2:20" x14ac:dyDescent="0.2">
      <c r="B69" s="151"/>
      <c r="C69" s="152"/>
      <c r="D69" s="152"/>
      <c r="E69" s="152"/>
      <c r="F69" s="152"/>
      <c r="G69" s="152"/>
      <c r="H69" s="152"/>
      <c r="I69" s="152"/>
      <c r="J69" s="152"/>
      <c r="K69" s="153"/>
      <c r="R69" s="2" t="s">
        <v>498</v>
      </c>
      <c r="S69" s="3" t="s">
        <v>499</v>
      </c>
      <c r="T69" s="4"/>
    </row>
    <row r="70" spans="2:20" x14ac:dyDescent="0.2">
      <c r="B70" s="151"/>
      <c r="C70" s="152"/>
      <c r="D70" s="152"/>
      <c r="E70" s="152"/>
      <c r="F70" s="152"/>
      <c r="G70" s="152"/>
      <c r="H70" s="152"/>
      <c r="I70" s="152"/>
      <c r="J70" s="152"/>
      <c r="K70" s="153"/>
      <c r="R70" s="2" t="s">
        <v>500</v>
      </c>
      <c r="S70" s="3" t="s">
        <v>501</v>
      </c>
      <c r="T70" s="4"/>
    </row>
    <row r="71" spans="2:20" x14ac:dyDescent="0.2">
      <c r="B71" s="151"/>
      <c r="C71" s="152"/>
      <c r="D71" s="152"/>
      <c r="E71" s="152"/>
      <c r="F71" s="152"/>
      <c r="G71" s="152"/>
      <c r="H71" s="152"/>
      <c r="I71" s="152"/>
      <c r="J71" s="152"/>
      <c r="K71" s="153"/>
      <c r="R71" s="2" t="s">
        <v>426</v>
      </c>
      <c r="S71" s="3" t="s">
        <v>502</v>
      </c>
    </row>
    <row r="72" spans="2:20" x14ac:dyDescent="0.2">
      <c r="B72" s="151"/>
      <c r="C72" s="152"/>
      <c r="D72" s="152"/>
      <c r="E72" s="152"/>
      <c r="F72" s="152"/>
      <c r="G72" s="152"/>
      <c r="H72" s="152"/>
      <c r="I72" s="152"/>
      <c r="J72" s="152"/>
      <c r="K72" s="153"/>
      <c r="R72" s="2" t="s">
        <v>503</v>
      </c>
      <c r="S72" s="3" t="s">
        <v>504</v>
      </c>
    </row>
    <row r="73" spans="2:20" x14ac:dyDescent="0.2">
      <c r="B73" s="151"/>
      <c r="C73" s="152"/>
      <c r="D73" s="152"/>
      <c r="E73" s="152"/>
      <c r="F73" s="152"/>
      <c r="G73" s="152"/>
      <c r="H73" s="152"/>
      <c r="I73" s="152"/>
      <c r="J73" s="152"/>
      <c r="K73" s="153"/>
      <c r="R73" s="2" t="s">
        <v>505</v>
      </c>
      <c r="S73" s="3" t="s">
        <v>506</v>
      </c>
    </row>
    <row r="74" spans="2:20" x14ac:dyDescent="0.2">
      <c r="B74" s="151"/>
      <c r="C74" s="152"/>
      <c r="D74" s="152"/>
      <c r="E74" s="152"/>
      <c r="F74" s="152"/>
      <c r="G74" s="152"/>
      <c r="H74" s="152"/>
      <c r="I74" s="152"/>
      <c r="J74" s="152"/>
      <c r="K74" s="153"/>
      <c r="R74" s="2" t="s">
        <v>507</v>
      </c>
      <c r="S74" s="3" t="s">
        <v>508</v>
      </c>
    </row>
    <row r="75" spans="2:20" x14ac:dyDescent="0.2">
      <c r="B75" s="151"/>
      <c r="C75" s="152"/>
      <c r="D75" s="152"/>
      <c r="E75" s="152"/>
      <c r="F75" s="152"/>
      <c r="G75" s="152"/>
      <c r="H75" s="152"/>
      <c r="I75" s="152"/>
      <c r="J75" s="152"/>
      <c r="K75" s="153"/>
      <c r="R75" s="2" t="s">
        <v>435</v>
      </c>
      <c r="S75" s="3" t="s">
        <v>509</v>
      </c>
    </row>
    <row r="76" spans="2:20" x14ac:dyDescent="0.2">
      <c r="B76" s="151"/>
      <c r="C76" s="152"/>
      <c r="D76" s="152"/>
      <c r="E76" s="152"/>
      <c r="F76" s="152"/>
      <c r="G76" s="152"/>
      <c r="H76" s="152"/>
      <c r="I76" s="152"/>
      <c r="J76" s="152"/>
      <c r="K76" s="153"/>
      <c r="R76" s="2" t="s">
        <v>446</v>
      </c>
      <c r="S76" s="3" t="s">
        <v>510</v>
      </c>
    </row>
    <row r="77" spans="2:20" x14ac:dyDescent="0.2">
      <c r="B77" s="151"/>
      <c r="C77" s="152"/>
      <c r="D77" s="152"/>
      <c r="E77" s="152"/>
      <c r="F77" s="152"/>
      <c r="G77" s="152"/>
      <c r="H77" s="152"/>
      <c r="I77" s="152"/>
      <c r="J77" s="152"/>
      <c r="K77" s="153"/>
      <c r="R77" s="2" t="s">
        <v>440</v>
      </c>
      <c r="S77" s="3" t="s">
        <v>511</v>
      </c>
    </row>
    <row r="78" spans="2:20" x14ac:dyDescent="0.2">
      <c r="B78" s="151"/>
      <c r="C78" s="152"/>
      <c r="D78" s="152"/>
      <c r="E78" s="152"/>
      <c r="F78" s="152"/>
      <c r="G78" s="152"/>
      <c r="H78" s="152"/>
      <c r="I78" s="152"/>
      <c r="J78" s="152"/>
      <c r="K78" s="153"/>
      <c r="R78" s="2" t="s">
        <v>454</v>
      </c>
      <c r="S78" s="3" t="s">
        <v>512</v>
      </c>
    </row>
    <row r="79" spans="2:20" x14ac:dyDescent="0.2">
      <c r="B79" s="151"/>
      <c r="C79" s="152"/>
      <c r="D79" s="152"/>
      <c r="E79" s="152"/>
      <c r="F79" s="152"/>
      <c r="G79" s="152"/>
      <c r="H79" s="152"/>
      <c r="I79" s="152"/>
      <c r="J79" s="152"/>
      <c r="K79" s="153"/>
      <c r="R79" s="2" t="s">
        <v>458</v>
      </c>
      <c r="S79" s="3" t="s">
        <v>513</v>
      </c>
    </row>
    <row r="80" spans="2:20" ht="13.5" thickBot="1" x14ac:dyDescent="0.25">
      <c r="B80" s="154"/>
      <c r="C80" s="155"/>
      <c r="D80" s="155"/>
      <c r="E80" s="155"/>
      <c r="F80" s="155"/>
      <c r="G80" s="155"/>
      <c r="H80" s="155"/>
      <c r="I80" s="155"/>
      <c r="J80" s="155"/>
      <c r="K80" s="156"/>
      <c r="R80" s="2" t="s">
        <v>468</v>
      </c>
      <c r="S80" s="3" t="s">
        <v>514</v>
      </c>
    </row>
    <row r="81" spans="18:19" x14ac:dyDescent="0.2">
      <c r="R81" s="2" t="s">
        <v>472</v>
      </c>
      <c r="S81" s="3" t="s">
        <v>515</v>
      </c>
    </row>
    <row r="82" spans="18:19" x14ac:dyDescent="0.2">
      <c r="R82" s="2" t="s">
        <v>516</v>
      </c>
      <c r="S82" s="3" t="s">
        <v>517</v>
      </c>
    </row>
    <row r="83" spans="18:19" x14ac:dyDescent="0.2">
      <c r="R83" s="2" t="s">
        <v>518</v>
      </c>
      <c r="S83" s="3" t="s">
        <v>519</v>
      </c>
    </row>
    <row r="84" spans="18:19" x14ac:dyDescent="0.2">
      <c r="R84" s="2" t="s">
        <v>478</v>
      </c>
      <c r="S84" s="3" t="s">
        <v>520</v>
      </c>
    </row>
    <row r="85" spans="18:19" x14ac:dyDescent="0.2">
      <c r="R85" s="2" t="s">
        <v>521</v>
      </c>
      <c r="S85" s="3" t="s">
        <v>522</v>
      </c>
    </row>
  </sheetData>
  <mergeCells count="1">
    <mergeCell ref="B11:K80"/>
  </mergeCells>
  <pageMargins left="0.75" right="0.75" top="1" bottom="1" header="0.5" footer="0.5"/>
  <pageSetup orientation="portrait" r:id="rId1"/>
  <headerFooter alignWithMargins="0"/>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Y55"/>
  <sheetViews>
    <sheetView workbookViewId="0">
      <selection activeCell="CS10" sqref="CS10"/>
    </sheetView>
  </sheetViews>
  <sheetFormatPr defaultRowHeight="12.75" x14ac:dyDescent="0.2"/>
  <cols>
    <col min="3" max="3" width="9.140625" style="1"/>
    <col min="4" max="4" width="3.42578125" customWidth="1"/>
    <col min="5" max="8" width="2.85546875" customWidth="1"/>
    <col min="9" max="9" width="9.140625" style="13"/>
    <col min="11" max="17" width="3.42578125" customWidth="1"/>
    <col min="18" max="53" width="1.28515625" customWidth="1"/>
    <col min="56" max="56" width="9.140625" style="15"/>
  </cols>
  <sheetData>
    <row r="1" spans="1:103" ht="15.75" x14ac:dyDescent="0.25">
      <c r="A1" s="18" t="s">
        <v>370</v>
      </c>
    </row>
    <row r="2" spans="1:103" x14ac:dyDescent="0.2">
      <c r="BE2" s="16" t="s">
        <v>369</v>
      </c>
    </row>
    <row r="3" spans="1:103" s="1" customFormat="1" ht="15" x14ac:dyDescent="0.25">
      <c r="A3" s="1" t="str">
        <f>'lipidomeDB output'!A3</f>
        <v>Mass</v>
      </c>
      <c r="B3" s="1" t="str">
        <f>'lipidomeDB output'!B3</f>
        <v>Compound Formula</v>
      </c>
      <c r="C3" s="1" t="str">
        <f>'lipidomeDB output'!C3</f>
        <v>Compound Name</v>
      </c>
      <c r="D3" s="1" t="str">
        <f>'lipidomeDB output'!J3</f>
        <v>IS01</v>
      </c>
      <c r="E3" s="1" t="str">
        <f>'lipidomeDB output'!U3</f>
        <v>IS02</v>
      </c>
      <c r="F3" s="1" t="str">
        <f>'lipidomeDB output'!AG3</f>
        <v>IS03</v>
      </c>
      <c r="G3" s="1" t="str">
        <f>'lipidomeDB output'!AS3</f>
        <v>IS04</v>
      </c>
      <c r="H3" s="1" t="str">
        <f>'lipidomeDB output'!BA3</f>
        <v>IS05</v>
      </c>
      <c r="I3" s="11" t="s">
        <v>368</v>
      </c>
      <c r="J3" s="9" t="str">
        <f>'lipidomeDB output'!D3</f>
        <v>QC01</v>
      </c>
      <c r="K3" s="9" t="str">
        <f>'lipidomeDB output'!E3</f>
        <v>QC02</v>
      </c>
      <c r="L3" s="9" t="str">
        <f>'lipidomeDB output'!F3</f>
        <v>QC03</v>
      </c>
      <c r="M3" s="9" t="str">
        <f>'lipidomeDB output'!G3</f>
        <v>QC04</v>
      </c>
      <c r="N3" s="9" t="str">
        <f>'lipidomeDB output'!H3</f>
        <v>QC05</v>
      </c>
      <c r="O3" s="9" t="str">
        <f>'lipidomeDB output'!I3</f>
        <v>QC06</v>
      </c>
      <c r="P3" s="1" t="str">
        <f>'lipidomeDB output'!K3</f>
        <v>sample1</v>
      </c>
      <c r="Q3" s="1" t="str">
        <f>'lipidomeDB output'!L3</f>
        <v>sample2</v>
      </c>
      <c r="R3" s="1" t="str">
        <f>'lipidomeDB output'!M3</f>
        <v>sample3</v>
      </c>
      <c r="S3" s="1" t="str">
        <f>'lipidomeDB output'!N3</f>
        <v>sample4</v>
      </c>
      <c r="T3" s="1" t="str">
        <f>'lipidomeDB output'!O3</f>
        <v>sample5</v>
      </c>
      <c r="U3" s="1" t="str">
        <f>'lipidomeDB output'!P3</f>
        <v>sample6</v>
      </c>
      <c r="V3" s="1" t="str">
        <f>'lipidomeDB output'!Q3</f>
        <v>sample7</v>
      </c>
      <c r="W3" s="1" t="str">
        <f>'lipidomeDB output'!R3</f>
        <v>sample8</v>
      </c>
      <c r="X3" s="1" t="str">
        <f>'lipidomeDB output'!S3</f>
        <v>sample9</v>
      </c>
      <c r="Y3" s="1" t="str">
        <f>'lipidomeDB output'!T3</f>
        <v>sample10</v>
      </c>
      <c r="Z3" s="9" t="str">
        <f>'lipidomeDB output'!V3</f>
        <v>QC07</v>
      </c>
      <c r="AA3" s="1" t="str">
        <f>'lipidomeDB output'!W3</f>
        <v>sample11</v>
      </c>
      <c r="AB3" s="1" t="str">
        <f>'lipidomeDB output'!X3</f>
        <v>sample12</v>
      </c>
      <c r="AC3" s="1" t="str">
        <f>'lipidomeDB output'!Y3</f>
        <v>sample13</v>
      </c>
      <c r="AD3" s="1" t="str">
        <f>'lipidomeDB output'!Z3</f>
        <v>sample14</v>
      </c>
      <c r="AE3" s="1" t="str">
        <f>'lipidomeDB output'!AA3</f>
        <v>sample15</v>
      </c>
      <c r="AF3" s="1" t="str">
        <f>'lipidomeDB output'!AB3</f>
        <v>sample16</v>
      </c>
      <c r="AG3" s="1" t="str">
        <f>'lipidomeDB output'!AC3</f>
        <v>sample17</v>
      </c>
      <c r="AH3" s="1" t="str">
        <f>'lipidomeDB output'!AD3</f>
        <v>sample18</v>
      </c>
      <c r="AI3" s="1" t="str">
        <f>'lipidomeDB output'!AE3</f>
        <v>sample19</v>
      </c>
      <c r="AJ3" s="1" t="str">
        <f>'lipidomeDB output'!AF3</f>
        <v>sample20</v>
      </c>
      <c r="AK3" s="9" t="str">
        <f>'lipidomeDB output'!AH3</f>
        <v>QC08</v>
      </c>
      <c r="AL3" s="1" t="str">
        <f>'lipidomeDB output'!AI3</f>
        <v>sample21</v>
      </c>
      <c r="AM3" s="1" t="str">
        <f>'lipidomeDB output'!AJ3</f>
        <v>sample22</v>
      </c>
      <c r="AN3" s="1" t="str">
        <f>'lipidomeDB output'!AK3</f>
        <v>sample23</v>
      </c>
      <c r="AO3" s="1" t="str">
        <f>'lipidomeDB output'!AL3</f>
        <v>sample24</v>
      </c>
      <c r="AP3" s="1" t="str">
        <f>'lipidomeDB output'!AM3</f>
        <v>sample25</v>
      </c>
      <c r="AQ3" s="1" t="str">
        <f>'lipidomeDB output'!AN3</f>
        <v>sample26</v>
      </c>
      <c r="AR3" s="1" t="str">
        <f>'lipidomeDB output'!AO3</f>
        <v>sample27</v>
      </c>
      <c r="AS3" s="1" t="str">
        <f>'lipidomeDB output'!AP3</f>
        <v>sample28</v>
      </c>
      <c r="AT3" s="1" t="str">
        <f>'lipidomeDB output'!AQ3</f>
        <v>sample29</v>
      </c>
      <c r="AU3" s="1" t="str">
        <f>'lipidomeDB output'!AR3</f>
        <v>sample30</v>
      </c>
      <c r="AV3" s="9" t="str">
        <f>'lipidomeDB output'!AT3</f>
        <v>QC09</v>
      </c>
      <c r="AW3" s="1" t="str">
        <f>'lipidomeDB output'!AU3</f>
        <v>sample31</v>
      </c>
      <c r="AX3" s="1" t="str">
        <f>'lipidomeDB output'!AV3</f>
        <v>sample32</v>
      </c>
      <c r="AY3" s="1" t="str">
        <f>'lipidomeDB output'!AW3</f>
        <v>sample33</v>
      </c>
      <c r="AZ3" s="1" t="str">
        <f>'lipidomeDB output'!AX3</f>
        <v>sample34</v>
      </c>
      <c r="BA3" s="1" t="str">
        <f>'lipidomeDB output'!AY3</f>
        <v>sample35</v>
      </c>
      <c r="BB3" s="1" t="str">
        <f>'lipidomeDB output'!AZ3</f>
        <v>sample36</v>
      </c>
      <c r="BC3" s="9" t="str">
        <f>'lipidomeDB output'!BB3</f>
        <v>QC10</v>
      </c>
      <c r="BD3" s="14"/>
      <c r="BE3" s="9" t="s">
        <v>279</v>
      </c>
      <c r="BF3" s="9" t="s">
        <v>280</v>
      </c>
      <c r="BG3" s="9" t="s">
        <v>281</v>
      </c>
      <c r="BH3" s="9" t="s">
        <v>282</v>
      </c>
      <c r="BI3" s="9" t="s">
        <v>283</v>
      </c>
      <c r="BJ3" s="9" t="s">
        <v>284</v>
      </c>
      <c r="BK3" s="1" t="s">
        <v>1522</v>
      </c>
      <c r="BL3" s="1" t="s">
        <v>1523</v>
      </c>
      <c r="BM3" s="1" t="s">
        <v>1524</v>
      </c>
      <c r="BN3" s="1" t="s">
        <v>1525</v>
      </c>
      <c r="BO3" s="1" t="s">
        <v>1526</v>
      </c>
      <c r="BP3" s="1" t="s">
        <v>1527</v>
      </c>
      <c r="BQ3" s="1" t="s">
        <v>1528</v>
      </c>
      <c r="BR3" s="1" t="s">
        <v>1529</v>
      </c>
      <c r="BS3" s="1" t="s">
        <v>1530</v>
      </c>
      <c r="BT3" s="1" t="s">
        <v>1531</v>
      </c>
      <c r="BU3" s="9" t="s">
        <v>288</v>
      </c>
      <c r="BV3" s="132" t="s">
        <v>1532</v>
      </c>
      <c r="BW3" s="132" t="s">
        <v>1533</v>
      </c>
      <c r="BX3" s="132" t="s">
        <v>1534</v>
      </c>
      <c r="BY3" s="132" t="s">
        <v>1535</v>
      </c>
      <c r="BZ3" s="132" t="s">
        <v>1536</v>
      </c>
      <c r="CA3" s="132" t="s">
        <v>1537</v>
      </c>
      <c r="CB3" s="132" t="s">
        <v>1538</v>
      </c>
      <c r="CC3" s="132" t="s">
        <v>1539</v>
      </c>
      <c r="CD3" s="132" t="s">
        <v>1540</v>
      </c>
      <c r="CE3" s="132" t="s">
        <v>1541</v>
      </c>
      <c r="CF3" s="9" t="s">
        <v>1190</v>
      </c>
      <c r="CG3" s="132" t="s">
        <v>1542</v>
      </c>
      <c r="CH3" s="132" t="s">
        <v>1543</v>
      </c>
      <c r="CI3" s="132" t="s">
        <v>1544</v>
      </c>
      <c r="CJ3" s="132" t="s">
        <v>1545</v>
      </c>
      <c r="CK3" s="132" t="s">
        <v>1546</v>
      </c>
      <c r="CL3" s="132" t="s">
        <v>1547</v>
      </c>
      <c r="CM3" s="132" t="s">
        <v>1548</v>
      </c>
      <c r="CN3" s="132" t="s">
        <v>1549</v>
      </c>
      <c r="CO3" s="132" t="s">
        <v>1550</v>
      </c>
      <c r="CP3" s="132" t="s">
        <v>1551</v>
      </c>
      <c r="CQ3" s="9" t="s">
        <v>1202</v>
      </c>
      <c r="CR3" s="132" t="s">
        <v>1557</v>
      </c>
      <c r="CS3" s="132" t="s">
        <v>1552</v>
      </c>
      <c r="CT3" s="132" t="s">
        <v>1553</v>
      </c>
      <c r="CU3" s="132" t="s">
        <v>1554</v>
      </c>
      <c r="CV3" s="132" t="s">
        <v>1555</v>
      </c>
      <c r="CW3" s="132" t="s">
        <v>1556</v>
      </c>
      <c r="CX3" s="9" t="s">
        <v>1210</v>
      </c>
    </row>
    <row r="4" spans="1:103" x14ac:dyDescent="0.2">
      <c r="A4">
        <f>'lipidomeDB output'!A4</f>
        <v>1402</v>
      </c>
      <c r="B4" t="str">
        <f>'lipidomeDB output'!B4</f>
        <v>C77H144O17P2</v>
      </c>
      <c r="C4" s="1" t="str">
        <f>'lipidomeDB output'!C4</f>
        <v>CL(68:3)</v>
      </c>
      <c r="D4" t="str">
        <f>'lipidomeDB output'!J4</f>
        <v>0.0009</v>
      </c>
      <c r="E4" t="str">
        <f>'lipidomeDB output'!U4</f>
        <v>0.0010</v>
      </c>
      <c r="F4" t="str">
        <f>'lipidomeDB output'!AG4</f>
        <v>0.0012</v>
      </c>
      <c r="G4" t="str">
        <f>'lipidomeDB output'!AS4</f>
        <v>0.0008</v>
      </c>
      <c r="H4" t="str">
        <f>'lipidomeDB output'!BA4</f>
        <v>0.0000</v>
      </c>
      <c r="I4" s="12">
        <f t="shared" ref="I4:I35" si="0">(D4+E4+F4+G4+H4)/5</f>
        <v>7.7999999999999999E-4</v>
      </c>
      <c r="J4" t="str">
        <f>'lipidomeDB output'!D4</f>
        <v>0.0059</v>
      </c>
      <c r="K4" t="str">
        <f>'lipidomeDB output'!E4</f>
        <v>0.0050</v>
      </c>
      <c r="L4" t="str">
        <f>'lipidomeDB output'!F4</f>
        <v>0.0069</v>
      </c>
      <c r="M4" t="str">
        <f>'lipidomeDB output'!G4</f>
        <v>0.0074</v>
      </c>
      <c r="N4" t="str">
        <f>'lipidomeDB output'!H4</f>
        <v>0.0053</v>
      </c>
      <c r="O4" t="str">
        <f>'lipidomeDB output'!I4</f>
        <v>0.0048</v>
      </c>
      <c r="P4" t="str">
        <f>'lipidomeDB output'!K4</f>
        <v>0.0061</v>
      </c>
      <c r="Q4" t="str">
        <f>'lipidomeDB output'!L4</f>
        <v>0.0124</v>
      </c>
      <c r="R4" t="str">
        <f>'lipidomeDB output'!M4</f>
        <v>0.0096</v>
      </c>
      <c r="S4" t="str">
        <f>'lipidomeDB output'!N4</f>
        <v>0.0043</v>
      </c>
      <c r="T4" t="str">
        <f>'lipidomeDB output'!O4</f>
        <v>0.0081</v>
      </c>
      <c r="U4" t="str">
        <f>'lipidomeDB output'!P4</f>
        <v>0.0057</v>
      </c>
      <c r="V4" t="str">
        <f>'lipidomeDB output'!Q4</f>
        <v>0.0085</v>
      </c>
      <c r="W4" t="str">
        <f>'lipidomeDB output'!R4</f>
        <v>0.0038</v>
      </c>
      <c r="X4" t="str">
        <f>'lipidomeDB output'!S4</f>
        <v>0.0066</v>
      </c>
      <c r="Y4" t="str">
        <f>'lipidomeDB output'!T4</f>
        <v>0.0075</v>
      </c>
      <c r="Z4" t="str">
        <f>'lipidomeDB output'!V4</f>
        <v>0.0080</v>
      </c>
      <c r="AA4" t="str">
        <f>'lipidomeDB output'!W4</f>
        <v>0.0082</v>
      </c>
      <c r="AB4" t="str">
        <f>'lipidomeDB output'!X4</f>
        <v>0.0065</v>
      </c>
      <c r="AC4" t="str">
        <f>'lipidomeDB output'!Y4</f>
        <v>0.0068</v>
      </c>
      <c r="AD4" t="str">
        <f>'lipidomeDB output'!Z4</f>
        <v>0.0157</v>
      </c>
      <c r="AE4" t="str">
        <f>'lipidomeDB output'!AA4</f>
        <v>0.0096</v>
      </c>
      <c r="AF4" t="str">
        <f>'lipidomeDB output'!AB4</f>
        <v>0.0077</v>
      </c>
      <c r="AG4" t="str">
        <f>'lipidomeDB output'!AC4</f>
        <v>0.0128</v>
      </c>
      <c r="AH4" t="str">
        <f>'lipidomeDB output'!AD4</f>
        <v>0.0077</v>
      </c>
      <c r="AI4" t="str">
        <f>'lipidomeDB output'!AE4</f>
        <v>0.0118</v>
      </c>
      <c r="AJ4" t="str">
        <f>'lipidomeDB output'!AF4</f>
        <v>0.0059</v>
      </c>
      <c r="AK4" t="str">
        <f>'lipidomeDB output'!AH4</f>
        <v>0.0085</v>
      </c>
      <c r="AL4" t="str">
        <f>'lipidomeDB output'!AI4</f>
        <v>0.0052</v>
      </c>
      <c r="AM4" t="str">
        <f>'lipidomeDB output'!AJ4</f>
        <v>0.0102</v>
      </c>
      <c r="AN4" t="str">
        <f>'lipidomeDB output'!AK4</f>
        <v>0.0087</v>
      </c>
      <c r="AO4" t="str">
        <f>'lipidomeDB output'!AL4</f>
        <v>0.0143</v>
      </c>
      <c r="AP4" t="str">
        <f>'lipidomeDB output'!AM4</f>
        <v>0.0072</v>
      </c>
      <c r="AQ4" t="str">
        <f>'lipidomeDB output'!AN4</f>
        <v>0.0104</v>
      </c>
      <c r="AR4" t="str">
        <f>'lipidomeDB output'!AO4</f>
        <v>0.0086</v>
      </c>
      <c r="AS4" t="str">
        <f>'lipidomeDB output'!AP4</f>
        <v>0.0092</v>
      </c>
      <c r="AT4" t="str">
        <f>'lipidomeDB output'!AQ4</f>
        <v>0.0060</v>
      </c>
      <c r="AU4" t="str">
        <f>'lipidomeDB output'!AR4</f>
        <v>0.0073</v>
      </c>
      <c r="AV4" t="str">
        <f>'lipidomeDB output'!AT4</f>
        <v>0.0075</v>
      </c>
      <c r="AW4" t="str">
        <f>'lipidomeDB output'!AU4</f>
        <v>0.0103</v>
      </c>
      <c r="AX4" t="str">
        <f>'lipidomeDB output'!AV4</f>
        <v>0.0075</v>
      </c>
      <c r="AY4" t="str">
        <f>'lipidomeDB output'!AW4</f>
        <v>0.0067</v>
      </c>
      <c r="AZ4" t="str">
        <f>'lipidomeDB output'!AX4</f>
        <v>0.0104</v>
      </c>
      <c r="BA4" t="str">
        <f>'lipidomeDB output'!AY4</f>
        <v>0.0056</v>
      </c>
      <c r="BB4" t="str">
        <f>'lipidomeDB output'!AZ4</f>
        <v>0.0075</v>
      </c>
      <c r="BC4" t="str">
        <f>'lipidomeDB output'!BB4</f>
        <v>0.0072</v>
      </c>
      <c r="BE4" s="10">
        <f t="shared" ref="BE4:BE35" si="1">IF(J4-$I4&gt;0,J4-$I4,0)</f>
        <v>5.1199999999999996E-3</v>
      </c>
      <c r="BF4" s="10">
        <f t="shared" ref="BF4:CX9" si="2">IF(K4-$I4&gt;0,K4-$I4,0)</f>
        <v>4.2199999999999998E-3</v>
      </c>
      <c r="BG4" s="10">
        <f t="shared" si="2"/>
        <v>6.1199999999999996E-3</v>
      </c>
      <c r="BH4" s="10">
        <f t="shared" si="2"/>
        <v>6.62E-3</v>
      </c>
      <c r="BI4" s="10">
        <f t="shared" si="2"/>
        <v>4.5199999999999997E-3</v>
      </c>
      <c r="BJ4" s="10">
        <f t="shared" si="2"/>
        <v>4.0199999999999993E-3</v>
      </c>
      <c r="BK4" s="10">
        <f t="shared" si="2"/>
        <v>5.3200000000000001E-3</v>
      </c>
      <c r="BL4" s="10">
        <f t="shared" si="2"/>
        <v>1.162E-2</v>
      </c>
      <c r="BM4" s="10">
        <f t="shared" si="2"/>
        <v>8.8199999999999997E-3</v>
      </c>
      <c r="BN4" s="10">
        <f t="shared" si="2"/>
        <v>3.5200000000000001E-3</v>
      </c>
      <c r="BO4" s="10">
        <f t="shared" si="2"/>
        <v>7.3199999999999993E-3</v>
      </c>
      <c r="BP4" s="10">
        <f t="shared" si="2"/>
        <v>4.9199999999999999E-3</v>
      </c>
      <c r="BQ4" s="10">
        <f t="shared" si="2"/>
        <v>7.7200000000000003E-3</v>
      </c>
      <c r="BR4" s="10">
        <f t="shared" si="2"/>
        <v>3.0200000000000001E-3</v>
      </c>
      <c r="BS4" s="10">
        <f t="shared" si="2"/>
        <v>5.8199999999999997E-3</v>
      </c>
      <c r="BT4" s="10">
        <f t="shared" si="2"/>
        <v>6.7199999999999994E-3</v>
      </c>
      <c r="BU4" s="10">
        <f t="shared" si="2"/>
        <v>7.2199999999999999E-3</v>
      </c>
      <c r="BV4" s="10">
        <f t="shared" si="2"/>
        <v>7.4200000000000004E-3</v>
      </c>
      <c r="BW4" s="10">
        <f t="shared" si="2"/>
        <v>5.7199999999999994E-3</v>
      </c>
      <c r="BX4" s="10">
        <f t="shared" si="2"/>
        <v>6.0199999999999993E-3</v>
      </c>
      <c r="BY4" s="10">
        <f t="shared" si="2"/>
        <v>1.4919999999999999E-2</v>
      </c>
      <c r="BZ4" s="10">
        <f t="shared" si="2"/>
        <v>8.8199999999999997E-3</v>
      </c>
      <c r="CA4" s="10">
        <f t="shared" si="2"/>
        <v>6.9199999999999999E-3</v>
      </c>
      <c r="CB4" s="10">
        <f t="shared" si="2"/>
        <v>1.2020000000000001E-2</v>
      </c>
      <c r="CC4" s="10">
        <f t="shared" si="2"/>
        <v>6.9199999999999999E-3</v>
      </c>
      <c r="CD4" s="10">
        <f t="shared" si="2"/>
        <v>1.102E-2</v>
      </c>
      <c r="CE4" s="10">
        <f t="shared" si="2"/>
        <v>5.1199999999999996E-3</v>
      </c>
      <c r="CF4" s="10">
        <f t="shared" si="2"/>
        <v>7.7200000000000003E-3</v>
      </c>
      <c r="CG4" s="10">
        <f t="shared" si="2"/>
        <v>4.4199999999999995E-3</v>
      </c>
      <c r="CH4" s="10">
        <f t="shared" si="2"/>
        <v>9.4200000000000013E-3</v>
      </c>
      <c r="CI4" s="10">
        <f t="shared" si="2"/>
        <v>7.92E-3</v>
      </c>
      <c r="CJ4" s="10">
        <f t="shared" si="2"/>
        <v>1.3520000000000001E-2</v>
      </c>
      <c r="CK4" s="10">
        <f t="shared" si="2"/>
        <v>6.4199999999999995E-3</v>
      </c>
      <c r="CL4" s="10">
        <f t="shared" si="2"/>
        <v>9.6200000000000001E-3</v>
      </c>
      <c r="CM4" s="10">
        <f t="shared" si="2"/>
        <v>7.8200000000000006E-3</v>
      </c>
      <c r="CN4" s="10">
        <f t="shared" si="2"/>
        <v>8.4200000000000004E-3</v>
      </c>
      <c r="CO4" s="10">
        <f t="shared" si="2"/>
        <v>5.2199999999999998E-3</v>
      </c>
      <c r="CP4" s="10">
        <f t="shared" si="2"/>
        <v>6.5199999999999998E-3</v>
      </c>
      <c r="CQ4" s="10">
        <f t="shared" si="2"/>
        <v>6.7199999999999994E-3</v>
      </c>
      <c r="CR4" s="10">
        <f t="shared" si="2"/>
        <v>9.5200000000000007E-3</v>
      </c>
      <c r="CS4" s="10">
        <f t="shared" si="2"/>
        <v>6.7199999999999994E-3</v>
      </c>
      <c r="CT4" s="10">
        <f t="shared" si="2"/>
        <v>5.9199999999999999E-3</v>
      </c>
      <c r="CU4" s="10">
        <f t="shared" si="2"/>
        <v>9.6200000000000001E-3</v>
      </c>
      <c r="CV4" s="10">
        <f t="shared" si="2"/>
        <v>4.8199999999999996E-3</v>
      </c>
      <c r="CW4" s="10">
        <f t="shared" si="2"/>
        <v>6.7199999999999994E-3</v>
      </c>
      <c r="CX4" s="10">
        <f t="shared" si="2"/>
        <v>6.4199999999999995E-3</v>
      </c>
      <c r="CY4" s="10"/>
    </row>
    <row r="5" spans="1:103" x14ac:dyDescent="0.2">
      <c r="A5">
        <f>'lipidomeDB output'!A5</f>
        <v>1404</v>
      </c>
      <c r="B5" t="str">
        <f>'lipidomeDB output'!B5</f>
        <v>C77H146O17P2</v>
      </c>
      <c r="C5" s="1" t="str">
        <f>'lipidomeDB output'!C5</f>
        <v>CL(68:2)</v>
      </c>
      <c r="D5" t="str">
        <f>'lipidomeDB output'!J5</f>
        <v>0.0010</v>
      </c>
      <c r="E5" t="str">
        <f>'lipidomeDB output'!U5</f>
        <v>0.0033</v>
      </c>
      <c r="F5" t="str">
        <f>'lipidomeDB output'!AG5</f>
        <v>0.0013</v>
      </c>
      <c r="G5" t="str">
        <f>'lipidomeDB output'!AS5</f>
        <v>0.0033</v>
      </c>
      <c r="H5" t="str">
        <f>'lipidomeDB output'!BA5</f>
        <v>0.0060</v>
      </c>
      <c r="I5" s="12">
        <f t="shared" si="0"/>
        <v>2.98E-3</v>
      </c>
      <c r="J5" t="str">
        <f>'lipidomeDB output'!D5</f>
        <v>0.0111</v>
      </c>
      <c r="K5" t="str">
        <f>'lipidomeDB output'!E5</f>
        <v>0.0124</v>
      </c>
      <c r="L5" t="str">
        <f>'lipidomeDB output'!F5</f>
        <v>0.0137</v>
      </c>
      <c r="M5" t="str">
        <f>'lipidomeDB output'!G5</f>
        <v>0.0125</v>
      </c>
      <c r="N5" t="str">
        <f>'lipidomeDB output'!H5</f>
        <v>0.0180</v>
      </c>
      <c r="O5" t="str">
        <f>'lipidomeDB output'!I5</f>
        <v>0.0155</v>
      </c>
      <c r="P5" t="str">
        <f>'lipidomeDB output'!K5</f>
        <v>0.0105</v>
      </c>
      <c r="Q5" t="str">
        <f>'lipidomeDB output'!L5</f>
        <v>0.0125</v>
      </c>
      <c r="R5" t="str">
        <f>'lipidomeDB output'!M5</f>
        <v>0.0239</v>
      </c>
      <c r="S5" t="str">
        <f>'lipidomeDB output'!N5</f>
        <v>0.0071</v>
      </c>
      <c r="T5" t="str">
        <f>'lipidomeDB output'!O5</f>
        <v>0.0154</v>
      </c>
      <c r="U5" t="str">
        <f>'lipidomeDB output'!P5</f>
        <v>0.0188</v>
      </c>
      <c r="V5" t="str">
        <f>'lipidomeDB output'!Q5</f>
        <v>0.0160</v>
      </c>
      <c r="W5" t="str">
        <f>'lipidomeDB output'!R5</f>
        <v>0.0059</v>
      </c>
      <c r="X5" t="str">
        <f>'lipidomeDB output'!S5</f>
        <v>0.0268</v>
      </c>
      <c r="Y5" t="str">
        <f>'lipidomeDB output'!T5</f>
        <v>0.0245</v>
      </c>
      <c r="Z5" t="str">
        <f>'lipidomeDB output'!V5</f>
        <v>0.0194</v>
      </c>
      <c r="AA5" t="str">
        <f>'lipidomeDB output'!W5</f>
        <v>0.0254</v>
      </c>
      <c r="AB5" t="str">
        <f>'lipidomeDB output'!X5</f>
        <v>0.0189</v>
      </c>
      <c r="AC5" t="str">
        <f>'lipidomeDB output'!Y5</f>
        <v>0.0168</v>
      </c>
      <c r="AD5" t="str">
        <f>'lipidomeDB output'!Z5</f>
        <v>0.0293</v>
      </c>
      <c r="AE5" t="str">
        <f>'lipidomeDB output'!AA5</f>
        <v>0.0239</v>
      </c>
      <c r="AF5" t="str">
        <f>'lipidomeDB output'!AB5</f>
        <v>0.0148</v>
      </c>
      <c r="AG5" t="str">
        <f>'lipidomeDB output'!AC5</f>
        <v>0.0356</v>
      </c>
      <c r="AH5" t="str">
        <f>'lipidomeDB output'!AD5</f>
        <v>0.0254</v>
      </c>
      <c r="AI5" t="str">
        <f>'lipidomeDB output'!AE5</f>
        <v>0.0147</v>
      </c>
      <c r="AJ5" t="str">
        <f>'lipidomeDB output'!AF5</f>
        <v>0.0110</v>
      </c>
      <c r="AK5" t="str">
        <f>'lipidomeDB output'!AH5</f>
        <v>0.0138</v>
      </c>
      <c r="AL5" t="str">
        <f>'lipidomeDB output'!AI5</f>
        <v>0.0133</v>
      </c>
      <c r="AM5" t="str">
        <f>'lipidomeDB output'!AJ5</f>
        <v>0.0208</v>
      </c>
      <c r="AN5" t="str">
        <f>'lipidomeDB output'!AK5</f>
        <v>0.0312</v>
      </c>
      <c r="AO5" t="str">
        <f>'lipidomeDB output'!AL5</f>
        <v>0.0428</v>
      </c>
      <c r="AP5" t="str">
        <f>'lipidomeDB output'!AM5</f>
        <v>0.0133</v>
      </c>
      <c r="AQ5" t="str">
        <f>'lipidomeDB output'!AN5</f>
        <v>0.0092</v>
      </c>
      <c r="AR5" t="str">
        <f>'lipidomeDB output'!AO5</f>
        <v>0.0221</v>
      </c>
      <c r="AS5" t="str">
        <f>'lipidomeDB output'!AP5</f>
        <v>0.0157</v>
      </c>
      <c r="AT5" t="str">
        <f>'lipidomeDB output'!AQ5</f>
        <v>0.0146</v>
      </c>
      <c r="AU5" t="str">
        <f>'lipidomeDB output'!AR5</f>
        <v>0.0275</v>
      </c>
      <c r="AV5" t="str">
        <f>'lipidomeDB output'!AT5</f>
        <v>0.0207</v>
      </c>
      <c r="AW5" t="str">
        <f>'lipidomeDB output'!AU5</f>
        <v>0.0162</v>
      </c>
      <c r="AX5" t="str">
        <f>'lipidomeDB output'!AV5</f>
        <v>0.0090</v>
      </c>
      <c r="AY5" t="str">
        <f>'lipidomeDB output'!AW5</f>
        <v>0.0146</v>
      </c>
      <c r="AZ5" t="str">
        <f>'lipidomeDB output'!AX5</f>
        <v>0.0143</v>
      </c>
      <c r="BA5" t="str">
        <f>'lipidomeDB output'!AY5</f>
        <v>0.0142</v>
      </c>
      <c r="BB5" t="str">
        <f>'lipidomeDB output'!AZ5</f>
        <v>0.0317</v>
      </c>
      <c r="BC5" t="str">
        <f>'lipidomeDB output'!BB5</f>
        <v>0.0181</v>
      </c>
      <c r="BE5" s="10">
        <f t="shared" si="1"/>
        <v>8.1200000000000005E-3</v>
      </c>
      <c r="BF5" s="10">
        <f t="shared" si="2"/>
        <v>9.4199999999999996E-3</v>
      </c>
      <c r="BG5" s="10">
        <f t="shared" si="2"/>
        <v>1.072E-2</v>
      </c>
      <c r="BH5" s="10">
        <f t="shared" si="2"/>
        <v>9.5200000000000007E-3</v>
      </c>
      <c r="BI5" s="10">
        <f t="shared" si="2"/>
        <v>1.5019999999999999E-2</v>
      </c>
      <c r="BJ5" s="10">
        <f t="shared" si="2"/>
        <v>1.252E-2</v>
      </c>
      <c r="BK5" s="10">
        <f t="shared" si="2"/>
        <v>7.5200000000000006E-3</v>
      </c>
      <c r="BL5" s="10">
        <f t="shared" si="2"/>
        <v>9.5200000000000007E-3</v>
      </c>
      <c r="BM5" s="10">
        <f t="shared" si="2"/>
        <v>2.0920000000000001E-2</v>
      </c>
      <c r="BN5" s="10">
        <f t="shared" si="2"/>
        <v>4.1200000000000004E-3</v>
      </c>
      <c r="BO5" s="10">
        <f t="shared" si="2"/>
        <v>1.242E-2</v>
      </c>
      <c r="BP5" s="10">
        <f t="shared" si="2"/>
        <v>1.5820000000000001E-2</v>
      </c>
      <c r="BQ5" s="10">
        <f t="shared" si="2"/>
        <v>1.302E-2</v>
      </c>
      <c r="BR5" s="10">
        <f t="shared" si="2"/>
        <v>2.9199999999999999E-3</v>
      </c>
      <c r="BS5" s="10">
        <f t="shared" si="2"/>
        <v>2.3820000000000001E-2</v>
      </c>
      <c r="BT5" s="10">
        <f t="shared" si="2"/>
        <v>2.1520000000000001E-2</v>
      </c>
      <c r="BU5" s="10">
        <f t="shared" si="2"/>
        <v>1.6420000000000001E-2</v>
      </c>
      <c r="BV5" s="10">
        <f t="shared" si="2"/>
        <v>2.2419999999999999E-2</v>
      </c>
      <c r="BW5" s="10">
        <f t="shared" si="2"/>
        <v>1.592E-2</v>
      </c>
      <c r="BX5" s="10">
        <f t="shared" si="2"/>
        <v>1.3819999999999999E-2</v>
      </c>
      <c r="BY5" s="10">
        <f t="shared" si="2"/>
        <v>2.632E-2</v>
      </c>
      <c r="BZ5" s="10">
        <f t="shared" si="2"/>
        <v>2.0920000000000001E-2</v>
      </c>
      <c r="CA5" s="10">
        <f t="shared" si="2"/>
        <v>1.1820000000000001E-2</v>
      </c>
      <c r="CB5" s="10">
        <f t="shared" si="2"/>
        <v>3.2619999999999996E-2</v>
      </c>
      <c r="CC5" s="10">
        <f t="shared" si="2"/>
        <v>2.2419999999999999E-2</v>
      </c>
      <c r="CD5" s="10">
        <f t="shared" si="2"/>
        <v>1.172E-2</v>
      </c>
      <c r="CE5" s="10">
        <f t="shared" si="2"/>
        <v>8.0199999999999994E-3</v>
      </c>
      <c r="CF5" s="10">
        <f t="shared" si="2"/>
        <v>1.082E-2</v>
      </c>
      <c r="CG5" s="10">
        <f t="shared" si="2"/>
        <v>1.0319999999999999E-2</v>
      </c>
      <c r="CH5" s="10">
        <f t="shared" si="2"/>
        <v>1.7819999999999999E-2</v>
      </c>
      <c r="CI5" s="10">
        <f t="shared" si="2"/>
        <v>2.8219999999999999E-2</v>
      </c>
      <c r="CJ5" s="10">
        <f t="shared" si="2"/>
        <v>3.9819999999999994E-2</v>
      </c>
      <c r="CK5" s="10">
        <f t="shared" si="2"/>
        <v>1.0319999999999999E-2</v>
      </c>
      <c r="CL5" s="10">
        <f t="shared" si="2"/>
        <v>6.2199999999999998E-3</v>
      </c>
      <c r="CM5" s="10">
        <f t="shared" si="2"/>
        <v>1.9120000000000002E-2</v>
      </c>
      <c r="CN5" s="10">
        <f t="shared" si="2"/>
        <v>1.2719999999999999E-2</v>
      </c>
      <c r="CO5" s="10">
        <f t="shared" si="2"/>
        <v>1.162E-2</v>
      </c>
      <c r="CP5" s="10">
        <f t="shared" si="2"/>
        <v>2.452E-2</v>
      </c>
      <c r="CQ5" s="10">
        <f t="shared" si="2"/>
        <v>1.772E-2</v>
      </c>
      <c r="CR5" s="10">
        <f t="shared" si="2"/>
        <v>1.3219999999999999E-2</v>
      </c>
      <c r="CS5" s="10">
        <f t="shared" si="2"/>
        <v>6.0199999999999993E-3</v>
      </c>
      <c r="CT5" s="10">
        <f t="shared" si="2"/>
        <v>1.162E-2</v>
      </c>
      <c r="CU5" s="10">
        <f t="shared" si="2"/>
        <v>1.132E-2</v>
      </c>
      <c r="CV5" s="10">
        <f t="shared" si="2"/>
        <v>1.1220000000000001E-2</v>
      </c>
      <c r="CW5" s="10">
        <f t="shared" si="2"/>
        <v>2.8719999999999999E-2</v>
      </c>
      <c r="CX5" s="10">
        <f t="shared" si="2"/>
        <v>1.5120000000000001E-2</v>
      </c>
      <c r="CY5" s="10"/>
    </row>
    <row r="6" spans="1:103" x14ac:dyDescent="0.2">
      <c r="A6">
        <f>'lipidomeDB output'!A6</f>
        <v>1419.9</v>
      </c>
      <c r="B6" t="str">
        <f>'lipidomeDB output'!B6</f>
        <v>C79H138O17P2</v>
      </c>
      <c r="C6" s="1" t="str">
        <f>'lipidomeDB output'!C6</f>
        <v>CL(70:8)</v>
      </c>
      <c r="D6" t="str">
        <f>'lipidomeDB output'!J6</f>
        <v>0.0005</v>
      </c>
      <c r="E6" t="str">
        <f>'lipidomeDB output'!U6</f>
        <v>0.0002</v>
      </c>
      <c r="F6" t="str">
        <f>'lipidomeDB output'!AG6</f>
        <v>0.0005</v>
      </c>
      <c r="G6" t="str">
        <f>'lipidomeDB output'!AS6</f>
        <v>0.0000</v>
      </c>
      <c r="H6" t="str">
        <f>'lipidomeDB output'!BA6</f>
        <v>0.0010</v>
      </c>
      <c r="I6" s="12">
        <f t="shared" si="0"/>
        <v>4.4000000000000002E-4</v>
      </c>
      <c r="J6" t="str">
        <f>'lipidomeDB output'!D6</f>
        <v>0.0029</v>
      </c>
      <c r="K6" t="str">
        <f>'lipidomeDB output'!E6</f>
        <v>0.0000</v>
      </c>
      <c r="L6" t="str">
        <f>'lipidomeDB output'!F6</f>
        <v>0.0000</v>
      </c>
      <c r="M6" t="str">
        <f>'lipidomeDB output'!G6</f>
        <v>0.0026</v>
      </c>
      <c r="N6" t="str">
        <f>'lipidomeDB output'!H6</f>
        <v>0.0016</v>
      </c>
      <c r="O6" t="str">
        <f>'lipidomeDB output'!I6</f>
        <v>0.0026</v>
      </c>
      <c r="P6" t="str">
        <f>'lipidomeDB output'!K6</f>
        <v>0.0046</v>
      </c>
      <c r="Q6" t="str">
        <f>'lipidomeDB output'!L6</f>
        <v>0.0044</v>
      </c>
      <c r="R6" t="str">
        <f>'lipidomeDB output'!M6</f>
        <v>0.0023</v>
      </c>
      <c r="S6" t="str">
        <f>'lipidomeDB output'!N6</f>
        <v>0.0000</v>
      </c>
      <c r="T6" t="str">
        <f>'lipidomeDB output'!O6</f>
        <v>0.0009</v>
      </c>
      <c r="U6" t="str">
        <f>'lipidomeDB output'!P6</f>
        <v>0.0000</v>
      </c>
      <c r="V6" t="str">
        <f>'lipidomeDB output'!Q6</f>
        <v>0.0000</v>
      </c>
      <c r="W6" t="str">
        <f>'lipidomeDB output'!R6</f>
        <v>0.0016</v>
      </c>
      <c r="X6" t="str">
        <f>'lipidomeDB output'!S6</f>
        <v>0.0021</v>
      </c>
      <c r="Y6" t="str">
        <f>'lipidomeDB output'!T6</f>
        <v>0.0000</v>
      </c>
      <c r="Z6" t="str">
        <f>'lipidomeDB output'!V6</f>
        <v>0.0024</v>
      </c>
      <c r="AA6" t="str">
        <f>'lipidomeDB output'!W6</f>
        <v>0.0000</v>
      </c>
      <c r="AB6" t="str">
        <f>'lipidomeDB output'!X6</f>
        <v>0.0000</v>
      </c>
      <c r="AC6" t="str">
        <f>'lipidomeDB output'!Y6</f>
        <v>0.0040</v>
      </c>
      <c r="AD6" t="str">
        <f>'lipidomeDB output'!Z6</f>
        <v>0.0033</v>
      </c>
      <c r="AE6" t="str">
        <f>'lipidomeDB output'!AA6</f>
        <v>0.0044</v>
      </c>
      <c r="AF6" t="str">
        <f>'lipidomeDB output'!AB6</f>
        <v>0.0031</v>
      </c>
      <c r="AG6" t="str">
        <f>'lipidomeDB output'!AC6</f>
        <v>0.0029</v>
      </c>
      <c r="AH6" t="str">
        <f>'lipidomeDB output'!AD6</f>
        <v>0.0000</v>
      </c>
      <c r="AI6" t="str">
        <f>'lipidomeDB output'!AE6</f>
        <v>0.0056</v>
      </c>
      <c r="AJ6" t="str">
        <f>'lipidomeDB output'!AF6</f>
        <v>0.0041</v>
      </c>
      <c r="AK6" t="str">
        <f>'lipidomeDB output'!AH6</f>
        <v>0.0028</v>
      </c>
      <c r="AL6" t="str">
        <f>'lipidomeDB output'!AI6</f>
        <v>0.0023</v>
      </c>
      <c r="AM6" t="str">
        <f>'lipidomeDB output'!AJ6</f>
        <v>0.0027</v>
      </c>
      <c r="AN6" t="str">
        <f>'lipidomeDB output'!AK6</f>
        <v>0.0000</v>
      </c>
      <c r="AO6" t="str">
        <f>'lipidomeDB output'!AL6</f>
        <v>0.0000</v>
      </c>
      <c r="AP6" t="str">
        <f>'lipidomeDB output'!AM6</f>
        <v>0.0038</v>
      </c>
      <c r="AQ6" t="str">
        <f>'lipidomeDB output'!AN6</f>
        <v>0.0031</v>
      </c>
      <c r="AR6" t="str">
        <f>'lipidomeDB output'!AO6</f>
        <v>0.0036</v>
      </c>
      <c r="AS6" t="str">
        <f>'lipidomeDB output'!AP6</f>
        <v>0.0016</v>
      </c>
      <c r="AT6" t="str">
        <f>'lipidomeDB output'!AQ6</f>
        <v>0.0000</v>
      </c>
      <c r="AU6" t="str">
        <f>'lipidomeDB output'!AR6</f>
        <v>0.0000</v>
      </c>
      <c r="AV6" t="str">
        <f>'lipidomeDB output'!AT6</f>
        <v>0.0033</v>
      </c>
      <c r="AW6" t="str">
        <f>'lipidomeDB output'!AU6</f>
        <v>0.0035</v>
      </c>
      <c r="AX6" t="str">
        <f>'lipidomeDB output'!AV6</f>
        <v>0.0069</v>
      </c>
      <c r="AY6" t="str">
        <f>'lipidomeDB output'!AW6</f>
        <v>0.0015</v>
      </c>
      <c r="AZ6" t="str">
        <f>'lipidomeDB output'!AX6</f>
        <v>0.0033</v>
      </c>
      <c r="BA6" t="str">
        <f>'lipidomeDB output'!AY6</f>
        <v>0.0000</v>
      </c>
      <c r="BB6" t="str">
        <f>'lipidomeDB output'!AZ6</f>
        <v>0.0000</v>
      </c>
      <c r="BC6" t="str">
        <f>'lipidomeDB output'!BB6</f>
        <v>0.0029</v>
      </c>
      <c r="BE6" s="10">
        <f t="shared" si="1"/>
        <v>2.4599999999999999E-3</v>
      </c>
      <c r="BF6" s="10">
        <f t="shared" si="2"/>
        <v>0</v>
      </c>
      <c r="BG6" s="10">
        <f t="shared" si="2"/>
        <v>0</v>
      </c>
      <c r="BH6" s="10">
        <f t="shared" si="2"/>
        <v>2.16E-3</v>
      </c>
      <c r="BI6" s="10">
        <f t="shared" si="2"/>
        <v>1.16E-3</v>
      </c>
      <c r="BJ6" s="10">
        <f t="shared" si="2"/>
        <v>2.16E-3</v>
      </c>
      <c r="BK6" s="10">
        <f t="shared" si="2"/>
        <v>4.1599999999999996E-3</v>
      </c>
      <c r="BL6" s="10">
        <f t="shared" si="2"/>
        <v>3.96E-3</v>
      </c>
      <c r="BM6" s="10">
        <f t="shared" si="2"/>
        <v>1.8599999999999999E-3</v>
      </c>
      <c r="BN6" s="10">
        <f t="shared" si="2"/>
        <v>0</v>
      </c>
      <c r="BO6" s="10">
        <f t="shared" si="2"/>
        <v>4.5999999999999996E-4</v>
      </c>
      <c r="BP6" s="10">
        <f t="shared" si="2"/>
        <v>0</v>
      </c>
      <c r="BQ6" s="10">
        <f t="shared" si="2"/>
        <v>0</v>
      </c>
      <c r="BR6" s="10">
        <f t="shared" si="2"/>
        <v>1.16E-3</v>
      </c>
      <c r="BS6" s="10">
        <f t="shared" si="2"/>
        <v>1.6599999999999998E-3</v>
      </c>
      <c r="BT6" s="10">
        <f t="shared" si="2"/>
        <v>0</v>
      </c>
      <c r="BU6" s="10">
        <f t="shared" si="2"/>
        <v>1.9599999999999999E-3</v>
      </c>
      <c r="BV6" s="10">
        <f t="shared" si="2"/>
        <v>0</v>
      </c>
      <c r="BW6" s="10">
        <f t="shared" si="2"/>
        <v>0</v>
      </c>
      <c r="BX6" s="10">
        <f t="shared" si="2"/>
        <v>3.5600000000000002E-3</v>
      </c>
      <c r="BY6" s="10">
        <f t="shared" si="2"/>
        <v>2.8600000000000001E-3</v>
      </c>
      <c r="BZ6" s="10">
        <f t="shared" si="2"/>
        <v>3.96E-3</v>
      </c>
      <c r="CA6" s="10">
        <f t="shared" si="2"/>
        <v>2.66E-3</v>
      </c>
      <c r="CB6" s="10">
        <f t="shared" si="2"/>
        <v>2.4599999999999999E-3</v>
      </c>
      <c r="CC6" s="10">
        <f t="shared" si="2"/>
        <v>0</v>
      </c>
      <c r="CD6" s="10">
        <f t="shared" si="2"/>
        <v>5.1599999999999997E-3</v>
      </c>
      <c r="CE6" s="10">
        <f t="shared" si="2"/>
        <v>3.6600000000000005E-3</v>
      </c>
      <c r="CF6" s="10">
        <f t="shared" si="2"/>
        <v>2.3600000000000001E-3</v>
      </c>
      <c r="CG6" s="10">
        <f t="shared" si="2"/>
        <v>1.8599999999999999E-3</v>
      </c>
      <c r="CH6" s="10">
        <f t="shared" si="2"/>
        <v>2.2600000000000003E-3</v>
      </c>
      <c r="CI6" s="10">
        <f t="shared" si="2"/>
        <v>0</v>
      </c>
      <c r="CJ6" s="10">
        <f t="shared" si="2"/>
        <v>0</v>
      </c>
      <c r="CK6" s="10">
        <f t="shared" si="2"/>
        <v>3.3600000000000001E-3</v>
      </c>
      <c r="CL6" s="10">
        <f t="shared" si="2"/>
        <v>2.66E-3</v>
      </c>
      <c r="CM6" s="10">
        <f t="shared" si="2"/>
        <v>3.16E-3</v>
      </c>
      <c r="CN6" s="10">
        <f t="shared" si="2"/>
        <v>1.16E-3</v>
      </c>
      <c r="CO6" s="10">
        <f t="shared" si="2"/>
        <v>0</v>
      </c>
      <c r="CP6" s="10">
        <f t="shared" si="2"/>
        <v>0</v>
      </c>
      <c r="CQ6" s="10">
        <f t="shared" si="2"/>
        <v>2.8600000000000001E-3</v>
      </c>
      <c r="CR6" s="10">
        <f t="shared" si="2"/>
        <v>3.0600000000000002E-3</v>
      </c>
      <c r="CS6" s="10">
        <f t="shared" si="2"/>
        <v>6.4599999999999996E-3</v>
      </c>
      <c r="CT6" s="10">
        <f t="shared" si="2"/>
        <v>1.06E-3</v>
      </c>
      <c r="CU6" s="10">
        <f t="shared" si="2"/>
        <v>2.8600000000000001E-3</v>
      </c>
      <c r="CV6" s="10">
        <f t="shared" si="2"/>
        <v>0</v>
      </c>
      <c r="CW6" s="10">
        <f t="shared" si="2"/>
        <v>0</v>
      </c>
      <c r="CX6" s="10">
        <f t="shared" si="2"/>
        <v>2.4599999999999999E-3</v>
      </c>
      <c r="CY6" s="10"/>
    </row>
    <row r="7" spans="1:103" x14ac:dyDescent="0.2">
      <c r="A7">
        <f>'lipidomeDB output'!A7</f>
        <v>1422</v>
      </c>
      <c r="B7" t="str">
        <f>'lipidomeDB output'!B7</f>
        <v>C79H140O17P2</v>
      </c>
      <c r="C7" s="1" t="str">
        <f>'lipidomeDB output'!C7</f>
        <v>CL(70:7)</v>
      </c>
      <c r="D7" t="str">
        <f>'lipidomeDB output'!J7</f>
        <v>0.0006</v>
      </c>
      <c r="E7" t="str">
        <f>'lipidomeDB output'!U7</f>
        <v>0.0008</v>
      </c>
      <c r="F7" t="str">
        <f>'lipidomeDB output'!AG7</f>
        <v>0.0000</v>
      </c>
      <c r="G7" t="str">
        <f>'lipidomeDB output'!AS7</f>
        <v>0.0008</v>
      </c>
      <c r="H7" t="str">
        <f>'lipidomeDB output'!BA7</f>
        <v>0.0004</v>
      </c>
      <c r="I7" s="12">
        <f t="shared" si="0"/>
        <v>5.2000000000000006E-4</v>
      </c>
      <c r="J7" t="str">
        <f>'lipidomeDB output'!D7</f>
        <v>0.0026</v>
      </c>
      <c r="K7" t="str">
        <f>'lipidomeDB output'!E7</f>
        <v>0.0069</v>
      </c>
      <c r="L7" t="str">
        <f>'lipidomeDB output'!F7</f>
        <v>0.0055</v>
      </c>
      <c r="M7" t="str">
        <f>'lipidomeDB output'!G7</f>
        <v>0.0042</v>
      </c>
      <c r="N7" t="str">
        <f>'lipidomeDB output'!H7</f>
        <v>0.0091</v>
      </c>
      <c r="O7" t="str">
        <f>'lipidomeDB output'!I7</f>
        <v>0.0072</v>
      </c>
      <c r="P7" t="str">
        <f>'lipidomeDB output'!K7</f>
        <v>0.0048</v>
      </c>
      <c r="Q7" t="str">
        <f>'lipidomeDB output'!L7</f>
        <v>0.0075</v>
      </c>
      <c r="R7" t="str">
        <f>'lipidomeDB output'!M7</f>
        <v>0.0063</v>
      </c>
      <c r="S7" t="str">
        <f>'lipidomeDB output'!N7</f>
        <v>0.0056</v>
      </c>
      <c r="T7" t="str">
        <f>'lipidomeDB output'!O7</f>
        <v>0.0060</v>
      </c>
      <c r="U7" t="str">
        <f>'lipidomeDB output'!P7</f>
        <v>0.0067</v>
      </c>
      <c r="V7" t="str">
        <f>'lipidomeDB output'!Q7</f>
        <v>0.0089</v>
      </c>
      <c r="W7" t="str">
        <f>'lipidomeDB output'!R7</f>
        <v>0.0046</v>
      </c>
      <c r="X7" t="str">
        <f>'lipidomeDB output'!S7</f>
        <v>0.0073</v>
      </c>
      <c r="Y7" t="str">
        <f>'lipidomeDB output'!T7</f>
        <v>0.0046</v>
      </c>
      <c r="Z7" t="str">
        <f>'lipidomeDB output'!V7</f>
        <v>0.0065</v>
      </c>
      <c r="AA7" t="str">
        <f>'lipidomeDB output'!W7</f>
        <v>0.0097</v>
      </c>
      <c r="AB7" t="str">
        <f>'lipidomeDB output'!X7</f>
        <v>0.0086</v>
      </c>
      <c r="AC7" t="str">
        <f>'lipidomeDB output'!Y7</f>
        <v>0.0051</v>
      </c>
      <c r="AD7" t="str">
        <f>'lipidomeDB output'!Z7</f>
        <v>0.0079</v>
      </c>
      <c r="AE7" t="str">
        <f>'lipidomeDB output'!AA7</f>
        <v>0.0086</v>
      </c>
      <c r="AF7" t="str">
        <f>'lipidomeDB output'!AB7</f>
        <v>0.0099</v>
      </c>
      <c r="AG7" t="str">
        <f>'lipidomeDB output'!AC7</f>
        <v>0.0120</v>
      </c>
      <c r="AH7" t="str">
        <f>'lipidomeDB output'!AD7</f>
        <v>0.0099</v>
      </c>
      <c r="AI7" t="str">
        <f>'lipidomeDB output'!AE7</f>
        <v>0.0097</v>
      </c>
      <c r="AJ7" t="str">
        <f>'lipidomeDB output'!AF7</f>
        <v>0.0046</v>
      </c>
      <c r="AK7" t="str">
        <f>'lipidomeDB output'!AH7</f>
        <v>0.0036</v>
      </c>
      <c r="AL7" t="str">
        <f>'lipidomeDB output'!AI7</f>
        <v>0.0057</v>
      </c>
      <c r="AM7" t="str">
        <f>'lipidomeDB output'!AJ7</f>
        <v>0.0071</v>
      </c>
      <c r="AN7" t="str">
        <f>'lipidomeDB output'!AK7</f>
        <v>0.0151</v>
      </c>
      <c r="AO7" t="str">
        <f>'lipidomeDB output'!AL7</f>
        <v>0.0127</v>
      </c>
      <c r="AP7" t="str">
        <f>'lipidomeDB output'!AM7</f>
        <v>0.0077</v>
      </c>
      <c r="AQ7" t="str">
        <f>'lipidomeDB output'!AN7</f>
        <v>0.0058</v>
      </c>
      <c r="AR7" t="str">
        <f>'lipidomeDB output'!AO7</f>
        <v>0.0095</v>
      </c>
      <c r="AS7" t="str">
        <f>'lipidomeDB output'!AP7</f>
        <v>0.0060</v>
      </c>
      <c r="AT7" t="str">
        <f>'lipidomeDB output'!AQ7</f>
        <v>0.0069</v>
      </c>
      <c r="AU7" t="str">
        <f>'lipidomeDB output'!AR7</f>
        <v>0.0119</v>
      </c>
      <c r="AV7" t="str">
        <f>'lipidomeDB output'!AT7</f>
        <v>0.0061</v>
      </c>
      <c r="AW7" t="str">
        <f>'lipidomeDB output'!AU7</f>
        <v>0.0059</v>
      </c>
      <c r="AX7" t="str">
        <f>'lipidomeDB output'!AV7</f>
        <v>0.0070</v>
      </c>
      <c r="AY7" t="str">
        <f>'lipidomeDB output'!AW7</f>
        <v>0.0052</v>
      </c>
      <c r="AZ7" t="str">
        <f>'lipidomeDB output'!AX7</f>
        <v>0.0053</v>
      </c>
      <c r="BA7" t="str">
        <f>'lipidomeDB output'!AY7</f>
        <v>0.0059</v>
      </c>
      <c r="BB7" t="str">
        <f>'lipidomeDB output'!AZ7</f>
        <v>0.0065</v>
      </c>
      <c r="BC7" t="str">
        <f>'lipidomeDB output'!BB7</f>
        <v>0.0074</v>
      </c>
      <c r="BE7" s="10">
        <f t="shared" si="1"/>
        <v>2.0799999999999998E-3</v>
      </c>
      <c r="BF7" s="10">
        <f t="shared" si="2"/>
        <v>6.3800000000000003E-3</v>
      </c>
      <c r="BG7" s="10">
        <f t="shared" si="2"/>
        <v>4.9800000000000001E-3</v>
      </c>
      <c r="BH7" s="10">
        <f t="shared" si="2"/>
        <v>3.6799999999999997E-3</v>
      </c>
      <c r="BI7" s="10">
        <f t="shared" si="2"/>
        <v>8.5800000000000008E-3</v>
      </c>
      <c r="BJ7" s="10">
        <f t="shared" si="2"/>
        <v>6.6800000000000002E-3</v>
      </c>
      <c r="BK7" s="10">
        <f t="shared" si="2"/>
        <v>4.2799999999999991E-3</v>
      </c>
      <c r="BL7" s="10">
        <f t="shared" si="2"/>
        <v>6.9800000000000001E-3</v>
      </c>
      <c r="BM7" s="10">
        <f t="shared" si="2"/>
        <v>5.7800000000000004E-3</v>
      </c>
      <c r="BN7" s="10">
        <f t="shared" si="2"/>
        <v>5.0799999999999994E-3</v>
      </c>
      <c r="BO7" s="10">
        <f t="shared" si="2"/>
        <v>5.4800000000000005E-3</v>
      </c>
      <c r="BP7" s="10">
        <f t="shared" si="2"/>
        <v>6.1799999999999997E-3</v>
      </c>
      <c r="BQ7" s="10">
        <f t="shared" si="2"/>
        <v>8.3800000000000003E-3</v>
      </c>
      <c r="BR7" s="10">
        <f t="shared" si="2"/>
        <v>4.0800000000000003E-3</v>
      </c>
      <c r="BS7" s="10">
        <f t="shared" si="2"/>
        <v>6.7799999999999996E-3</v>
      </c>
      <c r="BT7" s="10">
        <f t="shared" si="2"/>
        <v>4.0800000000000003E-3</v>
      </c>
      <c r="BU7" s="10">
        <f t="shared" si="2"/>
        <v>5.9799999999999992E-3</v>
      </c>
      <c r="BV7" s="10">
        <f t="shared" si="2"/>
        <v>9.1800000000000007E-3</v>
      </c>
      <c r="BW7" s="10">
        <f t="shared" si="2"/>
        <v>8.0800000000000004E-3</v>
      </c>
      <c r="BX7" s="10">
        <f t="shared" si="2"/>
        <v>4.5800000000000007E-3</v>
      </c>
      <c r="BY7" s="10">
        <f t="shared" si="2"/>
        <v>7.3800000000000011E-3</v>
      </c>
      <c r="BZ7" s="10">
        <f t="shared" si="2"/>
        <v>8.0800000000000004E-3</v>
      </c>
      <c r="CA7" s="10">
        <f t="shared" si="2"/>
        <v>9.3800000000000012E-3</v>
      </c>
      <c r="CB7" s="10">
        <f t="shared" si="2"/>
        <v>1.1480000000000001E-2</v>
      </c>
      <c r="CC7" s="10">
        <f t="shared" si="2"/>
        <v>9.3800000000000012E-3</v>
      </c>
      <c r="CD7" s="10">
        <f t="shared" si="2"/>
        <v>9.1800000000000007E-3</v>
      </c>
      <c r="CE7" s="10">
        <f t="shared" si="2"/>
        <v>4.0800000000000003E-3</v>
      </c>
      <c r="CF7" s="10">
        <f t="shared" si="2"/>
        <v>3.0799999999999998E-3</v>
      </c>
      <c r="CG7" s="10">
        <f t="shared" si="2"/>
        <v>5.1800000000000006E-3</v>
      </c>
      <c r="CH7" s="10">
        <f t="shared" si="2"/>
        <v>6.5800000000000008E-3</v>
      </c>
      <c r="CI7" s="10">
        <f t="shared" si="2"/>
        <v>1.4580000000000001E-2</v>
      </c>
      <c r="CJ7" s="10">
        <f t="shared" si="2"/>
        <v>1.218E-2</v>
      </c>
      <c r="CK7" s="10">
        <f t="shared" si="2"/>
        <v>7.1800000000000006E-3</v>
      </c>
      <c r="CL7" s="10">
        <f t="shared" si="2"/>
        <v>5.28E-3</v>
      </c>
      <c r="CM7" s="10">
        <f t="shared" si="2"/>
        <v>8.9800000000000001E-3</v>
      </c>
      <c r="CN7" s="10">
        <f t="shared" si="2"/>
        <v>5.4800000000000005E-3</v>
      </c>
      <c r="CO7" s="10">
        <f t="shared" si="2"/>
        <v>6.3800000000000003E-3</v>
      </c>
      <c r="CP7" s="10">
        <f t="shared" si="2"/>
        <v>1.1380000000000001E-2</v>
      </c>
      <c r="CQ7" s="10">
        <f t="shared" si="2"/>
        <v>5.5799999999999999E-3</v>
      </c>
      <c r="CR7" s="10">
        <f t="shared" si="2"/>
        <v>5.3799999999999994E-3</v>
      </c>
      <c r="CS7" s="10">
        <f t="shared" si="2"/>
        <v>6.4799999999999996E-3</v>
      </c>
      <c r="CT7" s="10">
        <f t="shared" si="2"/>
        <v>4.6800000000000001E-3</v>
      </c>
      <c r="CU7" s="10">
        <f t="shared" si="2"/>
        <v>4.7799999999999995E-3</v>
      </c>
      <c r="CV7" s="10">
        <f t="shared" si="2"/>
        <v>5.3799999999999994E-3</v>
      </c>
      <c r="CW7" s="10">
        <f t="shared" si="2"/>
        <v>5.9799999999999992E-3</v>
      </c>
      <c r="CX7" s="10">
        <f t="shared" si="2"/>
        <v>6.8800000000000007E-3</v>
      </c>
      <c r="CY7" s="10"/>
    </row>
    <row r="8" spans="1:103" x14ac:dyDescent="0.2">
      <c r="A8">
        <f>'lipidomeDB output'!A8</f>
        <v>1424</v>
      </c>
      <c r="B8" t="str">
        <f>'lipidomeDB output'!B8</f>
        <v>C79H142O17P2</v>
      </c>
      <c r="C8" s="1" t="str">
        <f>'lipidomeDB output'!C8</f>
        <v>CL(70:6)</v>
      </c>
      <c r="D8" t="str">
        <f>'lipidomeDB output'!J8</f>
        <v>0.0007</v>
      </c>
      <c r="E8" t="str">
        <f>'lipidomeDB output'!U8</f>
        <v>0.0015</v>
      </c>
      <c r="F8" t="str">
        <f>'lipidomeDB output'!AG8</f>
        <v>0.0007</v>
      </c>
      <c r="G8" t="str">
        <f>'lipidomeDB output'!AS8</f>
        <v>0.0008</v>
      </c>
      <c r="H8" t="str">
        <f>'lipidomeDB output'!BA8</f>
        <v>0.0010</v>
      </c>
      <c r="I8" s="12">
        <f t="shared" si="0"/>
        <v>9.4000000000000008E-4</v>
      </c>
      <c r="J8" t="str">
        <f>'lipidomeDB output'!D8</f>
        <v>0.0028</v>
      </c>
      <c r="K8" t="str">
        <f>'lipidomeDB output'!E8</f>
        <v>0.0052</v>
      </c>
      <c r="L8" t="str">
        <f>'lipidomeDB output'!F8</f>
        <v>0.0057</v>
      </c>
      <c r="M8" t="str">
        <f>'lipidomeDB output'!G8</f>
        <v>0.0046</v>
      </c>
      <c r="N8" t="str">
        <f>'lipidomeDB output'!H8</f>
        <v>0.0031</v>
      </c>
      <c r="O8" t="str">
        <f>'lipidomeDB output'!I8</f>
        <v>0.0070</v>
      </c>
      <c r="P8" t="str">
        <f>'lipidomeDB output'!K8</f>
        <v>0.0070</v>
      </c>
      <c r="Q8" t="str">
        <f>'lipidomeDB output'!L8</f>
        <v>0.0096</v>
      </c>
      <c r="R8" t="str">
        <f>'lipidomeDB output'!M8</f>
        <v>0.0064</v>
      </c>
      <c r="S8" t="str">
        <f>'lipidomeDB output'!N8</f>
        <v>0.0030</v>
      </c>
      <c r="T8" t="str">
        <f>'lipidomeDB output'!O8</f>
        <v>0.0046</v>
      </c>
      <c r="U8" t="str">
        <f>'lipidomeDB output'!P8</f>
        <v>0.0041</v>
      </c>
      <c r="V8" t="str">
        <f>'lipidomeDB output'!Q8</f>
        <v>0.0071</v>
      </c>
      <c r="W8" t="str">
        <f>'lipidomeDB output'!R8</f>
        <v>0.0060</v>
      </c>
      <c r="X8" t="str">
        <f>'lipidomeDB output'!S8</f>
        <v>0.0046</v>
      </c>
      <c r="Y8" t="str">
        <f>'lipidomeDB output'!T8</f>
        <v>0.0059</v>
      </c>
      <c r="Z8" t="str">
        <f>'lipidomeDB output'!V8</f>
        <v>0.0121</v>
      </c>
      <c r="AA8" t="str">
        <f>'lipidomeDB output'!W8</f>
        <v>0.0074</v>
      </c>
      <c r="AB8" t="str">
        <f>'lipidomeDB output'!X8</f>
        <v>0.0028</v>
      </c>
      <c r="AC8" t="str">
        <f>'lipidomeDB output'!Y8</f>
        <v>0.0109</v>
      </c>
      <c r="AD8" t="str">
        <f>'lipidomeDB output'!Z8</f>
        <v>0.0089</v>
      </c>
      <c r="AE8" t="str">
        <f>'lipidomeDB output'!AA8</f>
        <v>0.0119</v>
      </c>
      <c r="AF8" t="str">
        <f>'lipidomeDB output'!AB8</f>
        <v>0.0071</v>
      </c>
      <c r="AG8" t="str">
        <f>'lipidomeDB output'!AC8</f>
        <v>0.0069</v>
      </c>
      <c r="AH8" t="str">
        <f>'lipidomeDB output'!AD8</f>
        <v>0.0037</v>
      </c>
      <c r="AI8" t="str">
        <f>'lipidomeDB output'!AE8</f>
        <v>0.0076</v>
      </c>
      <c r="AJ8" t="str">
        <f>'lipidomeDB output'!AF8</f>
        <v>0.0063</v>
      </c>
      <c r="AK8" t="str">
        <f>'lipidomeDB output'!AH8</f>
        <v>0.0078</v>
      </c>
      <c r="AL8" t="str">
        <f>'lipidomeDB output'!AI8</f>
        <v>0.0041</v>
      </c>
      <c r="AM8" t="str">
        <f>'lipidomeDB output'!AJ8</f>
        <v>0.0078</v>
      </c>
      <c r="AN8" t="str">
        <f>'lipidomeDB output'!AK8</f>
        <v>0.0063</v>
      </c>
      <c r="AO8" t="str">
        <f>'lipidomeDB output'!AL8</f>
        <v>0.0097</v>
      </c>
      <c r="AP8" t="str">
        <f>'lipidomeDB output'!AM8</f>
        <v>0.0119</v>
      </c>
      <c r="AQ8" t="str">
        <f>'lipidomeDB output'!AN8</f>
        <v>0.0099</v>
      </c>
      <c r="AR8" t="str">
        <f>'lipidomeDB output'!AO8</f>
        <v>0.0058</v>
      </c>
      <c r="AS8" t="str">
        <f>'lipidomeDB output'!AP8</f>
        <v>0.0073</v>
      </c>
      <c r="AT8" t="str">
        <f>'lipidomeDB output'!AQ8</f>
        <v>0.0029</v>
      </c>
      <c r="AU8" t="str">
        <f>'lipidomeDB output'!AR8</f>
        <v>0.0033</v>
      </c>
      <c r="AV8" t="str">
        <f>'lipidomeDB output'!AT8</f>
        <v>0.0057</v>
      </c>
      <c r="AW8" t="str">
        <f>'lipidomeDB output'!AU8</f>
        <v>0.0094</v>
      </c>
      <c r="AX8" t="str">
        <f>'lipidomeDB output'!AV8</f>
        <v>0.0113</v>
      </c>
      <c r="AY8" t="str">
        <f>'lipidomeDB output'!AW8</f>
        <v>0.0068</v>
      </c>
      <c r="AZ8" t="str">
        <f>'lipidomeDB output'!AX8</f>
        <v>0.0090</v>
      </c>
      <c r="BA8" t="str">
        <f>'lipidomeDB output'!AY8</f>
        <v>0.0037</v>
      </c>
      <c r="BB8" t="str">
        <f>'lipidomeDB output'!AZ8</f>
        <v>0.0055</v>
      </c>
      <c r="BC8" t="str">
        <f>'lipidomeDB output'!BB8</f>
        <v>0.0066</v>
      </c>
      <c r="BE8" s="10">
        <f t="shared" si="1"/>
        <v>1.8599999999999999E-3</v>
      </c>
      <c r="BF8" s="10">
        <f t="shared" si="2"/>
        <v>4.2599999999999999E-3</v>
      </c>
      <c r="BG8" s="10">
        <f t="shared" si="2"/>
        <v>4.7600000000000003E-3</v>
      </c>
      <c r="BH8" s="10">
        <f t="shared" si="2"/>
        <v>3.6600000000000001E-3</v>
      </c>
      <c r="BI8" s="10">
        <f t="shared" si="2"/>
        <v>2.1599999999999996E-3</v>
      </c>
      <c r="BJ8" s="10">
        <f t="shared" si="2"/>
        <v>6.0600000000000003E-3</v>
      </c>
      <c r="BK8" s="10">
        <f t="shared" si="2"/>
        <v>6.0600000000000003E-3</v>
      </c>
      <c r="BL8" s="10">
        <f t="shared" si="2"/>
        <v>8.6599999999999993E-3</v>
      </c>
      <c r="BM8" s="10">
        <f t="shared" si="2"/>
        <v>5.4600000000000004E-3</v>
      </c>
      <c r="BN8" s="10">
        <f t="shared" si="2"/>
        <v>2.0600000000000002E-3</v>
      </c>
      <c r="BO8" s="10">
        <f t="shared" si="2"/>
        <v>3.6600000000000001E-3</v>
      </c>
      <c r="BP8" s="10">
        <f t="shared" si="2"/>
        <v>3.1600000000000005E-3</v>
      </c>
      <c r="BQ8" s="10">
        <f t="shared" si="2"/>
        <v>6.1600000000000005E-3</v>
      </c>
      <c r="BR8" s="10">
        <f t="shared" si="2"/>
        <v>5.0600000000000003E-3</v>
      </c>
      <c r="BS8" s="10">
        <f t="shared" si="2"/>
        <v>3.6600000000000001E-3</v>
      </c>
      <c r="BT8" s="10">
        <f t="shared" si="2"/>
        <v>4.96E-3</v>
      </c>
      <c r="BU8" s="10">
        <f t="shared" si="2"/>
        <v>1.116E-2</v>
      </c>
      <c r="BV8" s="10">
        <f t="shared" si="2"/>
        <v>6.4600000000000005E-3</v>
      </c>
      <c r="BW8" s="10">
        <f t="shared" si="2"/>
        <v>1.8599999999999999E-3</v>
      </c>
      <c r="BX8" s="10">
        <f t="shared" si="2"/>
        <v>9.9600000000000001E-3</v>
      </c>
      <c r="BY8" s="10">
        <f t="shared" si="2"/>
        <v>7.9600000000000001E-3</v>
      </c>
      <c r="BZ8" s="10">
        <f t="shared" si="2"/>
        <v>1.0960000000000001E-2</v>
      </c>
      <c r="CA8" s="10">
        <f t="shared" si="2"/>
        <v>6.1600000000000005E-3</v>
      </c>
      <c r="CB8" s="10">
        <f t="shared" si="2"/>
        <v>5.96E-3</v>
      </c>
      <c r="CC8" s="10">
        <f t="shared" si="2"/>
        <v>2.7600000000000003E-3</v>
      </c>
      <c r="CD8" s="10">
        <f t="shared" si="2"/>
        <v>6.6600000000000001E-3</v>
      </c>
      <c r="CE8" s="10">
        <f t="shared" si="2"/>
        <v>5.3600000000000002E-3</v>
      </c>
      <c r="CF8" s="10">
        <f t="shared" si="2"/>
        <v>6.8599999999999998E-3</v>
      </c>
      <c r="CG8" s="10">
        <f t="shared" si="2"/>
        <v>3.1600000000000005E-3</v>
      </c>
      <c r="CH8" s="10">
        <f t="shared" si="2"/>
        <v>6.8599999999999998E-3</v>
      </c>
      <c r="CI8" s="10">
        <f t="shared" si="2"/>
        <v>5.3600000000000002E-3</v>
      </c>
      <c r="CJ8" s="10">
        <f t="shared" si="2"/>
        <v>8.7600000000000004E-3</v>
      </c>
      <c r="CK8" s="10">
        <f t="shared" si="2"/>
        <v>1.0960000000000001E-2</v>
      </c>
      <c r="CL8" s="10">
        <f t="shared" si="2"/>
        <v>8.9600000000000009E-3</v>
      </c>
      <c r="CM8" s="10">
        <f t="shared" si="2"/>
        <v>4.8599999999999997E-3</v>
      </c>
      <c r="CN8" s="10">
        <f t="shared" si="2"/>
        <v>6.3600000000000002E-3</v>
      </c>
      <c r="CO8" s="10">
        <f t="shared" si="2"/>
        <v>1.9599999999999999E-3</v>
      </c>
      <c r="CP8" s="10">
        <f t="shared" si="2"/>
        <v>2.3600000000000001E-3</v>
      </c>
      <c r="CQ8" s="10">
        <f t="shared" si="2"/>
        <v>4.7600000000000003E-3</v>
      </c>
      <c r="CR8" s="10">
        <f t="shared" si="2"/>
        <v>8.4600000000000005E-3</v>
      </c>
      <c r="CS8" s="10">
        <f t="shared" si="2"/>
        <v>1.0359999999999999E-2</v>
      </c>
      <c r="CT8" s="10">
        <f t="shared" si="2"/>
        <v>5.8599999999999998E-3</v>
      </c>
      <c r="CU8" s="10">
        <f t="shared" si="2"/>
        <v>8.0599999999999995E-3</v>
      </c>
      <c r="CV8" s="10">
        <f t="shared" si="2"/>
        <v>2.7600000000000003E-3</v>
      </c>
      <c r="CW8" s="10">
        <f t="shared" si="2"/>
        <v>4.5599999999999998E-3</v>
      </c>
      <c r="CX8" s="10">
        <f t="shared" si="2"/>
        <v>5.6600000000000001E-3</v>
      </c>
      <c r="CY8" s="10"/>
    </row>
    <row r="9" spans="1:103" x14ac:dyDescent="0.2">
      <c r="A9">
        <f>'lipidomeDB output'!A9</f>
        <v>1426</v>
      </c>
      <c r="B9" t="str">
        <f>'lipidomeDB output'!B9</f>
        <v>C79H144O17P2</v>
      </c>
      <c r="C9" s="1" t="str">
        <f>'lipidomeDB output'!C9</f>
        <v>CL(70:5)</v>
      </c>
      <c r="D9" t="str">
        <f>'lipidomeDB output'!J9</f>
        <v>0.0007</v>
      </c>
      <c r="E9" t="str">
        <f>'lipidomeDB output'!U9</f>
        <v>0.0019</v>
      </c>
      <c r="F9" t="str">
        <f>'lipidomeDB output'!AG9</f>
        <v>0.0020</v>
      </c>
      <c r="G9" t="str">
        <f>'lipidomeDB output'!AS9</f>
        <v>0.0026</v>
      </c>
      <c r="H9" t="str">
        <f>'lipidomeDB output'!BA9</f>
        <v>0.0025</v>
      </c>
      <c r="I9" s="12">
        <f t="shared" si="0"/>
        <v>1.9400000000000001E-3</v>
      </c>
      <c r="J9" t="str">
        <f>'lipidomeDB output'!D9</f>
        <v>0.0079</v>
      </c>
      <c r="K9" t="str">
        <f>'lipidomeDB output'!E9</f>
        <v>0.0088</v>
      </c>
      <c r="L9" t="str">
        <f>'lipidomeDB output'!F9</f>
        <v>0.0094</v>
      </c>
      <c r="M9" t="str">
        <f>'lipidomeDB output'!G9</f>
        <v>0.0091</v>
      </c>
      <c r="N9" t="str">
        <f>'lipidomeDB output'!H9</f>
        <v>0.0115</v>
      </c>
      <c r="O9" t="str">
        <f>'lipidomeDB output'!I9</f>
        <v>0.0105</v>
      </c>
      <c r="P9" t="str">
        <f>'lipidomeDB output'!K9</f>
        <v>0.0094</v>
      </c>
      <c r="Q9" t="str">
        <f>'lipidomeDB output'!L9</f>
        <v>0.0207</v>
      </c>
      <c r="R9" t="str">
        <f>'lipidomeDB output'!M9</f>
        <v>0.0141</v>
      </c>
      <c r="S9" t="str">
        <f>'lipidomeDB output'!N9</f>
        <v>0.0091</v>
      </c>
      <c r="T9" t="str">
        <f>'lipidomeDB output'!O9</f>
        <v>0.0079</v>
      </c>
      <c r="U9" t="str">
        <f>'lipidomeDB output'!P9</f>
        <v>0.0063</v>
      </c>
      <c r="V9" t="str">
        <f>'lipidomeDB output'!Q9</f>
        <v>0.0115</v>
      </c>
      <c r="W9" t="str">
        <f>'lipidomeDB output'!R9</f>
        <v>0.0103</v>
      </c>
      <c r="X9" t="str">
        <f>'lipidomeDB output'!S9</f>
        <v>0.0114</v>
      </c>
      <c r="Y9" t="str">
        <f>'lipidomeDB output'!T9</f>
        <v>0.0120</v>
      </c>
      <c r="Z9" t="str">
        <f>'lipidomeDB output'!V9</f>
        <v>0.0101</v>
      </c>
      <c r="AA9" t="str">
        <f>'lipidomeDB output'!W9</f>
        <v>0.0073</v>
      </c>
      <c r="AB9" t="str">
        <f>'lipidomeDB output'!X9</f>
        <v>0.0090</v>
      </c>
      <c r="AC9" t="str">
        <f>'lipidomeDB output'!Y9</f>
        <v>0.0181</v>
      </c>
      <c r="AD9" t="str">
        <f>'lipidomeDB output'!Z9</f>
        <v>0.0258</v>
      </c>
      <c r="AE9" t="str">
        <f>'lipidomeDB output'!AA9</f>
        <v>0.0172</v>
      </c>
      <c r="AF9" t="str">
        <f>'lipidomeDB output'!AB9</f>
        <v>0.0147</v>
      </c>
      <c r="AG9" t="str">
        <f>'lipidomeDB output'!AC9</f>
        <v>0.0133</v>
      </c>
      <c r="AH9" t="str">
        <f>'lipidomeDB output'!AD9</f>
        <v>0.0119</v>
      </c>
      <c r="AI9" t="str">
        <f>'lipidomeDB output'!AE9</f>
        <v>0.0167</v>
      </c>
      <c r="AJ9" t="str">
        <f>'lipidomeDB output'!AF9</f>
        <v>0.0125</v>
      </c>
      <c r="AK9" t="str">
        <f>'lipidomeDB output'!AH9</f>
        <v>0.0123</v>
      </c>
      <c r="AL9" t="str">
        <f>'lipidomeDB output'!AI9</f>
        <v>0.0125</v>
      </c>
      <c r="AM9" t="str">
        <f>'lipidomeDB output'!AJ9</f>
        <v>0.0166</v>
      </c>
      <c r="AN9" t="str">
        <f>'lipidomeDB output'!AK9</f>
        <v>0.0147</v>
      </c>
      <c r="AO9" t="str">
        <f>'lipidomeDB output'!AL9</f>
        <v>0.0151</v>
      </c>
      <c r="AP9" t="str">
        <f>'lipidomeDB output'!AM9</f>
        <v>0.0166</v>
      </c>
      <c r="AQ9" t="str">
        <f>'lipidomeDB output'!AN9</f>
        <v>0.0146</v>
      </c>
      <c r="AR9" t="str">
        <f>'lipidomeDB output'!AO9</f>
        <v>0.0160</v>
      </c>
      <c r="AS9" t="str">
        <f>'lipidomeDB output'!AP9</f>
        <v>0.0098</v>
      </c>
      <c r="AT9" t="str">
        <f>'lipidomeDB output'!AQ9</f>
        <v>0.0068</v>
      </c>
      <c r="AU9" t="str">
        <f>'lipidomeDB output'!AR9</f>
        <v>0.0103</v>
      </c>
      <c r="AV9" t="str">
        <f>'lipidomeDB output'!AT9</f>
        <v>0.0106</v>
      </c>
      <c r="AW9" t="str">
        <f>'lipidomeDB output'!AU9</f>
        <v>0.0193</v>
      </c>
      <c r="AX9" t="str">
        <f>'lipidomeDB output'!AV9</f>
        <v>0.0124</v>
      </c>
      <c r="AY9" t="str">
        <f>'lipidomeDB output'!AW9</f>
        <v>0.0099</v>
      </c>
      <c r="AZ9" t="str">
        <f>'lipidomeDB output'!AX9</f>
        <v>0.0153</v>
      </c>
      <c r="BA9" t="str">
        <f>'lipidomeDB output'!AY9</f>
        <v>0.0046</v>
      </c>
      <c r="BB9" t="str">
        <f>'lipidomeDB output'!AZ9</f>
        <v>0.0134</v>
      </c>
      <c r="BC9" t="str">
        <f>'lipidomeDB output'!BB9</f>
        <v>0.0124</v>
      </c>
      <c r="BE9" s="10">
        <f t="shared" si="1"/>
        <v>5.9600000000000009E-3</v>
      </c>
      <c r="BF9" s="10">
        <f t="shared" si="2"/>
        <v>6.8600000000000006E-3</v>
      </c>
      <c r="BG9" s="10">
        <f t="shared" si="2"/>
        <v>7.4600000000000005E-3</v>
      </c>
      <c r="BH9" s="10">
        <f t="shared" si="2"/>
        <v>7.1600000000000006E-3</v>
      </c>
      <c r="BI9" s="10">
        <f t="shared" si="2"/>
        <v>9.5599999999999991E-3</v>
      </c>
      <c r="BJ9" s="10">
        <f t="shared" si="2"/>
        <v>8.5599999999999999E-3</v>
      </c>
      <c r="BK9" s="10">
        <f t="shared" si="2"/>
        <v>7.4600000000000005E-3</v>
      </c>
      <c r="BL9" s="10">
        <f t="shared" si="2"/>
        <v>1.8759999999999999E-2</v>
      </c>
      <c r="BM9" s="10">
        <f t="shared" si="2"/>
        <v>1.2159999999999999E-2</v>
      </c>
      <c r="BN9" s="10">
        <f t="shared" si="2"/>
        <v>7.1600000000000006E-3</v>
      </c>
      <c r="BO9" s="10">
        <f t="shared" si="2"/>
        <v>5.9600000000000009E-3</v>
      </c>
      <c r="BP9" s="10">
        <f t="shared" si="2"/>
        <v>4.3600000000000002E-3</v>
      </c>
      <c r="BQ9" s="10">
        <f t="shared" si="2"/>
        <v>9.5599999999999991E-3</v>
      </c>
      <c r="BR9" s="10">
        <f t="shared" si="2"/>
        <v>8.3599999999999994E-3</v>
      </c>
      <c r="BS9" s="10">
        <f t="shared" si="2"/>
        <v>9.4599999999999997E-3</v>
      </c>
      <c r="BT9" s="10">
        <f t="shared" si="2"/>
        <v>1.0059999999999999E-2</v>
      </c>
      <c r="BU9" s="10">
        <f t="shared" si="2"/>
        <v>8.1599999999999989E-3</v>
      </c>
      <c r="BV9" s="10">
        <f t="shared" si="2"/>
        <v>5.3600000000000002E-3</v>
      </c>
      <c r="BW9" s="10">
        <f t="shared" si="2"/>
        <v>7.0599999999999994E-3</v>
      </c>
      <c r="BX9" s="10">
        <f t="shared" si="2"/>
        <v>1.6160000000000001E-2</v>
      </c>
      <c r="BY9" s="10">
        <f t="shared" si="2"/>
        <v>2.3859999999999999E-2</v>
      </c>
      <c r="BZ9" s="10">
        <f t="shared" si="2"/>
        <v>1.5259999999999999E-2</v>
      </c>
      <c r="CA9" s="10">
        <f t="shared" si="2"/>
        <v>1.2759999999999999E-2</v>
      </c>
      <c r="CB9" s="10">
        <f t="shared" si="2"/>
        <v>1.1359999999999999E-2</v>
      </c>
      <c r="CC9" s="10">
        <f t="shared" si="2"/>
        <v>9.9600000000000001E-3</v>
      </c>
      <c r="CD9" s="10">
        <f t="shared" si="2"/>
        <v>1.4759999999999999E-2</v>
      </c>
      <c r="CE9" s="10">
        <f t="shared" ref="CE9:CX21" si="3">IF(AJ9-$I9&gt;0,AJ9-$I9,0)</f>
        <v>1.056E-2</v>
      </c>
      <c r="CF9" s="10">
        <f t="shared" si="3"/>
        <v>1.0359999999999999E-2</v>
      </c>
      <c r="CG9" s="10">
        <f t="shared" si="3"/>
        <v>1.056E-2</v>
      </c>
      <c r="CH9" s="10">
        <f t="shared" si="3"/>
        <v>1.4659999999999999E-2</v>
      </c>
      <c r="CI9" s="10">
        <f t="shared" si="3"/>
        <v>1.2759999999999999E-2</v>
      </c>
      <c r="CJ9" s="10">
        <f t="shared" si="3"/>
        <v>1.316E-2</v>
      </c>
      <c r="CK9" s="10">
        <f t="shared" si="3"/>
        <v>1.4659999999999999E-2</v>
      </c>
      <c r="CL9" s="10">
        <f t="shared" si="3"/>
        <v>1.2659999999999999E-2</v>
      </c>
      <c r="CM9" s="10">
        <f t="shared" si="3"/>
        <v>1.406E-2</v>
      </c>
      <c r="CN9" s="10">
        <f t="shared" si="3"/>
        <v>7.8599999999999989E-3</v>
      </c>
      <c r="CO9" s="10">
        <f t="shared" si="3"/>
        <v>4.8599999999999997E-3</v>
      </c>
      <c r="CP9" s="10">
        <f t="shared" si="3"/>
        <v>8.3599999999999994E-3</v>
      </c>
      <c r="CQ9" s="10">
        <f t="shared" si="3"/>
        <v>8.6599999999999993E-3</v>
      </c>
      <c r="CR9" s="10">
        <f t="shared" si="3"/>
        <v>1.736E-2</v>
      </c>
      <c r="CS9" s="10">
        <f t="shared" si="3"/>
        <v>1.0459999999999999E-2</v>
      </c>
      <c r="CT9" s="10">
        <f t="shared" si="3"/>
        <v>7.9600000000000001E-3</v>
      </c>
      <c r="CU9" s="10">
        <f t="shared" si="3"/>
        <v>1.3359999999999999E-2</v>
      </c>
      <c r="CV9" s="10">
        <f t="shared" si="3"/>
        <v>2.66E-3</v>
      </c>
      <c r="CW9" s="10">
        <f t="shared" si="3"/>
        <v>1.146E-2</v>
      </c>
      <c r="CX9" s="10">
        <f t="shared" si="3"/>
        <v>1.0459999999999999E-2</v>
      </c>
      <c r="CY9" s="10"/>
    </row>
    <row r="10" spans="1:103" x14ac:dyDescent="0.2">
      <c r="A10">
        <f>'lipidomeDB output'!A10</f>
        <v>1428</v>
      </c>
      <c r="B10" t="str">
        <f>'lipidomeDB output'!B10</f>
        <v>C79H146O17P2</v>
      </c>
      <c r="C10" s="1" t="str">
        <f>'lipidomeDB output'!C10</f>
        <v>CL(70:4)</v>
      </c>
      <c r="D10" t="str">
        <f>'lipidomeDB output'!J10</f>
        <v>0.0007</v>
      </c>
      <c r="E10" t="str">
        <f>'lipidomeDB output'!U10</f>
        <v>0.0012</v>
      </c>
      <c r="F10" t="str">
        <f>'lipidomeDB output'!AG10</f>
        <v>0.0014</v>
      </c>
      <c r="G10" t="str">
        <f>'lipidomeDB output'!AS10</f>
        <v>0.0003</v>
      </c>
      <c r="H10" t="str">
        <f>'lipidomeDB output'!BA10</f>
        <v>0.0003</v>
      </c>
      <c r="I10" s="12">
        <f t="shared" si="0"/>
        <v>7.7999999999999999E-4</v>
      </c>
      <c r="J10" t="str">
        <f>'lipidomeDB output'!D10</f>
        <v>0.0081</v>
      </c>
      <c r="K10" t="str">
        <f>'lipidomeDB output'!E10</f>
        <v>0.0103</v>
      </c>
      <c r="L10" t="str">
        <f>'lipidomeDB output'!F10</f>
        <v>0.0083</v>
      </c>
      <c r="M10" t="str">
        <f>'lipidomeDB output'!G10</f>
        <v>0.0076</v>
      </c>
      <c r="N10" t="str">
        <f>'lipidomeDB output'!H10</f>
        <v>0.0090</v>
      </c>
      <c r="O10" t="str">
        <f>'lipidomeDB output'!I10</f>
        <v>0.0121</v>
      </c>
      <c r="P10" t="str">
        <f>'lipidomeDB output'!K10</f>
        <v>0.0101</v>
      </c>
      <c r="Q10" t="str">
        <f>'lipidomeDB output'!L10</f>
        <v>0.0209</v>
      </c>
      <c r="R10" t="str">
        <f>'lipidomeDB output'!M10</f>
        <v>0.0136</v>
      </c>
      <c r="S10" t="str">
        <f>'lipidomeDB output'!N10</f>
        <v>0.0069</v>
      </c>
      <c r="T10" t="str">
        <f>'lipidomeDB output'!O10</f>
        <v>0.0057</v>
      </c>
      <c r="U10" t="str">
        <f>'lipidomeDB output'!P10</f>
        <v>0.0017</v>
      </c>
      <c r="V10" t="str">
        <f>'lipidomeDB output'!Q10</f>
        <v>0.0120</v>
      </c>
      <c r="W10" t="str">
        <f>'lipidomeDB output'!R10</f>
        <v>0.0072</v>
      </c>
      <c r="X10" t="str">
        <f>'lipidomeDB output'!S10</f>
        <v>0.0090</v>
      </c>
      <c r="Y10" t="str">
        <f>'lipidomeDB output'!T10</f>
        <v>0.0069</v>
      </c>
      <c r="Z10" t="str">
        <f>'lipidomeDB output'!V10</f>
        <v>0.0119</v>
      </c>
      <c r="AA10" t="str">
        <f>'lipidomeDB output'!W10</f>
        <v>0.0071</v>
      </c>
      <c r="AB10" t="str">
        <f>'lipidomeDB output'!X10</f>
        <v>0.0032</v>
      </c>
      <c r="AC10" t="str">
        <f>'lipidomeDB output'!Y10</f>
        <v>0.0174</v>
      </c>
      <c r="AD10" t="str">
        <f>'lipidomeDB output'!Z10</f>
        <v>0.0223</v>
      </c>
      <c r="AE10" t="str">
        <f>'lipidomeDB output'!AA10</f>
        <v>0.0130</v>
      </c>
      <c r="AF10" t="str">
        <f>'lipidomeDB output'!AB10</f>
        <v>0.0092</v>
      </c>
      <c r="AG10" t="str">
        <f>'lipidomeDB output'!AC10</f>
        <v>0.0086</v>
      </c>
      <c r="AH10" t="str">
        <f>'lipidomeDB output'!AD10</f>
        <v>0.0088</v>
      </c>
      <c r="AI10" t="str">
        <f>'lipidomeDB output'!AE10</f>
        <v>0.0128</v>
      </c>
      <c r="AJ10" t="str">
        <f>'lipidomeDB output'!AF10</f>
        <v>0.0121</v>
      </c>
      <c r="AK10" t="str">
        <f>'lipidomeDB output'!AH10</f>
        <v>0.0078</v>
      </c>
      <c r="AL10" t="str">
        <f>'lipidomeDB output'!AI10</f>
        <v>0.0109</v>
      </c>
      <c r="AM10" t="str">
        <f>'lipidomeDB output'!AJ10</f>
        <v>0.0124</v>
      </c>
      <c r="AN10" t="str">
        <f>'lipidomeDB output'!AK10</f>
        <v>0.0064</v>
      </c>
      <c r="AO10" t="str">
        <f>'lipidomeDB output'!AL10</f>
        <v>0.0062</v>
      </c>
      <c r="AP10" t="str">
        <f>'lipidomeDB output'!AM10</f>
        <v>0.0170</v>
      </c>
      <c r="AQ10" t="str">
        <f>'lipidomeDB output'!AN10</f>
        <v>0.0135</v>
      </c>
      <c r="AR10" t="str">
        <f>'lipidomeDB output'!AO10</f>
        <v>0.0063</v>
      </c>
      <c r="AS10" t="str">
        <f>'lipidomeDB output'!AP10</f>
        <v>0.0116</v>
      </c>
      <c r="AT10" t="str">
        <f>'lipidomeDB output'!AQ10</f>
        <v>0.0037</v>
      </c>
      <c r="AU10" t="str">
        <f>'lipidomeDB output'!AR10</f>
        <v>0.0066</v>
      </c>
      <c r="AV10" t="str">
        <f>'lipidomeDB output'!AT10</f>
        <v>0.0104</v>
      </c>
      <c r="AW10" t="str">
        <f>'lipidomeDB output'!AU10</f>
        <v>0.0107</v>
      </c>
      <c r="AX10" t="str">
        <f>'lipidomeDB output'!AV10</f>
        <v>0.0121</v>
      </c>
      <c r="AY10" t="str">
        <f>'lipidomeDB output'!AW10</f>
        <v>0.0150</v>
      </c>
      <c r="AZ10" t="str">
        <f>'lipidomeDB output'!AX10</f>
        <v>0.0114</v>
      </c>
      <c r="BA10" t="str">
        <f>'lipidomeDB output'!AY10</f>
        <v>0.0053</v>
      </c>
      <c r="BB10" t="str">
        <f>'lipidomeDB output'!AZ10</f>
        <v>0.0065</v>
      </c>
      <c r="BC10" t="str">
        <f>'lipidomeDB output'!BB10</f>
        <v>0.0101</v>
      </c>
      <c r="BE10" s="10">
        <f t="shared" si="1"/>
        <v>7.3199999999999993E-3</v>
      </c>
      <c r="BF10" s="10">
        <f t="shared" ref="BF10:CD20" si="4">IF(K10-$I10&gt;0,K10-$I10,0)</f>
        <v>9.5200000000000007E-3</v>
      </c>
      <c r="BG10" s="10">
        <f t="shared" si="4"/>
        <v>7.5199999999999998E-3</v>
      </c>
      <c r="BH10" s="10">
        <f t="shared" si="4"/>
        <v>6.8199999999999997E-3</v>
      </c>
      <c r="BI10" s="10">
        <f t="shared" si="4"/>
        <v>8.2199999999999999E-3</v>
      </c>
      <c r="BJ10" s="10">
        <f t="shared" si="4"/>
        <v>1.132E-2</v>
      </c>
      <c r="BK10" s="10">
        <f t="shared" si="4"/>
        <v>9.3200000000000002E-3</v>
      </c>
      <c r="BL10" s="10">
        <f t="shared" si="4"/>
        <v>2.0119999999999999E-2</v>
      </c>
      <c r="BM10" s="10">
        <f t="shared" si="4"/>
        <v>1.282E-2</v>
      </c>
      <c r="BN10" s="10">
        <f t="shared" si="4"/>
        <v>6.1199999999999996E-3</v>
      </c>
      <c r="BO10" s="10">
        <f t="shared" si="4"/>
        <v>4.9199999999999999E-3</v>
      </c>
      <c r="BP10" s="10">
        <f t="shared" si="4"/>
        <v>9.1999999999999992E-4</v>
      </c>
      <c r="BQ10" s="10">
        <f t="shared" si="4"/>
        <v>1.1220000000000001E-2</v>
      </c>
      <c r="BR10" s="10">
        <f t="shared" si="4"/>
        <v>6.4199999999999995E-3</v>
      </c>
      <c r="BS10" s="10">
        <f t="shared" si="4"/>
        <v>8.2199999999999999E-3</v>
      </c>
      <c r="BT10" s="10">
        <f t="shared" si="4"/>
        <v>6.1199999999999996E-3</v>
      </c>
      <c r="BU10" s="10">
        <f t="shared" si="4"/>
        <v>1.1120000000000001E-2</v>
      </c>
      <c r="BV10" s="10">
        <f t="shared" si="4"/>
        <v>6.3200000000000001E-3</v>
      </c>
      <c r="BW10" s="10">
        <f t="shared" si="4"/>
        <v>2.4200000000000003E-3</v>
      </c>
      <c r="BX10" s="10">
        <f t="shared" si="4"/>
        <v>1.6619999999999999E-2</v>
      </c>
      <c r="BY10" s="10">
        <f t="shared" si="4"/>
        <v>2.1520000000000001E-2</v>
      </c>
      <c r="BZ10" s="10">
        <f t="shared" si="4"/>
        <v>1.222E-2</v>
      </c>
      <c r="CA10" s="10">
        <f t="shared" si="4"/>
        <v>8.4200000000000004E-3</v>
      </c>
      <c r="CB10" s="10">
        <f t="shared" si="4"/>
        <v>7.8200000000000006E-3</v>
      </c>
      <c r="CC10" s="10">
        <f t="shared" si="4"/>
        <v>8.0200000000000011E-3</v>
      </c>
      <c r="CD10" s="10">
        <f t="shared" si="4"/>
        <v>1.2020000000000001E-2</v>
      </c>
      <c r="CE10" s="10">
        <f t="shared" si="3"/>
        <v>1.132E-2</v>
      </c>
      <c r="CF10" s="10">
        <f t="shared" si="3"/>
        <v>7.0199999999999993E-3</v>
      </c>
      <c r="CG10" s="10">
        <f t="shared" si="3"/>
        <v>1.0120000000000001E-2</v>
      </c>
      <c r="CH10" s="10">
        <f t="shared" si="3"/>
        <v>1.162E-2</v>
      </c>
      <c r="CI10" s="10">
        <f t="shared" si="3"/>
        <v>5.62E-3</v>
      </c>
      <c r="CJ10" s="10">
        <f t="shared" si="3"/>
        <v>5.4199999999999995E-3</v>
      </c>
      <c r="CK10" s="10">
        <f t="shared" si="3"/>
        <v>1.6220000000000002E-2</v>
      </c>
      <c r="CL10" s="10">
        <f t="shared" si="3"/>
        <v>1.272E-2</v>
      </c>
      <c r="CM10" s="10">
        <f t="shared" si="3"/>
        <v>5.5199999999999997E-3</v>
      </c>
      <c r="CN10" s="10">
        <f t="shared" si="3"/>
        <v>1.082E-2</v>
      </c>
      <c r="CO10" s="10">
        <f t="shared" si="3"/>
        <v>2.9200000000000003E-3</v>
      </c>
      <c r="CP10" s="10">
        <f t="shared" si="3"/>
        <v>5.8199999999999997E-3</v>
      </c>
      <c r="CQ10" s="10">
        <f t="shared" si="3"/>
        <v>9.6200000000000001E-3</v>
      </c>
      <c r="CR10" s="10">
        <f t="shared" si="3"/>
        <v>9.92E-3</v>
      </c>
      <c r="CS10" s="10">
        <f t="shared" si="3"/>
        <v>1.132E-2</v>
      </c>
      <c r="CT10" s="10">
        <f t="shared" si="3"/>
        <v>1.422E-2</v>
      </c>
      <c r="CU10" s="10">
        <f t="shared" si="3"/>
        <v>1.0620000000000001E-2</v>
      </c>
      <c r="CV10" s="10">
        <f t="shared" si="3"/>
        <v>4.5199999999999997E-3</v>
      </c>
      <c r="CW10" s="10">
        <f t="shared" si="3"/>
        <v>5.7199999999999994E-3</v>
      </c>
      <c r="CX10" s="10">
        <f t="shared" si="3"/>
        <v>9.3200000000000002E-3</v>
      </c>
      <c r="CY10" s="10"/>
    </row>
    <row r="11" spans="1:103" x14ac:dyDescent="0.2">
      <c r="A11">
        <f>'lipidomeDB output'!A11</f>
        <v>1430</v>
      </c>
      <c r="B11" t="str">
        <f>'lipidomeDB output'!B11</f>
        <v>C79H148O17P2</v>
      </c>
      <c r="C11" s="1" t="str">
        <f>'lipidomeDB output'!C11</f>
        <v>CL(70:3)</v>
      </c>
      <c r="D11" t="str">
        <f>'lipidomeDB output'!J11</f>
        <v>0.0009</v>
      </c>
      <c r="E11" t="str">
        <f>'lipidomeDB output'!U11</f>
        <v>0.0014</v>
      </c>
      <c r="F11" t="str">
        <f>'lipidomeDB output'!AG11</f>
        <v>0.0006</v>
      </c>
      <c r="G11" t="str">
        <f>'lipidomeDB output'!AS11</f>
        <v>0.0008</v>
      </c>
      <c r="H11" t="str">
        <f>'lipidomeDB output'!BA11</f>
        <v>0.0014</v>
      </c>
      <c r="I11" s="12">
        <f t="shared" si="0"/>
        <v>1.0199999999999999E-3</v>
      </c>
      <c r="J11" t="str">
        <f>'lipidomeDB output'!D11</f>
        <v>0.0042</v>
      </c>
      <c r="K11" t="str">
        <f>'lipidomeDB output'!E11</f>
        <v>0.0052</v>
      </c>
      <c r="L11" t="str">
        <f>'lipidomeDB output'!F11</f>
        <v>0.0077</v>
      </c>
      <c r="M11" t="str">
        <f>'lipidomeDB output'!G11</f>
        <v>0.0036</v>
      </c>
      <c r="N11" t="str">
        <f>'lipidomeDB output'!H11</f>
        <v>0.0055</v>
      </c>
      <c r="O11" t="str">
        <f>'lipidomeDB output'!I11</f>
        <v>0.0019</v>
      </c>
      <c r="P11" t="str">
        <f>'lipidomeDB output'!K11</f>
        <v>0.0050</v>
      </c>
      <c r="Q11" t="str">
        <f>'lipidomeDB output'!L11</f>
        <v>0.0071</v>
      </c>
      <c r="R11" t="str">
        <f>'lipidomeDB output'!M11</f>
        <v>0.0042</v>
      </c>
      <c r="S11" t="str">
        <f>'lipidomeDB output'!N11</f>
        <v>0.0032</v>
      </c>
      <c r="T11" t="str">
        <f>'lipidomeDB output'!O11</f>
        <v>0.0048</v>
      </c>
      <c r="U11" t="str">
        <f>'lipidomeDB output'!P11</f>
        <v>0.0059</v>
      </c>
      <c r="V11" t="str">
        <f>'lipidomeDB output'!Q11</f>
        <v>0.0049</v>
      </c>
      <c r="W11" t="str">
        <f>'lipidomeDB output'!R11</f>
        <v>0.0054</v>
      </c>
      <c r="X11" t="str">
        <f>'lipidomeDB output'!S11</f>
        <v>0.0074</v>
      </c>
      <c r="Y11" t="str">
        <f>'lipidomeDB output'!T11</f>
        <v>0.0068</v>
      </c>
      <c r="Z11" t="str">
        <f>'lipidomeDB output'!V11</f>
        <v>0.0062</v>
      </c>
      <c r="AA11" t="str">
        <f>'lipidomeDB output'!W11</f>
        <v>0.0065</v>
      </c>
      <c r="AB11" t="str">
        <f>'lipidomeDB output'!X11</f>
        <v>0.0062</v>
      </c>
      <c r="AC11" t="str">
        <f>'lipidomeDB output'!Y11</f>
        <v>0.0042</v>
      </c>
      <c r="AD11" t="str">
        <f>'lipidomeDB output'!Z11</f>
        <v>0.0118</v>
      </c>
      <c r="AE11" t="str">
        <f>'lipidomeDB output'!AA11</f>
        <v>0.0070</v>
      </c>
      <c r="AF11" t="str">
        <f>'lipidomeDB output'!AB11</f>
        <v>0.0059</v>
      </c>
      <c r="AG11" t="str">
        <f>'lipidomeDB output'!AC11</f>
        <v>0.0060</v>
      </c>
      <c r="AH11" t="str">
        <f>'lipidomeDB output'!AD11</f>
        <v>0.0062</v>
      </c>
      <c r="AI11" t="str">
        <f>'lipidomeDB output'!AE11</f>
        <v>0.0056</v>
      </c>
      <c r="AJ11" t="str">
        <f>'lipidomeDB output'!AF11</f>
        <v>0.0032</v>
      </c>
      <c r="AK11" t="str">
        <f>'lipidomeDB output'!AH11</f>
        <v>0.0090</v>
      </c>
      <c r="AL11" t="str">
        <f>'lipidomeDB output'!AI11</f>
        <v>0.0033</v>
      </c>
      <c r="AM11" t="str">
        <f>'lipidomeDB output'!AJ11</f>
        <v>0.0050</v>
      </c>
      <c r="AN11" t="str">
        <f>'lipidomeDB output'!AK11</f>
        <v>0.0094</v>
      </c>
      <c r="AO11" t="str">
        <f>'lipidomeDB output'!AL11</f>
        <v>0.0107</v>
      </c>
      <c r="AP11" t="str">
        <f>'lipidomeDB output'!AM11</f>
        <v>0.0074</v>
      </c>
      <c r="AQ11" t="str">
        <f>'lipidomeDB output'!AN11</f>
        <v>0.0056</v>
      </c>
      <c r="AR11" t="str">
        <f>'lipidomeDB output'!AO11</f>
        <v>0.0100</v>
      </c>
      <c r="AS11" t="str">
        <f>'lipidomeDB output'!AP11</f>
        <v>0.0055</v>
      </c>
      <c r="AT11" t="str">
        <f>'lipidomeDB output'!AQ11</f>
        <v>0.0038</v>
      </c>
      <c r="AU11" t="str">
        <f>'lipidomeDB output'!AR11</f>
        <v>0.0068</v>
      </c>
      <c r="AV11" t="str">
        <f>'lipidomeDB output'!AT11</f>
        <v>0.0055</v>
      </c>
      <c r="AW11" t="str">
        <f>'lipidomeDB output'!AU11</f>
        <v>0.0065</v>
      </c>
      <c r="AX11" t="str">
        <f>'lipidomeDB output'!AV11</f>
        <v>0.0037</v>
      </c>
      <c r="AY11" t="str">
        <f>'lipidomeDB output'!AW11</f>
        <v>0.0029</v>
      </c>
      <c r="AZ11" t="str">
        <f>'lipidomeDB output'!AX11</f>
        <v>0.0056</v>
      </c>
      <c r="BA11" t="str">
        <f>'lipidomeDB output'!AY11</f>
        <v>0.0039</v>
      </c>
      <c r="BB11" t="str">
        <f>'lipidomeDB output'!AZ11</f>
        <v>0.0079</v>
      </c>
      <c r="BC11" t="str">
        <f>'lipidomeDB output'!BB11</f>
        <v>0.0062</v>
      </c>
      <c r="BE11" s="10">
        <f t="shared" si="1"/>
        <v>3.1799999999999997E-3</v>
      </c>
      <c r="BF11" s="10">
        <f t="shared" si="4"/>
        <v>4.1799999999999997E-3</v>
      </c>
      <c r="BG11" s="10">
        <f t="shared" si="4"/>
        <v>6.6800000000000002E-3</v>
      </c>
      <c r="BH11" s="10">
        <f t="shared" si="4"/>
        <v>2.5799999999999998E-3</v>
      </c>
      <c r="BI11" s="10">
        <f t="shared" si="4"/>
        <v>4.4799999999999996E-3</v>
      </c>
      <c r="BJ11" s="10">
        <f t="shared" si="4"/>
        <v>8.8000000000000014E-4</v>
      </c>
      <c r="BK11" s="10">
        <f t="shared" si="4"/>
        <v>3.98E-3</v>
      </c>
      <c r="BL11" s="10">
        <f t="shared" si="4"/>
        <v>6.0800000000000003E-3</v>
      </c>
      <c r="BM11" s="10">
        <f t="shared" si="4"/>
        <v>3.1799999999999997E-3</v>
      </c>
      <c r="BN11" s="10">
        <f t="shared" si="4"/>
        <v>2.1800000000000005E-3</v>
      </c>
      <c r="BO11" s="10">
        <f t="shared" si="4"/>
        <v>3.7799999999999995E-3</v>
      </c>
      <c r="BP11" s="10">
        <f t="shared" si="4"/>
        <v>4.8799999999999998E-3</v>
      </c>
      <c r="BQ11" s="10">
        <f t="shared" si="4"/>
        <v>3.8799999999999998E-3</v>
      </c>
      <c r="BR11" s="10">
        <f t="shared" si="4"/>
        <v>4.3800000000000002E-3</v>
      </c>
      <c r="BS11" s="10">
        <f t="shared" si="4"/>
        <v>6.3800000000000003E-3</v>
      </c>
      <c r="BT11" s="10">
        <f t="shared" si="4"/>
        <v>5.7799999999999995E-3</v>
      </c>
      <c r="BU11" s="10">
        <f t="shared" si="4"/>
        <v>5.1799999999999997E-3</v>
      </c>
      <c r="BV11" s="10">
        <f t="shared" si="4"/>
        <v>5.4799999999999996E-3</v>
      </c>
      <c r="BW11" s="10">
        <f t="shared" si="4"/>
        <v>5.1799999999999997E-3</v>
      </c>
      <c r="BX11" s="10">
        <f t="shared" si="4"/>
        <v>3.1799999999999997E-3</v>
      </c>
      <c r="BY11" s="10">
        <f t="shared" si="4"/>
        <v>1.078E-2</v>
      </c>
      <c r="BZ11" s="10">
        <f t="shared" si="4"/>
        <v>5.9800000000000001E-3</v>
      </c>
      <c r="CA11" s="10">
        <f t="shared" si="4"/>
        <v>4.8799999999999998E-3</v>
      </c>
      <c r="CB11" s="10">
        <f t="shared" si="4"/>
        <v>4.9800000000000001E-3</v>
      </c>
      <c r="CC11" s="10">
        <f t="shared" si="4"/>
        <v>5.1799999999999997E-3</v>
      </c>
      <c r="CD11" s="10">
        <f t="shared" si="4"/>
        <v>4.5799999999999999E-3</v>
      </c>
      <c r="CE11" s="10">
        <f t="shared" si="3"/>
        <v>2.1800000000000005E-3</v>
      </c>
      <c r="CF11" s="10">
        <f t="shared" si="3"/>
        <v>7.9799999999999992E-3</v>
      </c>
      <c r="CG11" s="10">
        <f t="shared" si="3"/>
        <v>2.2799999999999999E-3</v>
      </c>
      <c r="CH11" s="10">
        <f t="shared" si="3"/>
        <v>3.98E-3</v>
      </c>
      <c r="CI11" s="10">
        <f t="shared" si="3"/>
        <v>8.3800000000000003E-3</v>
      </c>
      <c r="CJ11" s="10">
        <f t="shared" si="3"/>
        <v>9.6799999999999994E-3</v>
      </c>
      <c r="CK11" s="10">
        <f t="shared" si="3"/>
        <v>6.3800000000000003E-3</v>
      </c>
      <c r="CL11" s="10">
        <f t="shared" si="3"/>
        <v>4.5799999999999999E-3</v>
      </c>
      <c r="CM11" s="10">
        <f t="shared" si="3"/>
        <v>8.9800000000000001E-3</v>
      </c>
      <c r="CN11" s="10">
        <f t="shared" si="3"/>
        <v>4.4799999999999996E-3</v>
      </c>
      <c r="CO11" s="10">
        <f t="shared" si="3"/>
        <v>2.7800000000000004E-3</v>
      </c>
      <c r="CP11" s="10">
        <f t="shared" si="3"/>
        <v>5.7799999999999995E-3</v>
      </c>
      <c r="CQ11" s="10">
        <f t="shared" si="3"/>
        <v>4.4799999999999996E-3</v>
      </c>
      <c r="CR11" s="10">
        <f t="shared" si="3"/>
        <v>5.4799999999999996E-3</v>
      </c>
      <c r="CS11" s="10">
        <f t="shared" si="3"/>
        <v>2.6800000000000001E-3</v>
      </c>
      <c r="CT11" s="10">
        <f t="shared" si="3"/>
        <v>1.8799999999999999E-3</v>
      </c>
      <c r="CU11" s="10">
        <f t="shared" si="3"/>
        <v>4.5799999999999999E-3</v>
      </c>
      <c r="CV11" s="10">
        <f t="shared" si="3"/>
        <v>2.8799999999999997E-3</v>
      </c>
      <c r="CW11" s="10">
        <f t="shared" si="3"/>
        <v>6.8800000000000007E-3</v>
      </c>
      <c r="CX11" s="10">
        <f t="shared" si="3"/>
        <v>5.1799999999999997E-3</v>
      </c>
      <c r="CY11" s="10"/>
    </row>
    <row r="12" spans="1:103" x14ac:dyDescent="0.2">
      <c r="A12">
        <f>'lipidomeDB output'!A12</f>
        <v>1432</v>
      </c>
      <c r="B12" t="str">
        <f>'lipidomeDB output'!B12</f>
        <v>C79H150O17P2</v>
      </c>
      <c r="C12" s="1" t="str">
        <f>'lipidomeDB output'!C12</f>
        <v>CL(70:2)</v>
      </c>
      <c r="D12" t="str">
        <f>'lipidomeDB output'!J12</f>
        <v>0.0000</v>
      </c>
      <c r="E12" t="str">
        <f>'lipidomeDB output'!U12</f>
        <v>0.0000</v>
      </c>
      <c r="F12" t="str">
        <f>'lipidomeDB output'!AG12</f>
        <v>0.0000</v>
      </c>
      <c r="G12" t="str">
        <f>'lipidomeDB output'!AS12</f>
        <v>0.0004</v>
      </c>
      <c r="H12" t="str">
        <f>'lipidomeDB output'!BA12</f>
        <v>0.0005</v>
      </c>
      <c r="I12" s="12">
        <f t="shared" si="0"/>
        <v>1.7999999999999998E-4</v>
      </c>
      <c r="J12" t="str">
        <f>'lipidomeDB output'!D12</f>
        <v>0.0000</v>
      </c>
      <c r="K12" t="str">
        <f>'lipidomeDB output'!E12</f>
        <v>0.0000</v>
      </c>
      <c r="L12" t="str">
        <f>'lipidomeDB output'!F12</f>
        <v>0.0000</v>
      </c>
      <c r="M12" t="str">
        <f>'lipidomeDB output'!G12</f>
        <v>0.0000</v>
      </c>
      <c r="N12" t="str">
        <f>'lipidomeDB output'!H12</f>
        <v>0.0000</v>
      </c>
      <c r="O12" t="str">
        <f>'lipidomeDB output'!I12</f>
        <v>0.0000</v>
      </c>
      <c r="P12" t="str">
        <f>'lipidomeDB output'!K12</f>
        <v>0.0000</v>
      </c>
      <c r="Q12" t="str">
        <f>'lipidomeDB output'!L12</f>
        <v>0.0000</v>
      </c>
      <c r="R12" t="str">
        <f>'lipidomeDB output'!M12</f>
        <v>0.0000</v>
      </c>
      <c r="S12" t="str">
        <f>'lipidomeDB output'!N12</f>
        <v>0.0000</v>
      </c>
      <c r="T12" t="str">
        <f>'lipidomeDB output'!O12</f>
        <v>0.0000</v>
      </c>
      <c r="U12" t="str">
        <f>'lipidomeDB output'!P12</f>
        <v>0.0015</v>
      </c>
      <c r="V12" t="str">
        <f>'lipidomeDB output'!Q12</f>
        <v>0.0000</v>
      </c>
      <c r="W12" t="str">
        <f>'lipidomeDB output'!R12</f>
        <v>0.0000</v>
      </c>
      <c r="X12" t="str">
        <f>'lipidomeDB output'!S12</f>
        <v>0.0000</v>
      </c>
      <c r="Y12" t="str">
        <f>'lipidomeDB output'!T12</f>
        <v>0.0000</v>
      </c>
      <c r="Z12" t="str">
        <f>'lipidomeDB output'!V12</f>
        <v>0.0000</v>
      </c>
      <c r="AA12" t="str">
        <f>'lipidomeDB output'!W12</f>
        <v>0.0000</v>
      </c>
      <c r="AB12" t="str">
        <f>'lipidomeDB output'!X12</f>
        <v>0.0000</v>
      </c>
      <c r="AC12" t="str">
        <f>'lipidomeDB output'!Y12</f>
        <v>0.0000</v>
      </c>
      <c r="AD12" t="str">
        <f>'lipidomeDB output'!Z12</f>
        <v>0.0000</v>
      </c>
      <c r="AE12" t="str">
        <f>'lipidomeDB output'!AA12</f>
        <v>0.0000</v>
      </c>
      <c r="AF12" t="str">
        <f>'lipidomeDB output'!AB12</f>
        <v>0.0000</v>
      </c>
      <c r="AG12" t="str">
        <f>'lipidomeDB output'!AC12</f>
        <v>0.0005</v>
      </c>
      <c r="AH12" t="str">
        <f>'lipidomeDB output'!AD12</f>
        <v>0.0001</v>
      </c>
      <c r="AI12" t="str">
        <f>'lipidomeDB output'!AE12</f>
        <v>0.0000</v>
      </c>
      <c r="AJ12" t="str">
        <f>'lipidomeDB output'!AF12</f>
        <v>0.0000</v>
      </c>
      <c r="AK12" t="str">
        <f>'lipidomeDB output'!AH12</f>
        <v>0.0000</v>
      </c>
      <c r="AL12" t="str">
        <f>'lipidomeDB output'!AI12</f>
        <v>0.0000</v>
      </c>
      <c r="AM12" t="str">
        <f>'lipidomeDB output'!AJ12</f>
        <v>0.0003</v>
      </c>
      <c r="AN12" t="str">
        <f>'lipidomeDB output'!AK12</f>
        <v>0.0009</v>
      </c>
      <c r="AO12" t="str">
        <f>'lipidomeDB output'!AL12</f>
        <v>0.0000</v>
      </c>
      <c r="AP12" t="str">
        <f>'lipidomeDB output'!AM12</f>
        <v>0.0000</v>
      </c>
      <c r="AQ12" t="str">
        <f>'lipidomeDB output'!AN12</f>
        <v>0.0000</v>
      </c>
      <c r="AR12" t="str">
        <f>'lipidomeDB output'!AO12</f>
        <v>0.0000</v>
      </c>
      <c r="AS12" t="str">
        <f>'lipidomeDB output'!AP12</f>
        <v>0.0000</v>
      </c>
      <c r="AT12" t="str">
        <f>'lipidomeDB output'!AQ12</f>
        <v>0.0002</v>
      </c>
      <c r="AU12" t="str">
        <f>'lipidomeDB output'!AR12</f>
        <v>0.0014</v>
      </c>
      <c r="AV12" t="str">
        <f>'lipidomeDB output'!AT12</f>
        <v>0.0000</v>
      </c>
      <c r="AW12" t="str">
        <f>'lipidomeDB output'!AU12</f>
        <v>0.0000</v>
      </c>
      <c r="AX12" t="str">
        <f>'lipidomeDB output'!AV12</f>
        <v>0.0000</v>
      </c>
      <c r="AY12" t="str">
        <f>'lipidomeDB output'!AW12</f>
        <v>0.0000</v>
      </c>
      <c r="AZ12" t="str">
        <f>'lipidomeDB output'!AX12</f>
        <v>0.0000</v>
      </c>
      <c r="BA12" t="str">
        <f>'lipidomeDB output'!AY12</f>
        <v>0.0007</v>
      </c>
      <c r="BB12" t="str">
        <f>'lipidomeDB output'!AZ12</f>
        <v>0.0000</v>
      </c>
      <c r="BC12" t="str">
        <f>'lipidomeDB output'!BB12</f>
        <v>0.0000</v>
      </c>
      <c r="BE12" s="10">
        <f t="shared" si="1"/>
        <v>0</v>
      </c>
      <c r="BF12" s="10">
        <f t="shared" si="4"/>
        <v>0</v>
      </c>
      <c r="BG12" s="10">
        <f t="shared" si="4"/>
        <v>0</v>
      </c>
      <c r="BH12" s="10">
        <f t="shared" si="4"/>
        <v>0</v>
      </c>
      <c r="BI12" s="10">
        <f t="shared" si="4"/>
        <v>0</v>
      </c>
      <c r="BJ12" s="10">
        <f t="shared" si="4"/>
        <v>0</v>
      </c>
      <c r="BK12" s="10">
        <f t="shared" si="4"/>
        <v>0</v>
      </c>
      <c r="BL12" s="10">
        <f t="shared" si="4"/>
        <v>0</v>
      </c>
      <c r="BM12" s="10">
        <f t="shared" si="4"/>
        <v>0</v>
      </c>
      <c r="BN12" s="10">
        <f t="shared" si="4"/>
        <v>0</v>
      </c>
      <c r="BO12" s="10">
        <f t="shared" si="4"/>
        <v>0</v>
      </c>
      <c r="BP12" s="10">
        <f t="shared" si="4"/>
        <v>1.32E-3</v>
      </c>
      <c r="BQ12" s="10">
        <f t="shared" si="4"/>
        <v>0</v>
      </c>
      <c r="BR12" s="10">
        <f t="shared" si="4"/>
        <v>0</v>
      </c>
      <c r="BS12" s="10">
        <f t="shared" si="4"/>
        <v>0</v>
      </c>
      <c r="BT12" s="10">
        <f t="shared" si="4"/>
        <v>0</v>
      </c>
      <c r="BU12" s="10">
        <f t="shared" si="4"/>
        <v>0</v>
      </c>
      <c r="BV12" s="10">
        <f t="shared" si="4"/>
        <v>0</v>
      </c>
      <c r="BW12" s="10">
        <f t="shared" si="4"/>
        <v>0</v>
      </c>
      <c r="BX12" s="10">
        <f t="shared" si="4"/>
        <v>0</v>
      </c>
      <c r="BY12" s="10">
        <f t="shared" si="4"/>
        <v>0</v>
      </c>
      <c r="BZ12" s="10">
        <f t="shared" si="4"/>
        <v>0</v>
      </c>
      <c r="CA12" s="10">
        <f t="shared" si="4"/>
        <v>0</v>
      </c>
      <c r="CB12" s="10">
        <f t="shared" si="4"/>
        <v>3.2000000000000003E-4</v>
      </c>
      <c r="CC12" s="10">
        <f t="shared" si="4"/>
        <v>0</v>
      </c>
      <c r="CD12" s="10">
        <f t="shared" si="4"/>
        <v>0</v>
      </c>
      <c r="CE12" s="10">
        <f t="shared" si="3"/>
        <v>0</v>
      </c>
      <c r="CF12" s="10">
        <f t="shared" si="3"/>
        <v>0</v>
      </c>
      <c r="CG12" s="10">
        <f t="shared" si="3"/>
        <v>0</v>
      </c>
      <c r="CH12" s="10">
        <f t="shared" si="3"/>
        <v>1.1999999999999999E-4</v>
      </c>
      <c r="CI12" s="10">
        <f t="shared" si="3"/>
        <v>7.1999999999999994E-4</v>
      </c>
      <c r="CJ12" s="10">
        <f t="shared" si="3"/>
        <v>0</v>
      </c>
      <c r="CK12" s="10">
        <f t="shared" si="3"/>
        <v>0</v>
      </c>
      <c r="CL12" s="10">
        <f t="shared" si="3"/>
        <v>0</v>
      </c>
      <c r="CM12" s="10">
        <f t="shared" si="3"/>
        <v>0</v>
      </c>
      <c r="CN12" s="10">
        <f t="shared" si="3"/>
        <v>0</v>
      </c>
      <c r="CO12" s="10">
        <f t="shared" si="3"/>
        <v>2.0000000000000025E-5</v>
      </c>
      <c r="CP12" s="10">
        <f t="shared" si="3"/>
        <v>1.2199999999999999E-3</v>
      </c>
      <c r="CQ12" s="10">
        <f t="shared" si="3"/>
        <v>0</v>
      </c>
      <c r="CR12" s="10">
        <f t="shared" si="3"/>
        <v>0</v>
      </c>
      <c r="CS12" s="10">
        <f t="shared" si="3"/>
        <v>0</v>
      </c>
      <c r="CT12" s="10">
        <f t="shared" si="3"/>
        <v>0</v>
      </c>
      <c r="CU12" s="10">
        <f t="shared" si="3"/>
        <v>0</v>
      </c>
      <c r="CV12" s="10">
        <f t="shared" si="3"/>
        <v>5.2000000000000006E-4</v>
      </c>
      <c r="CW12" s="10">
        <f t="shared" si="3"/>
        <v>0</v>
      </c>
      <c r="CX12" s="10">
        <f t="shared" si="3"/>
        <v>0</v>
      </c>
      <c r="CY12" s="10"/>
    </row>
    <row r="13" spans="1:103" x14ac:dyDescent="0.2">
      <c r="A13">
        <f>'lipidomeDB output'!A13</f>
        <v>1443.9</v>
      </c>
      <c r="B13" t="str">
        <f>'lipidomeDB output'!B13</f>
        <v>C81H138O17P2</v>
      </c>
      <c r="C13" s="1" t="str">
        <f>'lipidomeDB output'!C13</f>
        <v>CL(72:10)</v>
      </c>
      <c r="D13" t="str">
        <f>'lipidomeDB output'!J13</f>
        <v>0.0004</v>
      </c>
      <c r="E13" t="str">
        <f>'lipidomeDB output'!U13</f>
        <v>0.0004</v>
      </c>
      <c r="F13" t="str">
        <f>'lipidomeDB output'!AG13</f>
        <v>0.0005</v>
      </c>
      <c r="G13" t="str">
        <f>'lipidomeDB output'!AS13</f>
        <v>0.0000</v>
      </c>
      <c r="H13" t="str">
        <f>'lipidomeDB output'!BA13</f>
        <v>0.0014</v>
      </c>
      <c r="I13" s="12">
        <f t="shared" si="0"/>
        <v>5.4000000000000001E-4</v>
      </c>
      <c r="J13" t="str">
        <f>'lipidomeDB output'!D13</f>
        <v>0.0022</v>
      </c>
      <c r="K13" t="str">
        <f>'lipidomeDB output'!E13</f>
        <v>0.0000</v>
      </c>
      <c r="L13" t="str">
        <f>'lipidomeDB output'!F13</f>
        <v>0.0000</v>
      </c>
      <c r="M13" t="str">
        <f>'lipidomeDB output'!G13</f>
        <v>0.0028</v>
      </c>
      <c r="N13" t="str">
        <f>'lipidomeDB output'!H13</f>
        <v>0.0027</v>
      </c>
      <c r="O13" t="str">
        <f>'lipidomeDB output'!I13</f>
        <v>0.0038</v>
      </c>
      <c r="P13" t="str">
        <f>'lipidomeDB output'!K13</f>
        <v>0.0036</v>
      </c>
      <c r="Q13" t="str">
        <f>'lipidomeDB output'!L13</f>
        <v>0.0054</v>
      </c>
      <c r="R13" t="str">
        <f>'lipidomeDB output'!M13</f>
        <v>0.0036</v>
      </c>
      <c r="S13" t="str">
        <f>'lipidomeDB output'!N13</f>
        <v>0.0020</v>
      </c>
      <c r="T13" t="str">
        <f>'lipidomeDB output'!O13</f>
        <v>0.0034</v>
      </c>
      <c r="U13" t="str">
        <f>'lipidomeDB output'!P13</f>
        <v>0.0015</v>
      </c>
      <c r="V13" t="str">
        <f>'lipidomeDB output'!Q13</f>
        <v>0.0067</v>
      </c>
      <c r="W13" t="str">
        <f>'lipidomeDB output'!R13</f>
        <v>0.0032</v>
      </c>
      <c r="X13" t="str">
        <f>'lipidomeDB output'!S13</f>
        <v>0.0024</v>
      </c>
      <c r="Y13" t="str">
        <f>'lipidomeDB output'!T13</f>
        <v>0.0038</v>
      </c>
      <c r="Z13" t="str">
        <f>'lipidomeDB output'!V13</f>
        <v>0.0036</v>
      </c>
      <c r="AA13" t="str">
        <f>'lipidomeDB output'!W13</f>
        <v>0.0000</v>
      </c>
      <c r="AB13" t="str">
        <f>'lipidomeDB output'!X13</f>
        <v>0.0000</v>
      </c>
      <c r="AC13" t="str">
        <f>'lipidomeDB output'!Y13</f>
        <v>0.0000</v>
      </c>
      <c r="AD13" t="str">
        <f>'lipidomeDB output'!Z13</f>
        <v>0.0044</v>
      </c>
      <c r="AE13" t="str">
        <f>'lipidomeDB output'!AA13</f>
        <v>0.0062</v>
      </c>
      <c r="AF13" t="str">
        <f>'lipidomeDB output'!AB13</f>
        <v>0.0080</v>
      </c>
      <c r="AG13" t="str">
        <f>'lipidomeDB output'!AC13</f>
        <v>0.0059</v>
      </c>
      <c r="AH13" t="str">
        <f>'lipidomeDB output'!AD13</f>
        <v>0.0000</v>
      </c>
      <c r="AI13" t="str">
        <f>'lipidomeDB output'!AE13</f>
        <v>0.0077</v>
      </c>
      <c r="AJ13" t="str">
        <f>'lipidomeDB output'!AF13</f>
        <v>0.0055</v>
      </c>
      <c r="AK13" t="str">
        <f>'lipidomeDB output'!AH13</f>
        <v>0.0000</v>
      </c>
      <c r="AL13" t="str">
        <f>'lipidomeDB output'!AI13</f>
        <v>0.0000</v>
      </c>
      <c r="AM13" t="str">
        <f>'lipidomeDB output'!AJ13</f>
        <v>0.0057</v>
      </c>
      <c r="AN13" t="str">
        <f>'lipidomeDB output'!AK13</f>
        <v>0.0000</v>
      </c>
      <c r="AO13" t="str">
        <f>'lipidomeDB output'!AL13</f>
        <v>0.0025</v>
      </c>
      <c r="AP13" t="str">
        <f>'lipidomeDB output'!AM13</f>
        <v>0.0083</v>
      </c>
      <c r="AQ13" t="str">
        <f>'lipidomeDB output'!AN13</f>
        <v>0.0064</v>
      </c>
      <c r="AR13" t="str">
        <f>'lipidomeDB output'!AO13</f>
        <v>0.0050</v>
      </c>
      <c r="AS13" t="str">
        <f>'lipidomeDB output'!AP13</f>
        <v>0.0042</v>
      </c>
      <c r="AT13" t="str">
        <f>'lipidomeDB output'!AQ13</f>
        <v>0.0000</v>
      </c>
      <c r="AU13" t="str">
        <f>'lipidomeDB output'!AR13</f>
        <v>0.0000</v>
      </c>
      <c r="AV13" t="str">
        <f>'lipidomeDB output'!AT13</f>
        <v>0.0000</v>
      </c>
      <c r="AW13" t="str">
        <f>'lipidomeDB output'!AU13</f>
        <v>0.0041</v>
      </c>
      <c r="AX13" t="str">
        <f>'lipidomeDB output'!AV13</f>
        <v>0.0080</v>
      </c>
      <c r="AY13" t="str">
        <f>'lipidomeDB output'!AW13</f>
        <v>0.0030</v>
      </c>
      <c r="AZ13" t="str">
        <f>'lipidomeDB output'!AX13</f>
        <v>0.0000</v>
      </c>
      <c r="BA13" t="str">
        <f>'lipidomeDB output'!AY13</f>
        <v>0.0019</v>
      </c>
      <c r="BB13" t="str">
        <f>'lipidomeDB output'!AZ13</f>
        <v>0.0000</v>
      </c>
      <c r="BC13" t="str">
        <f>'lipidomeDB output'!BB13</f>
        <v>0.0025</v>
      </c>
      <c r="BE13" s="10">
        <f t="shared" si="1"/>
        <v>1.66E-3</v>
      </c>
      <c r="BF13" s="10">
        <f t="shared" si="4"/>
        <v>0</v>
      </c>
      <c r="BG13" s="10">
        <f t="shared" si="4"/>
        <v>0</v>
      </c>
      <c r="BH13" s="10">
        <f t="shared" si="4"/>
        <v>2.2599999999999999E-3</v>
      </c>
      <c r="BI13" s="10">
        <f t="shared" si="4"/>
        <v>2.16E-3</v>
      </c>
      <c r="BJ13" s="10">
        <f t="shared" si="4"/>
        <v>3.2599999999999999E-3</v>
      </c>
      <c r="BK13" s="10">
        <f t="shared" si="4"/>
        <v>3.0599999999999998E-3</v>
      </c>
      <c r="BL13" s="10">
        <f t="shared" si="4"/>
        <v>4.8600000000000006E-3</v>
      </c>
      <c r="BM13" s="10">
        <f t="shared" si="4"/>
        <v>3.0599999999999998E-3</v>
      </c>
      <c r="BN13" s="10">
        <f t="shared" si="4"/>
        <v>1.4599999999999999E-3</v>
      </c>
      <c r="BO13" s="10">
        <f t="shared" si="4"/>
        <v>2.8599999999999997E-3</v>
      </c>
      <c r="BP13" s="10">
        <f t="shared" si="4"/>
        <v>9.6000000000000002E-4</v>
      </c>
      <c r="BQ13" s="10">
        <f t="shared" si="4"/>
        <v>6.1600000000000005E-3</v>
      </c>
      <c r="BR13" s="10">
        <f t="shared" si="4"/>
        <v>2.66E-3</v>
      </c>
      <c r="BS13" s="10">
        <f t="shared" si="4"/>
        <v>1.8599999999999997E-3</v>
      </c>
      <c r="BT13" s="10">
        <f t="shared" si="4"/>
        <v>3.2599999999999999E-3</v>
      </c>
      <c r="BU13" s="10">
        <f t="shared" si="4"/>
        <v>3.0599999999999998E-3</v>
      </c>
      <c r="BV13" s="10">
        <f t="shared" si="4"/>
        <v>0</v>
      </c>
      <c r="BW13" s="10">
        <f t="shared" si="4"/>
        <v>0</v>
      </c>
      <c r="BX13" s="10">
        <f t="shared" si="4"/>
        <v>0</v>
      </c>
      <c r="BY13" s="10">
        <f t="shared" si="4"/>
        <v>3.8600000000000001E-3</v>
      </c>
      <c r="BZ13" s="10">
        <f t="shared" si="4"/>
        <v>5.6600000000000001E-3</v>
      </c>
      <c r="CA13" s="10">
        <f t="shared" si="4"/>
        <v>7.4600000000000005E-3</v>
      </c>
      <c r="CB13" s="10">
        <f t="shared" si="4"/>
        <v>5.3600000000000002E-3</v>
      </c>
      <c r="CC13" s="10">
        <f t="shared" si="4"/>
        <v>0</v>
      </c>
      <c r="CD13" s="10">
        <f t="shared" si="4"/>
        <v>7.1600000000000006E-3</v>
      </c>
      <c r="CE13" s="10">
        <f t="shared" si="3"/>
        <v>4.96E-3</v>
      </c>
      <c r="CF13" s="10">
        <f t="shared" si="3"/>
        <v>0</v>
      </c>
      <c r="CG13" s="10">
        <f t="shared" si="3"/>
        <v>0</v>
      </c>
      <c r="CH13" s="10">
        <f t="shared" si="3"/>
        <v>5.1600000000000005E-3</v>
      </c>
      <c r="CI13" s="10">
        <f t="shared" si="3"/>
        <v>0</v>
      </c>
      <c r="CJ13" s="10">
        <f t="shared" si="3"/>
        <v>1.9599999999999999E-3</v>
      </c>
      <c r="CK13" s="10">
        <f t="shared" si="3"/>
        <v>7.7600000000000004E-3</v>
      </c>
      <c r="CL13" s="10">
        <f t="shared" si="3"/>
        <v>5.8600000000000006E-3</v>
      </c>
      <c r="CM13" s="10">
        <f t="shared" si="3"/>
        <v>4.4600000000000004E-3</v>
      </c>
      <c r="CN13" s="10">
        <f t="shared" si="3"/>
        <v>3.6599999999999996E-3</v>
      </c>
      <c r="CO13" s="10">
        <f t="shared" si="3"/>
        <v>0</v>
      </c>
      <c r="CP13" s="10">
        <f t="shared" si="3"/>
        <v>0</v>
      </c>
      <c r="CQ13" s="10">
        <f t="shared" si="3"/>
        <v>0</v>
      </c>
      <c r="CR13" s="10">
        <f t="shared" si="3"/>
        <v>3.5600000000000002E-3</v>
      </c>
      <c r="CS13" s="10">
        <f t="shared" si="3"/>
        <v>7.4600000000000005E-3</v>
      </c>
      <c r="CT13" s="10">
        <f t="shared" si="3"/>
        <v>2.4599999999999999E-3</v>
      </c>
      <c r="CU13" s="10">
        <f t="shared" si="3"/>
        <v>0</v>
      </c>
      <c r="CV13" s="10">
        <f t="shared" si="3"/>
        <v>1.3600000000000001E-3</v>
      </c>
      <c r="CW13" s="10">
        <f t="shared" si="3"/>
        <v>0</v>
      </c>
      <c r="CX13" s="10">
        <f t="shared" si="3"/>
        <v>1.9599999999999999E-3</v>
      </c>
      <c r="CY13" s="10"/>
    </row>
    <row r="14" spans="1:103" x14ac:dyDescent="0.2">
      <c r="A14">
        <f>'lipidomeDB output'!A14</f>
        <v>1446</v>
      </c>
      <c r="B14" t="str">
        <f>'lipidomeDB output'!B14</f>
        <v>C81H140O17P2</v>
      </c>
      <c r="C14" s="1" t="str">
        <f>'lipidomeDB output'!C14</f>
        <v>CL(72:9)</v>
      </c>
      <c r="D14" t="str">
        <f>'lipidomeDB output'!J14</f>
        <v>0.0003</v>
      </c>
      <c r="E14" t="str">
        <f>'lipidomeDB output'!U14</f>
        <v>0.0014</v>
      </c>
      <c r="F14" t="str">
        <f>'lipidomeDB output'!AG14</f>
        <v>0.0008</v>
      </c>
      <c r="G14" t="str">
        <f>'lipidomeDB output'!AS14</f>
        <v>0.0014</v>
      </c>
      <c r="H14" t="str">
        <f>'lipidomeDB output'!BA14</f>
        <v>0.0010</v>
      </c>
      <c r="I14" s="12">
        <f t="shared" si="0"/>
        <v>9.7999999999999997E-4</v>
      </c>
      <c r="J14" t="str">
        <f>'lipidomeDB output'!D14</f>
        <v>0.0092</v>
      </c>
      <c r="K14" t="str">
        <f>'lipidomeDB output'!E14</f>
        <v>0.0124</v>
      </c>
      <c r="L14" t="str">
        <f>'lipidomeDB output'!F14</f>
        <v>0.0109</v>
      </c>
      <c r="M14" t="str">
        <f>'lipidomeDB output'!G14</f>
        <v>0.0121</v>
      </c>
      <c r="N14" t="str">
        <f>'lipidomeDB output'!H14</f>
        <v>0.0136</v>
      </c>
      <c r="O14" t="str">
        <f>'lipidomeDB output'!I14</f>
        <v>0.0123</v>
      </c>
      <c r="P14" t="str">
        <f>'lipidomeDB output'!K14</f>
        <v>0.0098</v>
      </c>
      <c r="Q14" t="str">
        <f>'lipidomeDB output'!L14</f>
        <v>0.0198</v>
      </c>
      <c r="R14" t="str">
        <f>'lipidomeDB output'!M14</f>
        <v>0.0103</v>
      </c>
      <c r="S14" t="str">
        <f>'lipidomeDB output'!N14</f>
        <v>0.0113</v>
      </c>
      <c r="T14" t="str">
        <f>'lipidomeDB output'!O14</f>
        <v>0.0072</v>
      </c>
      <c r="U14" t="str">
        <f>'lipidomeDB output'!P14</f>
        <v>0.0057</v>
      </c>
      <c r="V14" t="str">
        <f>'lipidomeDB output'!Q14</f>
        <v>0.0143</v>
      </c>
      <c r="W14" t="str">
        <f>'lipidomeDB output'!R14</f>
        <v>0.0117</v>
      </c>
      <c r="X14" t="str">
        <f>'lipidomeDB output'!S14</f>
        <v>0.0117</v>
      </c>
      <c r="Y14" t="str">
        <f>'lipidomeDB output'!T14</f>
        <v>0.0095</v>
      </c>
      <c r="Z14" t="str">
        <f>'lipidomeDB output'!V14</f>
        <v>0.0115</v>
      </c>
      <c r="AA14" t="str">
        <f>'lipidomeDB output'!W14</f>
        <v>0.0078</v>
      </c>
      <c r="AB14" t="str">
        <f>'lipidomeDB output'!X14</f>
        <v>0.0085</v>
      </c>
      <c r="AC14" t="str">
        <f>'lipidomeDB output'!Y14</f>
        <v>0.0209</v>
      </c>
      <c r="AD14" t="str">
        <f>'lipidomeDB output'!Z14</f>
        <v>0.0196</v>
      </c>
      <c r="AE14" t="str">
        <f>'lipidomeDB output'!AA14</f>
        <v>0.0179</v>
      </c>
      <c r="AF14" t="str">
        <f>'lipidomeDB output'!AB14</f>
        <v>0.0161</v>
      </c>
      <c r="AG14" t="str">
        <f>'lipidomeDB output'!AC14</f>
        <v>0.0129</v>
      </c>
      <c r="AH14" t="str">
        <f>'lipidomeDB output'!AD14</f>
        <v>0.0112</v>
      </c>
      <c r="AI14" t="str">
        <f>'lipidomeDB output'!AE14</f>
        <v>0.0287</v>
      </c>
      <c r="AJ14" t="str">
        <f>'lipidomeDB output'!AF14</f>
        <v>0.0140</v>
      </c>
      <c r="AK14" t="str">
        <f>'lipidomeDB output'!AH14</f>
        <v>0.0130</v>
      </c>
      <c r="AL14" t="str">
        <f>'lipidomeDB output'!AI14</f>
        <v>0.0102</v>
      </c>
      <c r="AM14" t="str">
        <f>'lipidomeDB output'!AJ14</f>
        <v>0.0094</v>
      </c>
      <c r="AN14" t="str">
        <f>'lipidomeDB output'!AK14</f>
        <v>0.0118</v>
      </c>
      <c r="AO14" t="str">
        <f>'lipidomeDB output'!AL14</f>
        <v>0.0117</v>
      </c>
      <c r="AP14" t="str">
        <f>'lipidomeDB output'!AM14</f>
        <v>0.0241</v>
      </c>
      <c r="AQ14" t="str">
        <f>'lipidomeDB output'!AN14</f>
        <v>0.0210</v>
      </c>
      <c r="AR14" t="str">
        <f>'lipidomeDB output'!AO14</f>
        <v>0.0149</v>
      </c>
      <c r="AS14" t="str">
        <f>'lipidomeDB output'!AP14</f>
        <v>0.0131</v>
      </c>
      <c r="AT14" t="str">
        <f>'lipidomeDB output'!AQ14</f>
        <v>0.0065</v>
      </c>
      <c r="AU14" t="str">
        <f>'lipidomeDB output'!AR14</f>
        <v>0.0090</v>
      </c>
      <c r="AV14" t="str">
        <f>'lipidomeDB output'!AT14</f>
        <v>0.0178</v>
      </c>
      <c r="AW14" t="str">
        <f>'lipidomeDB output'!AU14</f>
        <v>0.0148</v>
      </c>
      <c r="AX14" t="str">
        <f>'lipidomeDB output'!AV14</f>
        <v>0.0235</v>
      </c>
      <c r="AY14" t="str">
        <f>'lipidomeDB output'!AW14</f>
        <v>0.0103</v>
      </c>
      <c r="AZ14" t="str">
        <f>'lipidomeDB output'!AX14</f>
        <v>0.0197</v>
      </c>
      <c r="BA14" t="str">
        <f>'lipidomeDB output'!AY14</f>
        <v>0.0055</v>
      </c>
      <c r="BB14" t="str">
        <f>'lipidomeDB output'!AZ14</f>
        <v>0.0063</v>
      </c>
      <c r="BC14" t="str">
        <f>'lipidomeDB output'!BB14</f>
        <v>0.0130</v>
      </c>
      <c r="BE14" s="10">
        <f t="shared" si="1"/>
        <v>8.2199999999999999E-3</v>
      </c>
      <c r="BF14" s="10">
        <f t="shared" si="4"/>
        <v>1.142E-2</v>
      </c>
      <c r="BG14" s="10">
        <f t="shared" si="4"/>
        <v>9.92E-3</v>
      </c>
      <c r="BH14" s="10">
        <f t="shared" si="4"/>
        <v>1.112E-2</v>
      </c>
      <c r="BI14" s="10">
        <f t="shared" si="4"/>
        <v>1.2619999999999999E-2</v>
      </c>
      <c r="BJ14" s="10">
        <f t="shared" si="4"/>
        <v>1.132E-2</v>
      </c>
      <c r="BK14" s="10">
        <f t="shared" si="4"/>
        <v>8.8199999999999997E-3</v>
      </c>
      <c r="BL14" s="10">
        <f t="shared" si="4"/>
        <v>1.8820000000000003E-2</v>
      </c>
      <c r="BM14" s="10">
        <f t="shared" si="4"/>
        <v>9.3200000000000002E-3</v>
      </c>
      <c r="BN14" s="10">
        <f t="shared" si="4"/>
        <v>1.0319999999999999E-2</v>
      </c>
      <c r="BO14" s="10">
        <f t="shared" si="4"/>
        <v>6.2199999999999998E-3</v>
      </c>
      <c r="BP14" s="10">
        <f t="shared" si="4"/>
        <v>4.7200000000000002E-3</v>
      </c>
      <c r="BQ14" s="10">
        <f t="shared" si="4"/>
        <v>1.332E-2</v>
      </c>
      <c r="BR14" s="10">
        <f t="shared" si="4"/>
        <v>1.072E-2</v>
      </c>
      <c r="BS14" s="10">
        <f t="shared" si="4"/>
        <v>1.072E-2</v>
      </c>
      <c r="BT14" s="10">
        <f t="shared" si="4"/>
        <v>8.5199999999999998E-3</v>
      </c>
      <c r="BU14" s="10">
        <f t="shared" si="4"/>
        <v>1.052E-2</v>
      </c>
      <c r="BV14" s="10">
        <f t="shared" si="4"/>
        <v>6.8199999999999997E-3</v>
      </c>
      <c r="BW14" s="10">
        <f t="shared" si="4"/>
        <v>7.5200000000000006E-3</v>
      </c>
      <c r="BX14" s="10">
        <f t="shared" si="4"/>
        <v>1.992E-2</v>
      </c>
      <c r="BY14" s="10">
        <f t="shared" si="4"/>
        <v>1.8619999999999998E-2</v>
      </c>
      <c r="BZ14" s="10">
        <f t="shared" si="4"/>
        <v>1.6919999999999998E-2</v>
      </c>
      <c r="CA14" s="10">
        <f t="shared" si="4"/>
        <v>1.512E-2</v>
      </c>
      <c r="CB14" s="10">
        <f t="shared" si="4"/>
        <v>1.192E-2</v>
      </c>
      <c r="CC14" s="10">
        <f t="shared" si="4"/>
        <v>1.022E-2</v>
      </c>
      <c r="CD14" s="10">
        <f t="shared" si="4"/>
        <v>2.7720000000000002E-2</v>
      </c>
      <c r="CE14" s="10">
        <f t="shared" si="3"/>
        <v>1.302E-2</v>
      </c>
      <c r="CF14" s="10">
        <f t="shared" si="3"/>
        <v>1.2019999999999999E-2</v>
      </c>
      <c r="CG14" s="10">
        <f t="shared" si="3"/>
        <v>9.2200000000000008E-3</v>
      </c>
      <c r="CH14" s="10">
        <f t="shared" si="3"/>
        <v>8.4200000000000004E-3</v>
      </c>
      <c r="CI14" s="10">
        <f t="shared" si="3"/>
        <v>1.082E-2</v>
      </c>
      <c r="CJ14" s="10">
        <f t="shared" si="3"/>
        <v>1.072E-2</v>
      </c>
      <c r="CK14" s="10">
        <f t="shared" si="3"/>
        <v>2.3120000000000002E-2</v>
      </c>
      <c r="CL14" s="10">
        <f t="shared" si="3"/>
        <v>2.0020000000000003E-2</v>
      </c>
      <c r="CM14" s="10">
        <f t="shared" si="3"/>
        <v>1.392E-2</v>
      </c>
      <c r="CN14" s="10">
        <f t="shared" si="3"/>
        <v>1.2120000000000001E-2</v>
      </c>
      <c r="CO14" s="10">
        <f t="shared" si="3"/>
        <v>5.5199999999999997E-3</v>
      </c>
      <c r="CP14" s="10">
        <f t="shared" si="3"/>
        <v>8.0199999999999994E-3</v>
      </c>
      <c r="CQ14" s="10">
        <f t="shared" si="3"/>
        <v>1.6820000000000002E-2</v>
      </c>
      <c r="CR14" s="10">
        <f t="shared" si="3"/>
        <v>1.3820000000000001E-2</v>
      </c>
      <c r="CS14" s="10">
        <f t="shared" si="3"/>
        <v>2.2519999999999998E-2</v>
      </c>
      <c r="CT14" s="10">
        <f t="shared" si="3"/>
        <v>9.3200000000000002E-3</v>
      </c>
      <c r="CU14" s="10">
        <f t="shared" si="3"/>
        <v>1.8720000000000001E-2</v>
      </c>
      <c r="CV14" s="10">
        <f t="shared" si="3"/>
        <v>4.5199999999999997E-3</v>
      </c>
      <c r="CW14" s="10">
        <f t="shared" si="3"/>
        <v>5.3200000000000001E-3</v>
      </c>
      <c r="CX14" s="10">
        <f t="shared" si="3"/>
        <v>1.2019999999999999E-2</v>
      </c>
      <c r="CY14" s="10"/>
    </row>
    <row r="15" spans="1:103" x14ac:dyDescent="0.2">
      <c r="A15">
        <f>'lipidomeDB output'!A15</f>
        <v>1448</v>
      </c>
      <c r="B15" t="str">
        <f>'lipidomeDB output'!B15</f>
        <v>C81H142O17P2</v>
      </c>
      <c r="C15" s="1" t="str">
        <f>'lipidomeDB output'!C15</f>
        <v>CL(72:8)</v>
      </c>
      <c r="D15" t="str">
        <f>'lipidomeDB output'!J15</f>
        <v>0.0019</v>
      </c>
      <c r="E15" t="str">
        <f>'lipidomeDB output'!U15</f>
        <v>0.0022</v>
      </c>
      <c r="F15" t="str">
        <f>'lipidomeDB output'!AG15</f>
        <v>0.0024</v>
      </c>
      <c r="G15" t="str">
        <f>'lipidomeDB output'!AS15</f>
        <v>0.0027</v>
      </c>
      <c r="H15" t="str">
        <f>'lipidomeDB output'!BA15</f>
        <v>0.0019</v>
      </c>
      <c r="I15" s="12">
        <f t="shared" si="0"/>
        <v>2.2200000000000002E-3</v>
      </c>
      <c r="J15" t="str">
        <f>'lipidomeDB output'!D15</f>
        <v>0.0147</v>
      </c>
      <c r="K15" t="str">
        <f>'lipidomeDB output'!E15</f>
        <v>0.0221</v>
      </c>
      <c r="L15" t="str">
        <f>'lipidomeDB output'!F15</f>
        <v>0.0296</v>
      </c>
      <c r="M15" t="str">
        <f>'lipidomeDB output'!G15</f>
        <v>0.0253</v>
      </c>
      <c r="N15" t="str">
        <f>'lipidomeDB output'!H15</f>
        <v>0.0254</v>
      </c>
      <c r="O15" t="str">
        <f>'lipidomeDB output'!I15</f>
        <v>0.0268</v>
      </c>
      <c r="P15" t="str">
        <f>'lipidomeDB output'!K15</f>
        <v>0.0274</v>
      </c>
      <c r="Q15" t="str">
        <f>'lipidomeDB output'!L15</f>
        <v>0.0409</v>
      </c>
      <c r="R15" t="str">
        <f>'lipidomeDB output'!M15</f>
        <v>0.0283</v>
      </c>
      <c r="S15" t="str">
        <f>'lipidomeDB output'!N15</f>
        <v>0.0213</v>
      </c>
      <c r="T15" t="str">
        <f>'lipidomeDB output'!O15</f>
        <v>0.0292</v>
      </c>
      <c r="U15" t="str">
        <f>'lipidomeDB output'!P15</f>
        <v>0.0278</v>
      </c>
      <c r="V15" t="str">
        <f>'lipidomeDB output'!Q15</f>
        <v>0.0342</v>
      </c>
      <c r="W15" t="str">
        <f>'lipidomeDB output'!R15</f>
        <v>0.0222</v>
      </c>
      <c r="X15" t="str">
        <f>'lipidomeDB output'!S15</f>
        <v>0.0258</v>
      </c>
      <c r="Y15" t="str">
        <f>'lipidomeDB output'!T15</f>
        <v>0.0244</v>
      </c>
      <c r="Z15" t="str">
        <f>'lipidomeDB output'!V15</f>
        <v>0.0348</v>
      </c>
      <c r="AA15" t="str">
        <f>'lipidomeDB output'!W15</f>
        <v>0.0391</v>
      </c>
      <c r="AB15" t="str">
        <f>'lipidomeDB output'!X15</f>
        <v>0.0282</v>
      </c>
      <c r="AC15" t="str">
        <f>'lipidomeDB output'!Y15</f>
        <v>0.0341</v>
      </c>
      <c r="AD15" t="str">
        <f>'lipidomeDB output'!Z15</f>
        <v>0.0372</v>
      </c>
      <c r="AE15" t="str">
        <f>'lipidomeDB output'!AA15</f>
        <v>0.0369</v>
      </c>
      <c r="AF15" t="str">
        <f>'lipidomeDB output'!AB15</f>
        <v>0.0404</v>
      </c>
      <c r="AG15" t="str">
        <f>'lipidomeDB output'!AC15</f>
        <v>0.0467</v>
      </c>
      <c r="AH15" t="str">
        <f>'lipidomeDB output'!AD15</f>
        <v>0.0373</v>
      </c>
      <c r="AI15" t="str">
        <f>'lipidomeDB output'!AE15</f>
        <v>0.0415</v>
      </c>
      <c r="AJ15" t="str">
        <f>'lipidomeDB output'!AF15</f>
        <v>0.0285</v>
      </c>
      <c r="AK15" t="str">
        <f>'lipidomeDB output'!AH15</f>
        <v>0.0246</v>
      </c>
      <c r="AL15" t="str">
        <f>'lipidomeDB output'!AI15</f>
        <v>0.0230</v>
      </c>
      <c r="AM15" t="str">
        <f>'lipidomeDB output'!AJ15</f>
        <v>0.0319</v>
      </c>
      <c r="AN15" t="str">
        <f>'lipidomeDB output'!AK15</f>
        <v>0.0436</v>
      </c>
      <c r="AO15" t="str">
        <f>'lipidomeDB output'!AL15</f>
        <v>0.0592</v>
      </c>
      <c r="AP15" t="str">
        <f>'lipidomeDB output'!AM15</f>
        <v>0.0417</v>
      </c>
      <c r="AQ15" t="str">
        <f>'lipidomeDB output'!AN15</f>
        <v>0.0385</v>
      </c>
      <c r="AR15" t="str">
        <f>'lipidomeDB output'!AO15</f>
        <v>0.0342</v>
      </c>
      <c r="AS15" t="str">
        <f>'lipidomeDB output'!AP15</f>
        <v>0.0298</v>
      </c>
      <c r="AT15" t="str">
        <f>'lipidomeDB output'!AQ15</f>
        <v>0.0307</v>
      </c>
      <c r="AU15" t="str">
        <f>'lipidomeDB output'!AR15</f>
        <v>0.0367</v>
      </c>
      <c r="AV15" t="str">
        <f>'lipidomeDB output'!AT15</f>
        <v>0.0280</v>
      </c>
      <c r="AW15" t="str">
        <f>'lipidomeDB output'!AU15</f>
        <v>0.0393</v>
      </c>
      <c r="AX15" t="str">
        <f>'lipidomeDB output'!AV15</f>
        <v>0.0345</v>
      </c>
      <c r="AY15" t="str">
        <f>'lipidomeDB output'!AW15</f>
        <v>0.0250</v>
      </c>
      <c r="AZ15" t="str">
        <f>'lipidomeDB output'!AX15</f>
        <v>0.0265</v>
      </c>
      <c r="BA15" t="str">
        <f>'lipidomeDB output'!AY15</f>
        <v>0.0291</v>
      </c>
      <c r="BB15" t="str">
        <f>'lipidomeDB output'!AZ15</f>
        <v>0.0268</v>
      </c>
      <c r="BC15" t="str">
        <f>'lipidomeDB output'!BB15</f>
        <v>0.0315</v>
      </c>
      <c r="BE15" s="10">
        <f t="shared" si="1"/>
        <v>1.248E-2</v>
      </c>
      <c r="BF15" s="10">
        <f t="shared" si="4"/>
        <v>1.9880000000000002E-2</v>
      </c>
      <c r="BG15" s="10">
        <f t="shared" si="4"/>
        <v>2.7380000000000002E-2</v>
      </c>
      <c r="BH15" s="10">
        <f t="shared" si="4"/>
        <v>2.308E-2</v>
      </c>
      <c r="BI15" s="10">
        <f t="shared" si="4"/>
        <v>2.3179999999999999E-2</v>
      </c>
      <c r="BJ15" s="10">
        <f t="shared" si="4"/>
        <v>2.4580000000000001E-2</v>
      </c>
      <c r="BK15" s="10">
        <f t="shared" si="4"/>
        <v>2.5180000000000001E-2</v>
      </c>
      <c r="BL15" s="10">
        <f t="shared" si="4"/>
        <v>3.8679999999999999E-2</v>
      </c>
      <c r="BM15" s="10">
        <f t="shared" si="4"/>
        <v>2.6079999999999999E-2</v>
      </c>
      <c r="BN15" s="10">
        <f t="shared" si="4"/>
        <v>1.908E-2</v>
      </c>
      <c r="BO15" s="10">
        <f t="shared" si="4"/>
        <v>2.6980000000000001E-2</v>
      </c>
      <c r="BP15" s="10">
        <f t="shared" si="4"/>
        <v>2.5579999999999999E-2</v>
      </c>
      <c r="BQ15" s="10">
        <f t="shared" si="4"/>
        <v>3.1980000000000001E-2</v>
      </c>
      <c r="BR15" s="10">
        <f t="shared" si="4"/>
        <v>1.9980000000000001E-2</v>
      </c>
      <c r="BS15" s="10">
        <f t="shared" si="4"/>
        <v>2.358E-2</v>
      </c>
      <c r="BT15" s="10">
        <f t="shared" si="4"/>
        <v>2.2180000000000002E-2</v>
      </c>
      <c r="BU15" s="10">
        <f t="shared" si="4"/>
        <v>3.2579999999999998E-2</v>
      </c>
      <c r="BV15" s="10">
        <f t="shared" si="4"/>
        <v>3.6880000000000003E-2</v>
      </c>
      <c r="BW15" s="10">
        <f t="shared" si="4"/>
        <v>2.598E-2</v>
      </c>
      <c r="BX15" s="10">
        <f t="shared" si="4"/>
        <v>3.1879999999999999E-2</v>
      </c>
      <c r="BY15" s="10">
        <f t="shared" si="4"/>
        <v>3.4979999999999997E-2</v>
      </c>
      <c r="BZ15" s="10">
        <f t="shared" si="4"/>
        <v>3.4680000000000002E-2</v>
      </c>
      <c r="CA15" s="10">
        <f t="shared" si="4"/>
        <v>3.8179999999999999E-2</v>
      </c>
      <c r="CB15" s="10">
        <f t="shared" si="4"/>
        <v>4.4479999999999999E-2</v>
      </c>
      <c r="CC15" s="10">
        <f t="shared" si="4"/>
        <v>3.508E-2</v>
      </c>
      <c r="CD15" s="10">
        <f t="shared" si="4"/>
        <v>3.9280000000000002E-2</v>
      </c>
      <c r="CE15" s="10">
        <f t="shared" si="3"/>
        <v>2.6280000000000001E-2</v>
      </c>
      <c r="CF15" s="10">
        <f t="shared" si="3"/>
        <v>2.2380000000000001E-2</v>
      </c>
      <c r="CG15" s="10">
        <f t="shared" si="3"/>
        <v>2.078E-2</v>
      </c>
      <c r="CH15" s="10">
        <f t="shared" si="3"/>
        <v>2.9679999999999998E-2</v>
      </c>
      <c r="CI15" s="10">
        <f t="shared" si="3"/>
        <v>4.138E-2</v>
      </c>
      <c r="CJ15" s="10">
        <f t="shared" si="3"/>
        <v>5.6980000000000003E-2</v>
      </c>
      <c r="CK15" s="10">
        <f t="shared" si="3"/>
        <v>3.9480000000000001E-2</v>
      </c>
      <c r="CL15" s="10">
        <f t="shared" si="3"/>
        <v>3.628E-2</v>
      </c>
      <c r="CM15" s="10">
        <f t="shared" si="3"/>
        <v>3.1980000000000001E-2</v>
      </c>
      <c r="CN15" s="10">
        <f t="shared" si="3"/>
        <v>2.758E-2</v>
      </c>
      <c r="CO15" s="10">
        <f t="shared" si="3"/>
        <v>2.8480000000000002E-2</v>
      </c>
      <c r="CP15" s="10">
        <f t="shared" si="3"/>
        <v>3.4480000000000004E-2</v>
      </c>
      <c r="CQ15" s="10">
        <f t="shared" si="3"/>
        <v>2.5780000000000001E-2</v>
      </c>
      <c r="CR15" s="10">
        <f t="shared" si="3"/>
        <v>3.7080000000000002E-2</v>
      </c>
      <c r="CS15" s="10">
        <f t="shared" si="3"/>
        <v>3.2280000000000003E-2</v>
      </c>
      <c r="CT15" s="10">
        <f t="shared" si="3"/>
        <v>2.2780000000000002E-2</v>
      </c>
      <c r="CU15" s="10">
        <f t="shared" si="3"/>
        <v>2.4279999999999999E-2</v>
      </c>
      <c r="CV15" s="10">
        <f t="shared" si="3"/>
        <v>2.6880000000000001E-2</v>
      </c>
      <c r="CW15" s="10">
        <f t="shared" si="3"/>
        <v>2.4580000000000001E-2</v>
      </c>
      <c r="CX15" s="10">
        <f t="shared" si="3"/>
        <v>2.928E-2</v>
      </c>
      <c r="CY15" s="10"/>
    </row>
    <row r="16" spans="1:103" x14ac:dyDescent="0.2">
      <c r="A16">
        <f>'lipidomeDB output'!A16</f>
        <v>1450</v>
      </c>
      <c r="B16" t="str">
        <f>'lipidomeDB output'!B16</f>
        <v>C81H144O17P2</v>
      </c>
      <c r="C16" s="1" t="str">
        <f>'lipidomeDB output'!C16</f>
        <v>CL(72:7)</v>
      </c>
      <c r="D16" t="str">
        <f>'lipidomeDB output'!J16</f>
        <v>0.0035</v>
      </c>
      <c r="E16" t="str">
        <f>'lipidomeDB output'!U16</f>
        <v>0.0050</v>
      </c>
      <c r="F16" t="str">
        <f>'lipidomeDB output'!AG16</f>
        <v>0.0037</v>
      </c>
      <c r="G16" t="str">
        <f>'lipidomeDB output'!AS16</f>
        <v>0.0125</v>
      </c>
      <c r="H16" t="str">
        <f>'lipidomeDB output'!BA16</f>
        <v>0.0078</v>
      </c>
      <c r="I16" s="12">
        <f t="shared" si="0"/>
        <v>6.5000000000000006E-3</v>
      </c>
      <c r="J16" t="str">
        <f>'lipidomeDB output'!D16</f>
        <v>0.0344</v>
      </c>
      <c r="K16" t="str">
        <f>'lipidomeDB output'!E16</f>
        <v>0.0296</v>
      </c>
      <c r="L16" t="str">
        <f>'lipidomeDB output'!F16</f>
        <v>0.0409</v>
      </c>
      <c r="M16" t="str">
        <f>'lipidomeDB output'!G16</f>
        <v>0.0441</v>
      </c>
      <c r="N16" t="str">
        <f>'lipidomeDB output'!H16</f>
        <v>0.0461</v>
      </c>
      <c r="O16" t="str">
        <f>'lipidomeDB output'!I16</f>
        <v>0.0412</v>
      </c>
      <c r="P16" t="str">
        <f>'lipidomeDB output'!K16</f>
        <v>0.0316</v>
      </c>
      <c r="Q16" t="str">
        <f>'lipidomeDB output'!L16</f>
        <v>0.0422</v>
      </c>
      <c r="R16" t="str">
        <f>'lipidomeDB output'!M16</f>
        <v>0.0572</v>
      </c>
      <c r="S16" t="str">
        <f>'lipidomeDB output'!N16</f>
        <v>0.0279</v>
      </c>
      <c r="T16" t="str">
        <f>'lipidomeDB output'!O16</f>
        <v>0.0612</v>
      </c>
      <c r="U16" t="str">
        <f>'lipidomeDB output'!P16</f>
        <v>0.0658</v>
      </c>
      <c r="V16" t="str">
        <f>'lipidomeDB output'!Q16</f>
        <v>0.0492</v>
      </c>
      <c r="W16" t="str">
        <f>'lipidomeDB output'!R16</f>
        <v>0.0307</v>
      </c>
      <c r="X16" t="str">
        <f>'lipidomeDB output'!S16</f>
        <v>0.0633</v>
      </c>
      <c r="Y16" t="str">
        <f>'lipidomeDB output'!T16</f>
        <v>0.0543</v>
      </c>
      <c r="Z16" t="str">
        <f>'lipidomeDB output'!V16</f>
        <v>0.0508</v>
      </c>
      <c r="AA16" t="str">
        <f>'lipidomeDB output'!W16</f>
        <v>0.0920</v>
      </c>
      <c r="AB16" t="str">
        <f>'lipidomeDB output'!X16</f>
        <v>0.0709</v>
      </c>
      <c r="AC16" t="str">
        <f>'lipidomeDB output'!Y16</f>
        <v>0.0464</v>
      </c>
      <c r="AD16" t="str">
        <f>'lipidomeDB output'!Z16</f>
        <v>0.0570</v>
      </c>
      <c r="AE16" t="str">
        <f>'lipidomeDB output'!AA16</f>
        <v>0.0608</v>
      </c>
      <c r="AF16" t="str">
        <f>'lipidomeDB output'!AB16</f>
        <v>0.0571</v>
      </c>
      <c r="AG16" t="str">
        <f>'lipidomeDB output'!AC16</f>
        <v>0.1016</v>
      </c>
      <c r="AH16" t="str">
        <f>'lipidomeDB output'!AD16</f>
        <v>0.0845</v>
      </c>
      <c r="AI16" t="str">
        <f>'lipidomeDB output'!AE16</f>
        <v>0.0489</v>
      </c>
      <c r="AJ16" t="str">
        <f>'lipidomeDB output'!AF16</f>
        <v>0.0399</v>
      </c>
      <c r="AK16" t="str">
        <f>'lipidomeDB output'!AH16</f>
        <v>0.0379</v>
      </c>
      <c r="AL16" t="str">
        <f>'lipidomeDB output'!AI16</f>
        <v>0.0302</v>
      </c>
      <c r="AM16" t="str">
        <f>'lipidomeDB output'!AJ16</f>
        <v>0.0461</v>
      </c>
      <c r="AN16" t="str">
        <f>'lipidomeDB output'!AK16</f>
        <v>0.1260</v>
      </c>
      <c r="AO16" t="str">
        <f>'lipidomeDB output'!AL16</f>
        <v>0.1354</v>
      </c>
      <c r="AP16" t="str">
        <f>'lipidomeDB output'!AM16</f>
        <v>0.0466</v>
      </c>
      <c r="AQ16" t="str">
        <f>'lipidomeDB output'!AN16</f>
        <v>0.0407</v>
      </c>
      <c r="AR16" t="str">
        <f>'lipidomeDB output'!AO16</f>
        <v>0.0669</v>
      </c>
      <c r="AS16" t="str">
        <f>'lipidomeDB output'!AP16</f>
        <v>0.0319</v>
      </c>
      <c r="AT16" t="str">
        <f>'lipidomeDB output'!AQ16</f>
        <v>0.0591</v>
      </c>
      <c r="AU16" t="str">
        <f>'lipidomeDB output'!AR16</f>
        <v>0.1145</v>
      </c>
      <c r="AV16" t="str">
        <f>'lipidomeDB output'!AT16</f>
        <v>0.0605</v>
      </c>
      <c r="AW16" t="str">
        <f>'lipidomeDB output'!AU16</f>
        <v>0.0392</v>
      </c>
      <c r="AX16" t="str">
        <f>'lipidomeDB output'!AV16</f>
        <v>0.0345</v>
      </c>
      <c r="AY16" t="str">
        <f>'lipidomeDB output'!AW16</f>
        <v>0.0502</v>
      </c>
      <c r="AZ16" t="str">
        <f>'lipidomeDB output'!AX16</f>
        <v>0.0510</v>
      </c>
      <c r="BA16" t="str">
        <f>'lipidomeDB output'!AY16</f>
        <v>0.0711</v>
      </c>
      <c r="BB16" t="str">
        <f>'lipidomeDB output'!AZ16</f>
        <v>0.0790</v>
      </c>
      <c r="BC16" t="str">
        <f>'lipidomeDB output'!BB16</f>
        <v>0.0458</v>
      </c>
      <c r="BE16" s="10">
        <f t="shared" si="1"/>
        <v>2.7900000000000001E-2</v>
      </c>
      <c r="BF16" s="10">
        <f t="shared" si="4"/>
        <v>2.3100000000000002E-2</v>
      </c>
      <c r="BG16" s="10">
        <f t="shared" si="4"/>
        <v>3.44E-2</v>
      </c>
      <c r="BH16" s="10">
        <f t="shared" si="4"/>
        <v>3.7600000000000001E-2</v>
      </c>
      <c r="BI16" s="10">
        <f t="shared" si="4"/>
        <v>3.9600000000000003E-2</v>
      </c>
      <c r="BJ16" s="10">
        <f t="shared" si="4"/>
        <v>3.4700000000000002E-2</v>
      </c>
      <c r="BK16" s="10">
        <f t="shared" si="4"/>
        <v>2.5100000000000004E-2</v>
      </c>
      <c r="BL16" s="10">
        <f t="shared" si="4"/>
        <v>3.5700000000000003E-2</v>
      </c>
      <c r="BM16" s="10">
        <f t="shared" si="4"/>
        <v>5.0700000000000002E-2</v>
      </c>
      <c r="BN16" s="10">
        <f t="shared" si="4"/>
        <v>2.1400000000000002E-2</v>
      </c>
      <c r="BO16" s="10">
        <f t="shared" si="4"/>
        <v>5.4699999999999999E-2</v>
      </c>
      <c r="BP16" s="10">
        <f t="shared" si="4"/>
        <v>5.9299999999999999E-2</v>
      </c>
      <c r="BQ16" s="10">
        <f t="shared" si="4"/>
        <v>4.2700000000000002E-2</v>
      </c>
      <c r="BR16" s="10">
        <f t="shared" si="4"/>
        <v>2.4199999999999999E-2</v>
      </c>
      <c r="BS16" s="10">
        <f t="shared" si="4"/>
        <v>5.6799999999999996E-2</v>
      </c>
      <c r="BT16" s="10">
        <f t="shared" si="4"/>
        <v>4.7800000000000002E-2</v>
      </c>
      <c r="BU16" s="10">
        <f t="shared" si="4"/>
        <v>4.4299999999999999E-2</v>
      </c>
      <c r="BV16" s="10">
        <f t="shared" si="4"/>
        <v>8.5499999999999993E-2</v>
      </c>
      <c r="BW16" s="10">
        <f t="shared" si="4"/>
        <v>6.4399999999999999E-2</v>
      </c>
      <c r="BX16" s="10">
        <f t="shared" si="4"/>
        <v>3.9899999999999998E-2</v>
      </c>
      <c r="BY16" s="10">
        <f t="shared" si="4"/>
        <v>5.0500000000000003E-2</v>
      </c>
      <c r="BZ16" s="10">
        <f t="shared" si="4"/>
        <v>5.4300000000000001E-2</v>
      </c>
      <c r="CA16" s="10">
        <f t="shared" si="4"/>
        <v>5.0599999999999999E-2</v>
      </c>
      <c r="CB16" s="10">
        <f t="shared" si="4"/>
        <v>9.509999999999999E-2</v>
      </c>
      <c r="CC16" s="10">
        <f t="shared" si="4"/>
        <v>7.8E-2</v>
      </c>
      <c r="CD16" s="10">
        <f t="shared" si="4"/>
        <v>4.24E-2</v>
      </c>
      <c r="CE16" s="10">
        <f t="shared" si="3"/>
        <v>3.3399999999999999E-2</v>
      </c>
      <c r="CF16" s="10">
        <f t="shared" si="3"/>
        <v>3.1400000000000004E-2</v>
      </c>
      <c r="CG16" s="10">
        <f t="shared" si="3"/>
        <v>2.3699999999999999E-2</v>
      </c>
      <c r="CH16" s="10">
        <f t="shared" si="3"/>
        <v>3.9600000000000003E-2</v>
      </c>
      <c r="CI16" s="10">
        <f t="shared" si="3"/>
        <v>0.1195</v>
      </c>
      <c r="CJ16" s="10">
        <f t="shared" si="3"/>
        <v>0.12889999999999999</v>
      </c>
      <c r="CK16" s="10">
        <f t="shared" si="3"/>
        <v>4.0100000000000004E-2</v>
      </c>
      <c r="CL16" s="10">
        <f t="shared" si="3"/>
        <v>3.4200000000000001E-2</v>
      </c>
      <c r="CM16" s="10">
        <f t="shared" si="3"/>
        <v>6.0400000000000002E-2</v>
      </c>
      <c r="CN16" s="10">
        <f t="shared" si="3"/>
        <v>2.5399999999999999E-2</v>
      </c>
      <c r="CO16" s="10">
        <f t="shared" si="3"/>
        <v>5.2600000000000001E-2</v>
      </c>
      <c r="CP16" s="10">
        <f t="shared" si="3"/>
        <v>0.108</v>
      </c>
      <c r="CQ16" s="10">
        <f t="shared" si="3"/>
        <v>5.3999999999999999E-2</v>
      </c>
      <c r="CR16" s="10">
        <f t="shared" si="3"/>
        <v>3.27E-2</v>
      </c>
      <c r="CS16" s="10">
        <f t="shared" si="3"/>
        <v>2.8000000000000004E-2</v>
      </c>
      <c r="CT16" s="10">
        <f t="shared" si="3"/>
        <v>4.3700000000000003E-2</v>
      </c>
      <c r="CU16" s="10">
        <f t="shared" si="3"/>
        <v>4.4499999999999998E-2</v>
      </c>
      <c r="CV16" s="10">
        <f t="shared" si="3"/>
        <v>6.4599999999999991E-2</v>
      </c>
      <c r="CW16" s="10">
        <f t="shared" si="3"/>
        <v>7.2499999999999995E-2</v>
      </c>
      <c r="CX16" s="10">
        <f t="shared" si="3"/>
        <v>3.9300000000000002E-2</v>
      </c>
      <c r="CY16" s="10"/>
    </row>
    <row r="17" spans="1:103" x14ac:dyDescent="0.2">
      <c r="A17">
        <f>'lipidomeDB output'!A17</f>
        <v>1452</v>
      </c>
      <c r="B17" t="str">
        <f>'lipidomeDB output'!B17</f>
        <v>C81H146O17P2</v>
      </c>
      <c r="C17" s="1" t="str">
        <f>'lipidomeDB output'!C17</f>
        <v>CL(72:6)</v>
      </c>
      <c r="D17" t="str">
        <f>'lipidomeDB output'!J17</f>
        <v>0.0006</v>
      </c>
      <c r="E17" t="str">
        <f>'lipidomeDB output'!U17</f>
        <v>0.0024</v>
      </c>
      <c r="F17" t="str">
        <f>'lipidomeDB output'!AG17</f>
        <v>0.0017</v>
      </c>
      <c r="G17" t="str">
        <f>'lipidomeDB output'!AS17</f>
        <v>0.0007</v>
      </c>
      <c r="H17" t="str">
        <f>'lipidomeDB output'!BA17</f>
        <v>0.0025</v>
      </c>
      <c r="I17" s="12">
        <f t="shared" si="0"/>
        <v>1.5799999999999998E-3</v>
      </c>
      <c r="J17" t="str">
        <f>'lipidomeDB output'!D17</f>
        <v>0.0072</v>
      </c>
      <c r="K17" t="str">
        <f>'lipidomeDB output'!E17</f>
        <v>0.0133</v>
      </c>
      <c r="L17" t="str">
        <f>'lipidomeDB output'!F17</f>
        <v>0.0126</v>
      </c>
      <c r="M17" t="str">
        <f>'lipidomeDB output'!G17</f>
        <v>0.0093</v>
      </c>
      <c r="N17" t="str">
        <f>'lipidomeDB output'!H17</f>
        <v>0.0125</v>
      </c>
      <c r="O17" t="str">
        <f>'lipidomeDB output'!I17</f>
        <v>0.0079</v>
      </c>
      <c r="P17" t="str">
        <f>'lipidomeDB output'!K17</f>
        <v>0.0102</v>
      </c>
      <c r="Q17" t="str">
        <f>'lipidomeDB output'!L17</f>
        <v>0.0215</v>
      </c>
      <c r="R17" t="str">
        <f>'lipidomeDB output'!M17</f>
        <v>0.0139</v>
      </c>
      <c r="S17" t="str">
        <f>'lipidomeDB output'!N17</f>
        <v>0.0126</v>
      </c>
      <c r="T17" t="str">
        <f>'lipidomeDB output'!O17</f>
        <v>0.0084</v>
      </c>
      <c r="U17" t="str">
        <f>'lipidomeDB output'!P17</f>
        <v>0.0091</v>
      </c>
      <c r="V17" t="str">
        <f>'lipidomeDB output'!Q17</f>
        <v>0.0148</v>
      </c>
      <c r="W17" t="str">
        <f>'lipidomeDB output'!R17</f>
        <v>0.0079</v>
      </c>
      <c r="X17" t="str">
        <f>'lipidomeDB output'!S17</f>
        <v>0.0163</v>
      </c>
      <c r="Y17" t="str">
        <f>'lipidomeDB output'!T17</f>
        <v>0.0148</v>
      </c>
      <c r="Z17" t="str">
        <f>'lipidomeDB output'!V17</f>
        <v>0.0127</v>
      </c>
      <c r="AA17" t="str">
        <f>'lipidomeDB output'!W17</f>
        <v>0.0062</v>
      </c>
      <c r="AB17" t="str">
        <f>'lipidomeDB output'!X17</f>
        <v>0.0056</v>
      </c>
      <c r="AC17" t="str">
        <f>'lipidomeDB output'!Y17</f>
        <v>0.0231</v>
      </c>
      <c r="AD17" t="str">
        <f>'lipidomeDB output'!Z17</f>
        <v>0.0293</v>
      </c>
      <c r="AE17" t="str">
        <f>'lipidomeDB output'!AA17</f>
        <v>0.0229</v>
      </c>
      <c r="AF17" t="str">
        <f>'lipidomeDB output'!AB17</f>
        <v>0.0189</v>
      </c>
      <c r="AG17" t="str">
        <f>'lipidomeDB output'!AC17</f>
        <v>0.0108</v>
      </c>
      <c r="AH17" t="str">
        <f>'lipidomeDB output'!AD17</f>
        <v>0.0134</v>
      </c>
      <c r="AI17" t="str">
        <f>'lipidomeDB output'!AE17</f>
        <v>0.0164</v>
      </c>
      <c r="AJ17" t="str">
        <f>'lipidomeDB output'!AF17</f>
        <v>0.0160</v>
      </c>
      <c r="AK17" t="str">
        <f>'lipidomeDB output'!AH17</f>
        <v>0.0135</v>
      </c>
      <c r="AL17" t="str">
        <f>'lipidomeDB output'!AI17</f>
        <v>0.0108</v>
      </c>
      <c r="AM17" t="str">
        <f>'lipidomeDB output'!AJ17</f>
        <v>0.0223</v>
      </c>
      <c r="AN17" t="str">
        <f>'lipidomeDB output'!AK17</f>
        <v>0.0103</v>
      </c>
      <c r="AO17" t="str">
        <f>'lipidomeDB output'!AL17</f>
        <v>0.0069</v>
      </c>
      <c r="AP17" t="str">
        <f>'lipidomeDB output'!AM17</f>
        <v>0.0224</v>
      </c>
      <c r="AQ17" t="str">
        <f>'lipidomeDB output'!AN17</f>
        <v>0.0241</v>
      </c>
      <c r="AR17" t="str">
        <f>'lipidomeDB output'!AO17</f>
        <v>0.0142</v>
      </c>
      <c r="AS17" t="str">
        <f>'lipidomeDB output'!AP17</f>
        <v>0.0199</v>
      </c>
      <c r="AT17" t="str">
        <f>'lipidomeDB output'!AQ17</f>
        <v>0.0093</v>
      </c>
      <c r="AU17" t="str">
        <f>'lipidomeDB output'!AR17</f>
        <v>0.0064</v>
      </c>
      <c r="AV17" t="str">
        <f>'lipidomeDB output'!AT17</f>
        <v>0.0094</v>
      </c>
      <c r="AW17" t="str">
        <f>'lipidomeDB output'!AU17</f>
        <v>0.0236</v>
      </c>
      <c r="AX17" t="str">
        <f>'lipidomeDB output'!AV17</f>
        <v>0.0158</v>
      </c>
      <c r="AY17" t="str">
        <f>'lipidomeDB output'!AW17</f>
        <v>0.0101</v>
      </c>
      <c r="AZ17" t="str">
        <f>'lipidomeDB output'!AX17</f>
        <v>0.0129</v>
      </c>
      <c r="BA17" t="str">
        <f>'lipidomeDB output'!AY17</f>
        <v>0.0041</v>
      </c>
      <c r="BB17" t="str">
        <f>'lipidomeDB output'!AZ17</f>
        <v>0.0084</v>
      </c>
      <c r="BC17" t="str">
        <f>'lipidomeDB output'!BB17</f>
        <v>0.0134</v>
      </c>
      <c r="BE17" s="10">
        <f t="shared" si="1"/>
        <v>5.62E-3</v>
      </c>
      <c r="BF17" s="10">
        <f t="shared" si="4"/>
        <v>1.172E-2</v>
      </c>
      <c r="BG17" s="10">
        <f t="shared" si="4"/>
        <v>1.102E-2</v>
      </c>
      <c r="BH17" s="10">
        <f t="shared" si="4"/>
        <v>7.7199999999999994E-3</v>
      </c>
      <c r="BI17" s="10">
        <f t="shared" si="4"/>
        <v>1.0920000000000001E-2</v>
      </c>
      <c r="BJ17" s="10">
        <f t="shared" si="4"/>
        <v>6.320000000000001E-3</v>
      </c>
      <c r="BK17" s="10">
        <f t="shared" si="4"/>
        <v>8.6200000000000009E-3</v>
      </c>
      <c r="BL17" s="10">
        <f t="shared" si="4"/>
        <v>1.992E-2</v>
      </c>
      <c r="BM17" s="10">
        <f t="shared" si="4"/>
        <v>1.2319999999999999E-2</v>
      </c>
      <c r="BN17" s="10">
        <f t="shared" si="4"/>
        <v>1.102E-2</v>
      </c>
      <c r="BO17" s="10">
        <f t="shared" si="4"/>
        <v>6.8199999999999997E-3</v>
      </c>
      <c r="BP17" s="10">
        <f t="shared" si="4"/>
        <v>7.5200000000000006E-3</v>
      </c>
      <c r="BQ17" s="10">
        <f t="shared" si="4"/>
        <v>1.3220000000000001E-2</v>
      </c>
      <c r="BR17" s="10">
        <f t="shared" si="4"/>
        <v>6.320000000000001E-3</v>
      </c>
      <c r="BS17" s="10">
        <f t="shared" si="4"/>
        <v>1.4719999999999999E-2</v>
      </c>
      <c r="BT17" s="10">
        <f t="shared" si="4"/>
        <v>1.3220000000000001E-2</v>
      </c>
      <c r="BU17" s="10">
        <f t="shared" si="4"/>
        <v>1.112E-2</v>
      </c>
      <c r="BV17" s="10">
        <f t="shared" si="4"/>
        <v>4.62E-3</v>
      </c>
      <c r="BW17" s="10">
        <f t="shared" si="4"/>
        <v>4.0200000000000001E-3</v>
      </c>
      <c r="BX17" s="10">
        <f t="shared" si="4"/>
        <v>2.1519999999999997E-2</v>
      </c>
      <c r="BY17" s="10">
        <f t="shared" si="4"/>
        <v>2.7720000000000002E-2</v>
      </c>
      <c r="BZ17" s="10">
        <f t="shared" si="4"/>
        <v>2.1319999999999999E-2</v>
      </c>
      <c r="CA17" s="10">
        <f t="shared" si="4"/>
        <v>1.7320000000000002E-2</v>
      </c>
      <c r="CB17" s="10">
        <f t="shared" si="4"/>
        <v>9.2200000000000008E-3</v>
      </c>
      <c r="CC17" s="10">
        <f t="shared" si="4"/>
        <v>1.1820000000000001E-2</v>
      </c>
      <c r="CD17" s="10">
        <f t="shared" si="4"/>
        <v>1.4820000000000002E-2</v>
      </c>
      <c r="CE17" s="10">
        <f t="shared" si="3"/>
        <v>1.4420000000000001E-2</v>
      </c>
      <c r="CF17" s="10">
        <f t="shared" si="3"/>
        <v>1.192E-2</v>
      </c>
      <c r="CG17" s="10">
        <f t="shared" si="3"/>
        <v>9.2200000000000008E-3</v>
      </c>
      <c r="CH17" s="10">
        <f t="shared" si="3"/>
        <v>2.0720000000000002E-2</v>
      </c>
      <c r="CI17" s="10">
        <f t="shared" si="3"/>
        <v>8.7200000000000003E-3</v>
      </c>
      <c r="CJ17" s="10">
        <f t="shared" si="3"/>
        <v>5.3200000000000001E-3</v>
      </c>
      <c r="CK17" s="10">
        <f t="shared" si="3"/>
        <v>2.0819999999999998E-2</v>
      </c>
      <c r="CL17" s="10">
        <f t="shared" si="3"/>
        <v>2.2519999999999998E-2</v>
      </c>
      <c r="CM17" s="10">
        <f t="shared" si="3"/>
        <v>1.2620000000000001E-2</v>
      </c>
      <c r="CN17" s="10">
        <f t="shared" si="3"/>
        <v>1.8320000000000003E-2</v>
      </c>
      <c r="CO17" s="10">
        <f t="shared" si="3"/>
        <v>7.7199999999999994E-3</v>
      </c>
      <c r="CP17" s="10">
        <f t="shared" si="3"/>
        <v>4.8200000000000005E-3</v>
      </c>
      <c r="CQ17" s="10">
        <f t="shared" si="3"/>
        <v>7.8200000000000006E-3</v>
      </c>
      <c r="CR17" s="10">
        <f t="shared" si="3"/>
        <v>2.2019999999999998E-2</v>
      </c>
      <c r="CS17" s="10">
        <f t="shared" si="3"/>
        <v>1.4220000000000002E-2</v>
      </c>
      <c r="CT17" s="10">
        <f t="shared" si="3"/>
        <v>8.5199999999999998E-3</v>
      </c>
      <c r="CU17" s="10">
        <f t="shared" si="3"/>
        <v>1.132E-2</v>
      </c>
      <c r="CV17" s="10">
        <f t="shared" si="3"/>
        <v>2.5200000000000005E-3</v>
      </c>
      <c r="CW17" s="10">
        <f t="shared" si="3"/>
        <v>6.8199999999999997E-3</v>
      </c>
      <c r="CX17" s="10">
        <f t="shared" si="3"/>
        <v>1.1820000000000001E-2</v>
      </c>
      <c r="CY17" s="10"/>
    </row>
    <row r="18" spans="1:103" x14ac:dyDescent="0.2">
      <c r="A18">
        <f>'lipidomeDB output'!A18</f>
        <v>1454</v>
      </c>
      <c r="B18" t="str">
        <f>'lipidomeDB output'!B18</f>
        <v>C81H148O17P2</v>
      </c>
      <c r="C18" s="1" t="str">
        <f>'lipidomeDB output'!C18</f>
        <v>CL(72:5)</v>
      </c>
      <c r="D18" t="str">
        <f>'lipidomeDB output'!J18</f>
        <v>0.0012</v>
      </c>
      <c r="E18" t="str">
        <f>'lipidomeDB output'!U18</f>
        <v>0.0015</v>
      </c>
      <c r="F18" t="str">
        <f>'lipidomeDB output'!AG18</f>
        <v>0.0005</v>
      </c>
      <c r="G18" t="str">
        <f>'lipidomeDB output'!AS18</f>
        <v>0.0012</v>
      </c>
      <c r="H18" t="str">
        <f>'lipidomeDB output'!BA18</f>
        <v>0.0012</v>
      </c>
      <c r="I18" s="12">
        <f t="shared" si="0"/>
        <v>1.1199999999999999E-3</v>
      </c>
      <c r="J18" t="str">
        <f>'lipidomeDB output'!D18</f>
        <v>0.0093</v>
      </c>
      <c r="K18" t="str">
        <f>'lipidomeDB output'!E18</f>
        <v>0.0085</v>
      </c>
      <c r="L18" t="str">
        <f>'lipidomeDB output'!F18</f>
        <v>0.0094</v>
      </c>
      <c r="M18" t="str">
        <f>'lipidomeDB output'!G18</f>
        <v>0.0105</v>
      </c>
      <c r="N18" t="str">
        <f>'lipidomeDB output'!H18</f>
        <v>0.0086</v>
      </c>
      <c r="O18" t="str">
        <f>'lipidomeDB output'!I18</f>
        <v>0.0095</v>
      </c>
      <c r="P18" t="str">
        <f>'lipidomeDB output'!K18</f>
        <v>0.0103</v>
      </c>
      <c r="Q18" t="str">
        <f>'lipidomeDB output'!L18</f>
        <v>0.0209</v>
      </c>
      <c r="R18" t="str">
        <f>'lipidomeDB output'!M18</f>
        <v>0.0121</v>
      </c>
      <c r="S18" t="str">
        <f>'lipidomeDB output'!N18</f>
        <v>0.0077</v>
      </c>
      <c r="T18" t="str">
        <f>'lipidomeDB output'!O18</f>
        <v>0.0074</v>
      </c>
      <c r="U18" t="str">
        <f>'lipidomeDB output'!P18</f>
        <v>0.0063</v>
      </c>
      <c r="V18" t="str">
        <f>'lipidomeDB output'!Q18</f>
        <v>0.0132</v>
      </c>
      <c r="W18" t="str">
        <f>'lipidomeDB output'!R18</f>
        <v>0.0084</v>
      </c>
      <c r="X18" t="str">
        <f>'lipidomeDB output'!S18</f>
        <v>0.0066</v>
      </c>
      <c r="Y18" t="str">
        <f>'lipidomeDB output'!T18</f>
        <v>0.0073</v>
      </c>
      <c r="Z18" t="str">
        <f>'lipidomeDB output'!V18</f>
        <v>0.0121</v>
      </c>
      <c r="AA18" t="str">
        <f>'lipidomeDB output'!W18</f>
        <v>0.0099</v>
      </c>
      <c r="AB18" t="str">
        <f>'lipidomeDB output'!X18</f>
        <v>0.0088</v>
      </c>
      <c r="AC18" t="str">
        <f>'lipidomeDB output'!Y18</f>
        <v>0.0218</v>
      </c>
      <c r="AD18" t="str">
        <f>'lipidomeDB output'!Z18</f>
        <v>0.0237</v>
      </c>
      <c r="AE18" t="str">
        <f>'lipidomeDB output'!AA18</f>
        <v>0.0106</v>
      </c>
      <c r="AF18" t="str">
        <f>'lipidomeDB output'!AB18</f>
        <v>0.0080</v>
      </c>
      <c r="AG18" t="str">
        <f>'lipidomeDB output'!AC18</f>
        <v>0.0089</v>
      </c>
      <c r="AH18" t="str">
        <f>'lipidomeDB output'!AD18</f>
        <v>0.0113</v>
      </c>
      <c r="AI18" t="str">
        <f>'lipidomeDB output'!AE18</f>
        <v>0.0222</v>
      </c>
      <c r="AJ18" t="str">
        <f>'lipidomeDB output'!AF18</f>
        <v>0.0139</v>
      </c>
      <c r="AK18" t="str">
        <f>'lipidomeDB output'!AH18</f>
        <v>0.0081</v>
      </c>
      <c r="AL18" t="str">
        <f>'lipidomeDB output'!AI18</f>
        <v>0.0113</v>
      </c>
      <c r="AM18" t="str">
        <f>'lipidomeDB output'!AJ18</f>
        <v>0.0064</v>
      </c>
      <c r="AN18" t="str">
        <f>'lipidomeDB output'!AK18</f>
        <v>0.0157</v>
      </c>
      <c r="AO18" t="str">
        <f>'lipidomeDB output'!AL18</f>
        <v>0.0139</v>
      </c>
      <c r="AP18" t="str">
        <f>'lipidomeDB output'!AM18</f>
        <v>0.0159</v>
      </c>
      <c r="AQ18" t="str">
        <f>'lipidomeDB output'!AN18</f>
        <v>0.0164</v>
      </c>
      <c r="AR18" t="str">
        <f>'lipidomeDB output'!AO18</f>
        <v>0.0104</v>
      </c>
      <c r="AS18" t="str">
        <f>'lipidomeDB output'!AP18</f>
        <v>0.0071</v>
      </c>
      <c r="AT18" t="str">
        <f>'lipidomeDB output'!AQ18</f>
        <v>0.0065</v>
      </c>
      <c r="AU18" t="str">
        <f>'lipidomeDB output'!AR18</f>
        <v>0.0114</v>
      </c>
      <c r="AV18" t="str">
        <f>'lipidomeDB output'!AT18</f>
        <v>0.0125</v>
      </c>
      <c r="AW18" t="str">
        <f>'lipidomeDB output'!AU18</f>
        <v>0.0093</v>
      </c>
      <c r="AX18" t="str">
        <f>'lipidomeDB output'!AV18</f>
        <v>0.0111</v>
      </c>
      <c r="AY18" t="str">
        <f>'lipidomeDB output'!AW18</f>
        <v>0.0113</v>
      </c>
      <c r="AZ18" t="str">
        <f>'lipidomeDB output'!AX18</f>
        <v>0.0152</v>
      </c>
      <c r="BA18" t="str">
        <f>'lipidomeDB output'!AY18</f>
        <v>0.0090</v>
      </c>
      <c r="BB18" t="str">
        <f>'lipidomeDB output'!AZ18</f>
        <v>0.0115</v>
      </c>
      <c r="BC18" t="str">
        <f>'lipidomeDB output'!BB18</f>
        <v>0.0128</v>
      </c>
      <c r="BE18" s="10">
        <f t="shared" si="1"/>
        <v>8.1799999999999998E-3</v>
      </c>
      <c r="BF18" s="10">
        <f t="shared" si="4"/>
        <v>7.3800000000000011E-3</v>
      </c>
      <c r="BG18" s="10">
        <f t="shared" si="4"/>
        <v>8.2800000000000009E-3</v>
      </c>
      <c r="BH18" s="10">
        <f t="shared" si="4"/>
        <v>9.3800000000000012E-3</v>
      </c>
      <c r="BI18" s="10">
        <f t="shared" si="4"/>
        <v>7.4800000000000005E-3</v>
      </c>
      <c r="BJ18" s="10">
        <f t="shared" si="4"/>
        <v>8.3800000000000003E-3</v>
      </c>
      <c r="BK18" s="10">
        <f t="shared" si="4"/>
        <v>9.1800000000000007E-3</v>
      </c>
      <c r="BL18" s="10">
        <f t="shared" si="4"/>
        <v>1.9779999999999999E-2</v>
      </c>
      <c r="BM18" s="10">
        <f t="shared" si="4"/>
        <v>1.098E-2</v>
      </c>
      <c r="BN18" s="10">
        <f t="shared" si="4"/>
        <v>6.5800000000000008E-3</v>
      </c>
      <c r="BO18" s="10">
        <f t="shared" si="4"/>
        <v>6.2800000000000009E-3</v>
      </c>
      <c r="BP18" s="10">
        <f t="shared" si="4"/>
        <v>5.1800000000000006E-3</v>
      </c>
      <c r="BQ18" s="10">
        <f t="shared" si="4"/>
        <v>1.208E-2</v>
      </c>
      <c r="BR18" s="10">
        <f t="shared" si="4"/>
        <v>7.28E-3</v>
      </c>
      <c r="BS18" s="10">
        <f t="shared" si="4"/>
        <v>5.4800000000000005E-3</v>
      </c>
      <c r="BT18" s="10">
        <f t="shared" si="4"/>
        <v>6.1799999999999997E-3</v>
      </c>
      <c r="BU18" s="10">
        <f t="shared" si="4"/>
        <v>1.098E-2</v>
      </c>
      <c r="BV18" s="10">
        <f t="shared" si="4"/>
        <v>8.7800000000000013E-3</v>
      </c>
      <c r="BW18" s="10">
        <f t="shared" si="4"/>
        <v>7.6800000000000011E-3</v>
      </c>
      <c r="BX18" s="10">
        <f t="shared" si="4"/>
        <v>2.068E-2</v>
      </c>
      <c r="BY18" s="10">
        <f t="shared" si="4"/>
        <v>2.2579999999999999E-2</v>
      </c>
      <c r="BZ18" s="10">
        <f t="shared" si="4"/>
        <v>9.4800000000000006E-3</v>
      </c>
      <c r="CA18" s="10">
        <f t="shared" si="4"/>
        <v>6.8800000000000007E-3</v>
      </c>
      <c r="CB18" s="10">
        <f t="shared" si="4"/>
        <v>7.7800000000000005E-3</v>
      </c>
      <c r="CC18" s="10">
        <f t="shared" si="4"/>
        <v>1.018E-2</v>
      </c>
      <c r="CD18" s="10">
        <f t="shared" si="4"/>
        <v>2.1080000000000002E-2</v>
      </c>
      <c r="CE18" s="10">
        <f t="shared" si="3"/>
        <v>1.278E-2</v>
      </c>
      <c r="CF18" s="10">
        <f t="shared" si="3"/>
        <v>6.9800000000000001E-3</v>
      </c>
      <c r="CG18" s="10">
        <f t="shared" si="3"/>
        <v>1.018E-2</v>
      </c>
      <c r="CH18" s="10">
        <f t="shared" si="3"/>
        <v>5.28E-3</v>
      </c>
      <c r="CI18" s="10">
        <f t="shared" si="3"/>
        <v>1.4579999999999999E-2</v>
      </c>
      <c r="CJ18" s="10">
        <f t="shared" si="3"/>
        <v>1.278E-2</v>
      </c>
      <c r="CK18" s="10">
        <f t="shared" si="3"/>
        <v>1.4780000000000001E-2</v>
      </c>
      <c r="CL18" s="10">
        <f t="shared" si="3"/>
        <v>1.5280000000000002E-2</v>
      </c>
      <c r="CM18" s="10">
        <f t="shared" si="3"/>
        <v>9.2800000000000001E-3</v>
      </c>
      <c r="CN18" s="10">
        <f t="shared" si="3"/>
        <v>5.9800000000000009E-3</v>
      </c>
      <c r="CO18" s="10">
        <f t="shared" si="3"/>
        <v>5.3799999999999994E-3</v>
      </c>
      <c r="CP18" s="10">
        <f t="shared" si="3"/>
        <v>1.0280000000000001E-2</v>
      </c>
      <c r="CQ18" s="10">
        <f t="shared" si="3"/>
        <v>1.1380000000000001E-2</v>
      </c>
      <c r="CR18" s="10">
        <f t="shared" si="3"/>
        <v>8.1799999999999998E-3</v>
      </c>
      <c r="CS18" s="10">
        <f t="shared" si="3"/>
        <v>9.980000000000001E-3</v>
      </c>
      <c r="CT18" s="10">
        <f t="shared" si="3"/>
        <v>1.018E-2</v>
      </c>
      <c r="CU18" s="10">
        <f t="shared" si="3"/>
        <v>1.4080000000000001E-2</v>
      </c>
      <c r="CV18" s="10">
        <f t="shared" si="3"/>
        <v>7.8799999999999999E-3</v>
      </c>
      <c r="CW18" s="10">
        <f t="shared" si="3"/>
        <v>1.038E-2</v>
      </c>
      <c r="CX18" s="10">
        <f t="shared" si="3"/>
        <v>1.1680000000000001E-2</v>
      </c>
      <c r="CY18" s="10"/>
    </row>
    <row r="19" spans="1:103" x14ac:dyDescent="0.2">
      <c r="A19">
        <f>'lipidomeDB output'!A19</f>
        <v>1456</v>
      </c>
      <c r="B19" t="str">
        <f>'lipidomeDB output'!B19</f>
        <v>C81H150O17P2</v>
      </c>
      <c r="C19" s="1" t="str">
        <f>'lipidomeDB output'!C19</f>
        <v>CL(72:4)</v>
      </c>
      <c r="D19" t="str">
        <f>'lipidomeDB output'!J19</f>
        <v>0.0016</v>
      </c>
      <c r="E19" t="str">
        <f>'lipidomeDB output'!U19</f>
        <v>0.0006</v>
      </c>
      <c r="F19" t="str">
        <f>'lipidomeDB output'!AG19</f>
        <v>0.0018</v>
      </c>
      <c r="G19" t="str">
        <f>'lipidomeDB output'!AS19</f>
        <v>0.0004</v>
      </c>
      <c r="H19" t="str">
        <f>'lipidomeDB output'!BA19</f>
        <v>0.0021</v>
      </c>
      <c r="I19" s="12">
        <f t="shared" si="0"/>
        <v>1.3000000000000002E-3</v>
      </c>
      <c r="J19" t="str">
        <f>'lipidomeDB output'!D19</f>
        <v>0.0019</v>
      </c>
      <c r="K19" t="str">
        <f>'lipidomeDB output'!E19</f>
        <v>0.0034</v>
      </c>
      <c r="L19" t="str">
        <f>'lipidomeDB output'!F19</f>
        <v>0.0044</v>
      </c>
      <c r="M19" t="str">
        <f>'lipidomeDB output'!G19</f>
        <v>0.0052</v>
      </c>
      <c r="N19" t="str">
        <f>'lipidomeDB output'!H19</f>
        <v>0.0052</v>
      </c>
      <c r="O19" t="str">
        <f>'lipidomeDB output'!I19</f>
        <v>0.0048</v>
      </c>
      <c r="P19" t="str">
        <f>'lipidomeDB output'!K19</f>
        <v>0.0010</v>
      </c>
      <c r="Q19" t="str">
        <f>'lipidomeDB output'!L19</f>
        <v>0.0102</v>
      </c>
      <c r="R19" t="str">
        <f>'lipidomeDB output'!M19</f>
        <v>0.0061</v>
      </c>
      <c r="S19" t="str">
        <f>'lipidomeDB output'!N19</f>
        <v>0.0106</v>
      </c>
      <c r="T19" t="str">
        <f>'lipidomeDB output'!O19</f>
        <v>0.0015</v>
      </c>
      <c r="U19" t="str">
        <f>'lipidomeDB output'!P19</f>
        <v>0.0000</v>
      </c>
      <c r="V19" t="str">
        <f>'lipidomeDB output'!Q19</f>
        <v>0.0069</v>
      </c>
      <c r="W19" t="str">
        <f>'lipidomeDB output'!R19</f>
        <v>0.0062</v>
      </c>
      <c r="X19" t="str">
        <f>'lipidomeDB output'!S19</f>
        <v>0.0053</v>
      </c>
      <c r="Y19" t="str">
        <f>'lipidomeDB output'!T19</f>
        <v>0.0069</v>
      </c>
      <c r="Z19" t="str">
        <f>'lipidomeDB output'!V19</f>
        <v>0.0022</v>
      </c>
      <c r="AA19" t="str">
        <f>'lipidomeDB output'!W19</f>
        <v>0.0000</v>
      </c>
      <c r="AB19" t="str">
        <f>'lipidomeDB output'!X19</f>
        <v>0.0015</v>
      </c>
      <c r="AC19" t="str">
        <f>'lipidomeDB output'!Y19</f>
        <v>0.0166</v>
      </c>
      <c r="AD19" t="str">
        <f>'lipidomeDB output'!Z19</f>
        <v>0.0124</v>
      </c>
      <c r="AE19" t="str">
        <f>'lipidomeDB output'!AA19</f>
        <v>0.0086</v>
      </c>
      <c r="AF19" t="str">
        <f>'lipidomeDB output'!AB19</f>
        <v>0.0074</v>
      </c>
      <c r="AG19" t="str">
        <f>'lipidomeDB output'!AC19</f>
        <v>0.0000</v>
      </c>
      <c r="AH19" t="str">
        <f>'lipidomeDB output'!AD19</f>
        <v>0.0008</v>
      </c>
      <c r="AI19" t="str">
        <f>'lipidomeDB output'!AE19</f>
        <v>0.0077</v>
      </c>
      <c r="AJ19" t="str">
        <f>'lipidomeDB output'!AF19</f>
        <v>0.0099</v>
      </c>
      <c r="AK19" t="str">
        <f>'lipidomeDB output'!AH19</f>
        <v>0.0058</v>
      </c>
      <c r="AL19" t="str">
        <f>'lipidomeDB output'!AI19</f>
        <v>0.0051</v>
      </c>
      <c r="AM19" t="str">
        <f>'lipidomeDB output'!AJ19</f>
        <v>0.0071</v>
      </c>
      <c r="AN19" t="str">
        <f>'lipidomeDB output'!AK19</f>
        <v>0.0000</v>
      </c>
      <c r="AO19" t="str">
        <f>'lipidomeDB output'!AL19</f>
        <v>0.0000</v>
      </c>
      <c r="AP19" t="str">
        <f>'lipidomeDB output'!AM19</f>
        <v>0.0117</v>
      </c>
      <c r="AQ19" t="str">
        <f>'lipidomeDB output'!AN19</f>
        <v>0.0087</v>
      </c>
      <c r="AR19" t="str">
        <f>'lipidomeDB output'!AO19</f>
        <v>0.0091</v>
      </c>
      <c r="AS19" t="str">
        <f>'lipidomeDB output'!AP19</f>
        <v>0.0083</v>
      </c>
      <c r="AT19" t="str">
        <f>'lipidomeDB output'!AQ19</f>
        <v>0.0009</v>
      </c>
      <c r="AU19" t="str">
        <f>'lipidomeDB output'!AR19</f>
        <v>0.0004</v>
      </c>
      <c r="AV19" t="str">
        <f>'lipidomeDB output'!AT19</f>
        <v>0.0062</v>
      </c>
      <c r="AW19" t="str">
        <f>'lipidomeDB output'!AU19</f>
        <v>0.0106</v>
      </c>
      <c r="AX19" t="str">
        <f>'lipidomeDB output'!AV19</f>
        <v>0.0064</v>
      </c>
      <c r="AY19" t="str">
        <f>'lipidomeDB output'!AW19</f>
        <v>0.0058</v>
      </c>
      <c r="AZ19" t="str">
        <f>'lipidomeDB output'!AX19</f>
        <v>0.0069</v>
      </c>
      <c r="BA19" t="str">
        <f>'lipidomeDB output'!AY19</f>
        <v>0.0001</v>
      </c>
      <c r="BB19" t="str">
        <f>'lipidomeDB output'!AZ19</f>
        <v>0.0001</v>
      </c>
      <c r="BC19" t="str">
        <f>'lipidomeDB output'!BB19</f>
        <v>0.0028</v>
      </c>
      <c r="BE19" s="10">
        <f t="shared" si="1"/>
        <v>5.9999999999999984E-4</v>
      </c>
      <c r="BF19" s="10">
        <f t="shared" si="4"/>
        <v>2.0999999999999994E-3</v>
      </c>
      <c r="BG19" s="10">
        <f t="shared" si="4"/>
        <v>3.1000000000000003E-3</v>
      </c>
      <c r="BH19" s="10">
        <f t="shared" si="4"/>
        <v>3.8999999999999998E-3</v>
      </c>
      <c r="BI19" s="10">
        <f t="shared" si="4"/>
        <v>3.8999999999999998E-3</v>
      </c>
      <c r="BJ19" s="10">
        <f t="shared" si="4"/>
        <v>3.4999999999999996E-3</v>
      </c>
      <c r="BK19" s="10">
        <f t="shared" si="4"/>
        <v>0</v>
      </c>
      <c r="BL19" s="10">
        <f t="shared" si="4"/>
        <v>8.8999999999999999E-3</v>
      </c>
      <c r="BM19" s="10">
        <f t="shared" si="4"/>
        <v>4.8000000000000004E-3</v>
      </c>
      <c r="BN19" s="10">
        <f t="shared" si="4"/>
        <v>9.2999999999999992E-3</v>
      </c>
      <c r="BO19" s="10">
        <f t="shared" si="4"/>
        <v>1.9999999999999987E-4</v>
      </c>
      <c r="BP19" s="10">
        <f t="shared" si="4"/>
        <v>0</v>
      </c>
      <c r="BQ19" s="10">
        <f t="shared" si="4"/>
        <v>5.5999999999999999E-3</v>
      </c>
      <c r="BR19" s="10">
        <f t="shared" si="4"/>
        <v>4.8999999999999998E-3</v>
      </c>
      <c r="BS19" s="10">
        <f t="shared" si="4"/>
        <v>4.0000000000000001E-3</v>
      </c>
      <c r="BT19" s="10">
        <f t="shared" si="4"/>
        <v>5.5999999999999999E-3</v>
      </c>
      <c r="BU19" s="10">
        <f t="shared" si="4"/>
        <v>8.9999999999999998E-4</v>
      </c>
      <c r="BV19" s="10">
        <f t="shared" si="4"/>
        <v>0</v>
      </c>
      <c r="BW19" s="10">
        <f t="shared" si="4"/>
        <v>1.9999999999999987E-4</v>
      </c>
      <c r="BX19" s="10">
        <f t="shared" si="4"/>
        <v>1.5299999999999999E-2</v>
      </c>
      <c r="BY19" s="10">
        <f t="shared" si="4"/>
        <v>1.1099999999999999E-2</v>
      </c>
      <c r="BZ19" s="10">
        <f t="shared" si="4"/>
        <v>7.3000000000000001E-3</v>
      </c>
      <c r="CA19" s="10">
        <f t="shared" si="4"/>
        <v>6.1000000000000004E-3</v>
      </c>
      <c r="CB19" s="10">
        <f t="shared" si="4"/>
        <v>0</v>
      </c>
      <c r="CC19" s="10">
        <f t="shared" si="4"/>
        <v>0</v>
      </c>
      <c r="CD19" s="10">
        <f t="shared" si="4"/>
        <v>6.4000000000000003E-3</v>
      </c>
      <c r="CE19" s="10">
        <f t="shared" si="3"/>
        <v>8.6E-3</v>
      </c>
      <c r="CF19" s="10">
        <f t="shared" si="3"/>
        <v>4.4999999999999997E-3</v>
      </c>
      <c r="CG19" s="10">
        <f t="shared" si="3"/>
        <v>3.8000000000000004E-3</v>
      </c>
      <c r="CH19" s="10">
        <f t="shared" si="3"/>
        <v>5.8000000000000005E-3</v>
      </c>
      <c r="CI19" s="10">
        <f t="shared" si="3"/>
        <v>0</v>
      </c>
      <c r="CJ19" s="10">
        <f t="shared" si="3"/>
        <v>0</v>
      </c>
      <c r="CK19" s="10">
        <f t="shared" si="3"/>
        <v>1.04E-2</v>
      </c>
      <c r="CL19" s="10">
        <f t="shared" si="3"/>
        <v>7.3999999999999995E-3</v>
      </c>
      <c r="CM19" s="10">
        <f t="shared" si="3"/>
        <v>7.8000000000000005E-3</v>
      </c>
      <c r="CN19" s="10">
        <f t="shared" si="3"/>
        <v>7.0000000000000001E-3</v>
      </c>
      <c r="CO19" s="10">
        <f t="shared" si="3"/>
        <v>0</v>
      </c>
      <c r="CP19" s="10">
        <f t="shared" si="3"/>
        <v>0</v>
      </c>
      <c r="CQ19" s="10">
        <f t="shared" si="3"/>
        <v>4.8999999999999998E-3</v>
      </c>
      <c r="CR19" s="10">
        <f t="shared" si="3"/>
        <v>9.2999999999999992E-3</v>
      </c>
      <c r="CS19" s="10">
        <f t="shared" si="3"/>
        <v>5.1000000000000004E-3</v>
      </c>
      <c r="CT19" s="10">
        <f t="shared" si="3"/>
        <v>4.4999999999999997E-3</v>
      </c>
      <c r="CU19" s="10">
        <f t="shared" si="3"/>
        <v>5.5999999999999999E-3</v>
      </c>
      <c r="CV19" s="10">
        <f t="shared" si="3"/>
        <v>0</v>
      </c>
      <c r="CW19" s="10">
        <f t="shared" si="3"/>
        <v>0</v>
      </c>
      <c r="CX19" s="10">
        <f t="shared" si="3"/>
        <v>1.4999999999999998E-3</v>
      </c>
      <c r="CY19" s="10"/>
    </row>
    <row r="20" spans="1:103" x14ac:dyDescent="0.2">
      <c r="A20">
        <f>'lipidomeDB output'!A20</f>
        <v>1465.9</v>
      </c>
      <c r="B20" t="str">
        <f>'lipidomeDB output'!B20</f>
        <v>C83H136O17P2</v>
      </c>
      <c r="C20" s="1" t="str">
        <f>'lipidomeDB output'!C20</f>
        <v>CL(74:13)</v>
      </c>
      <c r="D20" t="str">
        <f>'lipidomeDB output'!J20</f>
        <v>0.0006</v>
      </c>
      <c r="E20" t="str">
        <f>'lipidomeDB output'!U20</f>
        <v>0.0000</v>
      </c>
      <c r="F20" t="str">
        <f>'lipidomeDB output'!AG20</f>
        <v>0.0000</v>
      </c>
      <c r="G20" t="str">
        <f>'lipidomeDB output'!AS20</f>
        <v>0.0000</v>
      </c>
      <c r="H20" t="str">
        <f>'lipidomeDB output'!BA20</f>
        <v>0.0000</v>
      </c>
      <c r="I20" s="12">
        <f t="shared" si="0"/>
        <v>1.1999999999999999E-4</v>
      </c>
      <c r="J20" t="str">
        <f>'lipidomeDB output'!D20</f>
        <v>0.0000</v>
      </c>
      <c r="K20" t="str">
        <f>'lipidomeDB output'!E20</f>
        <v>0.0000</v>
      </c>
      <c r="L20" t="str">
        <f>'lipidomeDB output'!F20</f>
        <v>0.0000</v>
      </c>
      <c r="M20" t="str">
        <f>'lipidomeDB output'!G20</f>
        <v>0.0000</v>
      </c>
      <c r="N20" t="str">
        <f>'lipidomeDB output'!H20</f>
        <v>0.0000</v>
      </c>
      <c r="O20" t="str">
        <f>'lipidomeDB output'!I20</f>
        <v>0.0000</v>
      </c>
      <c r="P20" t="str">
        <f>'lipidomeDB output'!K20</f>
        <v>0.0000</v>
      </c>
      <c r="Q20" t="str">
        <f>'lipidomeDB output'!L20</f>
        <v>0.0000</v>
      </c>
      <c r="R20" t="str">
        <f>'lipidomeDB output'!M20</f>
        <v>0.0000</v>
      </c>
      <c r="S20" t="str">
        <f>'lipidomeDB output'!N20</f>
        <v>0.0000</v>
      </c>
      <c r="T20" t="str">
        <f>'lipidomeDB output'!O20</f>
        <v>0.0000</v>
      </c>
      <c r="U20" t="str">
        <f>'lipidomeDB output'!P20</f>
        <v>0.0000</v>
      </c>
      <c r="V20" t="str">
        <f>'lipidomeDB output'!Q20</f>
        <v>0.0000</v>
      </c>
      <c r="W20" t="str">
        <f>'lipidomeDB output'!R20</f>
        <v>0.0033</v>
      </c>
      <c r="X20" t="str">
        <f>'lipidomeDB output'!S20</f>
        <v>0.0000</v>
      </c>
      <c r="Y20" t="str">
        <f>'lipidomeDB output'!T20</f>
        <v>0.0000</v>
      </c>
      <c r="Z20" t="str">
        <f>'lipidomeDB output'!V20</f>
        <v>0.0000</v>
      </c>
      <c r="AA20" t="str">
        <f>'lipidomeDB output'!W20</f>
        <v>0.0000</v>
      </c>
      <c r="AB20" t="str">
        <f>'lipidomeDB output'!X20</f>
        <v>0.0000</v>
      </c>
      <c r="AC20" t="str">
        <f>'lipidomeDB output'!Y20</f>
        <v>0.0000</v>
      </c>
      <c r="AD20" t="str">
        <f>'lipidomeDB output'!Z20</f>
        <v>0.0000</v>
      </c>
      <c r="AE20" t="str">
        <f>'lipidomeDB output'!AA20</f>
        <v>0.0000</v>
      </c>
      <c r="AF20" t="str">
        <f>'lipidomeDB output'!AB20</f>
        <v>0.0027</v>
      </c>
      <c r="AG20" t="str">
        <f>'lipidomeDB output'!AC20</f>
        <v>0.0000</v>
      </c>
      <c r="AH20" t="str">
        <f>'lipidomeDB output'!AD20</f>
        <v>0.0000</v>
      </c>
      <c r="AI20" t="str">
        <f>'lipidomeDB output'!AE20</f>
        <v>0.0000</v>
      </c>
      <c r="AJ20" t="str">
        <f>'lipidomeDB output'!AF20</f>
        <v>0.0000</v>
      </c>
      <c r="AK20" t="str">
        <f>'lipidomeDB output'!AH20</f>
        <v>0.0000</v>
      </c>
      <c r="AL20" t="str">
        <f>'lipidomeDB output'!AI20</f>
        <v>0.0000</v>
      </c>
      <c r="AM20" t="str">
        <f>'lipidomeDB output'!AJ20</f>
        <v>0.0000</v>
      </c>
      <c r="AN20" t="str">
        <f>'lipidomeDB output'!AK20</f>
        <v>0.0000</v>
      </c>
      <c r="AO20" t="str">
        <f>'lipidomeDB output'!AL20</f>
        <v>0.0000</v>
      </c>
      <c r="AP20" t="str">
        <f>'lipidomeDB output'!AM20</f>
        <v>0.0000</v>
      </c>
      <c r="AQ20" t="str">
        <f>'lipidomeDB output'!AN20</f>
        <v>0.0068</v>
      </c>
      <c r="AR20" t="str">
        <f>'lipidomeDB output'!AO20</f>
        <v>0.0000</v>
      </c>
      <c r="AS20" t="str">
        <f>'lipidomeDB output'!AP20</f>
        <v>0.0000</v>
      </c>
      <c r="AT20" t="str">
        <f>'lipidomeDB output'!AQ20</f>
        <v>0.0000</v>
      </c>
      <c r="AU20" t="str">
        <f>'lipidomeDB output'!AR20</f>
        <v>0.0000</v>
      </c>
      <c r="AV20" t="str">
        <f>'lipidomeDB output'!AT20</f>
        <v>0.0000</v>
      </c>
      <c r="AW20" t="str">
        <f>'lipidomeDB output'!AU20</f>
        <v>0.0000</v>
      </c>
      <c r="AX20" t="str">
        <f>'lipidomeDB output'!AV20</f>
        <v>0.0059</v>
      </c>
      <c r="AY20" t="str">
        <f>'lipidomeDB output'!AW20</f>
        <v>0.0000</v>
      </c>
      <c r="AZ20" t="str">
        <f>'lipidomeDB output'!AX20</f>
        <v>0.0000</v>
      </c>
      <c r="BA20" t="str">
        <f>'lipidomeDB output'!AY20</f>
        <v>0.0000</v>
      </c>
      <c r="BB20" t="str">
        <f>'lipidomeDB output'!AZ20</f>
        <v>0.0000</v>
      </c>
      <c r="BC20" t="str">
        <f>'lipidomeDB output'!BB20</f>
        <v>0.0000</v>
      </c>
      <c r="BE20" s="10">
        <f t="shared" si="1"/>
        <v>0</v>
      </c>
      <c r="BF20" s="10">
        <f t="shared" si="4"/>
        <v>0</v>
      </c>
      <c r="BG20" s="10">
        <f t="shared" si="4"/>
        <v>0</v>
      </c>
      <c r="BH20" s="10">
        <f t="shared" si="4"/>
        <v>0</v>
      </c>
      <c r="BI20" s="10">
        <f t="shared" si="4"/>
        <v>0</v>
      </c>
      <c r="BJ20" s="10">
        <f t="shared" si="4"/>
        <v>0</v>
      </c>
      <c r="BK20" s="10">
        <f t="shared" ref="BK20:CD32" si="5">IF(P20-$I20&gt;0,P20-$I20,0)</f>
        <v>0</v>
      </c>
      <c r="BL20" s="10">
        <f t="shared" si="5"/>
        <v>0</v>
      </c>
      <c r="BM20" s="10">
        <f t="shared" si="5"/>
        <v>0</v>
      </c>
      <c r="BN20" s="10">
        <f t="shared" si="5"/>
        <v>0</v>
      </c>
      <c r="BO20" s="10">
        <f t="shared" si="5"/>
        <v>0</v>
      </c>
      <c r="BP20" s="10">
        <f t="shared" si="5"/>
        <v>0</v>
      </c>
      <c r="BQ20" s="10">
        <f t="shared" si="5"/>
        <v>0</v>
      </c>
      <c r="BR20" s="10">
        <f t="shared" si="5"/>
        <v>3.1800000000000001E-3</v>
      </c>
      <c r="BS20" s="10">
        <f t="shared" si="5"/>
        <v>0</v>
      </c>
      <c r="BT20" s="10">
        <f t="shared" si="5"/>
        <v>0</v>
      </c>
      <c r="BU20" s="10">
        <f t="shared" si="5"/>
        <v>0</v>
      </c>
      <c r="BV20" s="10">
        <f t="shared" si="5"/>
        <v>0</v>
      </c>
      <c r="BW20" s="10">
        <f t="shared" si="5"/>
        <v>0</v>
      </c>
      <c r="BX20" s="10">
        <f t="shared" si="5"/>
        <v>0</v>
      </c>
      <c r="BY20" s="10">
        <f t="shared" si="5"/>
        <v>0</v>
      </c>
      <c r="BZ20" s="10">
        <f t="shared" si="5"/>
        <v>0</v>
      </c>
      <c r="CA20" s="10">
        <f t="shared" si="5"/>
        <v>2.5800000000000003E-3</v>
      </c>
      <c r="CB20" s="10">
        <f t="shared" si="5"/>
        <v>0</v>
      </c>
      <c r="CC20" s="10">
        <f t="shared" si="5"/>
        <v>0</v>
      </c>
      <c r="CD20" s="10">
        <f t="shared" si="5"/>
        <v>0</v>
      </c>
      <c r="CE20" s="10">
        <f t="shared" si="3"/>
        <v>0</v>
      </c>
      <c r="CF20" s="10">
        <f t="shared" si="3"/>
        <v>0</v>
      </c>
      <c r="CG20" s="10">
        <f t="shared" si="3"/>
        <v>0</v>
      </c>
      <c r="CH20" s="10">
        <f t="shared" si="3"/>
        <v>0</v>
      </c>
      <c r="CI20" s="10">
        <f t="shared" si="3"/>
        <v>0</v>
      </c>
      <c r="CJ20" s="10">
        <f t="shared" si="3"/>
        <v>0</v>
      </c>
      <c r="CK20" s="10">
        <f t="shared" si="3"/>
        <v>0</v>
      </c>
      <c r="CL20" s="10">
        <f t="shared" si="3"/>
        <v>6.6799999999999993E-3</v>
      </c>
      <c r="CM20" s="10">
        <f t="shared" si="3"/>
        <v>0</v>
      </c>
      <c r="CN20" s="10">
        <f t="shared" si="3"/>
        <v>0</v>
      </c>
      <c r="CO20" s="10">
        <f t="shared" si="3"/>
        <v>0</v>
      </c>
      <c r="CP20" s="10">
        <f t="shared" si="3"/>
        <v>0</v>
      </c>
      <c r="CQ20" s="10">
        <f t="shared" si="3"/>
        <v>0</v>
      </c>
      <c r="CR20" s="10">
        <f t="shared" si="3"/>
        <v>0</v>
      </c>
      <c r="CS20" s="10">
        <f t="shared" si="3"/>
        <v>5.7799999999999995E-3</v>
      </c>
      <c r="CT20" s="10">
        <f t="shared" si="3"/>
        <v>0</v>
      </c>
      <c r="CU20" s="10">
        <f t="shared" si="3"/>
        <v>0</v>
      </c>
      <c r="CV20" s="10">
        <f t="shared" si="3"/>
        <v>0</v>
      </c>
      <c r="CW20" s="10">
        <f t="shared" si="3"/>
        <v>0</v>
      </c>
      <c r="CX20" s="10">
        <f t="shared" si="3"/>
        <v>0</v>
      </c>
      <c r="CY20" s="10"/>
    </row>
    <row r="21" spans="1:103" x14ac:dyDescent="0.2">
      <c r="A21">
        <f>'lipidomeDB output'!A21</f>
        <v>1467.9</v>
      </c>
      <c r="B21" t="str">
        <f>'lipidomeDB output'!B21</f>
        <v>C83H138O17P2</v>
      </c>
      <c r="C21" s="1" t="str">
        <f>'lipidomeDB output'!C21</f>
        <v>CL(74:12)</v>
      </c>
      <c r="D21" t="str">
        <f>'lipidomeDB output'!J21</f>
        <v>0.0006</v>
      </c>
      <c r="E21" t="str">
        <f>'lipidomeDB output'!U21</f>
        <v>0.0011</v>
      </c>
      <c r="F21" t="str">
        <f>'lipidomeDB output'!AG21</f>
        <v>0.0000</v>
      </c>
      <c r="G21" t="str">
        <f>'lipidomeDB output'!AS21</f>
        <v>0.0006</v>
      </c>
      <c r="H21" t="str">
        <f>'lipidomeDB output'!BA21</f>
        <v>0.0009</v>
      </c>
      <c r="I21" s="12">
        <f t="shared" si="0"/>
        <v>6.3999999999999994E-4</v>
      </c>
      <c r="J21" t="str">
        <f>'lipidomeDB output'!D21</f>
        <v>0.0041</v>
      </c>
      <c r="K21" t="str">
        <f>'lipidomeDB output'!E21</f>
        <v>0.0085</v>
      </c>
      <c r="L21" t="str">
        <f>'lipidomeDB output'!F21</f>
        <v>0.0071</v>
      </c>
      <c r="M21" t="str">
        <f>'lipidomeDB output'!G21</f>
        <v>0.0064</v>
      </c>
      <c r="N21" t="str">
        <f>'lipidomeDB output'!H21</f>
        <v>0.0059</v>
      </c>
      <c r="O21" t="str">
        <f>'lipidomeDB output'!I21</f>
        <v>0.0041</v>
      </c>
      <c r="P21" t="str">
        <f>'lipidomeDB output'!K21</f>
        <v>0.0077</v>
      </c>
      <c r="Q21" t="str">
        <f>'lipidomeDB output'!L21</f>
        <v>0.0107</v>
      </c>
      <c r="R21" t="str">
        <f>'lipidomeDB output'!M21</f>
        <v>0.0050</v>
      </c>
      <c r="S21" t="str">
        <f>'lipidomeDB output'!N21</f>
        <v>0.0061</v>
      </c>
      <c r="T21" t="str">
        <f>'lipidomeDB output'!O21</f>
        <v>0.0063</v>
      </c>
      <c r="U21" t="str">
        <f>'lipidomeDB output'!P21</f>
        <v>0.0054</v>
      </c>
      <c r="V21" t="str">
        <f>'lipidomeDB output'!Q21</f>
        <v>0.0103</v>
      </c>
      <c r="W21" t="str">
        <f>'lipidomeDB output'!R21</f>
        <v>0.0046</v>
      </c>
      <c r="X21" t="str">
        <f>'lipidomeDB output'!S21</f>
        <v>0.0050</v>
      </c>
      <c r="Y21" t="str">
        <f>'lipidomeDB output'!T21</f>
        <v>0.0068</v>
      </c>
      <c r="Z21" t="str">
        <f>'lipidomeDB output'!V21</f>
        <v>0.0053</v>
      </c>
      <c r="AA21" t="str">
        <f>'lipidomeDB output'!W21</f>
        <v>0.0084</v>
      </c>
      <c r="AB21" t="str">
        <f>'lipidomeDB output'!X21</f>
        <v>0.0074</v>
      </c>
      <c r="AC21" t="str">
        <f>'lipidomeDB output'!Y21</f>
        <v>0.0086</v>
      </c>
      <c r="AD21" t="str">
        <f>'lipidomeDB output'!Z21</f>
        <v>0.0072</v>
      </c>
      <c r="AE21" t="str">
        <f>'lipidomeDB output'!AA21</f>
        <v>0.0107</v>
      </c>
      <c r="AF21" t="str">
        <f>'lipidomeDB output'!AB21</f>
        <v>0.0123</v>
      </c>
      <c r="AG21" t="str">
        <f>'lipidomeDB output'!AC21</f>
        <v>0.0124</v>
      </c>
      <c r="AH21" t="str">
        <f>'lipidomeDB output'!AD21</f>
        <v>0.0103</v>
      </c>
      <c r="AI21" t="str">
        <f>'lipidomeDB output'!AE21</f>
        <v>0.0143</v>
      </c>
      <c r="AJ21" t="str">
        <f>'lipidomeDB output'!AF21</f>
        <v>0.0087</v>
      </c>
      <c r="AK21" t="str">
        <f>'lipidomeDB output'!AH21</f>
        <v>0.0091</v>
      </c>
      <c r="AL21" t="str">
        <f>'lipidomeDB output'!AI21</f>
        <v>0.0046</v>
      </c>
      <c r="AM21" t="str">
        <f>'lipidomeDB output'!AJ21</f>
        <v>0.0092</v>
      </c>
      <c r="AN21" t="str">
        <f>'lipidomeDB output'!AK21</f>
        <v>0.0097</v>
      </c>
      <c r="AO21" t="str">
        <f>'lipidomeDB output'!AL21</f>
        <v>0.0083</v>
      </c>
      <c r="AP21" t="str">
        <f>'lipidomeDB output'!AM21</f>
        <v>0.0153</v>
      </c>
      <c r="AQ21" t="str">
        <f>'lipidomeDB output'!AN21</f>
        <v>0.0119</v>
      </c>
      <c r="AR21" t="str">
        <f>'lipidomeDB output'!AO21</f>
        <v>0.0101</v>
      </c>
      <c r="AS21" t="str">
        <f>'lipidomeDB output'!AP21</f>
        <v>0.0087</v>
      </c>
      <c r="AT21" t="str">
        <f>'lipidomeDB output'!AQ21</f>
        <v>0.0047</v>
      </c>
      <c r="AU21" t="str">
        <f>'lipidomeDB output'!AR21</f>
        <v>0.0084</v>
      </c>
      <c r="AV21" t="str">
        <f>'lipidomeDB output'!AT21</f>
        <v>0.0058</v>
      </c>
      <c r="AW21" t="str">
        <f>'lipidomeDB output'!AU21</f>
        <v>0.0065</v>
      </c>
      <c r="AX21" t="str">
        <f>'lipidomeDB output'!AV21</f>
        <v>0.0089</v>
      </c>
      <c r="AY21" t="str">
        <f>'lipidomeDB output'!AW21</f>
        <v>0.0061</v>
      </c>
      <c r="AZ21" t="str">
        <f>'lipidomeDB output'!AX21</f>
        <v>0.0081</v>
      </c>
      <c r="BA21" t="str">
        <f>'lipidomeDB output'!AY21</f>
        <v>0.0070</v>
      </c>
      <c r="BB21" t="str">
        <f>'lipidomeDB output'!AZ21</f>
        <v>0.0032</v>
      </c>
      <c r="BC21" t="str">
        <f>'lipidomeDB output'!BB21</f>
        <v>0.0088</v>
      </c>
      <c r="BE21" s="10">
        <f t="shared" si="1"/>
        <v>3.4600000000000004E-3</v>
      </c>
      <c r="BF21" s="10">
        <f t="shared" ref="BF21:BJ36" si="6">IF(K21-$I21&gt;0,K21-$I21,0)</f>
        <v>7.8600000000000007E-3</v>
      </c>
      <c r="BG21" s="10">
        <f t="shared" si="6"/>
        <v>6.4600000000000005E-3</v>
      </c>
      <c r="BH21" s="10">
        <f t="shared" si="6"/>
        <v>5.7600000000000004E-3</v>
      </c>
      <c r="BI21" s="10">
        <f t="shared" si="6"/>
        <v>5.2599999999999999E-3</v>
      </c>
      <c r="BJ21" s="10">
        <f t="shared" si="6"/>
        <v>3.4600000000000004E-3</v>
      </c>
      <c r="BK21" s="10">
        <f t="shared" si="5"/>
        <v>7.0600000000000003E-3</v>
      </c>
      <c r="BL21" s="10">
        <f t="shared" si="5"/>
        <v>1.0059999999999999E-2</v>
      </c>
      <c r="BM21" s="10">
        <f t="shared" si="5"/>
        <v>4.3600000000000002E-3</v>
      </c>
      <c r="BN21" s="10">
        <f t="shared" si="5"/>
        <v>5.4600000000000004E-3</v>
      </c>
      <c r="BO21" s="10">
        <f t="shared" si="5"/>
        <v>5.6600000000000001E-3</v>
      </c>
      <c r="BP21" s="10">
        <f t="shared" si="5"/>
        <v>4.7600000000000003E-3</v>
      </c>
      <c r="BQ21" s="10">
        <f t="shared" si="5"/>
        <v>9.6600000000000002E-3</v>
      </c>
      <c r="BR21" s="10">
        <f t="shared" si="5"/>
        <v>3.96E-3</v>
      </c>
      <c r="BS21" s="10">
        <f t="shared" si="5"/>
        <v>4.3600000000000002E-3</v>
      </c>
      <c r="BT21" s="10">
        <f t="shared" si="5"/>
        <v>6.1599999999999997E-3</v>
      </c>
      <c r="BU21" s="10">
        <f t="shared" si="5"/>
        <v>4.6600000000000001E-3</v>
      </c>
      <c r="BV21" s="10">
        <f t="shared" si="5"/>
        <v>7.7599999999999995E-3</v>
      </c>
      <c r="BW21" s="10">
        <f t="shared" si="5"/>
        <v>6.7600000000000004E-3</v>
      </c>
      <c r="BX21" s="10">
        <f t="shared" si="5"/>
        <v>7.9600000000000001E-3</v>
      </c>
      <c r="BY21" s="10">
        <f t="shared" si="5"/>
        <v>6.5599999999999999E-3</v>
      </c>
      <c r="BZ21" s="10">
        <f t="shared" si="5"/>
        <v>1.0059999999999999E-2</v>
      </c>
      <c r="CA21" s="10">
        <f t="shared" si="5"/>
        <v>1.166E-2</v>
      </c>
      <c r="CB21" s="10">
        <f t="shared" si="5"/>
        <v>1.176E-2</v>
      </c>
      <c r="CC21" s="10">
        <f t="shared" si="5"/>
        <v>9.6600000000000002E-3</v>
      </c>
      <c r="CD21" s="10">
        <f t="shared" si="5"/>
        <v>1.366E-2</v>
      </c>
      <c r="CE21" s="10">
        <f t="shared" si="3"/>
        <v>8.0599999999999995E-3</v>
      </c>
      <c r="CF21" s="10">
        <f t="shared" si="3"/>
        <v>8.4600000000000005E-3</v>
      </c>
      <c r="CG21" s="10">
        <f t="shared" si="3"/>
        <v>3.96E-3</v>
      </c>
      <c r="CH21" s="10">
        <f t="shared" ref="CH21:CX35" si="7">IF(AM21-$I21&gt;0,AM21-$I21,0)</f>
        <v>8.5599999999999999E-3</v>
      </c>
      <c r="CI21" s="10">
        <f t="shared" si="7"/>
        <v>9.0600000000000003E-3</v>
      </c>
      <c r="CJ21" s="10">
        <f t="shared" si="7"/>
        <v>7.6600000000000001E-3</v>
      </c>
      <c r="CK21" s="10">
        <f t="shared" si="7"/>
        <v>1.4659999999999999E-2</v>
      </c>
      <c r="CL21" s="10">
        <f t="shared" si="7"/>
        <v>1.1260000000000001E-2</v>
      </c>
      <c r="CM21" s="10">
        <f t="shared" si="7"/>
        <v>9.4599999999999997E-3</v>
      </c>
      <c r="CN21" s="10">
        <f t="shared" si="7"/>
        <v>8.0599999999999995E-3</v>
      </c>
      <c r="CO21" s="10">
        <f t="shared" si="7"/>
        <v>4.0600000000000002E-3</v>
      </c>
      <c r="CP21" s="10">
        <f t="shared" si="7"/>
        <v>7.7599999999999995E-3</v>
      </c>
      <c r="CQ21" s="10">
        <f t="shared" si="7"/>
        <v>5.1599999999999997E-3</v>
      </c>
      <c r="CR21" s="10">
        <f t="shared" si="7"/>
        <v>5.8599999999999998E-3</v>
      </c>
      <c r="CS21" s="10">
        <f t="shared" si="7"/>
        <v>8.26E-3</v>
      </c>
      <c r="CT21" s="10">
        <f t="shared" si="7"/>
        <v>5.4600000000000004E-3</v>
      </c>
      <c r="CU21" s="10">
        <f t="shared" si="7"/>
        <v>7.4599999999999996E-3</v>
      </c>
      <c r="CV21" s="10">
        <f t="shared" si="7"/>
        <v>6.3600000000000002E-3</v>
      </c>
      <c r="CW21" s="10">
        <f t="shared" si="7"/>
        <v>2.5600000000000002E-3</v>
      </c>
      <c r="CX21" s="10">
        <f t="shared" si="7"/>
        <v>8.1600000000000006E-3</v>
      </c>
      <c r="CY21" s="10"/>
    </row>
    <row r="22" spans="1:103" x14ac:dyDescent="0.2">
      <c r="A22">
        <f>'lipidomeDB output'!A22</f>
        <v>1470</v>
      </c>
      <c r="B22" t="str">
        <f>'lipidomeDB output'!B22</f>
        <v>C83H140O17P2</v>
      </c>
      <c r="C22" s="1" t="str">
        <f>'lipidomeDB output'!C22</f>
        <v>CL(74:11)</v>
      </c>
      <c r="D22" t="str">
        <f>'lipidomeDB output'!J22</f>
        <v>0.0009</v>
      </c>
      <c r="E22" t="str">
        <f>'lipidomeDB output'!U22</f>
        <v>0.0012</v>
      </c>
      <c r="F22" t="str">
        <f>'lipidomeDB output'!AG22</f>
        <v>0.0023</v>
      </c>
      <c r="G22" t="str">
        <f>'lipidomeDB output'!AS22</f>
        <v>0.0023</v>
      </c>
      <c r="H22" t="str">
        <f>'lipidomeDB output'!BA22</f>
        <v>0.0019</v>
      </c>
      <c r="I22" s="12">
        <f t="shared" si="0"/>
        <v>1.72E-3</v>
      </c>
      <c r="J22" t="str">
        <f>'lipidomeDB output'!D22</f>
        <v>0.0145</v>
      </c>
      <c r="K22" t="str">
        <f>'lipidomeDB output'!E22</f>
        <v>0.0158</v>
      </c>
      <c r="L22" t="str">
        <f>'lipidomeDB output'!F22</f>
        <v>0.0226</v>
      </c>
      <c r="M22" t="str">
        <f>'lipidomeDB output'!G22</f>
        <v>0.0212</v>
      </c>
      <c r="N22" t="str">
        <f>'lipidomeDB output'!H22</f>
        <v>0.0211</v>
      </c>
      <c r="O22" t="str">
        <f>'lipidomeDB output'!I22</f>
        <v>0.0202</v>
      </c>
      <c r="P22" t="str">
        <f>'lipidomeDB output'!K22</f>
        <v>0.0177</v>
      </c>
      <c r="Q22" t="str">
        <f>'lipidomeDB output'!L22</f>
        <v>0.0347</v>
      </c>
      <c r="R22" t="str">
        <f>'lipidomeDB output'!M22</f>
        <v>0.0172</v>
      </c>
      <c r="S22" t="str">
        <f>'lipidomeDB output'!N22</f>
        <v>0.0186</v>
      </c>
      <c r="T22" t="str">
        <f>'lipidomeDB output'!O22</f>
        <v>0.0135</v>
      </c>
      <c r="U22" t="str">
        <f>'lipidomeDB output'!P22</f>
        <v>0.0116</v>
      </c>
      <c r="V22" t="str">
        <f>'lipidomeDB output'!Q22</f>
        <v>0.0239</v>
      </c>
      <c r="W22" t="str">
        <f>'lipidomeDB output'!R22</f>
        <v>0.0208</v>
      </c>
      <c r="X22" t="str">
        <f>'lipidomeDB output'!S22</f>
        <v>0.0175</v>
      </c>
      <c r="Y22" t="str">
        <f>'lipidomeDB output'!T22</f>
        <v>0.0155</v>
      </c>
      <c r="Z22" t="str">
        <f>'lipidomeDB output'!V22</f>
        <v>0.0216</v>
      </c>
      <c r="AA22" t="str">
        <f>'lipidomeDB output'!W22</f>
        <v>0.0168</v>
      </c>
      <c r="AB22" t="str">
        <f>'lipidomeDB output'!X22</f>
        <v>0.0148</v>
      </c>
      <c r="AC22" t="str">
        <f>'lipidomeDB output'!Y22</f>
        <v>0.0288</v>
      </c>
      <c r="AD22" t="str">
        <f>'lipidomeDB output'!Z22</f>
        <v>0.0340</v>
      </c>
      <c r="AE22" t="str">
        <f>'lipidomeDB output'!AA22</f>
        <v>0.0329</v>
      </c>
      <c r="AF22" t="str">
        <f>'lipidomeDB output'!AB22</f>
        <v>0.0290</v>
      </c>
      <c r="AG22" t="str">
        <f>'lipidomeDB output'!AC22</f>
        <v>0.0196</v>
      </c>
      <c r="AH22" t="str">
        <f>'lipidomeDB output'!AD22</f>
        <v>0.0198</v>
      </c>
      <c r="AI22" t="str">
        <f>'lipidomeDB output'!AE22</f>
        <v>0.0327</v>
      </c>
      <c r="AJ22" t="str">
        <f>'lipidomeDB output'!AF22</f>
        <v>0.0256</v>
      </c>
      <c r="AK22" t="str">
        <f>'lipidomeDB output'!AH22</f>
        <v>0.0167</v>
      </c>
      <c r="AL22" t="str">
        <f>'lipidomeDB output'!AI22</f>
        <v>0.0175</v>
      </c>
      <c r="AM22" t="str">
        <f>'lipidomeDB output'!AJ22</f>
        <v>0.0233</v>
      </c>
      <c r="AN22" t="str">
        <f>'lipidomeDB output'!AK22</f>
        <v>0.0179</v>
      </c>
      <c r="AO22" t="str">
        <f>'lipidomeDB output'!AL22</f>
        <v>0.0219</v>
      </c>
      <c r="AP22" t="str">
        <f>'lipidomeDB output'!AM22</f>
        <v>0.0344</v>
      </c>
      <c r="AQ22" t="str">
        <f>'lipidomeDB output'!AN22</f>
        <v>0.0357</v>
      </c>
      <c r="AR22" t="str">
        <f>'lipidomeDB output'!AO22</f>
        <v>0.0294</v>
      </c>
      <c r="AS22" t="str">
        <f>'lipidomeDB output'!AP22</f>
        <v>0.0230</v>
      </c>
      <c r="AT22" t="str">
        <f>'lipidomeDB output'!AQ22</f>
        <v>0.0171</v>
      </c>
      <c r="AU22" t="str">
        <f>'lipidomeDB output'!AR22</f>
        <v>0.0155</v>
      </c>
      <c r="AV22" t="str">
        <f>'lipidomeDB output'!AT22</f>
        <v>0.0248</v>
      </c>
      <c r="AW22" t="str">
        <f>'lipidomeDB output'!AU22</f>
        <v>0.0233</v>
      </c>
      <c r="AX22" t="str">
        <f>'lipidomeDB output'!AV22</f>
        <v>0.0355</v>
      </c>
      <c r="AY22" t="str">
        <f>'lipidomeDB output'!AW22</f>
        <v>0.0204</v>
      </c>
      <c r="AZ22" t="str">
        <f>'lipidomeDB output'!AX22</f>
        <v>0.0226</v>
      </c>
      <c r="BA22" t="str">
        <f>'lipidomeDB output'!AY22</f>
        <v>0.0132</v>
      </c>
      <c r="BB22" t="str">
        <f>'lipidomeDB output'!AZ22</f>
        <v>0.0145</v>
      </c>
      <c r="BC22" t="str">
        <f>'lipidomeDB output'!BB22</f>
        <v>0.0258</v>
      </c>
      <c r="BE22" s="10">
        <f t="shared" si="1"/>
        <v>1.2780000000000001E-2</v>
      </c>
      <c r="BF22" s="10">
        <f t="shared" si="6"/>
        <v>1.4080000000000002E-2</v>
      </c>
      <c r="BG22" s="10">
        <f t="shared" si="6"/>
        <v>2.0879999999999999E-2</v>
      </c>
      <c r="BH22" s="10">
        <f t="shared" si="6"/>
        <v>1.9480000000000001E-2</v>
      </c>
      <c r="BI22" s="10">
        <f t="shared" si="6"/>
        <v>1.9380000000000001E-2</v>
      </c>
      <c r="BJ22" s="10">
        <f t="shared" si="6"/>
        <v>1.848E-2</v>
      </c>
      <c r="BK22" s="10">
        <f t="shared" si="5"/>
        <v>1.5980000000000001E-2</v>
      </c>
      <c r="BL22" s="10">
        <f t="shared" si="5"/>
        <v>3.2980000000000002E-2</v>
      </c>
      <c r="BM22" s="10">
        <f t="shared" si="5"/>
        <v>1.5480000000000001E-2</v>
      </c>
      <c r="BN22" s="10">
        <f t="shared" si="5"/>
        <v>1.6879999999999999E-2</v>
      </c>
      <c r="BO22" s="10">
        <f t="shared" si="5"/>
        <v>1.1780000000000001E-2</v>
      </c>
      <c r="BP22" s="10">
        <f t="shared" si="5"/>
        <v>9.8799999999999999E-3</v>
      </c>
      <c r="BQ22" s="10">
        <f t="shared" si="5"/>
        <v>2.2180000000000002E-2</v>
      </c>
      <c r="BR22" s="10">
        <f t="shared" si="5"/>
        <v>1.908E-2</v>
      </c>
      <c r="BS22" s="10">
        <f t="shared" si="5"/>
        <v>1.5780000000000002E-2</v>
      </c>
      <c r="BT22" s="10">
        <f t="shared" si="5"/>
        <v>1.3780000000000001E-2</v>
      </c>
      <c r="BU22" s="10">
        <f t="shared" si="5"/>
        <v>1.9880000000000002E-2</v>
      </c>
      <c r="BV22" s="10">
        <f t="shared" si="5"/>
        <v>1.508E-2</v>
      </c>
      <c r="BW22" s="10">
        <f t="shared" si="5"/>
        <v>1.3080000000000001E-2</v>
      </c>
      <c r="BX22" s="10">
        <f t="shared" si="5"/>
        <v>2.708E-2</v>
      </c>
      <c r="BY22" s="10">
        <f t="shared" si="5"/>
        <v>3.2280000000000003E-2</v>
      </c>
      <c r="BZ22" s="10">
        <f t="shared" si="5"/>
        <v>3.1179999999999999E-2</v>
      </c>
      <c r="CA22" s="10">
        <f t="shared" si="5"/>
        <v>2.7280000000000002E-2</v>
      </c>
      <c r="CB22" s="10">
        <f t="shared" si="5"/>
        <v>1.788E-2</v>
      </c>
      <c r="CC22" s="10">
        <f t="shared" si="5"/>
        <v>1.8080000000000002E-2</v>
      </c>
      <c r="CD22" s="10">
        <f t="shared" si="5"/>
        <v>3.0980000000000001E-2</v>
      </c>
      <c r="CE22" s="10">
        <f t="shared" ref="CE22:CG37" si="8">IF(AJ22-$I22&gt;0,AJ22-$I22,0)</f>
        <v>2.3880000000000002E-2</v>
      </c>
      <c r="CF22" s="10">
        <f t="shared" si="8"/>
        <v>1.498E-2</v>
      </c>
      <c r="CG22" s="10">
        <f t="shared" si="8"/>
        <v>1.5780000000000002E-2</v>
      </c>
      <c r="CH22" s="10">
        <f t="shared" si="7"/>
        <v>2.1580000000000002E-2</v>
      </c>
      <c r="CI22" s="10">
        <f t="shared" si="7"/>
        <v>1.618E-2</v>
      </c>
      <c r="CJ22" s="10">
        <f t="shared" si="7"/>
        <v>2.018E-2</v>
      </c>
      <c r="CK22" s="10">
        <f t="shared" si="7"/>
        <v>3.2680000000000001E-2</v>
      </c>
      <c r="CL22" s="10">
        <f t="shared" si="7"/>
        <v>3.3980000000000003E-2</v>
      </c>
      <c r="CM22" s="10">
        <f t="shared" si="7"/>
        <v>2.768E-2</v>
      </c>
      <c r="CN22" s="10">
        <f t="shared" si="7"/>
        <v>2.128E-2</v>
      </c>
      <c r="CO22" s="10">
        <f t="shared" si="7"/>
        <v>1.5380000000000001E-2</v>
      </c>
      <c r="CP22" s="10">
        <f t="shared" si="7"/>
        <v>1.3780000000000001E-2</v>
      </c>
      <c r="CQ22" s="10">
        <f t="shared" si="7"/>
        <v>2.308E-2</v>
      </c>
      <c r="CR22" s="10">
        <f t="shared" si="7"/>
        <v>2.1580000000000002E-2</v>
      </c>
      <c r="CS22" s="10">
        <f t="shared" si="7"/>
        <v>3.3779999999999998E-2</v>
      </c>
      <c r="CT22" s="10">
        <f t="shared" si="7"/>
        <v>1.8680000000000002E-2</v>
      </c>
      <c r="CU22" s="10">
        <f t="shared" si="7"/>
        <v>2.0879999999999999E-2</v>
      </c>
      <c r="CV22" s="10">
        <f t="shared" si="7"/>
        <v>1.1480000000000001E-2</v>
      </c>
      <c r="CW22" s="10">
        <f t="shared" si="7"/>
        <v>1.2780000000000001E-2</v>
      </c>
      <c r="CX22" s="10">
        <f t="shared" si="7"/>
        <v>2.4080000000000001E-2</v>
      </c>
      <c r="CY22" s="10"/>
    </row>
    <row r="23" spans="1:103" x14ac:dyDescent="0.2">
      <c r="A23">
        <f>'lipidomeDB output'!A23</f>
        <v>1472</v>
      </c>
      <c r="B23" t="str">
        <f>'lipidomeDB output'!B23</f>
        <v>C83H142O17P2</v>
      </c>
      <c r="C23" s="1" t="str">
        <f>'lipidomeDB output'!C23</f>
        <v>CL(74:10)</v>
      </c>
      <c r="D23" t="str">
        <f>'lipidomeDB output'!J23</f>
        <v>0.0027</v>
      </c>
      <c r="E23" t="str">
        <f>'lipidomeDB output'!U23</f>
        <v>0.0025</v>
      </c>
      <c r="F23" t="str">
        <f>'lipidomeDB output'!AG23</f>
        <v>0.0043</v>
      </c>
      <c r="G23" t="str">
        <f>'lipidomeDB output'!AS23</f>
        <v>0.0045</v>
      </c>
      <c r="H23" t="str">
        <f>'lipidomeDB output'!BA23</f>
        <v>0.0032</v>
      </c>
      <c r="I23" s="12">
        <f t="shared" si="0"/>
        <v>3.4399999999999999E-3</v>
      </c>
      <c r="J23" t="str">
        <f>'lipidomeDB output'!D23</f>
        <v>0.0218</v>
      </c>
      <c r="K23" t="str">
        <f>'lipidomeDB output'!E23</f>
        <v>0.0327</v>
      </c>
      <c r="L23" t="str">
        <f>'lipidomeDB output'!F23</f>
        <v>0.0376</v>
      </c>
      <c r="M23" t="str">
        <f>'lipidomeDB output'!G23</f>
        <v>0.0327</v>
      </c>
      <c r="N23" t="str">
        <f>'lipidomeDB output'!H23</f>
        <v>0.0409</v>
      </c>
      <c r="O23" t="str">
        <f>'lipidomeDB output'!I23</f>
        <v>0.0377</v>
      </c>
      <c r="P23" t="str">
        <f>'lipidomeDB output'!K23</f>
        <v>0.0320</v>
      </c>
      <c r="Q23" t="str">
        <f>'lipidomeDB output'!L23</f>
        <v>0.0546</v>
      </c>
      <c r="R23" t="str">
        <f>'lipidomeDB output'!M23</f>
        <v>0.0524</v>
      </c>
      <c r="S23" t="str">
        <f>'lipidomeDB output'!N23</f>
        <v>0.0289</v>
      </c>
      <c r="T23" t="str">
        <f>'lipidomeDB output'!O23</f>
        <v>0.0351</v>
      </c>
      <c r="U23" t="str">
        <f>'lipidomeDB output'!P23</f>
        <v>0.0271</v>
      </c>
      <c r="V23" t="str">
        <f>'lipidomeDB output'!Q23</f>
        <v>0.0480</v>
      </c>
      <c r="W23" t="str">
        <f>'lipidomeDB output'!R23</f>
        <v>0.0339</v>
      </c>
      <c r="X23" t="str">
        <f>'lipidomeDB output'!S23</f>
        <v>0.0436</v>
      </c>
      <c r="Y23" t="str">
        <f>'lipidomeDB output'!T23</f>
        <v>0.0419</v>
      </c>
      <c r="Z23" t="str">
        <f>'lipidomeDB output'!V23</f>
        <v>0.0449</v>
      </c>
      <c r="AA23" t="str">
        <f>'lipidomeDB output'!W23</f>
        <v>0.0387</v>
      </c>
      <c r="AB23" t="str">
        <f>'lipidomeDB output'!X23</f>
        <v>0.0334</v>
      </c>
      <c r="AC23" t="str">
        <f>'lipidomeDB output'!Y23</f>
        <v>0.0562</v>
      </c>
      <c r="AD23" t="str">
        <f>'lipidomeDB output'!Z23</f>
        <v>0.0595</v>
      </c>
      <c r="AE23" t="str">
        <f>'lipidomeDB output'!AA23</f>
        <v>0.0558</v>
      </c>
      <c r="AF23" t="str">
        <f>'lipidomeDB output'!AB23</f>
        <v>0.0568</v>
      </c>
      <c r="AG23" t="str">
        <f>'lipidomeDB output'!AC23</f>
        <v>0.0526</v>
      </c>
      <c r="AH23" t="str">
        <f>'lipidomeDB output'!AD23</f>
        <v>0.0453</v>
      </c>
      <c r="AI23" t="str">
        <f>'lipidomeDB output'!AE23</f>
        <v>0.0567</v>
      </c>
      <c r="AJ23" t="str">
        <f>'lipidomeDB output'!AF23</f>
        <v>0.0447</v>
      </c>
      <c r="AK23" t="str">
        <f>'lipidomeDB output'!AH23</f>
        <v>0.0424</v>
      </c>
      <c r="AL23" t="str">
        <f>'lipidomeDB output'!AI23</f>
        <v>0.0363</v>
      </c>
      <c r="AM23" t="str">
        <f>'lipidomeDB output'!AJ23</f>
        <v>0.0432</v>
      </c>
      <c r="AN23" t="str">
        <f>'lipidomeDB output'!AK23</f>
        <v>0.0552</v>
      </c>
      <c r="AO23" t="str">
        <f>'lipidomeDB output'!AL23</f>
        <v>0.0588</v>
      </c>
      <c r="AP23" t="str">
        <f>'lipidomeDB output'!AM23</f>
        <v>0.0577</v>
      </c>
      <c r="AQ23" t="str">
        <f>'lipidomeDB output'!AN23</f>
        <v>0.0493</v>
      </c>
      <c r="AR23" t="str">
        <f>'lipidomeDB output'!AO23</f>
        <v>0.0584</v>
      </c>
      <c r="AS23" t="str">
        <f>'lipidomeDB output'!AP23</f>
        <v>0.0394</v>
      </c>
      <c r="AT23" t="str">
        <f>'lipidomeDB output'!AQ23</f>
        <v>0.0309</v>
      </c>
      <c r="AU23" t="str">
        <f>'lipidomeDB output'!AR23</f>
        <v>0.0456</v>
      </c>
      <c r="AV23" t="str">
        <f>'lipidomeDB output'!AT23</f>
        <v>0.0529</v>
      </c>
      <c r="AW23" t="str">
        <f>'lipidomeDB output'!AU23</f>
        <v>0.0505</v>
      </c>
      <c r="AX23" t="str">
        <f>'lipidomeDB output'!AV23</f>
        <v>0.0508</v>
      </c>
      <c r="AY23" t="str">
        <f>'lipidomeDB output'!AW23</f>
        <v>0.0439</v>
      </c>
      <c r="AZ23" t="str">
        <f>'lipidomeDB output'!AX23</f>
        <v>0.0432</v>
      </c>
      <c r="BA23" t="str">
        <f>'lipidomeDB output'!AY23</f>
        <v>0.0353</v>
      </c>
      <c r="BB23" t="str">
        <f>'lipidomeDB output'!AZ23</f>
        <v>0.0349</v>
      </c>
      <c r="BC23" t="str">
        <f>'lipidomeDB output'!BB23</f>
        <v>0.0453</v>
      </c>
      <c r="BE23" s="10">
        <f t="shared" si="1"/>
        <v>1.8360000000000001E-2</v>
      </c>
      <c r="BF23" s="10">
        <f t="shared" si="6"/>
        <v>2.9260000000000001E-2</v>
      </c>
      <c r="BG23" s="10">
        <f t="shared" si="6"/>
        <v>3.4160000000000003E-2</v>
      </c>
      <c r="BH23" s="10">
        <f t="shared" si="6"/>
        <v>2.9260000000000001E-2</v>
      </c>
      <c r="BI23" s="10">
        <f t="shared" si="6"/>
        <v>3.746E-2</v>
      </c>
      <c r="BJ23" s="10">
        <f t="shared" si="6"/>
        <v>3.4259999999999999E-2</v>
      </c>
      <c r="BK23" s="10">
        <f t="shared" si="5"/>
        <v>2.8560000000000002E-2</v>
      </c>
      <c r="BL23" s="10">
        <f t="shared" si="5"/>
        <v>5.1160000000000004E-2</v>
      </c>
      <c r="BM23" s="10">
        <f t="shared" si="5"/>
        <v>4.8960000000000004E-2</v>
      </c>
      <c r="BN23" s="10">
        <f t="shared" si="5"/>
        <v>2.546E-2</v>
      </c>
      <c r="BO23" s="10">
        <f t="shared" si="5"/>
        <v>3.1660000000000001E-2</v>
      </c>
      <c r="BP23" s="10">
        <f t="shared" si="5"/>
        <v>2.366E-2</v>
      </c>
      <c r="BQ23" s="10">
        <f t="shared" si="5"/>
        <v>4.4560000000000002E-2</v>
      </c>
      <c r="BR23" s="10">
        <f t="shared" si="5"/>
        <v>3.0460000000000001E-2</v>
      </c>
      <c r="BS23" s="10">
        <f t="shared" si="5"/>
        <v>4.0160000000000001E-2</v>
      </c>
      <c r="BT23" s="10">
        <f t="shared" si="5"/>
        <v>3.8460000000000001E-2</v>
      </c>
      <c r="BU23" s="10">
        <f t="shared" si="5"/>
        <v>4.1460000000000004E-2</v>
      </c>
      <c r="BV23" s="10">
        <f t="shared" si="5"/>
        <v>3.526E-2</v>
      </c>
      <c r="BW23" s="10">
        <f t="shared" si="5"/>
        <v>2.9960000000000001E-2</v>
      </c>
      <c r="BX23" s="10">
        <f t="shared" si="5"/>
        <v>5.2760000000000001E-2</v>
      </c>
      <c r="BY23" s="10">
        <f t="shared" si="5"/>
        <v>5.6059999999999999E-2</v>
      </c>
      <c r="BZ23" s="10">
        <f t="shared" si="5"/>
        <v>5.2360000000000004E-2</v>
      </c>
      <c r="CA23" s="10">
        <f t="shared" si="5"/>
        <v>5.3360000000000005E-2</v>
      </c>
      <c r="CB23" s="10">
        <f t="shared" si="5"/>
        <v>4.9160000000000002E-2</v>
      </c>
      <c r="CC23" s="10">
        <f t="shared" si="5"/>
        <v>4.1860000000000001E-2</v>
      </c>
      <c r="CD23" s="10">
        <f t="shared" si="5"/>
        <v>5.3260000000000002E-2</v>
      </c>
      <c r="CE23" s="10">
        <f t="shared" si="8"/>
        <v>4.1259999999999998E-2</v>
      </c>
      <c r="CF23" s="10">
        <f t="shared" si="8"/>
        <v>3.8960000000000002E-2</v>
      </c>
      <c r="CG23" s="10">
        <f t="shared" si="8"/>
        <v>3.286E-2</v>
      </c>
      <c r="CH23" s="10">
        <f t="shared" si="7"/>
        <v>3.9760000000000004E-2</v>
      </c>
      <c r="CI23" s="10">
        <f t="shared" si="7"/>
        <v>5.176E-2</v>
      </c>
      <c r="CJ23" s="10">
        <f t="shared" si="7"/>
        <v>5.5359999999999999E-2</v>
      </c>
      <c r="CK23" s="10">
        <f t="shared" si="7"/>
        <v>5.4260000000000003E-2</v>
      </c>
      <c r="CL23" s="10">
        <f t="shared" si="7"/>
        <v>4.5859999999999998E-2</v>
      </c>
      <c r="CM23" s="10">
        <f t="shared" si="7"/>
        <v>5.4960000000000002E-2</v>
      </c>
      <c r="CN23" s="10">
        <f t="shared" si="7"/>
        <v>3.5959999999999999E-2</v>
      </c>
      <c r="CO23" s="10">
        <f t="shared" si="7"/>
        <v>2.7460000000000002E-2</v>
      </c>
      <c r="CP23" s="10">
        <f t="shared" si="7"/>
        <v>4.2160000000000003E-2</v>
      </c>
      <c r="CQ23" s="10">
        <f t="shared" si="7"/>
        <v>4.9460000000000004E-2</v>
      </c>
      <c r="CR23" s="10">
        <f t="shared" si="7"/>
        <v>4.7060000000000005E-2</v>
      </c>
      <c r="CS23" s="10">
        <f t="shared" si="7"/>
        <v>4.7359999999999999E-2</v>
      </c>
      <c r="CT23" s="10">
        <f t="shared" si="7"/>
        <v>4.0460000000000003E-2</v>
      </c>
      <c r="CU23" s="10">
        <f t="shared" si="7"/>
        <v>3.9760000000000004E-2</v>
      </c>
      <c r="CV23" s="10">
        <f t="shared" si="7"/>
        <v>3.1859999999999999E-2</v>
      </c>
      <c r="CW23" s="10">
        <f t="shared" si="7"/>
        <v>3.1460000000000002E-2</v>
      </c>
      <c r="CX23" s="10">
        <f t="shared" si="7"/>
        <v>4.1860000000000001E-2</v>
      </c>
      <c r="CY23" s="10"/>
    </row>
    <row r="24" spans="1:103" x14ac:dyDescent="0.2">
      <c r="A24">
        <f>'lipidomeDB output'!A24</f>
        <v>1474</v>
      </c>
      <c r="B24" t="str">
        <f>'lipidomeDB output'!B24</f>
        <v>C83H144O17P2</v>
      </c>
      <c r="C24" s="1" t="str">
        <f>'lipidomeDB output'!C24</f>
        <v>CL(74:9)</v>
      </c>
      <c r="D24" t="str">
        <f>'lipidomeDB output'!J24</f>
        <v>0.0025</v>
      </c>
      <c r="E24" t="str">
        <f>'lipidomeDB output'!U24</f>
        <v>0.0042</v>
      </c>
      <c r="F24" t="str">
        <f>'lipidomeDB output'!AG24</f>
        <v>0.0065</v>
      </c>
      <c r="G24" t="str">
        <f>'lipidomeDB output'!AS24</f>
        <v>0.0034</v>
      </c>
      <c r="H24" t="str">
        <f>'lipidomeDB output'!BA24</f>
        <v>0.0047</v>
      </c>
      <c r="I24" s="12">
        <f t="shared" si="0"/>
        <v>4.2599999999999999E-3</v>
      </c>
      <c r="J24" t="str">
        <f>'lipidomeDB output'!D24</f>
        <v>0.0360</v>
      </c>
      <c r="K24" t="str">
        <f>'lipidomeDB output'!E24</f>
        <v>0.0402</v>
      </c>
      <c r="L24" t="str">
        <f>'lipidomeDB output'!F24</f>
        <v>0.0604</v>
      </c>
      <c r="M24" t="str">
        <f>'lipidomeDB output'!G24</f>
        <v>0.0478</v>
      </c>
      <c r="N24" t="str">
        <f>'lipidomeDB output'!H24</f>
        <v>0.0480</v>
      </c>
      <c r="O24" t="str">
        <f>'lipidomeDB output'!I24</f>
        <v>0.0492</v>
      </c>
      <c r="P24" t="str">
        <f>'lipidomeDB output'!K24</f>
        <v>0.0437</v>
      </c>
      <c r="Q24" t="str">
        <f>'lipidomeDB output'!L24</f>
        <v>0.0805</v>
      </c>
      <c r="R24" t="str">
        <f>'lipidomeDB output'!M24</f>
        <v>0.0524</v>
      </c>
      <c r="S24" t="str">
        <f>'lipidomeDB output'!N24</f>
        <v>0.0523</v>
      </c>
      <c r="T24" t="str">
        <f>'lipidomeDB output'!O24</f>
        <v>0.0262</v>
      </c>
      <c r="U24" t="str">
        <f>'lipidomeDB output'!P24</f>
        <v>0.0246</v>
      </c>
      <c r="V24" t="str">
        <f>'lipidomeDB output'!Q24</f>
        <v>0.0585</v>
      </c>
      <c r="W24" t="str">
        <f>'lipidomeDB output'!R24</f>
        <v>0.0476</v>
      </c>
      <c r="X24" t="str">
        <f>'lipidomeDB output'!S24</f>
        <v>0.0488</v>
      </c>
      <c r="Y24" t="str">
        <f>'lipidomeDB output'!T24</f>
        <v>0.0469</v>
      </c>
      <c r="Z24" t="str">
        <f>'lipidomeDB output'!V24</f>
        <v>0.0550</v>
      </c>
      <c r="AA24" t="str">
        <f>'lipidomeDB output'!W24</f>
        <v>0.0347</v>
      </c>
      <c r="AB24" t="str">
        <f>'lipidomeDB output'!X24</f>
        <v>0.0298</v>
      </c>
      <c r="AC24" t="str">
        <f>'lipidomeDB output'!Y24</f>
        <v>0.0877</v>
      </c>
      <c r="AD24" t="str">
        <f>'lipidomeDB output'!Z24</f>
        <v>0.0930</v>
      </c>
      <c r="AE24" t="str">
        <f>'lipidomeDB output'!AA24</f>
        <v>0.0814</v>
      </c>
      <c r="AF24" t="str">
        <f>'lipidomeDB output'!AB24</f>
        <v>0.0680</v>
      </c>
      <c r="AG24" t="str">
        <f>'lipidomeDB output'!AC24</f>
        <v>0.0403</v>
      </c>
      <c r="AH24" t="str">
        <f>'lipidomeDB output'!AD24</f>
        <v>0.0485</v>
      </c>
      <c r="AI24" t="str">
        <f>'lipidomeDB output'!AE24</f>
        <v>0.0767</v>
      </c>
      <c r="AJ24" t="str">
        <f>'lipidomeDB output'!AF24</f>
        <v>0.0702</v>
      </c>
      <c r="AK24" t="str">
        <f>'lipidomeDB output'!AH24</f>
        <v>0.0463</v>
      </c>
      <c r="AL24" t="str">
        <f>'lipidomeDB output'!AI24</f>
        <v>0.0429</v>
      </c>
      <c r="AM24" t="str">
        <f>'lipidomeDB output'!AJ24</f>
        <v>0.0559</v>
      </c>
      <c r="AN24" t="str">
        <f>'lipidomeDB output'!AK24</f>
        <v>0.0448</v>
      </c>
      <c r="AO24" t="str">
        <f>'lipidomeDB output'!AL24</f>
        <v>0.0487</v>
      </c>
      <c r="AP24" t="str">
        <f>'lipidomeDB output'!AM24</f>
        <v>0.0860</v>
      </c>
      <c r="AQ24" t="str">
        <f>'lipidomeDB output'!AN24</f>
        <v>0.0759</v>
      </c>
      <c r="AR24" t="str">
        <f>'lipidomeDB output'!AO24</f>
        <v>0.0556</v>
      </c>
      <c r="AS24" t="str">
        <f>'lipidomeDB output'!AP24</f>
        <v>0.0612</v>
      </c>
      <c r="AT24" t="str">
        <f>'lipidomeDB output'!AQ24</f>
        <v>0.0333</v>
      </c>
      <c r="AU24" t="str">
        <f>'lipidomeDB output'!AR24</f>
        <v>0.0412</v>
      </c>
      <c r="AV24" t="str">
        <f>'lipidomeDB output'!AT24</f>
        <v>0.0612</v>
      </c>
      <c r="AW24" t="str">
        <f>'lipidomeDB output'!AU24</f>
        <v>0.0570</v>
      </c>
      <c r="AX24" t="str">
        <f>'lipidomeDB output'!AV24</f>
        <v>0.0627</v>
      </c>
      <c r="AY24" t="str">
        <f>'lipidomeDB output'!AW24</f>
        <v>0.0551</v>
      </c>
      <c r="AZ24" t="str">
        <f>'lipidomeDB output'!AX24</f>
        <v>0.0753</v>
      </c>
      <c r="BA24" t="str">
        <f>'lipidomeDB output'!AY24</f>
        <v>0.0265</v>
      </c>
      <c r="BB24" t="str">
        <f>'lipidomeDB output'!AZ24</f>
        <v>0.0355</v>
      </c>
      <c r="BC24" t="str">
        <f>'lipidomeDB output'!BB24</f>
        <v>0.0494</v>
      </c>
      <c r="BE24" s="10">
        <f t="shared" si="1"/>
        <v>3.1739999999999997E-2</v>
      </c>
      <c r="BF24" s="10">
        <f t="shared" si="6"/>
        <v>3.594E-2</v>
      </c>
      <c r="BG24" s="10">
        <f t="shared" si="6"/>
        <v>5.6140000000000002E-2</v>
      </c>
      <c r="BH24" s="10">
        <f t="shared" si="6"/>
        <v>4.3540000000000002E-2</v>
      </c>
      <c r="BI24" s="10">
        <f t="shared" si="6"/>
        <v>4.3740000000000001E-2</v>
      </c>
      <c r="BJ24" s="10">
        <f t="shared" si="6"/>
        <v>4.4940000000000001E-2</v>
      </c>
      <c r="BK24" s="10">
        <f t="shared" si="5"/>
        <v>3.9440000000000003E-2</v>
      </c>
      <c r="BL24" s="10">
        <f t="shared" si="5"/>
        <v>7.6240000000000002E-2</v>
      </c>
      <c r="BM24" s="10">
        <f t="shared" si="5"/>
        <v>4.8140000000000002E-2</v>
      </c>
      <c r="BN24" s="10">
        <f t="shared" si="5"/>
        <v>4.8039999999999999E-2</v>
      </c>
      <c r="BO24" s="10">
        <f t="shared" si="5"/>
        <v>2.1940000000000001E-2</v>
      </c>
      <c r="BP24" s="10">
        <f t="shared" si="5"/>
        <v>2.034E-2</v>
      </c>
      <c r="BQ24" s="10">
        <f t="shared" si="5"/>
        <v>5.4240000000000003E-2</v>
      </c>
      <c r="BR24" s="10">
        <f t="shared" si="5"/>
        <v>4.3340000000000004E-2</v>
      </c>
      <c r="BS24" s="10">
        <f t="shared" si="5"/>
        <v>4.4540000000000003E-2</v>
      </c>
      <c r="BT24" s="10">
        <f t="shared" si="5"/>
        <v>4.2639999999999997E-2</v>
      </c>
      <c r="BU24" s="10">
        <f t="shared" si="5"/>
        <v>5.074E-2</v>
      </c>
      <c r="BV24" s="10">
        <f t="shared" si="5"/>
        <v>3.0440000000000002E-2</v>
      </c>
      <c r="BW24" s="10">
        <f t="shared" si="5"/>
        <v>2.554E-2</v>
      </c>
      <c r="BX24" s="10">
        <f t="shared" si="5"/>
        <v>8.344E-2</v>
      </c>
      <c r="BY24" s="10">
        <f t="shared" si="5"/>
        <v>8.8739999999999999E-2</v>
      </c>
      <c r="BZ24" s="10">
        <f t="shared" si="5"/>
        <v>7.714E-2</v>
      </c>
      <c r="CA24" s="10">
        <f t="shared" si="5"/>
        <v>6.3740000000000005E-2</v>
      </c>
      <c r="CB24" s="10">
        <f t="shared" si="5"/>
        <v>3.6040000000000003E-2</v>
      </c>
      <c r="CC24" s="10">
        <f t="shared" si="5"/>
        <v>4.4240000000000002E-2</v>
      </c>
      <c r="CD24" s="10">
        <f t="shared" si="5"/>
        <v>7.2440000000000004E-2</v>
      </c>
      <c r="CE24" s="10">
        <f t="shared" si="8"/>
        <v>6.5939999999999999E-2</v>
      </c>
      <c r="CF24" s="10">
        <f t="shared" si="8"/>
        <v>4.2040000000000001E-2</v>
      </c>
      <c r="CG24" s="10">
        <f t="shared" si="8"/>
        <v>3.8640000000000001E-2</v>
      </c>
      <c r="CH24" s="10">
        <f t="shared" si="7"/>
        <v>5.1639999999999998E-2</v>
      </c>
      <c r="CI24" s="10">
        <f t="shared" si="7"/>
        <v>4.054E-2</v>
      </c>
      <c r="CJ24" s="10">
        <f t="shared" si="7"/>
        <v>4.444E-2</v>
      </c>
      <c r="CK24" s="10">
        <f t="shared" si="7"/>
        <v>8.1739999999999993E-2</v>
      </c>
      <c r="CL24" s="10">
        <f t="shared" si="7"/>
        <v>7.1639999999999995E-2</v>
      </c>
      <c r="CM24" s="10">
        <f t="shared" si="7"/>
        <v>5.1339999999999997E-2</v>
      </c>
      <c r="CN24" s="10">
        <f t="shared" si="7"/>
        <v>5.6939999999999998E-2</v>
      </c>
      <c r="CO24" s="10">
        <f t="shared" si="7"/>
        <v>2.9040000000000003E-2</v>
      </c>
      <c r="CP24" s="10">
        <f t="shared" si="7"/>
        <v>3.6940000000000001E-2</v>
      </c>
      <c r="CQ24" s="10">
        <f t="shared" si="7"/>
        <v>5.6939999999999998E-2</v>
      </c>
      <c r="CR24" s="10">
        <f t="shared" si="7"/>
        <v>5.2740000000000002E-2</v>
      </c>
      <c r="CS24" s="10">
        <f t="shared" si="7"/>
        <v>5.8440000000000006E-2</v>
      </c>
      <c r="CT24" s="10">
        <f t="shared" si="7"/>
        <v>5.0840000000000003E-2</v>
      </c>
      <c r="CU24" s="10">
        <f t="shared" si="7"/>
        <v>7.1040000000000006E-2</v>
      </c>
      <c r="CV24" s="10">
        <f t="shared" si="7"/>
        <v>2.2239999999999999E-2</v>
      </c>
      <c r="CW24" s="10">
        <f t="shared" si="7"/>
        <v>3.1239999999999997E-2</v>
      </c>
      <c r="CX24" s="10">
        <f t="shared" si="7"/>
        <v>4.514E-2</v>
      </c>
      <c r="CY24" s="10"/>
    </row>
    <row r="25" spans="1:103" x14ac:dyDescent="0.2">
      <c r="A25">
        <f>'lipidomeDB output'!A25</f>
        <v>1476</v>
      </c>
      <c r="B25" t="str">
        <f>'lipidomeDB output'!B25</f>
        <v>C83H146O17P2</v>
      </c>
      <c r="C25" s="1" t="str">
        <f>'lipidomeDB output'!C25</f>
        <v>CL(74:8)</v>
      </c>
      <c r="D25" t="str">
        <f>'lipidomeDB output'!J25</f>
        <v>0.0041</v>
      </c>
      <c r="E25" t="str">
        <f>'lipidomeDB output'!U25</f>
        <v>0.0049</v>
      </c>
      <c r="F25" t="str">
        <f>'lipidomeDB output'!AG25</f>
        <v>0.0014</v>
      </c>
      <c r="G25" t="str">
        <f>'lipidomeDB output'!AS25</f>
        <v>0.0066</v>
      </c>
      <c r="H25" t="str">
        <f>'lipidomeDB output'!BA25</f>
        <v>0.0049</v>
      </c>
      <c r="I25" s="12">
        <f t="shared" si="0"/>
        <v>4.3800000000000002E-3</v>
      </c>
      <c r="J25" t="str">
        <f>'lipidomeDB output'!D25</f>
        <v>0.0181</v>
      </c>
      <c r="K25" t="str">
        <f>'lipidomeDB output'!E25</f>
        <v>0.0366</v>
      </c>
      <c r="L25" t="str">
        <f>'lipidomeDB output'!F25</f>
        <v>0.0277</v>
      </c>
      <c r="M25" t="str">
        <f>'lipidomeDB output'!G25</f>
        <v>0.0273</v>
      </c>
      <c r="N25" t="str">
        <f>'lipidomeDB output'!H25</f>
        <v>0.0378</v>
      </c>
      <c r="O25" t="str">
        <f>'lipidomeDB output'!I25</f>
        <v>0.0393</v>
      </c>
      <c r="P25" t="str">
        <f>'lipidomeDB output'!K25</f>
        <v>0.0183</v>
      </c>
      <c r="Q25" t="str">
        <f>'lipidomeDB output'!L25</f>
        <v>0.0396</v>
      </c>
      <c r="R25" t="str">
        <f>'lipidomeDB output'!M25</f>
        <v>0.0535</v>
      </c>
      <c r="S25" t="str">
        <f>'lipidomeDB output'!N25</f>
        <v>0.0204</v>
      </c>
      <c r="T25" t="str">
        <f>'lipidomeDB output'!O25</f>
        <v>0.0419</v>
      </c>
      <c r="U25" t="str">
        <f>'lipidomeDB output'!P25</f>
        <v>0.0321</v>
      </c>
      <c r="V25" t="str">
        <f>'lipidomeDB output'!Q25</f>
        <v>0.0486</v>
      </c>
      <c r="W25" t="str">
        <f>'lipidomeDB output'!R25</f>
        <v>0.0253</v>
      </c>
      <c r="X25" t="str">
        <f>'lipidomeDB output'!S25</f>
        <v>0.0476</v>
      </c>
      <c r="Y25" t="str">
        <f>'lipidomeDB output'!T25</f>
        <v>0.0457</v>
      </c>
      <c r="Z25" t="str">
        <f>'lipidomeDB output'!V25</f>
        <v>0.0450</v>
      </c>
      <c r="AA25" t="str">
        <f>'lipidomeDB output'!W25</f>
        <v>0.0549</v>
      </c>
      <c r="AB25" t="str">
        <f>'lipidomeDB output'!X25</f>
        <v>0.0407</v>
      </c>
      <c r="AC25" t="str">
        <f>'lipidomeDB output'!Y25</f>
        <v>0.0434</v>
      </c>
      <c r="AD25" t="str">
        <f>'lipidomeDB output'!Z25</f>
        <v>0.0673</v>
      </c>
      <c r="AE25" t="str">
        <f>'lipidomeDB output'!AA25</f>
        <v>0.0484</v>
      </c>
      <c r="AF25" t="str">
        <f>'lipidomeDB output'!AB25</f>
        <v>0.0485</v>
      </c>
      <c r="AG25" t="str">
        <f>'lipidomeDB output'!AC25</f>
        <v>0.0612</v>
      </c>
      <c r="AH25" t="str">
        <f>'lipidomeDB output'!AD25</f>
        <v>0.0576</v>
      </c>
      <c r="AI25" t="str">
        <f>'lipidomeDB output'!AE25</f>
        <v>0.0382</v>
      </c>
      <c r="AJ25" t="str">
        <f>'lipidomeDB output'!AF25</f>
        <v>0.0263</v>
      </c>
      <c r="AK25" t="str">
        <f>'lipidomeDB output'!AH25</f>
        <v>0.0322</v>
      </c>
      <c r="AL25" t="str">
        <f>'lipidomeDB output'!AI25</f>
        <v>0.0388</v>
      </c>
      <c r="AM25" t="str">
        <f>'lipidomeDB output'!AJ25</f>
        <v>0.0439</v>
      </c>
      <c r="AN25" t="str">
        <f>'lipidomeDB output'!AK25</f>
        <v>0.0663</v>
      </c>
      <c r="AO25" t="str">
        <f>'lipidomeDB output'!AL25</f>
        <v>0.0730</v>
      </c>
      <c r="AP25" t="str">
        <f>'lipidomeDB output'!AM25</f>
        <v>0.0476</v>
      </c>
      <c r="AQ25" t="str">
        <f>'lipidomeDB output'!AN25</f>
        <v>0.0361</v>
      </c>
      <c r="AR25" t="str">
        <f>'lipidomeDB output'!AO25</f>
        <v>0.0519</v>
      </c>
      <c r="AS25" t="str">
        <f>'lipidomeDB output'!AP25</f>
        <v>0.0367</v>
      </c>
      <c r="AT25" t="str">
        <f>'lipidomeDB output'!AQ25</f>
        <v>0.0357</v>
      </c>
      <c r="AU25" t="str">
        <f>'lipidomeDB output'!AR25</f>
        <v>0.0644</v>
      </c>
      <c r="AV25" t="str">
        <f>'lipidomeDB output'!AT25</f>
        <v>0.0422</v>
      </c>
      <c r="AW25" t="str">
        <f>'lipidomeDB output'!AU25</f>
        <v>0.0387</v>
      </c>
      <c r="AX25" t="str">
        <f>'lipidomeDB output'!AV25</f>
        <v>0.0355</v>
      </c>
      <c r="AY25" t="str">
        <f>'lipidomeDB output'!AW25</f>
        <v>0.0380</v>
      </c>
      <c r="AZ25" t="str">
        <f>'lipidomeDB output'!AX25</f>
        <v>0.0388</v>
      </c>
      <c r="BA25" t="str">
        <f>'lipidomeDB output'!AY25</f>
        <v>0.0487</v>
      </c>
      <c r="BB25" t="str">
        <f>'lipidomeDB output'!AZ25</f>
        <v>0.0464</v>
      </c>
      <c r="BC25" t="str">
        <f>'lipidomeDB output'!BB25</f>
        <v>0.0317</v>
      </c>
      <c r="BE25" s="10">
        <f t="shared" si="1"/>
        <v>1.3720000000000001E-2</v>
      </c>
      <c r="BF25" s="10">
        <f t="shared" si="6"/>
        <v>3.2219999999999999E-2</v>
      </c>
      <c r="BG25" s="10">
        <f t="shared" si="6"/>
        <v>2.332E-2</v>
      </c>
      <c r="BH25" s="10">
        <f t="shared" si="6"/>
        <v>2.2920000000000003E-2</v>
      </c>
      <c r="BI25" s="10">
        <f t="shared" si="6"/>
        <v>3.3419999999999998E-2</v>
      </c>
      <c r="BJ25" s="10">
        <f t="shared" si="6"/>
        <v>3.492E-2</v>
      </c>
      <c r="BK25" s="10">
        <f t="shared" si="5"/>
        <v>1.392E-2</v>
      </c>
      <c r="BL25" s="10">
        <f t="shared" si="5"/>
        <v>3.5220000000000001E-2</v>
      </c>
      <c r="BM25" s="10">
        <f t="shared" si="5"/>
        <v>4.9119999999999997E-2</v>
      </c>
      <c r="BN25" s="10">
        <f t="shared" si="5"/>
        <v>1.602E-2</v>
      </c>
      <c r="BO25" s="10">
        <f t="shared" si="5"/>
        <v>3.7519999999999998E-2</v>
      </c>
      <c r="BP25" s="10">
        <f t="shared" si="5"/>
        <v>2.7719999999999995E-2</v>
      </c>
      <c r="BQ25" s="10">
        <f t="shared" si="5"/>
        <v>4.4219999999999995E-2</v>
      </c>
      <c r="BR25" s="10">
        <f t="shared" si="5"/>
        <v>2.0920000000000001E-2</v>
      </c>
      <c r="BS25" s="10">
        <f t="shared" si="5"/>
        <v>4.3220000000000001E-2</v>
      </c>
      <c r="BT25" s="10">
        <f t="shared" si="5"/>
        <v>4.1319999999999996E-2</v>
      </c>
      <c r="BU25" s="10">
        <f t="shared" si="5"/>
        <v>4.0619999999999996E-2</v>
      </c>
      <c r="BV25" s="10">
        <f t="shared" si="5"/>
        <v>5.0519999999999995E-2</v>
      </c>
      <c r="BW25" s="10">
        <f t="shared" si="5"/>
        <v>3.6319999999999998E-2</v>
      </c>
      <c r="BX25" s="10">
        <f t="shared" si="5"/>
        <v>3.9019999999999999E-2</v>
      </c>
      <c r="BY25" s="10">
        <f t="shared" si="5"/>
        <v>6.2920000000000004E-2</v>
      </c>
      <c r="BZ25" s="10">
        <f t="shared" si="5"/>
        <v>4.4019999999999997E-2</v>
      </c>
      <c r="CA25" s="10">
        <f t="shared" si="5"/>
        <v>4.4119999999999999E-2</v>
      </c>
      <c r="CB25" s="10">
        <f t="shared" si="5"/>
        <v>5.6819999999999996E-2</v>
      </c>
      <c r="CC25" s="10">
        <f t="shared" si="5"/>
        <v>5.3219999999999996E-2</v>
      </c>
      <c r="CD25" s="10">
        <f t="shared" si="5"/>
        <v>3.3819999999999996E-2</v>
      </c>
      <c r="CE25" s="10">
        <f t="shared" si="8"/>
        <v>2.1920000000000002E-2</v>
      </c>
      <c r="CF25" s="10">
        <f t="shared" si="8"/>
        <v>2.7819999999999998E-2</v>
      </c>
      <c r="CG25" s="10">
        <f t="shared" si="8"/>
        <v>3.4419999999999999E-2</v>
      </c>
      <c r="CH25" s="10">
        <f t="shared" si="7"/>
        <v>3.952E-2</v>
      </c>
      <c r="CI25" s="10">
        <f t="shared" si="7"/>
        <v>6.1919999999999996E-2</v>
      </c>
      <c r="CJ25" s="10">
        <f t="shared" si="7"/>
        <v>6.862E-2</v>
      </c>
      <c r="CK25" s="10">
        <f t="shared" si="7"/>
        <v>4.3220000000000001E-2</v>
      </c>
      <c r="CL25" s="10">
        <f t="shared" si="7"/>
        <v>3.1719999999999998E-2</v>
      </c>
      <c r="CM25" s="10">
        <f t="shared" si="7"/>
        <v>4.752E-2</v>
      </c>
      <c r="CN25" s="10">
        <f t="shared" si="7"/>
        <v>3.2320000000000002E-2</v>
      </c>
      <c r="CO25" s="10">
        <f t="shared" si="7"/>
        <v>3.1320000000000001E-2</v>
      </c>
      <c r="CP25" s="10">
        <f t="shared" si="7"/>
        <v>6.0019999999999997E-2</v>
      </c>
      <c r="CQ25" s="10">
        <f t="shared" si="7"/>
        <v>3.7819999999999999E-2</v>
      </c>
      <c r="CR25" s="10">
        <f t="shared" si="7"/>
        <v>3.4319999999999996E-2</v>
      </c>
      <c r="CS25" s="10">
        <f t="shared" si="7"/>
        <v>3.1119999999999995E-2</v>
      </c>
      <c r="CT25" s="10">
        <f t="shared" si="7"/>
        <v>3.3619999999999997E-2</v>
      </c>
      <c r="CU25" s="10">
        <f t="shared" si="7"/>
        <v>3.4419999999999999E-2</v>
      </c>
      <c r="CV25" s="10">
        <f t="shared" si="7"/>
        <v>4.4319999999999998E-2</v>
      </c>
      <c r="CW25" s="10">
        <f t="shared" si="7"/>
        <v>4.2019999999999995E-2</v>
      </c>
      <c r="CX25" s="10">
        <f t="shared" si="7"/>
        <v>2.7319999999999997E-2</v>
      </c>
      <c r="CY25" s="10"/>
    </row>
    <row r="26" spans="1:103" x14ac:dyDescent="0.2">
      <c r="A26">
        <f>'lipidomeDB output'!A26</f>
        <v>1478</v>
      </c>
      <c r="B26" t="str">
        <f>'lipidomeDB output'!B26</f>
        <v>C83H148O17P2</v>
      </c>
      <c r="C26" s="1" t="str">
        <f>'lipidomeDB output'!C26</f>
        <v>CL(74:7)</v>
      </c>
      <c r="D26" t="str">
        <f>'lipidomeDB output'!J26</f>
        <v>0.0003</v>
      </c>
      <c r="E26" t="str">
        <f>'lipidomeDB output'!U26</f>
        <v>0.0019</v>
      </c>
      <c r="F26" t="str">
        <f>'lipidomeDB output'!AG26</f>
        <v>0.0011</v>
      </c>
      <c r="G26" t="str">
        <f>'lipidomeDB output'!AS26</f>
        <v>0.0001</v>
      </c>
      <c r="H26" t="str">
        <f>'lipidomeDB output'!BA26</f>
        <v>0.0018</v>
      </c>
      <c r="I26" s="12">
        <f t="shared" si="0"/>
        <v>1.0399999999999999E-3</v>
      </c>
      <c r="J26" t="str">
        <f>'lipidomeDB output'!D26</f>
        <v>0.0061</v>
      </c>
      <c r="K26" t="str">
        <f>'lipidomeDB output'!E26</f>
        <v>0.0001</v>
      </c>
      <c r="L26" t="str">
        <f>'lipidomeDB output'!F26</f>
        <v>0.0050</v>
      </c>
      <c r="M26" t="str">
        <f>'lipidomeDB output'!G26</f>
        <v>0.0083</v>
      </c>
      <c r="N26" t="str">
        <f>'lipidomeDB output'!H26</f>
        <v>0.0080</v>
      </c>
      <c r="O26" t="str">
        <f>'lipidomeDB output'!I26</f>
        <v>0.0036</v>
      </c>
      <c r="P26" t="str">
        <f>'lipidomeDB output'!K26</f>
        <v>0.0070</v>
      </c>
      <c r="Q26" t="str">
        <f>'lipidomeDB output'!L26</f>
        <v>0.0156</v>
      </c>
      <c r="R26" t="str">
        <f>'lipidomeDB output'!M26</f>
        <v>0.0055</v>
      </c>
      <c r="S26" t="str">
        <f>'lipidomeDB output'!N26</f>
        <v>0.0085</v>
      </c>
      <c r="T26" t="str">
        <f>'lipidomeDB output'!O26</f>
        <v>0.0046</v>
      </c>
      <c r="U26" t="str">
        <f>'lipidomeDB output'!P26</f>
        <v>0.0058</v>
      </c>
      <c r="V26" t="str">
        <f>'lipidomeDB output'!Q26</f>
        <v>0.0045</v>
      </c>
      <c r="W26" t="str">
        <f>'lipidomeDB output'!R26</f>
        <v>0.0048</v>
      </c>
      <c r="X26" t="str">
        <f>'lipidomeDB output'!S26</f>
        <v>0.0083</v>
      </c>
      <c r="Y26" t="str">
        <f>'lipidomeDB output'!T26</f>
        <v>0.0043</v>
      </c>
      <c r="Z26" t="str">
        <f>'lipidomeDB output'!V26</f>
        <v>0.0034</v>
      </c>
      <c r="AA26" t="str">
        <f>'lipidomeDB output'!W26</f>
        <v>0.0079</v>
      </c>
      <c r="AB26" t="str">
        <f>'lipidomeDB output'!X26</f>
        <v>0.0049</v>
      </c>
      <c r="AC26" t="str">
        <f>'lipidomeDB output'!Y26</f>
        <v>0.0075</v>
      </c>
      <c r="AD26" t="str">
        <f>'lipidomeDB output'!Z26</f>
        <v>0.0094</v>
      </c>
      <c r="AE26" t="str">
        <f>'lipidomeDB output'!AA26</f>
        <v>0.0067</v>
      </c>
      <c r="AF26" t="str">
        <f>'lipidomeDB output'!AB26</f>
        <v>0.0091</v>
      </c>
      <c r="AG26" t="str">
        <f>'lipidomeDB output'!AC26</f>
        <v>0.0112</v>
      </c>
      <c r="AH26" t="str">
        <f>'lipidomeDB output'!AD26</f>
        <v>0.0114</v>
      </c>
      <c r="AI26" t="str">
        <f>'lipidomeDB output'!AE26</f>
        <v>0.0079</v>
      </c>
      <c r="AJ26" t="str">
        <f>'lipidomeDB output'!AF26</f>
        <v>0.0146</v>
      </c>
      <c r="AK26" t="str">
        <f>'lipidomeDB output'!AH26</f>
        <v>0.0041</v>
      </c>
      <c r="AL26" t="str">
        <f>'lipidomeDB output'!AI26</f>
        <v>0.0046</v>
      </c>
      <c r="AM26" t="str">
        <f>'lipidomeDB output'!AJ26</f>
        <v>0.0101</v>
      </c>
      <c r="AN26" t="str">
        <f>'lipidomeDB output'!AK26</f>
        <v>0.0152</v>
      </c>
      <c r="AO26" t="str">
        <f>'lipidomeDB output'!AL26</f>
        <v>0.0122</v>
      </c>
      <c r="AP26" t="str">
        <f>'lipidomeDB output'!AM26</f>
        <v>0.0093</v>
      </c>
      <c r="AQ26" t="str">
        <f>'lipidomeDB output'!AN26</f>
        <v>0.0061</v>
      </c>
      <c r="AR26" t="str">
        <f>'lipidomeDB output'!AO26</f>
        <v>0.0042</v>
      </c>
      <c r="AS26" t="str">
        <f>'lipidomeDB output'!AP26</f>
        <v>0.0078</v>
      </c>
      <c r="AT26" t="str">
        <f>'lipidomeDB output'!AQ26</f>
        <v>0.0055</v>
      </c>
      <c r="AU26" t="str">
        <f>'lipidomeDB output'!AR26</f>
        <v>0.0084</v>
      </c>
      <c r="AV26" t="str">
        <f>'lipidomeDB output'!AT26</f>
        <v>0.0113</v>
      </c>
      <c r="AW26" t="str">
        <f>'lipidomeDB output'!AU26</f>
        <v>0.0072</v>
      </c>
      <c r="AX26" t="str">
        <f>'lipidomeDB output'!AV26</f>
        <v>0.0014</v>
      </c>
      <c r="AY26" t="str">
        <f>'lipidomeDB output'!AW26</f>
        <v>0.0051</v>
      </c>
      <c r="AZ26" t="str">
        <f>'lipidomeDB output'!AX26</f>
        <v>0.0117</v>
      </c>
      <c r="BA26" t="str">
        <f>'lipidomeDB output'!AY26</f>
        <v>0.0050</v>
      </c>
      <c r="BB26" t="str">
        <f>'lipidomeDB output'!AZ26</f>
        <v>0.0092</v>
      </c>
      <c r="BC26" t="str">
        <f>'lipidomeDB output'!BB26</f>
        <v>0.0118</v>
      </c>
      <c r="BE26" s="10">
        <f t="shared" si="1"/>
        <v>5.0600000000000003E-3</v>
      </c>
      <c r="BF26" s="10">
        <f t="shared" si="6"/>
        <v>0</v>
      </c>
      <c r="BG26" s="10">
        <f t="shared" si="6"/>
        <v>3.96E-3</v>
      </c>
      <c r="BH26" s="10">
        <f t="shared" si="6"/>
        <v>7.26E-3</v>
      </c>
      <c r="BI26" s="10">
        <f t="shared" si="6"/>
        <v>6.96E-3</v>
      </c>
      <c r="BJ26" s="10">
        <f t="shared" si="6"/>
        <v>2.5599999999999998E-3</v>
      </c>
      <c r="BK26" s="10">
        <f t="shared" si="5"/>
        <v>5.96E-3</v>
      </c>
      <c r="BL26" s="10">
        <f t="shared" si="5"/>
        <v>1.456E-2</v>
      </c>
      <c r="BM26" s="10">
        <f t="shared" si="5"/>
        <v>4.4599999999999996E-3</v>
      </c>
      <c r="BN26" s="10">
        <f t="shared" si="5"/>
        <v>7.4600000000000005E-3</v>
      </c>
      <c r="BO26" s="10">
        <f t="shared" si="5"/>
        <v>3.5599999999999998E-3</v>
      </c>
      <c r="BP26" s="10">
        <f t="shared" si="5"/>
        <v>4.7599999999999995E-3</v>
      </c>
      <c r="BQ26" s="10">
        <f t="shared" si="5"/>
        <v>3.4599999999999995E-3</v>
      </c>
      <c r="BR26" s="10">
        <f t="shared" si="5"/>
        <v>3.7599999999999995E-3</v>
      </c>
      <c r="BS26" s="10">
        <f t="shared" si="5"/>
        <v>7.26E-3</v>
      </c>
      <c r="BT26" s="10">
        <f t="shared" si="5"/>
        <v>3.2599999999999999E-3</v>
      </c>
      <c r="BU26" s="10">
        <f t="shared" si="5"/>
        <v>2.3600000000000001E-3</v>
      </c>
      <c r="BV26" s="10">
        <f t="shared" si="5"/>
        <v>6.8600000000000006E-3</v>
      </c>
      <c r="BW26" s="10">
        <f t="shared" si="5"/>
        <v>3.8599999999999997E-3</v>
      </c>
      <c r="BX26" s="10">
        <f t="shared" si="5"/>
        <v>6.4599999999999996E-3</v>
      </c>
      <c r="BY26" s="10">
        <f t="shared" si="5"/>
        <v>8.3600000000000011E-3</v>
      </c>
      <c r="BZ26" s="10">
        <f t="shared" si="5"/>
        <v>5.6600000000000001E-3</v>
      </c>
      <c r="CA26" s="10">
        <f t="shared" si="5"/>
        <v>8.0600000000000012E-3</v>
      </c>
      <c r="CB26" s="10">
        <f t="shared" si="5"/>
        <v>1.0160000000000001E-2</v>
      </c>
      <c r="CC26" s="10">
        <f t="shared" si="5"/>
        <v>1.0360000000000001E-2</v>
      </c>
      <c r="CD26" s="10">
        <f t="shared" si="5"/>
        <v>6.8600000000000006E-3</v>
      </c>
      <c r="CE26" s="10">
        <f t="shared" si="8"/>
        <v>1.3560000000000001E-2</v>
      </c>
      <c r="CF26" s="10">
        <f t="shared" si="8"/>
        <v>3.0600000000000002E-3</v>
      </c>
      <c r="CG26" s="10">
        <f t="shared" si="8"/>
        <v>3.5599999999999998E-3</v>
      </c>
      <c r="CH26" s="10">
        <f t="shared" si="7"/>
        <v>9.0600000000000003E-3</v>
      </c>
      <c r="CI26" s="10">
        <f t="shared" si="7"/>
        <v>1.4160000000000001E-2</v>
      </c>
      <c r="CJ26" s="10">
        <f t="shared" si="7"/>
        <v>1.1160000000000002E-2</v>
      </c>
      <c r="CK26" s="10">
        <f t="shared" si="7"/>
        <v>8.26E-3</v>
      </c>
      <c r="CL26" s="10">
        <f t="shared" si="7"/>
        <v>5.0600000000000003E-3</v>
      </c>
      <c r="CM26" s="10">
        <f t="shared" si="7"/>
        <v>3.1599999999999996E-3</v>
      </c>
      <c r="CN26" s="10">
        <f t="shared" si="7"/>
        <v>6.7599999999999995E-3</v>
      </c>
      <c r="CO26" s="10">
        <f t="shared" si="7"/>
        <v>4.4599999999999996E-3</v>
      </c>
      <c r="CP26" s="10">
        <f t="shared" si="7"/>
        <v>7.3599999999999994E-3</v>
      </c>
      <c r="CQ26" s="10">
        <f t="shared" si="7"/>
        <v>1.026E-2</v>
      </c>
      <c r="CR26" s="10">
        <f t="shared" si="7"/>
        <v>6.1599999999999997E-3</v>
      </c>
      <c r="CS26" s="10">
        <f t="shared" si="7"/>
        <v>3.6000000000000008E-4</v>
      </c>
      <c r="CT26" s="10">
        <f t="shared" si="7"/>
        <v>4.0600000000000002E-3</v>
      </c>
      <c r="CU26" s="10">
        <f t="shared" si="7"/>
        <v>1.0660000000000001E-2</v>
      </c>
      <c r="CV26" s="10">
        <f t="shared" si="7"/>
        <v>3.96E-3</v>
      </c>
      <c r="CW26" s="10">
        <f t="shared" si="7"/>
        <v>8.1600000000000006E-3</v>
      </c>
      <c r="CX26" s="10">
        <f t="shared" si="7"/>
        <v>1.076E-2</v>
      </c>
      <c r="CY26" s="10"/>
    </row>
    <row r="27" spans="1:103" x14ac:dyDescent="0.2">
      <c r="A27">
        <f>'lipidomeDB output'!A27</f>
        <v>1480</v>
      </c>
      <c r="B27" t="str">
        <f>'lipidomeDB output'!B27</f>
        <v>C83H150O17P2</v>
      </c>
      <c r="C27" s="1" t="str">
        <f>'lipidomeDB output'!C27</f>
        <v>CL(74:6)</v>
      </c>
      <c r="D27" t="str">
        <f>'lipidomeDB output'!J27</f>
        <v>0.0009</v>
      </c>
      <c r="E27" t="str">
        <f>'lipidomeDB output'!U27</f>
        <v>0.0003</v>
      </c>
      <c r="F27" t="str">
        <f>'lipidomeDB output'!AG27</f>
        <v>0.0004</v>
      </c>
      <c r="G27" t="str">
        <f>'lipidomeDB output'!AS27</f>
        <v>0.0021</v>
      </c>
      <c r="H27" t="str">
        <f>'lipidomeDB output'!BA27</f>
        <v>0.0004</v>
      </c>
      <c r="I27" s="12">
        <f t="shared" si="0"/>
        <v>8.1999999999999987E-4</v>
      </c>
      <c r="J27" t="str">
        <f>'lipidomeDB output'!D27</f>
        <v>0.0019</v>
      </c>
      <c r="K27" t="str">
        <f>'lipidomeDB output'!E27</f>
        <v>0.0000</v>
      </c>
      <c r="L27" t="str">
        <f>'lipidomeDB output'!F27</f>
        <v>0.0028</v>
      </c>
      <c r="M27" t="str">
        <f>'lipidomeDB output'!G27</f>
        <v>0.0000</v>
      </c>
      <c r="N27" t="str">
        <f>'lipidomeDB output'!H27</f>
        <v>0.0000</v>
      </c>
      <c r="O27" t="str">
        <f>'lipidomeDB output'!I27</f>
        <v>0.0014</v>
      </c>
      <c r="P27" t="str">
        <f>'lipidomeDB output'!K27</f>
        <v>0.0013</v>
      </c>
      <c r="Q27" t="str">
        <f>'lipidomeDB output'!L27</f>
        <v>0.0032</v>
      </c>
      <c r="R27" t="str">
        <f>'lipidomeDB output'!M27</f>
        <v>0.0048</v>
      </c>
      <c r="S27" t="str">
        <f>'lipidomeDB output'!N27</f>
        <v>0.0009</v>
      </c>
      <c r="T27" t="str">
        <f>'lipidomeDB output'!O27</f>
        <v>0.0027</v>
      </c>
      <c r="U27" t="str">
        <f>'lipidomeDB output'!P27</f>
        <v>0.0000</v>
      </c>
      <c r="V27" t="str">
        <f>'lipidomeDB output'!Q27</f>
        <v>0.0052</v>
      </c>
      <c r="W27" t="str">
        <f>'lipidomeDB output'!R27</f>
        <v>0.0000</v>
      </c>
      <c r="X27" t="str">
        <f>'lipidomeDB output'!S27</f>
        <v>0.0021</v>
      </c>
      <c r="Y27" t="str">
        <f>'lipidomeDB output'!T27</f>
        <v>0.0026</v>
      </c>
      <c r="Z27" t="str">
        <f>'lipidomeDB output'!V27</f>
        <v>0.0047</v>
      </c>
      <c r="AA27" t="str">
        <f>'lipidomeDB output'!W27</f>
        <v>0.0023</v>
      </c>
      <c r="AB27" t="str">
        <f>'lipidomeDB output'!X27</f>
        <v>0.0046</v>
      </c>
      <c r="AC27" t="str">
        <f>'lipidomeDB output'!Y27</f>
        <v>0.0055</v>
      </c>
      <c r="AD27" t="str">
        <f>'lipidomeDB output'!Z27</f>
        <v>0.0043</v>
      </c>
      <c r="AE27" t="str">
        <f>'lipidomeDB output'!AA27</f>
        <v>0.0028</v>
      </c>
      <c r="AF27" t="str">
        <f>'lipidomeDB output'!AB27</f>
        <v>0.0023</v>
      </c>
      <c r="AG27" t="str">
        <f>'lipidomeDB output'!AC27</f>
        <v>0.0027</v>
      </c>
      <c r="AH27" t="str">
        <f>'lipidomeDB output'!AD27</f>
        <v>0.0039</v>
      </c>
      <c r="AI27" t="str">
        <f>'lipidomeDB output'!AE27</f>
        <v>0.0027</v>
      </c>
      <c r="AJ27" t="str">
        <f>'lipidomeDB output'!AF27</f>
        <v>0.0000</v>
      </c>
      <c r="AK27" t="str">
        <f>'lipidomeDB output'!AH27</f>
        <v>0.0038</v>
      </c>
      <c r="AL27" t="str">
        <f>'lipidomeDB output'!AI27</f>
        <v>0.0028</v>
      </c>
      <c r="AM27" t="str">
        <f>'lipidomeDB output'!AJ27</f>
        <v>0.0035</v>
      </c>
      <c r="AN27" t="str">
        <f>'lipidomeDB output'!AK27</f>
        <v>0.0022</v>
      </c>
      <c r="AO27" t="str">
        <f>'lipidomeDB output'!AL27</f>
        <v>0.0032</v>
      </c>
      <c r="AP27" t="str">
        <f>'lipidomeDB output'!AM27</f>
        <v>0.0036</v>
      </c>
      <c r="AQ27" t="str">
        <f>'lipidomeDB output'!AN27</f>
        <v>0.0000</v>
      </c>
      <c r="AR27" t="str">
        <f>'lipidomeDB output'!AO27</f>
        <v>0.0000</v>
      </c>
      <c r="AS27" t="str">
        <f>'lipidomeDB output'!AP27</f>
        <v>0.0039</v>
      </c>
      <c r="AT27" t="str">
        <f>'lipidomeDB output'!AQ27</f>
        <v>0.0039</v>
      </c>
      <c r="AU27" t="str">
        <f>'lipidomeDB output'!AR27</f>
        <v>0.0049</v>
      </c>
      <c r="AV27" t="str">
        <f>'lipidomeDB output'!AT27</f>
        <v>0.0014</v>
      </c>
      <c r="AW27" t="str">
        <f>'lipidomeDB output'!AU27</f>
        <v>0.0000</v>
      </c>
      <c r="AX27" t="str">
        <f>'lipidomeDB output'!AV27</f>
        <v>0.0055</v>
      </c>
      <c r="AY27" t="str">
        <f>'lipidomeDB output'!AW27</f>
        <v>0.0029</v>
      </c>
      <c r="AZ27" t="str">
        <f>'lipidomeDB output'!AX27</f>
        <v>0.0008</v>
      </c>
      <c r="BA27" t="str">
        <f>'lipidomeDB output'!AY27</f>
        <v>0.0017</v>
      </c>
      <c r="BB27" t="str">
        <f>'lipidomeDB output'!AZ27</f>
        <v>0.0051</v>
      </c>
      <c r="BC27" t="str">
        <f>'lipidomeDB output'!BB27</f>
        <v>0.0000</v>
      </c>
      <c r="BE27" s="10">
        <f t="shared" si="1"/>
        <v>1.0800000000000002E-3</v>
      </c>
      <c r="BF27" s="10">
        <f t="shared" si="6"/>
        <v>0</v>
      </c>
      <c r="BG27" s="10">
        <f t="shared" si="6"/>
        <v>1.98E-3</v>
      </c>
      <c r="BH27" s="10">
        <f t="shared" si="6"/>
        <v>0</v>
      </c>
      <c r="BI27" s="10">
        <f t="shared" si="6"/>
        <v>0</v>
      </c>
      <c r="BJ27" s="10">
        <f t="shared" si="6"/>
        <v>5.8000000000000011E-4</v>
      </c>
      <c r="BK27" s="10">
        <f t="shared" si="5"/>
        <v>4.8000000000000007E-4</v>
      </c>
      <c r="BL27" s="10">
        <f t="shared" si="5"/>
        <v>2.3800000000000002E-3</v>
      </c>
      <c r="BM27" s="10">
        <f t="shared" si="5"/>
        <v>3.98E-3</v>
      </c>
      <c r="BN27" s="10">
        <f t="shared" si="5"/>
        <v>8.0000000000000101E-5</v>
      </c>
      <c r="BO27" s="10">
        <f t="shared" si="5"/>
        <v>1.8800000000000002E-3</v>
      </c>
      <c r="BP27" s="10">
        <f t="shared" si="5"/>
        <v>0</v>
      </c>
      <c r="BQ27" s="10">
        <f t="shared" si="5"/>
        <v>4.3800000000000002E-3</v>
      </c>
      <c r="BR27" s="10">
        <f t="shared" si="5"/>
        <v>0</v>
      </c>
      <c r="BS27" s="10">
        <f t="shared" si="5"/>
        <v>1.2799999999999999E-3</v>
      </c>
      <c r="BT27" s="10">
        <f t="shared" si="5"/>
        <v>1.7799999999999999E-3</v>
      </c>
      <c r="BU27" s="10">
        <f t="shared" si="5"/>
        <v>3.8800000000000002E-3</v>
      </c>
      <c r="BV27" s="10">
        <f t="shared" si="5"/>
        <v>1.48E-3</v>
      </c>
      <c r="BW27" s="10">
        <f t="shared" si="5"/>
        <v>3.7799999999999999E-3</v>
      </c>
      <c r="BX27" s="10">
        <f t="shared" si="5"/>
        <v>4.6800000000000001E-3</v>
      </c>
      <c r="BY27" s="10">
        <f t="shared" si="5"/>
        <v>3.48E-3</v>
      </c>
      <c r="BZ27" s="10">
        <f t="shared" si="5"/>
        <v>1.98E-3</v>
      </c>
      <c r="CA27" s="10">
        <f t="shared" si="5"/>
        <v>1.48E-3</v>
      </c>
      <c r="CB27" s="10">
        <f t="shared" si="5"/>
        <v>1.8800000000000002E-3</v>
      </c>
      <c r="CC27" s="10">
        <f t="shared" si="5"/>
        <v>3.0799999999999998E-3</v>
      </c>
      <c r="CD27" s="10">
        <f t="shared" si="5"/>
        <v>1.8800000000000002E-3</v>
      </c>
      <c r="CE27" s="10">
        <f t="shared" si="8"/>
        <v>0</v>
      </c>
      <c r="CF27" s="10">
        <f t="shared" si="8"/>
        <v>2.98E-3</v>
      </c>
      <c r="CG27" s="10">
        <f t="shared" si="8"/>
        <v>1.98E-3</v>
      </c>
      <c r="CH27" s="10">
        <f t="shared" si="7"/>
        <v>2.6800000000000001E-3</v>
      </c>
      <c r="CI27" s="10">
        <f t="shared" si="7"/>
        <v>1.3800000000000002E-3</v>
      </c>
      <c r="CJ27" s="10">
        <f t="shared" si="7"/>
        <v>2.3800000000000002E-3</v>
      </c>
      <c r="CK27" s="10">
        <f t="shared" si="7"/>
        <v>2.7799999999999999E-3</v>
      </c>
      <c r="CL27" s="10">
        <f t="shared" si="7"/>
        <v>0</v>
      </c>
      <c r="CM27" s="10">
        <f t="shared" si="7"/>
        <v>0</v>
      </c>
      <c r="CN27" s="10">
        <f t="shared" si="7"/>
        <v>3.0799999999999998E-3</v>
      </c>
      <c r="CO27" s="10">
        <f t="shared" si="7"/>
        <v>3.0799999999999998E-3</v>
      </c>
      <c r="CP27" s="10">
        <f t="shared" si="7"/>
        <v>4.0800000000000003E-3</v>
      </c>
      <c r="CQ27" s="10">
        <f t="shared" si="7"/>
        <v>5.8000000000000011E-4</v>
      </c>
      <c r="CR27" s="10">
        <f t="shared" si="7"/>
        <v>0</v>
      </c>
      <c r="CS27" s="10">
        <f t="shared" si="7"/>
        <v>4.6800000000000001E-3</v>
      </c>
      <c r="CT27" s="10">
        <f t="shared" si="7"/>
        <v>2.0799999999999998E-3</v>
      </c>
      <c r="CU27" s="10">
        <f t="shared" si="7"/>
        <v>0</v>
      </c>
      <c r="CV27" s="10">
        <f t="shared" si="7"/>
        <v>8.8000000000000003E-4</v>
      </c>
      <c r="CW27" s="10">
        <f t="shared" si="7"/>
        <v>4.2800000000000008E-3</v>
      </c>
      <c r="CX27" s="10">
        <f t="shared" si="7"/>
        <v>0</v>
      </c>
      <c r="CY27" s="10"/>
    </row>
    <row r="28" spans="1:103" x14ac:dyDescent="0.2">
      <c r="A28">
        <f>'lipidomeDB output'!A28</f>
        <v>1491.9</v>
      </c>
      <c r="B28" t="str">
        <f>'lipidomeDB output'!B28</f>
        <v>C85H138O17P2</v>
      </c>
      <c r="C28" s="1" t="str">
        <f>'lipidomeDB output'!C28</f>
        <v>CL(76:14)</v>
      </c>
      <c r="D28" t="str">
        <f>'lipidomeDB output'!J28</f>
        <v>0.0008</v>
      </c>
      <c r="E28" t="str">
        <f>'lipidomeDB output'!U28</f>
        <v>0.0013</v>
      </c>
      <c r="F28" t="str">
        <f>'lipidomeDB output'!AG28</f>
        <v>0.0015</v>
      </c>
      <c r="G28" t="str">
        <f>'lipidomeDB output'!AS28</f>
        <v>0.0013</v>
      </c>
      <c r="H28" t="str">
        <f>'lipidomeDB output'!BA28</f>
        <v>0.0012</v>
      </c>
      <c r="I28" s="12">
        <f t="shared" si="0"/>
        <v>1.2199999999999999E-3</v>
      </c>
      <c r="J28" t="str">
        <f>'lipidomeDB output'!D28</f>
        <v>0.0089</v>
      </c>
      <c r="K28" t="str">
        <f>'lipidomeDB output'!E28</f>
        <v>0.0098</v>
      </c>
      <c r="L28" t="str">
        <f>'lipidomeDB output'!F28</f>
        <v>0.0106</v>
      </c>
      <c r="M28" t="str">
        <f>'lipidomeDB output'!G28</f>
        <v>0.0060</v>
      </c>
      <c r="N28" t="str">
        <f>'lipidomeDB output'!H28</f>
        <v>0.0088</v>
      </c>
      <c r="O28" t="str">
        <f>'lipidomeDB output'!I28</f>
        <v>0.0163</v>
      </c>
      <c r="P28" t="str">
        <f>'lipidomeDB output'!K28</f>
        <v>0.0123</v>
      </c>
      <c r="Q28" t="str">
        <f>'lipidomeDB output'!L28</f>
        <v>0.0193</v>
      </c>
      <c r="R28" t="str">
        <f>'lipidomeDB output'!M28</f>
        <v>0.0100</v>
      </c>
      <c r="S28" t="str">
        <f>'lipidomeDB output'!N28</f>
        <v>0.0100</v>
      </c>
      <c r="T28" t="str">
        <f>'lipidomeDB output'!O28</f>
        <v>0.0090</v>
      </c>
      <c r="U28" t="str">
        <f>'lipidomeDB output'!P28</f>
        <v>0.0081</v>
      </c>
      <c r="V28" t="str">
        <f>'lipidomeDB output'!Q28</f>
        <v>0.0139</v>
      </c>
      <c r="W28" t="str">
        <f>'lipidomeDB output'!R28</f>
        <v>0.0145</v>
      </c>
      <c r="X28" t="str">
        <f>'lipidomeDB output'!S28</f>
        <v>0.0091</v>
      </c>
      <c r="Y28" t="str">
        <f>'lipidomeDB output'!T28</f>
        <v>0.0087</v>
      </c>
      <c r="Z28" t="str">
        <f>'lipidomeDB output'!V28</f>
        <v>0.0147</v>
      </c>
      <c r="AA28" t="str">
        <f>'lipidomeDB output'!W28</f>
        <v>0.0098</v>
      </c>
      <c r="AB28" t="str">
        <f>'lipidomeDB output'!X28</f>
        <v>0.0115</v>
      </c>
      <c r="AC28" t="str">
        <f>'lipidomeDB output'!Y28</f>
        <v>0.0163</v>
      </c>
      <c r="AD28" t="str">
        <f>'lipidomeDB output'!Z28</f>
        <v>0.0164</v>
      </c>
      <c r="AE28" t="str">
        <f>'lipidomeDB output'!AA28</f>
        <v>0.0185</v>
      </c>
      <c r="AF28" t="str">
        <f>'lipidomeDB output'!AB28</f>
        <v>0.0233</v>
      </c>
      <c r="AG28" t="str">
        <f>'lipidomeDB output'!AC28</f>
        <v>0.0156</v>
      </c>
      <c r="AH28" t="str">
        <f>'lipidomeDB output'!AD28</f>
        <v>0.0111</v>
      </c>
      <c r="AI28" t="str">
        <f>'lipidomeDB output'!AE28</f>
        <v>0.0267</v>
      </c>
      <c r="AJ28" t="str">
        <f>'lipidomeDB output'!AF28</f>
        <v>0.0127</v>
      </c>
      <c r="AK28" t="str">
        <f>'lipidomeDB output'!AH28</f>
        <v>0.0087</v>
      </c>
      <c r="AL28" t="str">
        <f>'lipidomeDB output'!AI28</f>
        <v>0.0104</v>
      </c>
      <c r="AM28" t="str">
        <f>'lipidomeDB output'!AJ28</f>
        <v>0.0165</v>
      </c>
      <c r="AN28" t="str">
        <f>'lipidomeDB output'!AK28</f>
        <v>0.0143</v>
      </c>
      <c r="AO28" t="str">
        <f>'lipidomeDB output'!AL28</f>
        <v>0.0153</v>
      </c>
      <c r="AP28" t="str">
        <f>'lipidomeDB output'!AM28</f>
        <v>0.0180</v>
      </c>
      <c r="AQ28" t="str">
        <f>'lipidomeDB output'!AN28</f>
        <v>0.0202</v>
      </c>
      <c r="AR28" t="str">
        <f>'lipidomeDB output'!AO28</f>
        <v>0.0139</v>
      </c>
      <c r="AS28" t="str">
        <f>'lipidomeDB output'!AP28</f>
        <v>0.0134</v>
      </c>
      <c r="AT28" t="str">
        <f>'lipidomeDB output'!AQ28</f>
        <v>0.0094</v>
      </c>
      <c r="AU28" t="str">
        <f>'lipidomeDB output'!AR28</f>
        <v>0.0109</v>
      </c>
      <c r="AV28" t="str">
        <f>'lipidomeDB output'!AT28</f>
        <v>0.0134</v>
      </c>
      <c r="AW28" t="str">
        <f>'lipidomeDB output'!AU28</f>
        <v>0.0136</v>
      </c>
      <c r="AX28" t="str">
        <f>'lipidomeDB output'!AV28</f>
        <v>0.0274</v>
      </c>
      <c r="AY28" t="str">
        <f>'lipidomeDB output'!AW28</f>
        <v>0.0120</v>
      </c>
      <c r="AZ28" t="str">
        <f>'lipidomeDB output'!AX28</f>
        <v>0.0118</v>
      </c>
      <c r="BA28" t="str">
        <f>'lipidomeDB output'!AY28</f>
        <v>0.0060</v>
      </c>
      <c r="BB28" t="str">
        <f>'lipidomeDB output'!AZ28</f>
        <v>0.0087</v>
      </c>
      <c r="BC28" t="str">
        <f>'lipidomeDB output'!BB28</f>
        <v>0.0138</v>
      </c>
      <c r="BE28" s="10">
        <f t="shared" si="1"/>
        <v>7.6800000000000002E-3</v>
      </c>
      <c r="BF28" s="10">
        <f t="shared" si="6"/>
        <v>8.5799999999999991E-3</v>
      </c>
      <c r="BG28" s="10">
        <f t="shared" si="6"/>
        <v>9.3799999999999994E-3</v>
      </c>
      <c r="BH28" s="10">
        <f t="shared" si="6"/>
        <v>4.7800000000000004E-3</v>
      </c>
      <c r="BI28" s="10">
        <f t="shared" si="6"/>
        <v>7.5800000000000008E-3</v>
      </c>
      <c r="BJ28" s="10">
        <f t="shared" si="6"/>
        <v>1.5079999999999998E-2</v>
      </c>
      <c r="BK28" s="10">
        <f t="shared" si="5"/>
        <v>1.108E-2</v>
      </c>
      <c r="BL28" s="10">
        <f t="shared" si="5"/>
        <v>1.8080000000000002E-2</v>
      </c>
      <c r="BM28" s="10">
        <f t="shared" si="5"/>
        <v>8.7799999999999996E-3</v>
      </c>
      <c r="BN28" s="10">
        <f t="shared" si="5"/>
        <v>8.7799999999999996E-3</v>
      </c>
      <c r="BO28" s="10">
        <f t="shared" si="5"/>
        <v>7.7799999999999996E-3</v>
      </c>
      <c r="BP28" s="10">
        <f t="shared" si="5"/>
        <v>6.8799999999999998E-3</v>
      </c>
      <c r="BQ28" s="10">
        <f t="shared" si="5"/>
        <v>1.2679999999999999E-2</v>
      </c>
      <c r="BR28" s="10">
        <f t="shared" si="5"/>
        <v>1.328E-2</v>
      </c>
      <c r="BS28" s="10">
        <f t="shared" si="5"/>
        <v>7.8799999999999999E-3</v>
      </c>
      <c r="BT28" s="10">
        <f t="shared" si="5"/>
        <v>7.4799999999999997E-3</v>
      </c>
      <c r="BU28" s="10">
        <f t="shared" si="5"/>
        <v>1.3479999999999999E-2</v>
      </c>
      <c r="BV28" s="10">
        <f t="shared" si="5"/>
        <v>8.5799999999999991E-3</v>
      </c>
      <c r="BW28" s="10">
        <f t="shared" si="5"/>
        <v>1.0279999999999999E-2</v>
      </c>
      <c r="BX28" s="10">
        <f t="shared" si="5"/>
        <v>1.5079999999999998E-2</v>
      </c>
      <c r="BY28" s="10">
        <f t="shared" si="5"/>
        <v>1.5180000000000001E-2</v>
      </c>
      <c r="BZ28" s="10">
        <f t="shared" si="5"/>
        <v>1.728E-2</v>
      </c>
      <c r="CA28" s="10">
        <f t="shared" si="5"/>
        <v>2.2080000000000002E-2</v>
      </c>
      <c r="CB28" s="10">
        <f t="shared" si="5"/>
        <v>1.4379999999999999E-2</v>
      </c>
      <c r="CC28" s="10">
        <f t="shared" si="5"/>
        <v>9.8799999999999999E-3</v>
      </c>
      <c r="CD28" s="10">
        <f t="shared" si="5"/>
        <v>2.5480000000000003E-2</v>
      </c>
      <c r="CE28" s="10">
        <f t="shared" si="8"/>
        <v>1.1479999999999999E-2</v>
      </c>
      <c r="CF28" s="10">
        <f t="shared" si="8"/>
        <v>7.4799999999999997E-3</v>
      </c>
      <c r="CG28" s="10">
        <f t="shared" si="8"/>
        <v>9.1799999999999989E-3</v>
      </c>
      <c r="CH28" s="10">
        <f t="shared" si="7"/>
        <v>1.528E-2</v>
      </c>
      <c r="CI28" s="10">
        <f t="shared" si="7"/>
        <v>1.308E-2</v>
      </c>
      <c r="CJ28" s="10">
        <f t="shared" si="7"/>
        <v>1.4079999999999999E-2</v>
      </c>
      <c r="CK28" s="10">
        <f t="shared" si="7"/>
        <v>1.678E-2</v>
      </c>
      <c r="CL28" s="10">
        <f t="shared" si="7"/>
        <v>1.898E-2</v>
      </c>
      <c r="CM28" s="10">
        <f t="shared" si="7"/>
        <v>1.2679999999999999E-2</v>
      </c>
      <c r="CN28" s="10">
        <f t="shared" si="7"/>
        <v>1.218E-2</v>
      </c>
      <c r="CO28" s="10">
        <f t="shared" si="7"/>
        <v>8.1799999999999998E-3</v>
      </c>
      <c r="CP28" s="10">
        <f t="shared" si="7"/>
        <v>9.6799999999999994E-3</v>
      </c>
      <c r="CQ28" s="10">
        <f t="shared" si="7"/>
        <v>1.218E-2</v>
      </c>
      <c r="CR28" s="10">
        <f t="shared" si="7"/>
        <v>1.2379999999999999E-2</v>
      </c>
      <c r="CS28" s="10">
        <f t="shared" si="7"/>
        <v>2.6180000000000002E-2</v>
      </c>
      <c r="CT28" s="10">
        <f t="shared" si="7"/>
        <v>1.078E-2</v>
      </c>
      <c r="CU28" s="10">
        <f t="shared" si="7"/>
        <v>1.0579999999999999E-2</v>
      </c>
      <c r="CV28" s="10">
        <f t="shared" si="7"/>
        <v>4.7800000000000004E-3</v>
      </c>
      <c r="CW28" s="10">
        <f t="shared" si="7"/>
        <v>7.4799999999999997E-3</v>
      </c>
      <c r="CX28" s="10">
        <f t="shared" si="7"/>
        <v>1.2579999999999999E-2</v>
      </c>
      <c r="CY28" s="10"/>
    </row>
    <row r="29" spans="1:103" x14ac:dyDescent="0.2">
      <c r="A29">
        <f>'lipidomeDB output'!A29</f>
        <v>1494</v>
      </c>
      <c r="B29" t="str">
        <f>'lipidomeDB output'!B29</f>
        <v>C85H140O17P2</v>
      </c>
      <c r="C29" s="1" t="str">
        <f>'lipidomeDB output'!C29</f>
        <v>CL(76:13)</v>
      </c>
      <c r="D29" t="str">
        <f>'lipidomeDB output'!J29</f>
        <v>0.0014</v>
      </c>
      <c r="E29" t="str">
        <f>'lipidomeDB output'!U29</f>
        <v>0.0022</v>
      </c>
      <c r="F29" t="str">
        <f>'lipidomeDB output'!AG29</f>
        <v>0.0027</v>
      </c>
      <c r="G29" t="str">
        <f>'lipidomeDB output'!AS29</f>
        <v>0.0027</v>
      </c>
      <c r="H29" t="str">
        <f>'lipidomeDB output'!BA29</f>
        <v>0.0021</v>
      </c>
      <c r="I29" s="12">
        <f t="shared" si="0"/>
        <v>2.2200000000000002E-3</v>
      </c>
      <c r="J29" t="str">
        <f>'lipidomeDB output'!D29</f>
        <v>0.0288</v>
      </c>
      <c r="K29" t="str">
        <f>'lipidomeDB output'!E29</f>
        <v>0.0296</v>
      </c>
      <c r="L29" t="str">
        <f>'lipidomeDB output'!F29</f>
        <v>0.0331</v>
      </c>
      <c r="M29" t="str">
        <f>'lipidomeDB output'!G29</f>
        <v>0.0308</v>
      </c>
      <c r="N29" t="str">
        <f>'lipidomeDB output'!H29</f>
        <v>0.0345</v>
      </c>
      <c r="O29" t="str">
        <f>'lipidomeDB output'!I29</f>
        <v>0.0284</v>
      </c>
      <c r="P29" t="str">
        <f>'lipidomeDB output'!K29</f>
        <v>0.0304</v>
      </c>
      <c r="Q29" t="str">
        <f>'lipidomeDB output'!L29</f>
        <v>0.0481</v>
      </c>
      <c r="R29" t="str">
        <f>'lipidomeDB output'!M29</f>
        <v>0.0342</v>
      </c>
      <c r="S29" t="str">
        <f>'lipidomeDB output'!N29</f>
        <v>0.0254</v>
      </c>
      <c r="T29" t="str">
        <f>'lipidomeDB output'!O29</f>
        <v>0.0364</v>
      </c>
      <c r="U29" t="str">
        <f>'lipidomeDB output'!P29</f>
        <v>0.0362</v>
      </c>
      <c r="V29" t="str">
        <f>'lipidomeDB output'!Q29</f>
        <v>0.0453</v>
      </c>
      <c r="W29" t="str">
        <f>'lipidomeDB output'!R29</f>
        <v>0.0326</v>
      </c>
      <c r="X29" t="str">
        <f>'lipidomeDB output'!S29</f>
        <v>0.0313</v>
      </c>
      <c r="Y29" t="str">
        <f>'lipidomeDB output'!T29</f>
        <v>0.0323</v>
      </c>
      <c r="Z29" t="str">
        <f>'lipidomeDB output'!V29</f>
        <v>0.0412</v>
      </c>
      <c r="AA29" t="str">
        <f>'lipidomeDB output'!W29</f>
        <v>0.0435</v>
      </c>
      <c r="AB29" t="str">
        <f>'lipidomeDB output'!X29</f>
        <v>0.0380</v>
      </c>
      <c r="AC29" t="str">
        <f>'lipidomeDB output'!Y29</f>
        <v>0.0486</v>
      </c>
      <c r="AD29" t="str">
        <f>'lipidomeDB output'!Z29</f>
        <v>0.0454</v>
      </c>
      <c r="AE29" t="str">
        <f>'lipidomeDB output'!AA29</f>
        <v>0.0538</v>
      </c>
      <c r="AF29" t="str">
        <f>'lipidomeDB output'!AB29</f>
        <v>0.0512</v>
      </c>
      <c r="AG29" t="str">
        <f>'lipidomeDB output'!AC29</f>
        <v>0.0528</v>
      </c>
      <c r="AH29" t="str">
        <f>'lipidomeDB output'!AD29</f>
        <v>0.0484</v>
      </c>
      <c r="AI29" t="str">
        <f>'lipidomeDB output'!AE29</f>
        <v>0.0508</v>
      </c>
      <c r="AJ29" t="str">
        <f>'lipidomeDB output'!AF29</f>
        <v>0.0377</v>
      </c>
      <c r="AK29" t="str">
        <f>'lipidomeDB output'!AH29</f>
        <v>0.0342</v>
      </c>
      <c r="AL29" t="str">
        <f>'lipidomeDB output'!AI29</f>
        <v>0.0258</v>
      </c>
      <c r="AM29" t="str">
        <f>'lipidomeDB output'!AJ29</f>
        <v>0.0430</v>
      </c>
      <c r="AN29" t="str">
        <f>'lipidomeDB output'!AK29</f>
        <v>0.0566</v>
      </c>
      <c r="AO29" t="str">
        <f>'lipidomeDB output'!AL29</f>
        <v>0.0496</v>
      </c>
      <c r="AP29" t="str">
        <f>'lipidomeDB output'!AM29</f>
        <v>0.0558</v>
      </c>
      <c r="AQ29" t="str">
        <f>'lipidomeDB output'!AN29</f>
        <v>0.0510</v>
      </c>
      <c r="AR29" t="str">
        <f>'lipidomeDB output'!AO29</f>
        <v>0.0463</v>
      </c>
      <c r="AS29" t="str">
        <f>'lipidomeDB output'!AP29</f>
        <v>0.0360</v>
      </c>
      <c r="AT29" t="str">
        <f>'lipidomeDB output'!AQ29</f>
        <v>0.0327</v>
      </c>
      <c r="AU29" t="str">
        <f>'lipidomeDB output'!AR29</f>
        <v>0.0405</v>
      </c>
      <c r="AV29" t="str">
        <f>'lipidomeDB output'!AT29</f>
        <v>0.0443</v>
      </c>
      <c r="AW29" t="str">
        <f>'lipidomeDB output'!AU29</f>
        <v>0.0409</v>
      </c>
      <c r="AX29" t="str">
        <f>'lipidomeDB output'!AV29</f>
        <v>0.0498</v>
      </c>
      <c r="AY29" t="str">
        <f>'lipidomeDB output'!AW29</f>
        <v>0.0363</v>
      </c>
      <c r="AZ29" t="str">
        <f>'lipidomeDB output'!AX29</f>
        <v>0.0425</v>
      </c>
      <c r="BA29" t="str">
        <f>'lipidomeDB output'!AY29</f>
        <v>0.0349</v>
      </c>
      <c r="BB29" t="str">
        <f>'lipidomeDB output'!AZ29</f>
        <v>0.0268</v>
      </c>
      <c r="BC29" t="str">
        <f>'lipidomeDB output'!BB29</f>
        <v>0.0404</v>
      </c>
      <c r="BE29" s="10">
        <f t="shared" si="1"/>
        <v>2.6579999999999999E-2</v>
      </c>
      <c r="BF29" s="10">
        <f t="shared" si="6"/>
        <v>2.7380000000000002E-2</v>
      </c>
      <c r="BG29" s="10">
        <f t="shared" si="6"/>
        <v>3.0879999999999998E-2</v>
      </c>
      <c r="BH29" s="10">
        <f t="shared" si="6"/>
        <v>2.8580000000000001E-2</v>
      </c>
      <c r="BI29" s="10">
        <f t="shared" si="6"/>
        <v>3.2280000000000003E-2</v>
      </c>
      <c r="BJ29" s="10">
        <f t="shared" si="6"/>
        <v>2.6180000000000002E-2</v>
      </c>
      <c r="BK29" s="10">
        <f t="shared" si="5"/>
        <v>2.818E-2</v>
      </c>
      <c r="BL29" s="10">
        <f t="shared" si="5"/>
        <v>4.5879999999999997E-2</v>
      </c>
      <c r="BM29" s="10">
        <f t="shared" si="5"/>
        <v>3.1980000000000001E-2</v>
      </c>
      <c r="BN29" s="10">
        <f t="shared" si="5"/>
        <v>2.3179999999999999E-2</v>
      </c>
      <c r="BO29" s="10">
        <f t="shared" si="5"/>
        <v>3.4180000000000002E-2</v>
      </c>
      <c r="BP29" s="10">
        <f t="shared" si="5"/>
        <v>3.3980000000000003E-2</v>
      </c>
      <c r="BQ29" s="10">
        <f t="shared" si="5"/>
        <v>4.308E-2</v>
      </c>
      <c r="BR29" s="10">
        <f t="shared" si="5"/>
        <v>3.0379999999999997E-2</v>
      </c>
      <c r="BS29" s="10">
        <f t="shared" si="5"/>
        <v>2.9080000000000002E-2</v>
      </c>
      <c r="BT29" s="10">
        <f t="shared" si="5"/>
        <v>3.0080000000000003E-2</v>
      </c>
      <c r="BU29" s="10">
        <f t="shared" si="5"/>
        <v>3.8980000000000001E-2</v>
      </c>
      <c r="BV29" s="10">
        <f t="shared" si="5"/>
        <v>4.1279999999999997E-2</v>
      </c>
      <c r="BW29" s="10">
        <f t="shared" si="5"/>
        <v>3.5779999999999999E-2</v>
      </c>
      <c r="BX29" s="10">
        <f t="shared" si="5"/>
        <v>4.6379999999999998E-2</v>
      </c>
      <c r="BY29" s="10">
        <f t="shared" si="5"/>
        <v>4.3180000000000003E-2</v>
      </c>
      <c r="BZ29" s="10">
        <f t="shared" si="5"/>
        <v>5.1580000000000001E-2</v>
      </c>
      <c r="CA29" s="10">
        <f t="shared" si="5"/>
        <v>4.8980000000000003E-2</v>
      </c>
      <c r="CB29" s="10">
        <f t="shared" si="5"/>
        <v>5.058E-2</v>
      </c>
      <c r="CC29" s="10">
        <f t="shared" si="5"/>
        <v>4.6179999999999999E-2</v>
      </c>
      <c r="CD29" s="10">
        <f t="shared" si="5"/>
        <v>4.8579999999999998E-2</v>
      </c>
      <c r="CE29" s="10">
        <f t="shared" si="8"/>
        <v>3.5479999999999998E-2</v>
      </c>
      <c r="CF29" s="10">
        <f t="shared" si="8"/>
        <v>3.1980000000000001E-2</v>
      </c>
      <c r="CG29" s="10">
        <f t="shared" si="8"/>
        <v>2.358E-2</v>
      </c>
      <c r="CH29" s="10">
        <f t="shared" si="7"/>
        <v>4.0779999999999997E-2</v>
      </c>
      <c r="CI29" s="10">
        <f t="shared" si="7"/>
        <v>5.4379999999999998E-2</v>
      </c>
      <c r="CJ29" s="10">
        <f t="shared" si="7"/>
        <v>4.7379999999999999E-2</v>
      </c>
      <c r="CK29" s="10">
        <f t="shared" si="7"/>
        <v>5.3580000000000003E-2</v>
      </c>
      <c r="CL29" s="10">
        <f t="shared" si="7"/>
        <v>4.8779999999999997E-2</v>
      </c>
      <c r="CM29" s="10">
        <f t="shared" si="7"/>
        <v>4.4080000000000001E-2</v>
      </c>
      <c r="CN29" s="10">
        <f t="shared" si="7"/>
        <v>3.3779999999999998E-2</v>
      </c>
      <c r="CO29" s="10">
        <f t="shared" si="7"/>
        <v>3.048E-2</v>
      </c>
      <c r="CP29" s="10">
        <f t="shared" si="7"/>
        <v>3.8280000000000002E-2</v>
      </c>
      <c r="CQ29" s="10">
        <f t="shared" si="7"/>
        <v>4.2079999999999999E-2</v>
      </c>
      <c r="CR29" s="10">
        <f t="shared" si="7"/>
        <v>3.8679999999999999E-2</v>
      </c>
      <c r="CS29" s="10">
        <f t="shared" si="7"/>
        <v>4.7579999999999997E-2</v>
      </c>
      <c r="CT29" s="10">
        <f t="shared" si="7"/>
        <v>3.4079999999999999E-2</v>
      </c>
      <c r="CU29" s="10">
        <f t="shared" si="7"/>
        <v>4.0280000000000003E-2</v>
      </c>
      <c r="CV29" s="10">
        <f t="shared" si="7"/>
        <v>3.2680000000000001E-2</v>
      </c>
      <c r="CW29" s="10">
        <f t="shared" si="7"/>
        <v>2.4580000000000001E-2</v>
      </c>
      <c r="CX29" s="10">
        <f t="shared" si="7"/>
        <v>3.8179999999999999E-2</v>
      </c>
      <c r="CY29" s="10"/>
    </row>
    <row r="30" spans="1:103" x14ac:dyDescent="0.2">
      <c r="A30">
        <f>'lipidomeDB output'!A30</f>
        <v>1496</v>
      </c>
      <c r="B30" t="str">
        <f>'lipidomeDB output'!B30</f>
        <v>C85H142O17P2</v>
      </c>
      <c r="C30" s="1" t="str">
        <f>'lipidomeDB output'!C30</f>
        <v>CL(76:12)</v>
      </c>
      <c r="D30" t="str">
        <f>'lipidomeDB output'!J30</f>
        <v>0.0024</v>
      </c>
      <c r="E30" t="str">
        <f>'lipidomeDB output'!U30</f>
        <v>0.0025</v>
      </c>
      <c r="F30" t="str">
        <f>'lipidomeDB output'!AG30</f>
        <v>0.0024</v>
      </c>
      <c r="G30" t="str">
        <f>'lipidomeDB output'!AS30</f>
        <v>0.0076</v>
      </c>
      <c r="H30" t="str">
        <f>'lipidomeDB output'!BA30</f>
        <v>0.0060</v>
      </c>
      <c r="I30" s="12">
        <f t="shared" si="0"/>
        <v>4.1800000000000006E-3</v>
      </c>
      <c r="J30" t="str">
        <f>'lipidomeDB output'!D30</f>
        <v>0.0191</v>
      </c>
      <c r="K30" t="str">
        <f>'lipidomeDB output'!E30</f>
        <v>0.0364</v>
      </c>
      <c r="L30" t="str">
        <f>'lipidomeDB output'!F30</f>
        <v>0.0459</v>
      </c>
      <c r="M30" t="str">
        <f>'lipidomeDB output'!G30</f>
        <v>0.0357</v>
      </c>
      <c r="N30" t="str">
        <f>'lipidomeDB output'!H30</f>
        <v>0.0498</v>
      </c>
      <c r="O30" t="str">
        <f>'lipidomeDB output'!I30</f>
        <v>0.0465</v>
      </c>
      <c r="P30" t="str">
        <f>'lipidomeDB output'!K30</f>
        <v>0.0370</v>
      </c>
      <c r="Q30" t="str">
        <f>'lipidomeDB output'!L30</f>
        <v>0.0466</v>
      </c>
      <c r="R30" t="str">
        <f>'lipidomeDB output'!M30</f>
        <v>0.0454</v>
      </c>
      <c r="S30" t="str">
        <f>'lipidomeDB output'!N30</f>
        <v>0.0306</v>
      </c>
      <c r="T30" t="str">
        <f>'lipidomeDB output'!O30</f>
        <v>0.0589</v>
      </c>
      <c r="U30" t="str">
        <f>'lipidomeDB output'!P30</f>
        <v>0.0540</v>
      </c>
      <c r="V30" t="str">
        <f>'lipidomeDB output'!Q30</f>
        <v>0.0476</v>
      </c>
      <c r="W30" t="str">
        <f>'lipidomeDB output'!R30</f>
        <v>0.0344</v>
      </c>
      <c r="X30" t="str">
        <f>'lipidomeDB output'!S30</f>
        <v>0.0449</v>
      </c>
      <c r="Y30" t="str">
        <f>'lipidomeDB output'!T30</f>
        <v>0.0434</v>
      </c>
      <c r="Z30" t="str">
        <f>'lipidomeDB output'!V30</f>
        <v>0.0559</v>
      </c>
      <c r="AA30" t="str">
        <f>'lipidomeDB output'!W30</f>
        <v>0.0760</v>
      </c>
      <c r="AB30" t="str">
        <f>'lipidomeDB output'!X30</f>
        <v>0.0625</v>
      </c>
      <c r="AC30" t="str">
        <f>'lipidomeDB output'!Y30</f>
        <v>0.0561</v>
      </c>
      <c r="AD30" t="str">
        <f>'lipidomeDB output'!Z30</f>
        <v>0.0549</v>
      </c>
      <c r="AE30" t="str">
        <f>'lipidomeDB output'!AA30</f>
        <v>0.0507</v>
      </c>
      <c r="AF30" t="str">
        <f>'lipidomeDB output'!AB30</f>
        <v>0.0640</v>
      </c>
      <c r="AG30" t="str">
        <f>'lipidomeDB output'!AC30</f>
        <v>0.0737</v>
      </c>
      <c r="AH30" t="str">
        <f>'lipidomeDB output'!AD30</f>
        <v>0.0721</v>
      </c>
      <c r="AI30" t="str">
        <f>'lipidomeDB output'!AE30</f>
        <v>0.0579</v>
      </c>
      <c r="AJ30" t="str">
        <f>'lipidomeDB output'!AF30</f>
        <v>0.0477</v>
      </c>
      <c r="AK30" t="str">
        <f>'lipidomeDB output'!AH30</f>
        <v>0.0407</v>
      </c>
      <c r="AL30" t="str">
        <f>'lipidomeDB output'!AI30</f>
        <v>0.0343</v>
      </c>
      <c r="AM30" t="str">
        <f>'lipidomeDB output'!AJ30</f>
        <v>0.0431</v>
      </c>
      <c r="AN30" t="str">
        <f>'lipidomeDB output'!AK30</f>
        <v>0.1029</v>
      </c>
      <c r="AO30" t="str">
        <f>'lipidomeDB output'!AL30</f>
        <v>0.0869</v>
      </c>
      <c r="AP30" t="str">
        <f>'lipidomeDB output'!AM30</f>
        <v>0.0662</v>
      </c>
      <c r="AQ30" t="str">
        <f>'lipidomeDB output'!AN30</f>
        <v>0.0601</v>
      </c>
      <c r="AR30" t="str">
        <f>'lipidomeDB output'!AO30</f>
        <v>0.0595</v>
      </c>
      <c r="AS30" t="str">
        <f>'lipidomeDB output'!AP30</f>
        <v>0.0378</v>
      </c>
      <c r="AT30" t="str">
        <f>'lipidomeDB output'!AQ30</f>
        <v>0.0550</v>
      </c>
      <c r="AU30" t="str">
        <f>'lipidomeDB output'!AR30</f>
        <v>0.0864</v>
      </c>
      <c r="AV30" t="str">
        <f>'lipidomeDB output'!AT30</f>
        <v>0.0561</v>
      </c>
      <c r="AW30" t="str">
        <f>'lipidomeDB output'!AU30</f>
        <v>0.0465</v>
      </c>
      <c r="AX30" t="str">
        <f>'lipidomeDB output'!AV30</f>
        <v>0.0524</v>
      </c>
      <c r="AY30" t="str">
        <f>'lipidomeDB output'!AW30</f>
        <v>0.0407</v>
      </c>
      <c r="AZ30" t="str">
        <f>'lipidomeDB output'!AX30</f>
        <v>0.0508</v>
      </c>
      <c r="BA30" t="str">
        <f>'lipidomeDB output'!AY30</f>
        <v>0.0747</v>
      </c>
      <c r="BB30" t="str">
        <f>'lipidomeDB output'!AZ30</f>
        <v>0.0504</v>
      </c>
      <c r="BC30" t="str">
        <f>'lipidomeDB output'!BB30</f>
        <v>0.0430</v>
      </c>
      <c r="BE30" s="10">
        <f t="shared" si="1"/>
        <v>1.4919999999999999E-2</v>
      </c>
      <c r="BF30" s="10">
        <f t="shared" si="6"/>
        <v>3.2219999999999999E-2</v>
      </c>
      <c r="BG30" s="10">
        <f t="shared" si="6"/>
        <v>4.172E-2</v>
      </c>
      <c r="BH30" s="10">
        <f t="shared" si="6"/>
        <v>3.1519999999999999E-2</v>
      </c>
      <c r="BI30" s="10">
        <f t="shared" si="6"/>
        <v>4.5619999999999994E-2</v>
      </c>
      <c r="BJ30" s="10">
        <f t="shared" si="6"/>
        <v>4.2319999999999997E-2</v>
      </c>
      <c r="BK30" s="10">
        <f t="shared" si="5"/>
        <v>3.2819999999999995E-2</v>
      </c>
      <c r="BL30" s="10">
        <f t="shared" si="5"/>
        <v>4.2419999999999999E-2</v>
      </c>
      <c r="BM30" s="10">
        <f t="shared" si="5"/>
        <v>4.122E-2</v>
      </c>
      <c r="BN30" s="10">
        <f t="shared" si="5"/>
        <v>2.6419999999999999E-2</v>
      </c>
      <c r="BO30" s="10">
        <f t="shared" si="5"/>
        <v>5.4719999999999998E-2</v>
      </c>
      <c r="BP30" s="10">
        <f t="shared" si="5"/>
        <v>4.9819999999999996E-2</v>
      </c>
      <c r="BQ30" s="10">
        <f t="shared" si="5"/>
        <v>4.342E-2</v>
      </c>
      <c r="BR30" s="10">
        <f t="shared" si="5"/>
        <v>3.022E-2</v>
      </c>
      <c r="BS30" s="10">
        <f t="shared" si="5"/>
        <v>4.0719999999999999E-2</v>
      </c>
      <c r="BT30" s="10">
        <f t="shared" si="5"/>
        <v>3.9219999999999998E-2</v>
      </c>
      <c r="BU30" s="10">
        <f t="shared" si="5"/>
        <v>5.1719999999999995E-2</v>
      </c>
      <c r="BV30" s="10">
        <f t="shared" si="5"/>
        <v>7.1819999999999995E-2</v>
      </c>
      <c r="BW30" s="10">
        <f t="shared" si="5"/>
        <v>5.8319999999999997E-2</v>
      </c>
      <c r="BX30" s="10">
        <f t="shared" si="5"/>
        <v>5.1919999999999994E-2</v>
      </c>
      <c r="BY30" s="10">
        <f t="shared" si="5"/>
        <v>5.0719999999999994E-2</v>
      </c>
      <c r="BZ30" s="10">
        <f t="shared" si="5"/>
        <v>4.6519999999999999E-2</v>
      </c>
      <c r="CA30" s="10">
        <f t="shared" si="5"/>
        <v>5.9819999999999998E-2</v>
      </c>
      <c r="CB30" s="10">
        <f t="shared" si="5"/>
        <v>6.9519999999999998E-2</v>
      </c>
      <c r="CC30" s="10">
        <f t="shared" si="5"/>
        <v>6.7919999999999994E-2</v>
      </c>
      <c r="CD30" s="10">
        <f t="shared" si="5"/>
        <v>5.3719999999999997E-2</v>
      </c>
      <c r="CE30" s="10">
        <f t="shared" si="8"/>
        <v>4.3519999999999996E-2</v>
      </c>
      <c r="CF30" s="10">
        <f t="shared" si="8"/>
        <v>3.6519999999999997E-2</v>
      </c>
      <c r="CG30" s="10">
        <f t="shared" si="8"/>
        <v>3.0119999999999997E-2</v>
      </c>
      <c r="CH30" s="10">
        <f t="shared" si="7"/>
        <v>3.8919999999999996E-2</v>
      </c>
      <c r="CI30" s="10">
        <f t="shared" si="7"/>
        <v>9.8720000000000002E-2</v>
      </c>
      <c r="CJ30" s="10">
        <f t="shared" si="7"/>
        <v>8.2720000000000002E-2</v>
      </c>
      <c r="CK30" s="10">
        <f t="shared" si="7"/>
        <v>6.2019999999999992E-2</v>
      </c>
      <c r="CL30" s="10">
        <f t="shared" si="7"/>
        <v>5.5919999999999997E-2</v>
      </c>
      <c r="CM30" s="10">
        <f t="shared" si="7"/>
        <v>5.5319999999999994E-2</v>
      </c>
      <c r="CN30" s="10">
        <f t="shared" si="7"/>
        <v>3.3619999999999997E-2</v>
      </c>
      <c r="CO30" s="10">
        <f t="shared" si="7"/>
        <v>5.0819999999999997E-2</v>
      </c>
      <c r="CP30" s="10">
        <f t="shared" si="7"/>
        <v>8.2220000000000001E-2</v>
      </c>
      <c r="CQ30" s="10">
        <f t="shared" si="7"/>
        <v>5.1919999999999994E-2</v>
      </c>
      <c r="CR30" s="10">
        <f t="shared" si="7"/>
        <v>4.2319999999999997E-2</v>
      </c>
      <c r="CS30" s="10">
        <f t="shared" si="7"/>
        <v>4.8219999999999999E-2</v>
      </c>
      <c r="CT30" s="10">
        <f t="shared" si="7"/>
        <v>3.6519999999999997E-2</v>
      </c>
      <c r="CU30" s="10">
        <f t="shared" si="7"/>
        <v>4.6619999999999995E-2</v>
      </c>
      <c r="CV30" s="10">
        <f t="shared" si="7"/>
        <v>7.0519999999999999E-2</v>
      </c>
      <c r="CW30" s="10">
        <f t="shared" si="7"/>
        <v>4.6219999999999997E-2</v>
      </c>
      <c r="CX30" s="10">
        <f t="shared" si="7"/>
        <v>3.8819999999999993E-2</v>
      </c>
      <c r="CY30" s="10"/>
    </row>
    <row r="31" spans="1:103" x14ac:dyDescent="0.2">
      <c r="A31">
        <f>'lipidomeDB output'!A31</f>
        <v>1498</v>
      </c>
      <c r="B31" t="str">
        <f>'lipidomeDB output'!B31</f>
        <v>C85H144O17P2</v>
      </c>
      <c r="C31" s="1" t="str">
        <f>'lipidomeDB output'!C31</f>
        <v>CL(76:11)</v>
      </c>
      <c r="D31" t="str">
        <f>'lipidomeDB output'!J31</f>
        <v>0.0023</v>
      </c>
      <c r="E31" t="str">
        <f>'lipidomeDB output'!U31</f>
        <v>0.0052</v>
      </c>
      <c r="F31" t="str">
        <f>'lipidomeDB output'!AG31</f>
        <v>0.0038</v>
      </c>
      <c r="G31" t="str">
        <f>'lipidomeDB output'!AS31</f>
        <v>0.0034</v>
      </c>
      <c r="H31" t="str">
        <f>'lipidomeDB output'!BA31</f>
        <v>0.0039</v>
      </c>
      <c r="I31" s="12">
        <f t="shared" si="0"/>
        <v>3.7199999999999998E-3</v>
      </c>
      <c r="J31" t="str">
        <f>'lipidomeDB output'!D31</f>
        <v>0.0359</v>
      </c>
      <c r="K31" t="str">
        <f>'lipidomeDB output'!E31</f>
        <v>0.0432</v>
      </c>
      <c r="L31" t="str">
        <f>'lipidomeDB output'!F31</f>
        <v>0.0516</v>
      </c>
      <c r="M31" t="str">
        <f>'lipidomeDB output'!G31</f>
        <v>0.0500</v>
      </c>
      <c r="N31" t="str">
        <f>'lipidomeDB output'!H31</f>
        <v>0.0443</v>
      </c>
      <c r="O31" t="str">
        <f>'lipidomeDB output'!I31</f>
        <v>0.0501</v>
      </c>
      <c r="P31" t="str">
        <f>'lipidomeDB output'!K31</f>
        <v>0.0449</v>
      </c>
      <c r="Q31" t="str">
        <f>'lipidomeDB output'!L31</f>
        <v>0.0936</v>
      </c>
      <c r="R31" t="str">
        <f>'lipidomeDB output'!M31</f>
        <v>0.0717</v>
      </c>
      <c r="S31" t="str">
        <f>'lipidomeDB output'!N31</f>
        <v>0.0530</v>
      </c>
      <c r="T31" t="str">
        <f>'lipidomeDB output'!O31</f>
        <v>0.0268</v>
      </c>
      <c r="U31" t="str">
        <f>'lipidomeDB output'!P31</f>
        <v>0.0236</v>
      </c>
      <c r="V31" t="str">
        <f>'lipidomeDB output'!Q31</f>
        <v>0.0626</v>
      </c>
      <c r="W31" t="str">
        <f>'lipidomeDB output'!R31</f>
        <v>0.0526</v>
      </c>
      <c r="X31" t="str">
        <f>'lipidomeDB output'!S31</f>
        <v>0.0551</v>
      </c>
      <c r="Y31" t="str">
        <f>'lipidomeDB output'!T31</f>
        <v>0.0530</v>
      </c>
      <c r="Z31" t="str">
        <f>'lipidomeDB output'!V31</f>
        <v>0.0549</v>
      </c>
      <c r="AA31" t="str">
        <f>'lipidomeDB output'!W31</f>
        <v>0.0258</v>
      </c>
      <c r="AB31" t="str">
        <f>'lipidomeDB output'!X31</f>
        <v>0.0264</v>
      </c>
      <c r="AC31" t="str">
        <f>'lipidomeDB output'!Y31</f>
        <v>0.1094</v>
      </c>
      <c r="AD31" t="str">
        <f>'lipidomeDB output'!Z31</f>
        <v>0.1009</v>
      </c>
      <c r="AE31" t="str">
        <f>'lipidomeDB output'!AA31</f>
        <v>0.0878</v>
      </c>
      <c r="AF31" t="str">
        <f>'lipidomeDB output'!AB31</f>
        <v>0.0710</v>
      </c>
      <c r="AG31" t="str">
        <f>'lipidomeDB output'!AC31</f>
        <v>0.0330</v>
      </c>
      <c r="AH31" t="str">
        <f>'lipidomeDB output'!AD31</f>
        <v>0.0449</v>
      </c>
      <c r="AI31" t="str">
        <f>'lipidomeDB output'!AE31</f>
        <v>0.0771</v>
      </c>
      <c r="AJ31" t="str">
        <f>'lipidomeDB output'!AF31</f>
        <v>0.0751</v>
      </c>
      <c r="AK31" t="str">
        <f>'lipidomeDB output'!AH31</f>
        <v>0.0550</v>
      </c>
      <c r="AL31" t="str">
        <f>'lipidomeDB output'!AI31</f>
        <v>0.0414</v>
      </c>
      <c r="AM31" t="str">
        <f>'lipidomeDB output'!AJ31</f>
        <v>0.0673</v>
      </c>
      <c r="AN31" t="str">
        <f>'lipidomeDB output'!AK31</f>
        <v>0.0407</v>
      </c>
      <c r="AO31" t="str">
        <f>'lipidomeDB output'!AL31</f>
        <v>0.0441</v>
      </c>
      <c r="AP31" t="str">
        <f>'lipidomeDB output'!AM31</f>
        <v>0.0727</v>
      </c>
      <c r="AQ31" t="str">
        <f>'lipidomeDB output'!AN31</f>
        <v>0.0849</v>
      </c>
      <c r="AR31" t="str">
        <f>'lipidomeDB output'!AO31</f>
        <v>0.0805</v>
      </c>
      <c r="AS31" t="str">
        <f>'lipidomeDB output'!AP31</f>
        <v>0.0618</v>
      </c>
      <c r="AT31" t="str">
        <f>'lipidomeDB output'!AQ31</f>
        <v>0.0306</v>
      </c>
      <c r="AU31" t="str">
        <f>'lipidomeDB output'!AR31</f>
        <v>0.0300</v>
      </c>
      <c r="AV31" t="str">
        <f>'lipidomeDB output'!AT31</f>
        <v>0.0690</v>
      </c>
      <c r="AW31" t="str">
        <f>'lipidomeDB output'!AU31</f>
        <v>0.0651</v>
      </c>
      <c r="AX31" t="str">
        <f>'lipidomeDB output'!AV31</f>
        <v>0.0721</v>
      </c>
      <c r="AY31" t="str">
        <f>'lipidomeDB output'!AW31</f>
        <v>0.0504</v>
      </c>
      <c r="AZ31" t="str">
        <f>'lipidomeDB output'!AX31</f>
        <v>0.0732</v>
      </c>
      <c r="BA31" t="str">
        <f>'lipidomeDB output'!AY31</f>
        <v>0.0230</v>
      </c>
      <c r="BB31" t="str">
        <f>'lipidomeDB output'!AZ31</f>
        <v>0.0380</v>
      </c>
      <c r="BC31" t="str">
        <f>'lipidomeDB output'!BB31</f>
        <v>0.0659</v>
      </c>
      <c r="BE31" s="10">
        <f t="shared" si="1"/>
        <v>3.218E-2</v>
      </c>
      <c r="BF31" s="10">
        <f t="shared" si="6"/>
        <v>3.9480000000000001E-2</v>
      </c>
      <c r="BG31" s="10">
        <f t="shared" si="6"/>
        <v>4.7879999999999999E-2</v>
      </c>
      <c r="BH31" s="10">
        <f t="shared" si="6"/>
        <v>4.6280000000000002E-2</v>
      </c>
      <c r="BI31" s="10">
        <f t="shared" si="6"/>
        <v>4.0579999999999998E-2</v>
      </c>
      <c r="BJ31" s="10">
        <f t="shared" si="6"/>
        <v>4.6379999999999998E-2</v>
      </c>
      <c r="BK31" s="10">
        <f t="shared" si="5"/>
        <v>4.1180000000000001E-2</v>
      </c>
      <c r="BL31" s="10">
        <f t="shared" si="5"/>
        <v>8.9880000000000002E-2</v>
      </c>
      <c r="BM31" s="10">
        <f t="shared" si="5"/>
        <v>6.7979999999999999E-2</v>
      </c>
      <c r="BN31" s="10">
        <f t="shared" si="5"/>
        <v>4.9279999999999997E-2</v>
      </c>
      <c r="BO31" s="10">
        <f t="shared" si="5"/>
        <v>2.308E-2</v>
      </c>
      <c r="BP31" s="10">
        <f t="shared" si="5"/>
        <v>1.9879999999999998E-2</v>
      </c>
      <c r="BQ31" s="10">
        <f t="shared" si="5"/>
        <v>5.8880000000000002E-2</v>
      </c>
      <c r="BR31" s="10">
        <f t="shared" si="5"/>
        <v>4.888E-2</v>
      </c>
      <c r="BS31" s="10">
        <f t="shared" si="5"/>
        <v>5.1380000000000002E-2</v>
      </c>
      <c r="BT31" s="10">
        <f t="shared" si="5"/>
        <v>4.9279999999999997E-2</v>
      </c>
      <c r="BU31" s="10">
        <f t="shared" si="5"/>
        <v>5.1179999999999996E-2</v>
      </c>
      <c r="BV31" s="10">
        <f t="shared" si="5"/>
        <v>2.2079999999999999E-2</v>
      </c>
      <c r="BW31" s="10">
        <f t="shared" si="5"/>
        <v>2.2679999999999999E-2</v>
      </c>
      <c r="BX31" s="10">
        <f t="shared" si="5"/>
        <v>0.10568</v>
      </c>
      <c r="BY31" s="10">
        <f t="shared" si="5"/>
        <v>9.7180000000000002E-2</v>
      </c>
      <c r="BZ31" s="10">
        <f t="shared" si="5"/>
        <v>8.4080000000000002E-2</v>
      </c>
      <c r="CA31" s="10">
        <f t="shared" si="5"/>
        <v>6.7279999999999993E-2</v>
      </c>
      <c r="CB31" s="10">
        <f t="shared" si="5"/>
        <v>2.928E-2</v>
      </c>
      <c r="CC31" s="10">
        <f t="shared" si="5"/>
        <v>4.1180000000000001E-2</v>
      </c>
      <c r="CD31" s="10">
        <f t="shared" si="5"/>
        <v>7.3380000000000001E-2</v>
      </c>
      <c r="CE31" s="10">
        <f t="shared" si="8"/>
        <v>7.1379999999999999E-2</v>
      </c>
      <c r="CF31" s="10">
        <f t="shared" si="8"/>
        <v>5.1279999999999999E-2</v>
      </c>
      <c r="CG31" s="10">
        <f t="shared" si="8"/>
        <v>3.7679999999999998E-2</v>
      </c>
      <c r="CH31" s="10">
        <f t="shared" si="7"/>
        <v>6.3579999999999998E-2</v>
      </c>
      <c r="CI31" s="10">
        <f t="shared" si="7"/>
        <v>3.6979999999999999E-2</v>
      </c>
      <c r="CJ31" s="10">
        <f t="shared" si="7"/>
        <v>4.0379999999999999E-2</v>
      </c>
      <c r="CK31" s="10">
        <f t="shared" si="7"/>
        <v>6.898E-2</v>
      </c>
      <c r="CL31" s="10">
        <f t="shared" si="7"/>
        <v>8.1180000000000002E-2</v>
      </c>
      <c r="CM31" s="10">
        <f t="shared" si="7"/>
        <v>7.6780000000000001E-2</v>
      </c>
      <c r="CN31" s="10">
        <f t="shared" si="7"/>
        <v>5.808E-2</v>
      </c>
      <c r="CO31" s="10">
        <f t="shared" si="7"/>
        <v>2.6879999999999998E-2</v>
      </c>
      <c r="CP31" s="10">
        <f t="shared" si="7"/>
        <v>2.6279999999999998E-2</v>
      </c>
      <c r="CQ31" s="10">
        <f t="shared" si="7"/>
        <v>6.5280000000000005E-2</v>
      </c>
      <c r="CR31" s="10">
        <f t="shared" si="7"/>
        <v>6.1380000000000004E-2</v>
      </c>
      <c r="CS31" s="10">
        <f t="shared" si="7"/>
        <v>6.8379999999999996E-2</v>
      </c>
      <c r="CT31" s="10">
        <f t="shared" si="7"/>
        <v>4.6679999999999999E-2</v>
      </c>
      <c r="CU31" s="10">
        <f t="shared" si="7"/>
        <v>6.948E-2</v>
      </c>
      <c r="CV31" s="10">
        <f t="shared" si="7"/>
        <v>1.9279999999999999E-2</v>
      </c>
      <c r="CW31" s="10">
        <f t="shared" si="7"/>
        <v>3.4279999999999998E-2</v>
      </c>
      <c r="CX31" s="10">
        <f t="shared" si="7"/>
        <v>6.2179999999999999E-2</v>
      </c>
      <c r="CY31" s="10"/>
    </row>
    <row r="32" spans="1:103" x14ac:dyDescent="0.2">
      <c r="A32">
        <f>'lipidomeDB output'!A32</f>
        <v>1500</v>
      </c>
      <c r="B32" t="str">
        <f>'lipidomeDB output'!B32</f>
        <v>C85H146O17P2</v>
      </c>
      <c r="C32" s="1" t="str">
        <f>'lipidomeDB output'!C32</f>
        <v>CL(76:10)</v>
      </c>
      <c r="D32" t="str">
        <f>'lipidomeDB output'!J32</f>
        <v>0.0029</v>
      </c>
      <c r="E32" t="str">
        <f>'lipidomeDB output'!U32</f>
        <v>0.0028</v>
      </c>
      <c r="F32" t="str">
        <f>'lipidomeDB output'!AG32</f>
        <v>0.0051</v>
      </c>
      <c r="G32" t="str">
        <f>'lipidomeDB output'!AS32</f>
        <v>0.0051</v>
      </c>
      <c r="H32" t="str">
        <f>'lipidomeDB output'!BA32</f>
        <v>0.0045</v>
      </c>
      <c r="I32" s="12">
        <f t="shared" si="0"/>
        <v>4.0800000000000003E-3</v>
      </c>
      <c r="J32" t="str">
        <f>'lipidomeDB output'!D32</f>
        <v>0.0230</v>
      </c>
      <c r="K32" t="str">
        <f>'lipidomeDB output'!E32</f>
        <v>0.0314</v>
      </c>
      <c r="L32" t="str">
        <f>'lipidomeDB output'!F32</f>
        <v>0.0445</v>
      </c>
      <c r="M32" t="str">
        <f>'lipidomeDB output'!G32</f>
        <v>0.0350</v>
      </c>
      <c r="N32" t="str">
        <f>'lipidomeDB output'!H32</f>
        <v>0.0427</v>
      </c>
      <c r="O32" t="str">
        <f>'lipidomeDB output'!I32</f>
        <v>0.0346</v>
      </c>
      <c r="P32" t="str">
        <f>'lipidomeDB output'!K32</f>
        <v>0.0361</v>
      </c>
      <c r="Q32" t="str">
        <f>'lipidomeDB output'!L32</f>
        <v>0.0724</v>
      </c>
      <c r="R32" t="str">
        <f>'lipidomeDB output'!M32</f>
        <v>0.0435</v>
      </c>
      <c r="S32" t="str">
        <f>'lipidomeDB output'!N32</f>
        <v>0.0385</v>
      </c>
      <c r="T32" t="str">
        <f>'lipidomeDB output'!O32</f>
        <v>0.0269</v>
      </c>
      <c r="U32" t="str">
        <f>'lipidomeDB output'!P32</f>
        <v>0.0138</v>
      </c>
      <c r="V32" t="str">
        <f>'lipidomeDB output'!Q32</f>
        <v>0.0440</v>
      </c>
      <c r="W32" t="str">
        <f>'lipidomeDB output'!R32</f>
        <v>0.0336</v>
      </c>
      <c r="X32" t="str">
        <f>'lipidomeDB output'!S32</f>
        <v>0.0311</v>
      </c>
      <c r="Y32" t="str">
        <f>'lipidomeDB output'!T32</f>
        <v>0.0364</v>
      </c>
      <c r="Z32" t="str">
        <f>'lipidomeDB output'!V32</f>
        <v>0.0442</v>
      </c>
      <c r="AA32" t="str">
        <f>'lipidomeDB output'!W32</f>
        <v>0.0248</v>
      </c>
      <c r="AB32" t="str">
        <f>'lipidomeDB output'!X32</f>
        <v>0.0229</v>
      </c>
      <c r="AC32" t="str">
        <f>'lipidomeDB output'!Y32</f>
        <v>0.0948</v>
      </c>
      <c r="AD32" t="str">
        <f>'lipidomeDB output'!Z32</f>
        <v>0.0914</v>
      </c>
      <c r="AE32" t="str">
        <f>'lipidomeDB output'!AA32</f>
        <v>0.0566</v>
      </c>
      <c r="AF32" t="str">
        <f>'lipidomeDB output'!AB32</f>
        <v>0.0479</v>
      </c>
      <c r="AG32" t="str">
        <f>'lipidomeDB output'!AC32</f>
        <v>0.0285</v>
      </c>
      <c r="AH32" t="str">
        <f>'lipidomeDB output'!AD32</f>
        <v>0.0315</v>
      </c>
      <c r="AI32" t="str">
        <f>'lipidomeDB output'!AE32</f>
        <v>0.0737</v>
      </c>
      <c r="AJ32" t="str">
        <f>'lipidomeDB output'!AF32</f>
        <v>0.0654</v>
      </c>
      <c r="AK32" t="str">
        <f>'lipidomeDB output'!AH32</f>
        <v>0.0401</v>
      </c>
      <c r="AL32" t="str">
        <f>'lipidomeDB output'!AI32</f>
        <v>0.0442</v>
      </c>
      <c r="AM32" t="str">
        <f>'lipidomeDB output'!AJ32</f>
        <v>0.0472</v>
      </c>
      <c r="AN32" t="str">
        <f>'lipidomeDB output'!AK32</f>
        <v>0.0317</v>
      </c>
      <c r="AO32" t="str">
        <f>'lipidomeDB output'!AL32</f>
        <v>0.0279</v>
      </c>
      <c r="AP32" t="str">
        <f>'lipidomeDB output'!AM32</f>
        <v>0.0704</v>
      </c>
      <c r="AQ32" t="str">
        <f>'lipidomeDB output'!AN32</f>
        <v>0.0526</v>
      </c>
      <c r="AR32" t="str">
        <f>'lipidomeDB output'!AO32</f>
        <v>0.0470</v>
      </c>
      <c r="AS32" t="str">
        <f>'lipidomeDB output'!AP32</f>
        <v>0.0339</v>
      </c>
      <c r="AT32" t="str">
        <f>'lipidomeDB output'!AQ32</f>
        <v>0.0265</v>
      </c>
      <c r="AU32" t="str">
        <f>'lipidomeDB output'!AR32</f>
        <v>0.0289</v>
      </c>
      <c r="AV32" t="str">
        <f>'lipidomeDB output'!AT32</f>
        <v>0.0441</v>
      </c>
      <c r="AW32" t="str">
        <f>'lipidomeDB output'!AU32</f>
        <v>0.0513</v>
      </c>
      <c r="AX32" t="str">
        <f>'lipidomeDB output'!AV32</f>
        <v>0.0452</v>
      </c>
      <c r="AY32" t="str">
        <f>'lipidomeDB output'!AW32</f>
        <v>0.0437</v>
      </c>
      <c r="AZ32" t="str">
        <f>'lipidomeDB output'!AX32</f>
        <v>0.0665</v>
      </c>
      <c r="BA32" t="str">
        <f>'lipidomeDB output'!AY32</f>
        <v>0.0242</v>
      </c>
      <c r="BB32" t="str">
        <f>'lipidomeDB output'!AZ32</f>
        <v>0.0274</v>
      </c>
      <c r="BC32" t="str">
        <f>'lipidomeDB output'!BB32</f>
        <v>0.0338</v>
      </c>
      <c r="BE32" s="10">
        <f t="shared" si="1"/>
        <v>1.8919999999999999E-2</v>
      </c>
      <c r="BF32" s="10">
        <f t="shared" si="6"/>
        <v>2.7319999999999997E-2</v>
      </c>
      <c r="BG32" s="10">
        <f t="shared" si="6"/>
        <v>4.0419999999999998E-2</v>
      </c>
      <c r="BH32" s="10">
        <f t="shared" si="6"/>
        <v>3.0920000000000003E-2</v>
      </c>
      <c r="BI32" s="10">
        <f t="shared" si="6"/>
        <v>3.8620000000000002E-2</v>
      </c>
      <c r="BJ32" s="10">
        <f t="shared" si="6"/>
        <v>3.0519999999999999E-2</v>
      </c>
      <c r="BK32" s="10">
        <f t="shared" si="5"/>
        <v>3.202E-2</v>
      </c>
      <c r="BL32" s="10">
        <f t="shared" si="5"/>
        <v>6.8320000000000006E-2</v>
      </c>
      <c r="BM32" s="10">
        <f t="shared" si="5"/>
        <v>3.9419999999999997E-2</v>
      </c>
      <c r="BN32" s="10">
        <f t="shared" si="5"/>
        <v>3.4419999999999999E-2</v>
      </c>
      <c r="BO32" s="10">
        <f t="shared" si="5"/>
        <v>2.282E-2</v>
      </c>
      <c r="BP32" s="10">
        <f t="shared" si="5"/>
        <v>9.7199999999999995E-3</v>
      </c>
      <c r="BQ32" s="10">
        <f t="shared" si="5"/>
        <v>3.9919999999999997E-2</v>
      </c>
      <c r="BR32" s="10">
        <f t="shared" si="5"/>
        <v>2.9519999999999998E-2</v>
      </c>
      <c r="BS32" s="10">
        <f t="shared" si="5"/>
        <v>2.7019999999999999E-2</v>
      </c>
      <c r="BT32" s="10">
        <f t="shared" si="5"/>
        <v>3.2320000000000002E-2</v>
      </c>
      <c r="BU32" s="10">
        <f t="shared" si="5"/>
        <v>4.0120000000000003E-2</v>
      </c>
      <c r="BV32" s="10">
        <f t="shared" si="5"/>
        <v>2.0719999999999999E-2</v>
      </c>
      <c r="BW32" s="10">
        <f t="shared" si="5"/>
        <v>1.882E-2</v>
      </c>
      <c r="BX32" s="10">
        <f t="shared" si="5"/>
        <v>9.0719999999999995E-2</v>
      </c>
      <c r="BY32" s="10">
        <f t="shared" si="5"/>
        <v>8.7319999999999995E-2</v>
      </c>
      <c r="BZ32" s="10">
        <f t="shared" ref="BZ32:CD47" si="9">IF(AE32-$I32&gt;0,AE32-$I32,0)</f>
        <v>5.2519999999999997E-2</v>
      </c>
      <c r="CA32" s="10">
        <f t="shared" si="9"/>
        <v>4.3819999999999998E-2</v>
      </c>
      <c r="CB32" s="10">
        <f t="shared" si="9"/>
        <v>2.4420000000000001E-2</v>
      </c>
      <c r="CC32" s="10">
        <f t="shared" si="9"/>
        <v>2.742E-2</v>
      </c>
      <c r="CD32" s="10">
        <f t="shared" si="9"/>
        <v>6.9620000000000001E-2</v>
      </c>
      <c r="CE32" s="10">
        <f t="shared" si="8"/>
        <v>6.132E-2</v>
      </c>
      <c r="CF32" s="10">
        <f t="shared" si="8"/>
        <v>3.6019999999999996E-2</v>
      </c>
      <c r="CG32" s="10">
        <f t="shared" si="8"/>
        <v>4.0120000000000003E-2</v>
      </c>
      <c r="CH32" s="10">
        <f t="shared" si="7"/>
        <v>4.3119999999999999E-2</v>
      </c>
      <c r="CI32" s="10">
        <f t="shared" si="7"/>
        <v>2.7619999999999999E-2</v>
      </c>
      <c r="CJ32" s="10">
        <f t="shared" si="7"/>
        <v>2.3820000000000001E-2</v>
      </c>
      <c r="CK32" s="10">
        <f t="shared" si="7"/>
        <v>6.6320000000000004E-2</v>
      </c>
      <c r="CL32" s="10">
        <f t="shared" si="7"/>
        <v>4.8520000000000001E-2</v>
      </c>
      <c r="CM32" s="10">
        <f t="shared" si="7"/>
        <v>4.292E-2</v>
      </c>
      <c r="CN32" s="10">
        <f t="shared" si="7"/>
        <v>2.9819999999999999E-2</v>
      </c>
      <c r="CO32" s="10">
        <f t="shared" si="7"/>
        <v>2.2419999999999999E-2</v>
      </c>
      <c r="CP32" s="10">
        <f t="shared" si="7"/>
        <v>2.4819999999999998E-2</v>
      </c>
      <c r="CQ32" s="10">
        <f t="shared" si="7"/>
        <v>4.002E-2</v>
      </c>
      <c r="CR32" s="10">
        <f t="shared" si="7"/>
        <v>4.7219999999999998E-2</v>
      </c>
      <c r="CS32" s="10">
        <f t="shared" si="7"/>
        <v>4.1119999999999997E-2</v>
      </c>
      <c r="CT32" s="10">
        <f t="shared" si="7"/>
        <v>3.9620000000000002E-2</v>
      </c>
      <c r="CU32" s="10">
        <f t="shared" si="7"/>
        <v>6.2420000000000003E-2</v>
      </c>
      <c r="CV32" s="10">
        <f t="shared" si="7"/>
        <v>2.0119999999999999E-2</v>
      </c>
      <c r="CW32" s="10">
        <f t="shared" si="7"/>
        <v>2.332E-2</v>
      </c>
      <c r="CX32" s="10">
        <f t="shared" si="7"/>
        <v>2.9719999999999996E-2</v>
      </c>
      <c r="CY32" s="10"/>
    </row>
    <row r="33" spans="1:103" x14ac:dyDescent="0.2">
      <c r="A33">
        <f>'lipidomeDB output'!A33</f>
        <v>1502</v>
      </c>
      <c r="B33" t="str">
        <f>'lipidomeDB output'!B33</f>
        <v>C85H148O17P2</v>
      </c>
      <c r="C33" s="1" t="str">
        <f>'lipidomeDB output'!C33</f>
        <v>CL(76:9)</v>
      </c>
      <c r="D33" t="str">
        <f>'lipidomeDB output'!J33</f>
        <v>0.0041</v>
      </c>
      <c r="E33" t="str">
        <f>'lipidomeDB output'!U33</f>
        <v>0.0060</v>
      </c>
      <c r="F33" t="str">
        <f>'lipidomeDB output'!AG33</f>
        <v>0.0063</v>
      </c>
      <c r="G33" t="str">
        <f>'lipidomeDB output'!AS33</f>
        <v>0.0015</v>
      </c>
      <c r="H33" t="str">
        <f>'lipidomeDB output'!BA33</f>
        <v>0.0023</v>
      </c>
      <c r="I33" s="12">
        <f t="shared" si="0"/>
        <v>4.0400000000000002E-3</v>
      </c>
      <c r="J33" t="str">
        <f>'lipidomeDB output'!D33</f>
        <v>0.0315</v>
      </c>
      <c r="K33" t="str">
        <f>'lipidomeDB output'!E33</f>
        <v>0.0452</v>
      </c>
      <c r="L33" t="str">
        <f>'lipidomeDB output'!F33</f>
        <v>0.0428</v>
      </c>
      <c r="M33" t="str">
        <f>'lipidomeDB output'!G33</f>
        <v>0.0435</v>
      </c>
      <c r="N33" t="str">
        <f>'lipidomeDB output'!H33</f>
        <v>0.0507</v>
      </c>
      <c r="O33" t="str">
        <f>'lipidomeDB output'!I33</f>
        <v>0.0415</v>
      </c>
      <c r="P33" t="str">
        <f>'lipidomeDB output'!K33</f>
        <v>0.0404</v>
      </c>
      <c r="Q33" t="str">
        <f>'lipidomeDB output'!L33</f>
        <v>0.0840</v>
      </c>
      <c r="R33" t="str">
        <f>'lipidomeDB output'!M33</f>
        <v>0.0610</v>
      </c>
      <c r="S33" t="str">
        <f>'lipidomeDB output'!N33</f>
        <v>0.0580</v>
      </c>
      <c r="T33" t="str">
        <f>'lipidomeDB output'!O33</f>
        <v>0.0215</v>
      </c>
      <c r="U33" t="str">
        <f>'lipidomeDB output'!P33</f>
        <v>0.0091</v>
      </c>
      <c r="V33" t="str">
        <f>'lipidomeDB output'!Q33</f>
        <v>0.0704</v>
      </c>
      <c r="W33" t="str">
        <f>'lipidomeDB output'!R33</f>
        <v>0.0467</v>
      </c>
      <c r="X33" t="str">
        <f>'lipidomeDB output'!S33</f>
        <v>0.0466</v>
      </c>
      <c r="Y33" t="str">
        <f>'lipidomeDB output'!T33</f>
        <v>0.0497</v>
      </c>
      <c r="Z33" t="str">
        <f>'lipidomeDB output'!V33</f>
        <v>0.0538</v>
      </c>
      <c r="AA33" t="str">
        <f>'lipidomeDB output'!W33</f>
        <v>0.0229</v>
      </c>
      <c r="AB33" t="str">
        <f>'lipidomeDB output'!X33</f>
        <v>0.0170</v>
      </c>
      <c r="AC33" t="str">
        <f>'lipidomeDB output'!Y33</f>
        <v>0.1217</v>
      </c>
      <c r="AD33" t="str">
        <f>'lipidomeDB output'!Z33</f>
        <v>0.1140</v>
      </c>
      <c r="AE33" t="str">
        <f>'lipidomeDB output'!AA33</f>
        <v>0.0799</v>
      </c>
      <c r="AF33" t="str">
        <f>'lipidomeDB output'!AB33</f>
        <v>0.0619</v>
      </c>
      <c r="AG33" t="str">
        <f>'lipidomeDB output'!AC33</f>
        <v>0.0198</v>
      </c>
      <c r="AH33" t="str">
        <f>'lipidomeDB output'!AD33</f>
        <v>0.0335</v>
      </c>
      <c r="AI33" t="str">
        <f>'lipidomeDB output'!AE33</f>
        <v>0.0805</v>
      </c>
      <c r="AJ33" t="str">
        <f>'lipidomeDB output'!AF33</f>
        <v>0.0862</v>
      </c>
      <c r="AK33" t="str">
        <f>'lipidomeDB output'!AH33</f>
        <v>0.0533</v>
      </c>
      <c r="AL33" t="str">
        <f>'lipidomeDB output'!AI33</f>
        <v>0.0514</v>
      </c>
      <c r="AM33" t="str">
        <f>'lipidomeDB output'!AJ33</f>
        <v>0.0587</v>
      </c>
      <c r="AN33" t="str">
        <f>'lipidomeDB output'!AK33</f>
        <v>0.0315</v>
      </c>
      <c r="AO33" t="str">
        <f>'lipidomeDB output'!AL33</f>
        <v>0.0219</v>
      </c>
      <c r="AP33" t="str">
        <f>'lipidomeDB output'!AM33</f>
        <v>0.0816</v>
      </c>
      <c r="AQ33" t="str">
        <f>'lipidomeDB output'!AN33</f>
        <v>0.0825</v>
      </c>
      <c r="AR33" t="str">
        <f>'lipidomeDB output'!AO33</f>
        <v>0.0620</v>
      </c>
      <c r="AS33" t="str">
        <f>'lipidomeDB output'!AP33</f>
        <v>0.0598</v>
      </c>
      <c r="AT33" t="str">
        <f>'lipidomeDB output'!AQ33</f>
        <v>0.0178</v>
      </c>
      <c r="AU33" t="str">
        <f>'lipidomeDB output'!AR33</f>
        <v>0.0203</v>
      </c>
      <c r="AV33" t="str">
        <f>'lipidomeDB output'!AT33</f>
        <v>0.0516</v>
      </c>
      <c r="AW33" t="str">
        <f>'lipidomeDB output'!AU33</f>
        <v>0.0743</v>
      </c>
      <c r="AX33" t="str">
        <f>'lipidomeDB output'!AV33</f>
        <v>0.0497</v>
      </c>
      <c r="AY33" t="str">
        <f>'lipidomeDB output'!AW33</f>
        <v>0.0531</v>
      </c>
      <c r="AZ33" t="str">
        <f>'lipidomeDB output'!AX33</f>
        <v>0.0806</v>
      </c>
      <c r="BA33" t="str">
        <f>'lipidomeDB output'!AY33</f>
        <v>0.0173</v>
      </c>
      <c r="BB33" t="str">
        <f>'lipidomeDB output'!AZ33</f>
        <v>0.0226</v>
      </c>
      <c r="BC33" t="str">
        <f>'lipidomeDB output'!BB33</f>
        <v>0.0547</v>
      </c>
      <c r="BE33" s="10">
        <f t="shared" si="1"/>
        <v>2.7459999999999998E-2</v>
      </c>
      <c r="BF33" s="10">
        <f t="shared" si="6"/>
        <v>4.1159999999999995E-2</v>
      </c>
      <c r="BG33" s="10">
        <f t="shared" si="6"/>
        <v>3.8759999999999996E-2</v>
      </c>
      <c r="BH33" s="10">
        <f t="shared" si="6"/>
        <v>3.9459999999999995E-2</v>
      </c>
      <c r="BI33" s="10">
        <f t="shared" si="6"/>
        <v>4.666E-2</v>
      </c>
      <c r="BJ33" s="10">
        <f t="shared" si="6"/>
        <v>3.746E-2</v>
      </c>
      <c r="BK33" s="10">
        <f t="shared" ref="BK33:BY48" si="10">IF(P33-$I33&gt;0,P33-$I33,0)</f>
        <v>3.6359999999999996E-2</v>
      </c>
      <c r="BL33" s="10">
        <f t="shared" si="10"/>
        <v>7.9960000000000003E-2</v>
      </c>
      <c r="BM33" s="10">
        <f t="shared" si="10"/>
        <v>5.6959999999999997E-2</v>
      </c>
      <c r="BN33" s="10">
        <f t="shared" si="10"/>
        <v>5.3960000000000001E-2</v>
      </c>
      <c r="BO33" s="10">
        <f t="shared" si="10"/>
        <v>1.7459999999999996E-2</v>
      </c>
      <c r="BP33" s="10">
        <f t="shared" si="10"/>
        <v>5.0600000000000003E-3</v>
      </c>
      <c r="BQ33" s="10">
        <f t="shared" si="10"/>
        <v>6.6360000000000002E-2</v>
      </c>
      <c r="BR33" s="10">
        <f t="shared" si="10"/>
        <v>4.2659999999999997E-2</v>
      </c>
      <c r="BS33" s="10">
        <f t="shared" si="10"/>
        <v>4.2560000000000001E-2</v>
      </c>
      <c r="BT33" s="10">
        <f t="shared" si="10"/>
        <v>4.5659999999999999E-2</v>
      </c>
      <c r="BU33" s="10">
        <f t="shared" si="10"/>
        <v>4.9759999999999999E-2</v>
      </c>
      <c r="BV33" s="10">
        <f t="shared" si="10"/>
        <v>1.8860000000000002E-2</v>
      </c>
      <c r="BW33" s="10">
        <f t="shared" si="10"/>
        <v>1.2960000000000001E-2</v>
      </c>
      <c r="BX33" s="10">
        <f t="shared" si="10"/>
        <v>0.11766</v>
      </c>
      <c r="BY33" s="10">
        <f t="shared" si="10"/>
        <v>0.10996</v>
      </c>
      <c r="BZ33" s="10">
        <f t="shared" si="9"/>
        <v>7.5859999999999997E-2</v>
      </c>
      <c r="CA33" s="10">
        <f t="shared" si="9"/>
        <v>5.7859999999999995E-2</v>
      </c>
      <c r="CB33" s="10">
        <f t="shared" si="9"/>
        <v>1.5760000000000003E-2</v>
      </c>
      <c r="CC33" s="10">
        <f t="shared" si="9"/>
        <v>2.946E-2</v>
      </c>
      <c r="CD33" s="10">
        <f t="shared" si="9"/>
        <v>7.646E-2</v>
      </c>
      <c r="CE33" s="10">
        <f t="shared" si="8"/>
        <v>8.2159999999999997E-2</v>
      </c>
      <c r="CF33" s="10">
        <f t="shared" si="8"/>
        <v>4.9259999999999998E-2</v>
      </c>
      <c r="CG33" s="10">
        <f t="shared" si="8"/>
        <v>4.7359999999999999E-2</v>
      </c>
      <c r="CH33" s="10">
        <f t="shared" si="7"/>
        <v>5.466E-2</v>
      </c>
      <c r="CI33" s="10">
        <f t="shared" si="7"/>
        <v>2.7459999999999998E-2</v>
      </c>
      <c r="CJ33" s="10">
        <f t="shared" si="7"/>
        <v>1.7860000000000001E-2</v>
      </c>
      <c r="CK33" s="10">
        <f t="shared" si="7"/>
        <v>7.7560000000000004E-2</v>
      </c>
      <c r="CL33" s="10">
        <f t="shared" si="7"/>
        <v>7.8460000000000002E-2</v>
      </c>
      <c r="CM33" s="10">
        <f t="shared" si="7"/>
        <v>5.7959999999999998E-2</v>
      </c>
      <c r="CN33" s="10">
        <f t="shared" si="7"/>
        <v>5.5759999999999997E-2</v>
      </c>
      <c r="CO33" s="10">
        <f t="shared" si="7"/>
        <v>1.376E-2</v>
      </c>
      <c r="CP33" s="10">
        <f t="shared" si="7"/>
        <v>1.6259999999999997E-2</v>
      </c>
      <c r="CQ33" s="10">
        <f t="shared" si="7"/>
        <v>4.7559999999999998E-2</v>
      </c>
      <c r="CR33" s="10">
        <f t="shared" si="7"/>
        <v>7.0260000000000003E-2</v>
      </c>
      <c r="CS33" s="10">
        <f t="shared" si="7"/>
        <v>4.5659999999999999E-2</v>
      </c>
      <c r="CT33" s="10">
        <f t="shared" si="7"/>
        <v>4.9059999999999999E-2</v>
      </c>
      <c r="CU33" s="10">
        <f t="shared" si="7"/>
        <v>7.6560000000000003E-2</v>
      </c>
      <c r="CV33" s="10">
        <f t="shared" si="7"/>
        <v>1.3259999999999999E-2</v>
      </c>
      <c r="CW33" s="10">
        <f t="shared" si="7"/>
        <v>1.856E-2</v>
      </c>
      <c r="CX33" s="10">
        <f t="shared" si="7"/>
        <v>5.0659999999999997E-2</v>
      </c>
      <c r="CY33" s="10"/>
    </row>
    <row r="34" spans="1:103" x14ac:dyDescent="0.2">
      <c r="A34">
        <f>'lipidomeDB output'!A34</f>
        <v>1513.9</v>
      </c>
      <c r="B34" t="str">
        <f>'lipidomeDB output'!B34</f>
        <v>C87H136O17P2</v>
      </c>
      <c r="C34" s="1" t="str">
        <f>'lipidomeDB output'!C34</f>
        <v>CL(78:17)</v>
      </c>
      <c r="D34" t="str">
        <f>'lipidomeDB output'!J34</f>
        <v>0.0008</v>
      </c>
      <c r="E34" t="str">
        <f>'lipidomeDB output'!U34</f>
        <v>0.0000</v>
      </c>
      <c r="F34" t="str">
        <f>'lipidomeDB output'!AG34</f>
        <v>0.0000</v>
      </c>
      <c r="G34" t="str">
        <f>'lipidomeDB output'!AS34</f>
        <v>0.0000</v>
      </c>
      <c r="H34" t="str">
        <f>'lipidomeDB output'!BA34</f>
        <v>0.0000</v>
      </c>
      <c r="I34" s="12">
        <f t="shared" si="0"/>
        <v>1.6000000000000001E-4</v>
      </c>
      <c r="J34" t="str">
        <f>'lipidomeDB output'!D34</f>
        <v>0.0000</v>
      </c>
      <c r="K34" t="str">
        <f>'lipidomeDB output'!E34</f>
        <v>0.0000</v>
      </c>
      <c r="L34" t="str">
        <f>'lipidomeDB output'!F34</f>
        <v>0.0000</v>
      </c>
      <c r="M34" t="str">
        <f>'lipidomeDB output'!G34</f>
        <v>0.0000</v>
      </c>
      <c r="N34" t="str">
        <f>'lipidomeDB output'!H34</f>
        <v>0.0000</v>
      </c>
      <c r="O34" t="str">
        <f>'lipidomeDB output'!I34</f>
        <v>0.0000</v>
      </c>
      <c r="P34" t="str">
        <f>'lipidomeDB output'!K34</f>
        <v>0.0000</v>
      </c>
      <c r="Q34" t="str">
        <f>'lipidomeDB output'!L34</f>
        <v>0.0000</v>
      </c>
      <c r="R34" t="str">
        <f>'lipidomeDB output'!M34</f>
        <v>0.0000</v>
      </c>
      <c r="S34" t="str">
        <f>'lipidomeDB output'!N34</f>
        <v>0.0000</v>
      </c>
      <c r="T34" t="str">
        <f>'lipidomeDB output'!O34</f>
        <v>0.0000</v>
      </c>
      <c r="U34" t="str">
        <f>'lipidomeDB output'!P34</f>
        <v>0.0000</v>
      </c>
      <c r="V34" t="str">
        <f>'lipidomeDB output'!Q34</f>
        <v>0.0000</v>
      </c>
      <c r="W34" t="str">
        <f>'lipidomeDB output'!R34</f>
        <v>0.0000</v>
      </c>
      <c r="X34" t="str">
        <f>'lipidomeDB output'!S34</f>
        <v>0.0000</v>
      </c>
      <c r="Y34" t="str">
        <f>'lipidomeDB output'!T34</f>
        <v>0.0000</v>
      </c>
      <c r="Z34" t="str">
        <f>'lipidomeDB output'!V34</f>
        <v>0.0000</v>
      </c>
      <c r="AA34" t="str">
        <f>'lipidomeDB output'!W34</f>
        <v>0.0000</v>
      </c>
      <c r="AB34" t="str">
        <f>'lipidomeDB output'!X34</f>
        <v>0.0000</v>
      </c>
      <c r="AC34" t="str">
        <f>'lipidomeDB output'!Y34</f>
        <v>0.0000</v>
      </c>
      <c r="AD34" t="str">
        <f>'lipidomeDB output'!Z34</f>
        <v>0.0000</v>
      </c>
      <c r="AE34" t="str">
        <f>'lipidomeDB output'!AA34</f>
        <v>0.0000</v>
      </c>
      <c r="AF34" t="str">
        <f>'lipidomeDB output'!AB34</f>
        <v>0.0000</v>
      </c>
      <c r="AG34" t="str">
        <f>'lipidomeDB output'!AC34</f>
        <v>0.0000</v>
      </c>
      <c r="AH34" t="str">
        <f>'lipidomeDB output'!AD34</f>
        <v>0.0000</v>
      </c>
      <c r="AI34" t="str">
        <f>'lipidomeDB output'!AE34</f>
        <v>0.0000</v>
      </c>
      <c r="AJ34" t="str">
        <f>'lipidomeDB output'!AF34</f>
        <v>0.0000</v>
      </c>
      <c r="AK34" t="str">
        <f>'lipidomeDB output'!AH34</f>
        <v>0.0000</v>
      </c>
      <c r="AL34" t="str">
        <f>'lipidomeDB output'!AI34</f>
        <v>0.0000</v>
      </c>
      <c r="AM34" t="str">
        <f>'lipidomeDB output'!AJ34</f>
        <v>0.0000</v>
      </c>
      <c r="AN34" t="str">
        <f>'lipidomeDB output'!AK34</f>
        <v>0.0000</v>
      </c>
      <c r="AO34" t="str">
        <f>'lipidomeDB output'!AL34</f>
        <v>0.0000</v>
      </c>
      <c r="AP34" t="str">
        <f>'lipidomeDB output'!AM34</f>
        <v>0.0000</v>
      </c>
      <c r="AQ34" t="str">
        <f>'lipidomeDB output'!AN34</f>
        <v>0.0000</v>
      </c>
      <c r="AR34" t="str">
        <f>'lipidomeDB output'!AO34</f>
        <v>0.0000</v>
      </c>
      <c r="AS34" t="str">
        <f>'lipidomeDB output'!AP34</f>
        <v>0.0000</v>
      </c>
      <c r="AT34" t="str">
        <f>'lipidomeDB output'!AQ34</f>
        <v>0.0000</v>
      </c>
      <c r="AU34" t="str">
        <f>'lipidomeDB output'!AR34</f>
        <v>0.0000</v>
      </c>
      <c r="AV34" t="str">
        <f>'lipidomeDB output'!AT34</f>
        <v>0.0000</v>
      </c>
      <c r="AW34" t="str">
        <f>'lipidomeDB output'!AU34</f>
        <v>0.0000</v>
      </c>
      <c r="AX34" t="str">
        <f>'lipidomeDB output'!AV34</f>
        <v>0.0000</v>
      </c>
      <c r="AY34" t="str">
        <f>'lipidomeDB output'!AW34</f>
        <v>0.0000</v>
      </c>
      <c r="AZ34" t="str">
        <f>'lipidomeDB output'!AX34</f>
        <v>0.0000</v>
      </c>
      <c r="BA34" t="str">
        <f>'lipidomeDB output'!AY34</f>
        <v>0.0000</v>
      </c>
      <c r="BB34" t="str">
        <f>'lipidomeDB output'!AZ34</f>
        <v>0.0000</v>
      </c>
      <c r="BC34" t="str">
        <f>'lipidomeDB output'!BB34</f>
        <v>0.0000</v>
      </c>
      <c r="BE34" s="10">
        <f t="shared" si="1"/>
        <v>0</v>
      </c>
      <c r="BF34" s="10">
        <f t="shared" si="6"/>
        <v>0</v>
      </c>
      <c r="BG34" s="10">
        <f t="shared" si="6"/>
        <v>0</v>
      </c>
      <c r="BH34" s="10">
        <f t="shared" si="6"/>
        <v>0</v>
      </c>
      <c r="BI34" s="10">
        <f t="shared" si="6"/>
        <v>0</v>
      </c>
      <c r="BJ34" s="10">
        <f t="shared" si="6"/>
        <v>0</v>
      </c>
      <c r="BK34" s="10">
        <f t="shared" si="10"/>
        <v>0</v>
      </c>
      <c r="BL34" s="10">
        <f t="shared" si="10"/>
        <v>0</v>
      </c>
      <c r="BM34" s="10">
        <f t="shared" si="10"/>
        <v>0</v>
      </c>
      <c r="BN34" s="10">
        <f t="shared" si="10"/>
        <v>0</v>
      </c>
      <c r="BO34" s="10">
        <f t="shared" si="10"/>
        <v>0</v>
      </c>
      <c r="BP34" s="10">
        <f t="shared" si="10"/>
        <v>0</v>
      </c>
      <c r="BQ34" s="10">
        <f t="shared" si="10"/>
        <v>0</v>
      </c>
      <c r="BR34" s="10">
        <f t="shared" si="10"/>
        <v>0</v>
      </c>
      <c r="BS34" s="10">
        <f t="shared" si="10"/>
        <v>0</v>
      </c>
      <c r="BT34" s="10">
        <f t="shared" si="10"/>
        <v>0</v>
      </c>
      <c r="BU34" s="10">
        <f t="shared" si="10"/>
        <v>0</v>
      </c>
      <c r="BV34" s="10">
        <f t="shared" si="10"/>
        <v>0</v>
      </c>
      <c r="BW34" s="10">
        <f t="shared" si="10"/>
        <v>0</v>
      </c>
      <c r="BX34" s="10">
        <f t="shared" si="10"/>
        <v>0</v>
      </c>
      <c r="BY34" s="10">
        <f t="shared" si="10"/>
        <v>0</v>
      </c>
      <c r="BZ34" s="10">
        <f t="shared" si="9"/>
        <v>0</v>
      </c>
      <c r="CA34" s="10">
        <f t="shared" si="9"/>
        <v>0</v>
      </c>
      <c r="CB34" s="10">
        <f t="shared" si="9"/>
        <v>0</v>
      </c>
      <c r="CC34" s="10">
        <f t="shared" si="9"/>
        <v>0</v>
      </c>
      <c r="CD34" s="10">
        <f t="shared" si="9"/>
        <v>0</v>
      </c>
      <c r="CE34" s="10">
        <f t="shared" si="8"/>
        <v>0</v>
      </c>
      <c r="CF34" s="10">
        <f t="shared" si="8"/>
        <v>0</v>
      </c>
      <c r="CG34" s="10">
        <f t="shared" si="8"/>
        <v>0</v>
      </c>
      <c r="CH34" s="10">
        <f t="shared" si="7"/>
        <v>0</v>
      </c>
      <c r="CI34" s="10">
        <f t="shared" si="7"/>
        <v>0</v>
      </c>
      <c r="CJ34" s="10">
        <f t="shared" si="7"/>
        <v>0</v>
      </c>
      <c r="CK34" s="10">
        <f t="shared" si="7"/>
        <v>0</v>
      </c>
      <c r="CL34" s="10">
        <f t="shared" si="7"/>
        <v>0</v>
      </c>
      <c r="CM34" s="10">
        <f t="shared" si="7"/>
        <v>0</v>
      </c>
      <c r="CN34" s="10">
        <f t="shared" si="7"/>
        <v>0</v>
      </c>
      <c r="CO34" s="10">
        <f t="shared" si="7"/>
        <v>0</v>
      </c>
      <c r="CP34" s="10">
        <f t="shared" si="7"/>
        <v>0</v>
      </c>
      <c r="CQ34" s="10">
        <f t="shared" si="7"/>
        <v>0</v>
      </c>
      <c r="CR34" s="10">
        <f t="shared" si="7"/>
        <v>0</v>
      </c>
      <c r="CS34" s="10">
        <f t="shared" si="7"/>
        <v>0</v>
      </c>
      <c r="CT34" s="10">
        <f t="shared" si="7"/>
        <v>0</v>
      </c>
      <c r="CU34" s="10">
        <f t="shared" si="7"/>
        <v>0</v>
      </c>
      <c r="CV34" s="10">
        <f t="shared" si="7"/>
        <v>0</v>
      </c>
      <c r="CW34" s="10">
        <f t="shared" si="7"/>
        <v>0</v>
      </c>
      <c r="CX34" s="10">
        <f t="shared" si="7"/>
        <v>0</v>
      </c>
      <c r="CY34" s="10"/>
    </row>
    <row r="35" spans="1:103" x14ac:dyDescent="0.2">
      <c r="A35">
        <f>'lipidomeDB output'!A35</f>
        <v>1515.9</v>
      </c>
      <c r="B35" t="str">
        <f>'lipidomeDB output'!B35</f>
        <v>C87H138O17P2</v>
      </c>
      <c r="C35" s="1" t="str">
        <f>'lipidomeDB output'!C35</f>
        <v>CL(78:16)</v>
      </c>
      <c r="D35" t="str">
        <f>'lipidomeDB output'!J35</f>
        <v>0.0005</v>
      </c>
      <c r="E35" t="str">
        <f>'lipidomeDB output'!U35</f>
        <v>0.0013</v>
      </c>
      <c r="F35" t="str">
        <f>'lipidomeDB output'!AG35</f>
        <v>0.0020</v>
      </c>
      <c r="G35" t="str">
        <f>'lipidomeDB output'!AS35</f>
        <v>0.0000</v>
      </c>
      <c r="H35" t="str">
        <f>'lipidomeDB output'!BA35</f>
        <v>0.0012</v>
      </c>
      <c r="I35" s="12">
        <f t="shared" si="0"/>
        <v>1E-3</v>
      </c>
      <c r="J35" t="str">
        <f>'lipidomeDB output'!D35</f>
        <v>0.0099</v>
      </c>
      <c r="K35" t="str">
        <f>'lipidomeDB output'!E35</f>
        <v>0.0140</v>
      </c>
      <c r="L35" t="str">
        <f>'lipidomeDB output'!F35</f>
        <v>0.0139</v>
      </c>
      <c r="M35" t="str">
        <f>'lipidomeDB output'!G35</f>
        <v>0.0119</v>
      </c>
      <c r="N35" t="str">
        <f>'lipidomeDB output'!H35</f>
        <v>0.0196</v>
      </c>
      <c r="O35" t="str">
        <f>'lipidomeDB output'!I35</f>
        <v>0.0128</v>
      </c>
      <c r="P35" t="str">
        <f>'lipidomeDB output'!K35</f>
        <v>0.0114</v>
      </c>
      <c r="Q35" t="str">
        <f>'lipidomeDB output'!L35</f>
        <v>0.0224</v>
      </c>
      <c r="R35" t="str">
        <f>'lipidomeDB output'!M35</f>
        <v>0.0105</v>
      </c>
      <c r="S35" t="str">
        <f>'lipidomeDB output'!N35</f>
        <v>0.0119</v>
      </c>
      <c r="T35" t="str">
        <f>'lipidomeDB output'!O35</f>
        <v>0.0131</v>
      </c>
      <c r="U35" t="str">
        <f>'lipidomeDB output'!P35</f>
        <v>0.0126</v>
      </c>
      <c r="V35" t="str">
        <f>'lipidomeDB output'!Q35</f>
        <v>0.0195</v>
      </c>
      <c r="W35" t="str">
        <f>'lipidomeDB output'!R35</f>
        <v>0.0145</v>
      </c>
      <c r="X35" t="str">
        <f>'lipidomeDB output'!S35</f>
        <v>0.0129</v>
      </c>
      <c r="Y35" t="str">
        <f>'lipidomeDB output'!T35</f>
        <v>0.0124</v>
      </c>
      <c r="Z35" t="str">
        <f>'lipidomeDB output'!V35</f>
        <v>0.0163</v>
      </c>
      <c r="AA35" t="str">
        <f>'lipidomeDB output'!W35</f>
        <v>0.0157</v>
      </c>
      <c r="AB35" t="str">
        <f>'lipidomeDB output'!X35</f>
        <v>0.0129</v>
      </c>
      <c r="AC35" t="str">
        <f>'lipidomeDB output'!Y35</f>
        <v>0.0182</v>
      </c>
      <c r="AD35" t="str">
        <f>'lipidomeDB output'!Z35</f>
        <v>0.0185</v>
      </c>
      <c r="AE35" t="str">
        <f>'lipidomeDB output'!AA35</f>
        <v>0.0252</v>
      </c>
      <c r="AF35" t="str">
        <f>'lipidomeDB output'!AB35</f>
        <v>0.0241</v>
      </c>
      <c r="AG35" t="str">
        <f>'lipidomeDB output'!AC35</f>
        <v>0.0197</v>
      </c>
      <c r="AH35" t="str">
        <f>'lipidomeDB output'!AD35</f>
        <v>0.0175</v>
      </c>
      <c r="AI35" t="str">
        <f>'lipidomeDB output'!AE35</f>
        <v>0.0251</v>
      </c>
      <c r="AJ35" t="str">
        <f>'lipidomeDB output'!AF35</f>
        <v>0.0184</v>
      </c>
      <c r="AK35" t="str">
        <f>'lipidomeDB output'!AH35</f>
        <v>0.0153</v>
      </c>
      <c r="AL35" t="str">
        <f>'lipidomeDB output'!AI35</f>
        <v>0.0102</v>
      </c>
      <c r="AM35" t="str">
        <f>'lipidomeDB output'!AJ35</f>
        <v>0.0168</v>
      </c>
      <c r="AN35" t="str">
        <f>'lipidomeDB output'!AK35</f>
        <v>0.0245</v>
      </c>
      <c r="AO35" t="str">
        <f>'lipidomeDB output'!AL35</f>
        <v>0.0236</v>
      </c>
      <c r="AP35" t="str">
        <f>'lipidomeDB output'!AM35</f>
        <v>0.0260</v>
      </c>
      <c r="AQ35" t="str">
        <f>'lipidomeDB output'!AN35</f>
        <v>0.0269</v>
      </c>
      <c r="AR35" t="str">
        <f>'lipidomeDB output'!AO35</f>
        <v>0.0207</v>
      </c>
      <c r="AS35" t="str">
        <f>'lipidomeDB output'!AP35</f>
        <v>0.0158</v>
      </c>
      <c r="AT35" t="str">
        <f>'lipidomeDB output'!AQ35</f>
        <v>0.0110</v>
      </c>
      <c r="AU35" t="str">
        <f>'lipidomeDB output'!AR35</f>
        <v>0.0170</v>
      </c>
      <c r="AV35" t="str">
        <f>'lipidomeDB output'!AT35</f>
        <v>0.0161</v>
      </c>
      <c r="AW35" t="str">
        <f>'lipidomeDB output'!AU35</f>
        <v>0.0159</v>
      </c>
      <c r="AX35" t="str">
        <f>'lipidomeDB output'!AV35</f>
        <v>0.0316</v>
      </c>
      <c r="AY35" t="str">
        <f>'lipidomeDB output'!AW35</f>
        <v>0.0160</v>
      </c>
      <c r="AZ35" t="str">
        <f>'lipidomeDB output'!AX35</f>
        <v>0.0140</v>
      </c>
      <c r="BA35" t="str">
        <f>'lipidomeDB output'!AY35</f>
        <v>0.0134</v>
      </c>
      <c r="BB35" t="str">
        <f>'lipidomeDB output'!AZ35</f>
        <v>0.0123</v>
      </c>
      <c r="BC35" t="str">
        <f>'lipidomeDB output'!BB35</f>
        <v>0.0122</v>
      </c>
      <c r="BE35" s="10">
        <f t="shared" si="1"/>
        <v>8.9000000000000017E-3</v>
      </c>
      <c r="BF35" s="10">
        <f t="shared" si="6"/>
        <v>1.3000000000000001E-2</v>
      </c>
      <c r="BG35" s="10">
        <f t="shared" si="6"/>
        <v>1.2899999999999998E-2</v>
      </c>
      <c r="BH35" s="10">
        <f t="shared" si="6"/>
        <v>1.09E-2</v>
      </c>
      <c r="BI35" s="10">
        <f t="shared" si="6"/>
        <v>1.8599999999999998E-2</v>
      </c>
      <c r="BJ35" s="10">
        <f t="shared" si="6"/>
        <v>1.1800000000000001E-2</v>
      </c>
      <c r="BK35" s="10">
        <f t="shared" si="10"/>
        <v>1.04E-2</v>
      </c>
      <c r="BL35" s="10">
        <f t="shared" si="10"/>
        <v>2.1399999999999999E-2</v>
      </c>
      <c r="BM35" s="10">
        <f t="shared" si="10"/>
        <v>9.5000000000000015E-3</v>
      </c>
      <c r="BN35" s="10">
        <f t="shared" si="10"/>
        <v>1.09E-2</v>
      </c>
      <c r="BO35" s="10">
        <f t="shared" si="10"/>
        <v>1.21E-2</v>
      </c>
      <c r="BP35" s="10">
        <f t="shared" si="10"/>
        <v>1.1599999999999999E-2</v>
      </c>
      <c r="BQ35" s="10">
        <f t="shared" si="10"/>
        <v>1.8499999999999999E-2</v>
      </c>
      <c r="BR35" s="10">
        <f t="shared" si="10"/>
        <v>1.3500000000000002E-2</v>
      </c>
      <c r="BS35" s="10">
        <f t="shared" si="10"/>
        <v>1.1900000000000001E-2</v>
      </c>
      <c r="BT35" s="10">
        <f t="shared" si="10"/>
        <v>1.14E-2</v>
      </c>
      <c r="BU35" s="10">
        <f t="shared" si="10"/>
        <v>1.5299999999999998E-2</v>
      </c>
      <c r="BV35" s="10">
        <f t="shared" si="10"/>
        <v>1.4699999999999998E-2</v>
      </c>
      <c r="BW35" s="10">
        <f t="shared" si="10"/>
        <v>1.1900000000000001E-2</v>
      </c>
      <c r="BX35" s="10">
        <f t="shared" si="10"/>
        <v>1.72E-2</v>
      </c>
      <c r="BY35" s="10">
        <f t="shared" si="10"/>
        <v>1.7499999999999998E-2</v>
      </c>
      <c r="BZ35" s="10">
        <f t="shared" si="9"/>
        <v>2.4199999999999999E-2</v>
      </c>
      <c r="CA35" s="10">
        <f t="shared" si="9"/>
        <v>2.3099999999999999E-2</v>
      </c>
      <c r="CB35" s="10">
        <f t="shared" si="9"/>
        <v>1.8699999999999998E-2</v>
      </c>
      <c r="CC35" s="10">
        <f t="shared" si="9"/>
        <v>1.6500000000000001E-2</v>
      </c>
      <c r="CD35" s="10">
        <f t="shared" si="9"/>
        <v>2.41E-2</v>
      </c>
      <c r="CE35" s="10">
        <f t="shared" si="8"/>
        <v>1.7399999999999999E-2</v>
      </c>
      <c r="CF35" s="10">
        <f t="shared" si="8"/>
        <v>1.43E-2</v>
      </c>
      <c r="CG35" s="10">
        <f t="shared" si="8"/>
        <v>9.1999999999999998E-3</v>
      </c>
      <c r="CH35" s="10">
        <f t="shared" si="7"/>
        <v>1.5799999999999998E-2</v>
      </c>
      <c r="CI35" s="10">
        <f t="shared" si="7"/>
        <v>2.35E-2</v>
      </c>
      <c r="CJ35" s="10">
        <f t="shared" si="7"/>
        <v>2.2599999999999999E-2</v>
      </c>
      <c r="CK35" s="10">
        <f t="shared" ref="CK35:CX50" si="11">IF(AP35-$I35&gt;0,AP35-$I35,0)</f>
        <v>2.4999999999999998E-2</v>
      </c>
      <c r="CL35" s="10">
        <f t="shared" si="11"/>
        <v>2.5899999999999999E-2</v>
      </c>
      <c r="CM35" s="10">
        <f t="shared" si="11"/>
        <v>1.9699999999999999E-2</v>
      </c>
      <c r="CN35" s="10">
        <f t="shared" si="11"/>
        <v>1.4800000000000001E-2</v>
      </c>
      <c r="CO35" s="10">
        <f t="shared" si="11"/>
        <v>9.9999999999999985E-3</v>
      </c>
      <c r="CP35" s="10">
        <f t="shared" si="11"/>
        <v>1.6E-2</v>
      </c>
      <c r="CQ35" s="10">
        <f t="shared" si="11"/>
        <v>1.5099999999999999E-2</v>
      </c>
      <c r="CR35" s="10">
        <f t="shared" si="11"/>
        <v>1.49E-2</v>
      </c>
      <c r="CS35" s="10">
        <f t="shared" si="11"/>
        <v>3.0600000000000002E-2</v>
      </c>
      <c r="CT35" s="10">
        <f t="shared" si="11"/>
        <v>1.4999999999999999E-2</v>
      </c>
      <c r="CU35" s="10">
        <f t="shared" si="11"/>
        <v>1.3000000000000001E-2</v>
      </c>
      <c r="CV35" s="10">
        <f t="shared" si="11"/>
        <v>1.2400000000000001E-2</v>
      </c>
      <c r="CW35" s="10">
        <f t="shared" si="11"/>
        <v>1.1300000000000001E-2</v>
      </c>
      <c r="CX35" s="10">
        <f t="shared" si="11"/>
        <v>1.1200000000000002E-2</v>
      </c>
      <c r="CY35" s="10"/>
    </row>
    <row r="36" spans="1:103" x14ac:dyDescent="0.2">
      <c r="A36">
        <f>'lipidomeDB output'!A36</f>
        <v>1518</v>
      </c>
      <c r="B36" t="str">
        <f>'lipidomeDB output'!B36</f>
        <v>C87H140O17P2</v>
      </c>
      <c r="C36" s="1" t="str">
        <f>'lipidomeDB output'!C36</f>
        <v>CL(78:15)</v>
      </c>
      <c r="D36" t="str">
        <f>'lipidomeDB output'!J36</f>
        <v>0.0013</v>
      </c>
      <c r="E36" t="str">
        <f>'lipidomeDB output'!U36</f>
        <v>0.0016</v>
      </c>
      <c r="F36" t="str">
        <f>'lipidomeDB output'!AG36</f>
        <v>0.0012</v>
      </c>
      <c r="G36" t="str">
        <f>'lipidomeDB output'!AS36</f>
        <v>0.0044</v>
      </c>
      <c r="H36" t="str">
        <f>'lipidomeDB output'!BA36</f>
        <v>0.0031</v>
      </c>
      <c r="I36" s="12">
        <f t="shared" ref="I36:I54" si="12">(D36+E36+F36+G36+H36)/5</f>
        <v>2.32E-3</v>
      </c>
      <c r="J36" t="str">
        <f>'lipidomeDB output'!D36</f>
        <v>0.0163</v>
      </c>
      <c r="K36" t="str">
        <f>'lipidomeDB output'!E36</f>
        <v>0.0211</v>
      </c>
      <c r="L36" t="str">
        <f>'lipidomeDB output'!F36</f>
        <v>0.0237</v>
      </c>
      <c r="M36" t="str">
        <f>'lipidomeDB output'!G36</f>
        <v>0.0188</v>
      </c>
      <c r="N36" t="str">
        <f>'lipidomeDB output'!H36</f>
        <v>0.0250</v>
      </c>
      <c r="O36" t="str">
        <f>'lipidomeDB output'!I36</f>
        <v>0.0302</v>
      </c>
      <c r="P36" t="str">
        <f>'lipidomeDB output'!K36</f>
        <v>0.0249</v>
      </c>
      <c r="Q36" t="str">
        <f>'lipidomeDB output'!L36</f>
        <v>0.0374</v>
      </c>
      <c r="R36" t="str">
        <f>'lipidomeDB output'!M36</f>
        <v>0.0284</v>
      </c>
      <c r="S36" t="str">
        <f>'lipidomeDB output'!N36</f>
        <v>0.0216</v>
      </c>
      <c r="T36" t="str">
        <f>'lipidomeDB output'!O36</f>
        <v>0.0326</v>
      </c>
      <c r="U36" t="str">
        <f>'lipidomeDB output'!P36</f>
        <v>0.0229</v>
      </c>
      <c r="V36" t="str">
        <f>'lipidomeDB output'!Q36</f>
        <v>0.0309</v>
      </c>
      <c r="W36" t="str">
        <f>'lipidomeDB output'!R36</f>
        <v>0.0218</v>
      </c>
      <c r="X36" t="str">
        <f>'lipidomeDB output'!S36</f>
        <v>0.0315</v>
      </c>
      <c r="Y36" t="str">
        <f>'lipidomeDB output'!T36</f>
        <v>0.0264</v>
      </c>
      <c r="Z36" t="str">
        <f>'lipidomeDB output'!V36</f>
        <v>0.0302</v>
      </c>
      <c r="AA36" t="str">
        <f>'lipidomeDB output'!W36</f>
        <v>0.0314</v>
      </c>
      <c r="AB36" t="str">
        <f>'lipidomeDB output'!X36</f>
        <v>0.0355</v>
      </c>
      <c r="AC36" t="str">
        <f>'lipidomeDB output'!Y36</f>
        <v>0.0371</v>
      </c>
      <c r="AD36" t="str">
        <f>'lipidomeDB output'!Z36</f>
        <v>0.0376</v>
      </c>
      <c r="AE36" t="str">
        <f>'lipidomeDB output'!AA36</f>
        <v>0.0368</v>
      </c>
      <c r="AF36" t="str">
        <f>'lipidomeDB output'!AB36</f>
        <v>0.0477</v>
      </c>
      <c r="AG36" t="str">
        <f>'lipidomeDB output'!AC36</f>
        <v>0.0462</v>
      </c>
      <c r="AH36" t="str">
        <f>'lipidomeDB output'!AD36</f>
        <v>0.0440</v>
      </c>
      <c r="AI36" t="str">
        <f>'lipidomeDB output'!AE36</f>
        <v>0.0403</v>
      </c>
      <c r="AJ36" t="str">
        <f>'lipidomeDB output'!AF36</f>
        <v>0.0284</v>
      </c>
      <c r="AK36" t="str">
        <f>'lipidomeDB output'!AH36</f>
        <v>0.0300</v>
      </c>
      <c r="AL36" t="str">
        <f>'lipidomeDB output'!AI36</f>
        <v>0.0263</v>
      </c>
      <c r="AM36" t="str">
        <f>'lipidomeDB output'!AJ36</f>
        <v>0.0297</v>
      </c>
      <c r="AN36" t="str">
        <f>'lipidomeDB output'!AK36</f>
        <v>0.0536</v>
      </c>
      <c r="AO36" t="str">
        <f>'lipidomeDB output'!AL36</f>
        <v>0.0417</v>
      </c>
      <c r="AP36" t="str">
        <f>'lipidomeDB output'!AM36</f>
        <v>0.0348</v>
      </c>
      <c r="AQ36" t="str">
        <f>'lipidomeDB output'!AN36</f>
        <v>0.0354</v>
      </c>
      <c r="AR36" t="str">
        <f>'lipidomeDB output'!AO36</f>
        <v>0.0323</v>
      </c>
      <c r="AS36" t="str">
        <f>'lipidomeDB output'!AP36</f>
        <v>0.0222</v>
      </c>
      <c r="AT36" t="str">
        <f>'lipidomeDB output'!AQ36</f>
        <v>0.0270</v>
      </c>
      <c r="AU36" t="str">
        <f>'lipidomeDB output'!AR36</f>
        <v>0.0424</v>
      </c>
      <c r="AV36" t="str">
        <f>'lipidomeDB output'!AT36</f>
        <v>0.0350</v>
      </c>
      <c r="AW36" t="str">
        <f>'lipidomeDB output'!AU36</f>
        <v>0.0250</v>
      </c>
      <c r="AX36" t="str">
        <f>'lipidomeDB output'!AV36</f>
        <v>0.0321</v>
      </c>
      <c r="AY36" t="str">
        <f>'lipidomeDB output'!AW36</f>
        <v>0.0256</v>
      </c>
      <c r="AZ36" t="str">
        <f>'lipidomeDB output'!AX36</f>
        <v>0.0319</v>
      </c>
      <c r="BA36" t="str">
        <f>'lipidomeDB output'!AY36</f>
        <v>0.0354</v>
      </c>
      <c r="BB36" t="str">
        <f>'lipidomeDB output'!AZ36</f>
        <v>0.0254</v>
      </c>
      <c r="BC36" t="str">
        <f>'lipidomeDB output'!BB36</f>
        <v>0.0299</v>
      </c>
      <c r="BE36" s="10">
        <f t="shared" ref="BE36:BE53" si="13">IF(J36-$I36&gt;0,J36-$I36,0)</f>
        <v>1.3979999999999999E-2</v>
      </c>
      <c r="BF36" s="10">
        <f t="shared" si="6"/>
        <v>1.8780000000000002E-2</v>
      </c>
      <c r="BG36" s="10">
        <f t="shared" si="6"/>
        <v>2.138E-2</v>
      </c>
      <c r="BH36" s="10">
        <f t="shared" si="6"/>
        <v>1.6480000000000002E-2</v>
      </c>
      <c r="BI36" s="10">
        <f t="shared" si="6"/>
        <v>2.2680000000000002E-2</v>
      </c>
      <c r="BJ36" s="10">
        <f t="shared" si="6"/>
        <v>2.7880000000000002E-2</v>
      </c>
      <c r="BK36" s="10">
        <f t="shared" si="10"/>
        <v>2.2579999999999999E-2</v>
      </c>
      <c r="BL36" s="10">
        <f t="shared" si="10"/>
        <v>3.508E-2</v>
      </c>
      <c r="BM36" s="10">
        <f t="shared" si="10"/>
        <v>2.6080000000000002E-2</v>
      </c>
      <c r="BN36" s="10">
        <f t="shared" si="10"/>
        <v>1.9280000000000002E-2</v>
      </c>
      <c r="BO36" s="10">
        <f t="shared" si="10"/>
        <v>3.0279999999999998E-2</v>
      </c>
      <c r="BP36" s="10">
        <f t="shared" si="10"/>
        <v>2.0580000000000001E-2</v>
      </c>
      <c r="BQ36" s="10">
        <f t="shared" si="10"/>
        <v>2.8580000000000001E-2</v>
      </c>
      <c r="BR36" s="10">
        <f t="shared" si="10"/>
        <v>1.9480000000000001E-2</v>
      </c>
      <c r="BS36" s="10">
        <f t="shared" si="10"/>
        <v>2.9180000000000001E-2</v>
      </c>
      <c r="BT36" s="10">
        <f t="shared" si="10"/>
        <v>2.4080000000000001E-2</v>
      </c>
      <c r="BU36" s="10">
        <f t="shared" si="10"/>
        <v>2.7880000000000002E-2</v>
      </c>
      <c r="BV36" s="10">
        <f t="shared" si="10"/>
        <v>2.9079999999999998E-2</v>
      </c>
      <c r="BW36" s="10">
        <f t="shared" si="10"/>
        <v>3.3179999999999994E-2</v>
      </c>
      <c r="BX36" s="10">
        <f t="shared" si="10"/>
        <v>3.4779999999999998E-2</v>
      </c>
      <c r="BY36" s="10">
        <f t="shared" si="10"/>
        <v>3.5279999999999999E-2</v>
      </c>
      <c r="BZ36" s="10">
        <f t="shared" si="9"/>
        <v>3.4479999999999997E-2</v>
      </c>
      <c r="CA36" s="10">
        <f t="shared" si="9"/>
        <v>4.5379999999999997E-2</v>
      </c>
      <c r="CB36" s="10">
        <f t="shared" si="9"/>
        <v>4.3879999999999995E-2</v>
      </c>
      <c r="CC36" s="10">
        <f t="shared" si="9"/>
        <v>4.1679999999999995E-2</v>
      </c>
      <c r="CD36" s="10">
        <f t="shared" si="9"/>
        <v>3.798E-2</v>
      </c>
      <c r="CE36" s="10">
        <f t="shared" si="8"/>
        <v>2.6080000000000002E-2</v>
      </c>
      <c r="CF36" s="10">
        <f t="shared" si="8"/>
        <v>2.768E-2</v>
      </c>
      <c r="CG36" s="10">
        <f t="shared" si="8"/>
        <v>2.3980000000000001E-2</v>
      </c>
      <c r="CH36" s="10">
        <f t="shared" ref="CH36:CJ51" si="14">IF(AM36-$I36&gt;0,AM36-$I36,0)</f>
        <v>2.7380000000000002E-2</v>
      </c>
      <c r="CI36" s="10">
        <f t="shared" si="14"/>
        <v>5.1279999999999999E-2</v>
      </c>
      <c r="CJ36" s="10">
        <f t="shared" si="14"/>
        <v>3.9379999999999998E-2</v>
      </c>
      <c r="CK36" s="10">
        <f t="shared" si="11"/>
        <v>3.2479999999999995E-2</v>
      </c>
      <c r="CL36" s="10">
        <f t="shared" si="11"/>
        <v>3.3079999999999998E-2</v>
      </c>
      <c r="CM36" s="10">
        <f t="shared" si="11"/>
        <v>2.9980000000000003E-2</v>
      </c>
      <c r="CN36" s="10">
        <f t="shared" si="11"/>
        <v>1.9880000000000002E-2</v>
      </c>
      <c r="CO36" s="10">
        <f t="shared" si="11"/>
        <v>2.4680000000000001E-2</v>
      </c>
      <c r="CP36" s="10">
        <f t="shared" si="11"/>
        <v>4.0079999999999998E-2</v>
      </c>
      <c r="CQ36" s="10">
        <f t="shared" si="11"/>
        <v>3.2680000000000001E-2</v>
      </c>
      <c r="CR36" s="10">
        <f t="shared" si="11"/>
        <v>2.2680000000000002E-2</v>
      </c>
      <c r="CS36" s="10">
        <f t="shared" si="11"/>
        <v>2.9779999999999997E-2</v>
      </c>
      <c r="CT36" s="10">
        <f t="shared" si="11"/>
        <v>2.3280000000000002E-2</v>
      </c>
      <c r="CU36" s="10">
        <f t="shared" si="11"/>
        <v>2.9579999999999999E-2</v>
      </c>
      <c r="CV36" s="10">
        <f t="shared" si="11"/>
        <v>3.3079999999999998E-2</v>
      </c>
      <c r="CW36" s="10">
        <f t="shared" si="11"/>
        <v>2.308E-2</v>
      </c>
      <c r="CX36" s="10">
        <f t="shared" si="11"/>
        <v>2.758E-2</v>
      </c>
      <c r="CY36" s="10"/>
    </row>
    <row r="37" spans="1:103" x14ac:dyDescent="0.2">
      <c r="A37">
        <f>'lipidomeDB output'!A37</f>
        <v>1520</v>
      </c>
      <c r="B37" t="str">
        <f>'lipidomeDB output'!B37</f>
        <v>C87H142O17P2</v>
      </c>
      <c r="C37" s="1" t="str">
        <f>'lipidomeDB output'!C37</f>
        <v>CL(78:14)</v>
      </c>
      <c r="D37" t="str">
        <f>'lipidomeDB output'!J37</f>
        <v>0.0026</v>
      </c>
      <c r="E37" t="str">
        <f>'lipidomeDB output'!U37</f>
        <v>0.0053</v>
      </c>
      <c r="F37" t="str">
        <f>'lipidomeDB output'!AG37</f>
        <v>0.0051</v>
      </c>
      <c r="G37" t="str">
        <f>'lipidomeDB output'!AS37</f>
        <v>0.0051</v>
      </c>
      <c r="H37" t="str">
        <f>'lipidomeDB output'!BA37</f>
        <v>0.0051</v>
      </c>
      <c r="I37" s="12">
        <f t="shared" si="12"/>
        <v>4.64E-3</v>
      </c>
      <c r="J37" t="str">
        <f>'lipidomeDB output'!D37</f>
        <v>0.0459</v>
      </c>
      <c r="K37" t="str">
        <f>'lipidomeDB output'!E37</f>
        <v>0.0599</v>
      </c>
      <c r="L37" t="str">
        <f>'lipidomeDB output'!F37</f>
        <v>0.0679</v>
      </c>
      <c r="M37" t="str">
        <f>'lipidomeDB output'!G37</f>
        <v>0.0609</v>
      </c>
      <c r="N37" t="str">
        <f>'lipidomeDB output'!H37</f>
        <v>0.0622</v>
      </c>
      <c r="O37" t="str">
        <f>'lipidomeDB output'!I37</f>
        <v>0.0614</v>
      </c>
      <c r="P37" t="str">
        <f>'lipidomeDB output'!K37</f>
        <v>0.0456</v>
      </c>
      <c r="Q37" t="str">
        <f>'lipidomeDB output'!L37</f>
        <v>0.0968</v>
      </c>
      <c r="R37" t="str">
        <f>'lipidomeDB output'!M37</f>
        <v>0.0731</v>
      </c>
      <c r="S37" t="str">
        <f>'lipidomeDB output'!N37</f>
        <v>0.0630</v>
      </c>
      <c r="T37" t="str">
        <f>'lipidomeDB output'!O37</f>
        <v>0.0483</v>
      </c>
      <c r="U37" t="str">
        <f>'lipidomeDB output'!P37</f>
        <v>0.0465</v>
      </c>
      <c r="V37" t="str">
        <f>'lipidomeDB output'!Q37</f>
        <v>0.0790</v>
      </c>
      <c r="W37" t="str">
        <f>'lipidomeDB output'!R37</f>
        <v>0.0622</v>
      </c>
      <c r="X37" t="str">
        <f>'lipidomeDB output'!S37</f>
        <v>0.0570</v>
      </c>
      <c r="Y37" t="str">
        <f>'lipidomeDB output'!T37</f>
        <v>0.0615</v>
      </c>
      <c r="Z37" t="str">
        <f>'lipidomeDB output'!V37</f>
        <v>0.0725</v>
      </c>
      <c r="AA37" t="str">
        <f>'lipidomeDB output'!W37</f>
        <v>0.0622</v>
      </c>
      <c r="AB37" t="str">
        <f>'lipidomeDB output'!X37</f>
        <v>0.0584</v>
      </c>
      <c r="AC37" t="str">
        <f>'lipidomeDB output'!Y37</f>
        <v>0.1124</v>
      </c>
      <c r="AD37" t="str">
        <f>'lipidomeDB output'!Z37</f>
        <v>0.1175</v>
      </c>
      <c r="AE37" t="str">
        <f>'lipidomeDB output'!AA37</f>
        <v>0.0926</v>
      </c>
      <c r="AF37" t="str">
        <f>'lipidomeDB output'!AB37</f>
        <v>0.0945</v>
      </c>
      <c r="AG37" t="str">
        <f>'lipidomeDB output'!AC37</f>
        <v>0.0653</v>
      </c>
      <c r="AH37" t="str">
        <f>'lipidomeDB output'!AD37</f>
        <v>0.0764</v>
      </c>
      <c r="AI37" t="str">
        <f>'lipidomeDB output'!AE37</f>
        <v>0.1069</v>
      </c>
      <c r="AJ37" t="str">
        <f>'lipidomeDB output'!AF37</f>
        <v>0.0836</v>
      </c>
      <c r="AK37" t="str">
        <f>'lipidomeDB output'!AH37</f>
        <v>0.0609</v>
      </c>
      <c r="AL37" t="str">
        <f>'lipidomeDB output'!AI37</f>
        <v>0.0673</v>
      </c>
      <c r="AM37" t="str">
        <f>'lipidomeDB output'!AJ37</f>
        <v>0.0759</v>
      </c>
      <c r="AN37" t="str">
        <f>'lipidomeDB output'!AK37</f>
        <v>0.0781</v>
      </c>
      <c r="AO37" t="str">
        <f>'lipidomeDB output'!AL37</f>
        <v>0.0774</v>
      </c>
      <c r="AP37" t="str">
        <f>'lipidomeDB output'!AM37</f>
        <v>0.1138</v>
      </c>
      <c r="AQ37" t="str">
        <f>'lipidomeDB output'!AN37</f>
        <v>0.0919</v>
      </c>
      <c r="AR37" t="str">
        <f>'lipidomeDB output'!AO37</f>
        <v>0.0917</v>
      </c>
      <c r="AS37" t="str">
        <f>'lipidomeDB output'!AP37</f>
        <v>0.0729</v>
      </c>
      <c r="AT37" t="str">
        <f>'lipidomeDB output'!AQ37</f>
        <v>0.0536</v>
      </c>
      <c r="AU37" t="str">
        <f>'lipidomeDB output'!AR37</f>
        <v>0.0660</v>
      </c>
      <c r="AV37" t="str">
        <f>'lipidomeDB output'!AT37</f>
        <v>0.0776</v>
      </c>
      <c r="AW37" t="str">
        <f>'lipidomeDB output'!AU37</f>
        <v>0.0735</v>
      </c>
      <c r="AX37" t="str">
        <f>'lipidomeDB output'!AV37</f>
        <v>0.0878</v>
      </c>
      <c r="AY37" t="str">
        <f>'lipidomeDB output'!AW37</f>
        <v>0.0722</v>
      </c>
      <c r="AZ37" t="str">
        <f>'lipidomeDB output'!AX37</f>
        <v>0.0941</v>
      </c>
      <c r="BA37" t="str">
        <f>'lipidomeDB output'!AY37</f>
        <v>0.0416</v>
      </c>
      <c r="BB37" t="str">
        <f>'lipidomeDB output'!AZ37</f>
        <v>0.0493</v>
      </c>
      <c r="BC37" t="str">
        <f>'lipidomeDB output'!BB37</f>
        <v>0.0669</v>
      </c>
      <c r="BE37" s="10">
        <f t="shared" si="13"/>
        <v>4.1260000000000005E-2</v>
      </c>
      <c r="BF37" s="10">
        <f t="shared" ref="BF37:BJ52" si="15">IF(K37-$I37&gt;0,K37-$I37,0)</f>
        <v>5.5260000000000004E-2</v>
      </c>
      <c r="BG37" s="10">
        <f t="shared" si="15"/>
        <v>6.3259999999999997E-2</v>
      </c>
      <c r="BH37" s="10">
        <f t="shared" si="15"/>
        <v>5.6260000000000004E-2</v>
      </c>
      <c r="BI37" s="10">
        <f t="shared" si="15"/>
        <v>5.756E-2</v>
      </c>
      <c r="BJ37" s="10">
        <f t="shared" si="15"/>
        <v>5.6760000000000005E-2</v>
      </c>
      <c r="BK37" s="10">
        <f t="shared" si="10"/>
        <v>4.0960000000000003E-2</v>
      </c>
      <c r="BL37" s="10">
        <f t="shared" si="10"/>
        <v>9.2159999999999992E-2</v>
      </c>
      <c r="BM37" s="10">
        <f t="shared" si="10"/>
        <v>6.8459999999999993E-2</v>
      </c>
      <c r="BN37" s="10">
        <f t="shared" si="10"/>
        <v>5.8360000000000002E-2</v>
      </c>
      <c r="BO37" s="10">
        <f t="shared" si="10"/>
        <v>4.3660000000000004E-2</v>
      </c>
      <c r="BP37" s="10">
        <f t="shared" si="10"/>
        <v>4.1860000000000001E-2</v>
      </c>
      <c r="BQ37" s="10">
        <f t="shared" si="10"/>
        <v>7.4359999999999996E-2</v>
      </c>
      <c r="BR37" s="10">
        <f t="shared" si="10"/>
        <v>5.756E-2</v>
      </c>
      <c r="BS37" s="10">
        <f t="shared" si="10"/>
        <v>5.2360000000000004E-2</v>
      </c>
      <c r="BT37" s="10">
        <f t="shared" si="10"/>
        <v>5.6860000000000001E-2</v>
      </c>
      <c r="BU37" s="10">
        <f t="shared" si="10"/>
        <v>6.785999999999999E-2</v>
      </c>
      <c r="BV37" s="10">
        <f t="shared" si="10"/>
        <v>5.756E-2</v>
      </c>
      <c r="BW37" s="10">
        <f t="shared" si="10"/>
        <v>5.3760000000000002E-2</v>
      </c>
      <c r="BX37" s="10">
        <f t="shared" si="10"/>
        <v>0.10775999999999999</v>
      </c>
      <c r="BY37" s="10">
        <f t="shared" si="10"/>
        <v>0.11285999999999999</v>
      </c>
      <c r="BZ37" s="10">
        <f t="shared" si="9"/>
        <v>8.7959999999999997E-2</v>
      </c>
      <c r="CA37" s="10">
        <f t="shared" si="9"/>
        <v>8.9859999999999995E-2</v>
      </c>
      <c r="CB37" s="10">
        <f t="shared" si="9"/>
        <v>6.0659999999999999E-2</v>
      </c>
      <c r="CC37" s="10">
        <f t="shared" si="9"/>
        <v>7.175999999999999E-2</v>
      </c>
      <c r="CD37" s="10">
        <f t="shared" si="9"/>
        <v>0.10225999999999999</v>
      </c>
      <c r="CE37" s="10">
        <f t="shared" si="8"/>
        <v>7.8959999999999989E-2</v>
      </c>
      <c r="CF37" s="10">
        <f t="shared" si="8"/>
        <v>5.6260000000000004E-2</v>
      </c>
      <c r="CG37" s="10">
        <f t="shared" si="8"/>
        <v>6.2659999999999993E-2</v>
      </c>
      <c r="CH37" s="10">
        <f t="shared" si="14"/>
        <v>7.125999999999999E-2</v>
      </c>
      <c r="CI37" s="10">
        <f t="shared" si="14"/>
        <v>7.3459999999999998E-2</v>
      </c>
      <c r="CJ37" s="10">
        <f t="shared" si="14"/>
        <v>7.2759999999999991E-2</v>
      </c>
      <c r="CK37" s="10">
        <f t="shared" si="11"/>
        <v>0.10915999999999999</v>
      </c>
      <c r="CL37" s="10">
        <f t="shared" si="11"/>
        <v>8.725999999999999E-2</v>
      </c>
      <c r="CM37" s="10">
        <f t="shared" si="11"/>
        <v>8.7059999999999998E-2</v>
      </c>
      <c r="CN37" s="10">
        <f t="shared" si="11"/>
        <v>6.8260000000000001E-2</v>
      </c>
      <c r="CO37" s="10">
        <f t="shared" si="11"/>
        <v>4.8960000000000004E-2</v>
      </c>
      <c r="CP37" s="10">
        <f t="shared" si="11"/>
        <v>6.1360000000000005E-2</v>
      </c>
      <c r="CQ37" s="10">
        <f t="shared" si="11"/>
        <v>7.2959999999999997E-2</v>
      </c>
      <c r="CR37" s="10">
        <f t="shared" si="11"/>
        <v>6.8859999999999991E-2</v>
      </c>
      <c r="CS37" s="10">
        <f t="shared" si="11"/>
        <v>8.3159999999999998E-2</v>
      </c>
      <c r="CT37" s="10">
        <f t="shared" si="11"/>
        <v>6.7559999999999995E-2</v>
      </c>
      <c r="CU37" s="10">
        <f t="shared" si="11"/>
        <v>8.9459999999999998E-2</v>
      </c>
      <c r="CV37" s="10">
        <f t="shared" si="11"/>
        <v>3.696E-2</v>
      </c>
      <c r="CW37" s="10">
        <f t="shared" si="11"/>
        <v>4.4659999999999998E-2</v>
      </c>
      <c r="CX37" s="10">
        <f t="shared" si="11"/>
        <v>6.2260000000000003E-2</v>
      </c>
      <c r="CY37" s="10"/>
    </row>
    <row r="38" spans="1:103" x14ac:dyDescent="0.2">
      <c r="A38">
        <f>'lipidomeDB output'!A38</f>
        <v>1522</v>
      </c>
      <c r="B38" t="str">
        <f>'lipidomeDB output'!B38</f>
        <v>C87H144O17P2</v>
      </c>
      <c r="C38" s="1" t="str">
        <f>'lipidomeDB output'!C38</f>
        <v>CL(78:13)</v>
      </c>
      <c r="D38" t="str">
        <f>'lipidomeDB output'!J38</f>
        <v>0.0037</v>
      </c>
      <c r="E38" t="str">
        <f>'lipidomeDB output'!U38</f>
        <v>0.0056</v>
      </c>
      <c r="F38" t="str">
        <f>'lipidomeDB output'!AG38</f>
        <v>0.0050</v>
      </c>
      <c r="G38" t="str">
        <f>'lipidomeDB output'!AS38</f>
        <v>0.0092</v>
      </c>
      <c r="H38" t="str">
        <f>'lipidomeDB output'!BA38</f>
        <v>0.0084</v>
      </c>
      <c r="I38" s="12">
        <f t="shared" si="12"/>
        <v>6.3799999999999994E-3</v>
      </c>
      <c r="J38" t="str">
        <f>'lipidomeDB output'!D38</f>
        <v>0.0312</v>
      </c>
      <c r="K38" t="str">
        <f>'lipidomeDB output'!E38</f>
        <v>0.0443</v>
      </c>
      <c r="L38" t="str">
        <f>'lipidomeDB output'!F38</f>
        <v>0.0530</v>
      </c>
      <c r="M38" t="str">
        <f>'lipidomeDB output'!G38</f>
        <v>0.0457</v>
      </c>
      <c r="N38" t="str">
        <f>'lipidomeDB output'!H38</f>
        <v>0.0499</v>
      </c>
      <c r="O38" t="str">
        <f>'lipidomeDB output'!I38</f>
        <v>0.0514</v>
      </c>
      <c r="P38" t="str">
        <f>'lipidomeDB output'!K38</f>
        <v>0.0367</v>
      </c>
      <c r="Q38" t="str">
        <f>'lipidomeDB output'!L38</f>
        <v>0.0621</v>
      </c>
      <c r="R38" t="str">
        <f>'lipidomeDB output'!M38</f>
        <v>0.0625</v>
      </c>
      <c r="S38" t="str">
        <f>'lipidomeDB output'!N38</f>
        <v>0.0399</v>
      </c>
      <c r="T38" t="str">
        <f>'lipidomeDB output'!O38</f>
        <v>0.0811</v>
      </c>
      <c r="U38" t="str">
        <f>'lipidomeDB output'!P38</f>
        <v>0.0711</v>
      </c>
      <c r="V38" t="str">
        <f>'lipidomeDB output'!Q38</f>
        <v>0.0625</v>
      </c>
      <c r="W38" t="str">
        <f>'lipidomeDB output'!R38</f>
        <v>0.0367</v>
      </c>
      <c r="X38" t="str">
        <f>'lipidomeDB output'!S38</f>
        <v>0.0709</v>
      </c>
      <c r="Y38" t="str">
        <f>'lipidomeDB output'!T38</f>
        <v>0.0697</v>
      </c>
      <c r="Z38" t="str">
        <f>'lipidomeDB output'!V38</f>
        <v>0.0551</v>
      </c>
      <c r="AA38" t="str">
        <f>'lipidomeDB output'!W38</f>
        <v>0.1070</v>
      </c>
      <c r="AB38" t="str">
        <f>'lipidomeDB output'!X38</f>
        <v>0.0910</v>
      </c>
      <c r="AC38" t="str">
        <f>'lipidomeDB output'!Y38</f>
        <v>0.0616</v>
      </c>
      <c r="AD38" t="str">
        <f>'lipidomeDB output'!Z38</f>
        <v>0.0850</v>
      </c>
      <c r="AE38" t="str">
        <f>'lipidomeDB output'!AA38</f>
        <v>0.0693</v>
      </c>
      <c r="AF38" t="str">
        <f>'lipidomeDB output'!AB38</f>
        <v>0.0729</v>
      </c>
      <c r="AG38" t="str">
        <f>'lipidomeDB output'!AC38</f>
        <v>0.0964</v>
      </c>
      <c r="AH38" t="str">
        <f>'lipidomeDB output'!AD38</f>
        <v>0.1178</v>
      </c>
      <c r="AI38" t="str">
        <f>'lipidomeDB output'!AE38</f>
        <v>0.0559</v>
      </c>
      <c r="AJ38" t="str">
        <f>'lipidomeDB output'!AF38</f>
        <v>0.0548</v>
      </c>
      <c r="AK38" t="str">
        <f>'lipidomeDB output'!AH38</f>
        <v>0.0591</v>
      </c>
      <c r="AL38" t="str">
        <f>'lipidomeDB output'!AI38</f>
        <v>0.0588</v>
      </c>
      <c r="AM38" t="str">
        <f>'lipidomeDB output'!AJ38</f>
        <v>0.0610</v>
      </c>
      <c r="AN38" t="str">
        <f>'lipidomeDB output'!AK38</f>
        <v>0.1579</v>
      </c>
      <c r="AO38" t="str">
        <f>'lipidomeDB output'!AL38</f>
        <v>0.1290</v>
      </c>
      <c r="AP38" t="str">
        <f>'lipidomeDB output'!AM38</f>
        <v>0.0689</v>
      </c>
      <c r="AQ38" t="str">
        <f>'lipidomeDB output'!AN38</f>
        <v>0.0591</v>
      </c>
      <c r="AR38" t="str">
        <f>'lipidomeDB output'!AO38</f>
        <v>0.0656</v>
      </c>
      <c r="AS38" t="str">
        <f>'lipidomeDB output'!AP38</f>
        <v>0.0474</v>
      </c>
      <c r="AT38" t="str">
        <f>'lipidomeDB output'!AQ38</f>
        <v>0.0834</v>
      </c>
      <c r="AU38" t="str">
        <f>'lipidomeDB output'!AR38</f>
        <v>0.1142</v>
      </c>
      <c r="AV38" t="str">
        <f>'lipidomeDB output'!AT38</f>
        <v>0.0664</v>
      </c>
      <c r="AW38" t="str">
        <f>'lipidomeDB output'!AU38</f>
        <v>0.0513</v>
      </c>
      <c r="AX38" t="str">
        <f>'lipidomeDB output'!AV38</f>
        <v>0.0444</v>
      </c>
      <c r="AY38" t="str">
        <f>'lipidomeDB output'!AW38</f>
        <v>0.0489</v>
      </c>
      <c r="AZ38" t="str">
        <f>'lipidomeDB output'!AX38</f>
        <v>0.0620</v>
      </c>
      <c r="BA38" t="str">
        <f>'lipidomeDB output'!AY38</f>
        <v>0.0929</v>
      </c>
      <c r="BB38" t="str">
        <f>'lipidomeDB output'!AZ38</f>
        <v>0.0839</v>
      </c>
      <c r="BC38" t="str">
        <f>'lipidomeDB output'!BB38</f>
        <v>0.0586</v>
      </c>
      <c r="BE38" s="10">
        <f t="shared" si="13"/>
        <v>2.4819999999999998E-2</v>
      </c>
      <c r="BF38" s="10">
        <f t="shared" si="15"/>
        <v>3.7920000000000002E-2</v>
      </c>
      <c r="BG38" s="10">
        <f t="shared" si="15"/>
        <v>4.6620000000000002E-2</v>
      </c>
      <c r="BH38" s="10">
        <f t="shared" si="15"/>
        <v>3.9320000000000001E-2</v>
      </c>
      <c r="BI38" s="10">
        <f t="shared" si="15"/>
        <v>4.3520000000000003E-2</v>
      </c>
      <c r="BJ38" s="10">
        <f t="shared" si="15"/>
        <v>4.5020000000000004E-2</v>
      </c>
      <c r="BK38" s="10">
        <f t="shared" si="10"/>
        <v>3.0320000000000003E-2</v>
      </c>
      <c r="BL38" s="10">
        <f t="shared" si="10"/>
        <v>5.5720000000000006E-2</v>
      </c>
      <c r="BM38" s="10">
        <f t="shared" si="10"/>
        <v>5.6120000000000003E-2</v>
      </c>
      <c r="BN38" s="10">
        <f t="shared" si="10"/>
        <v>3.3520000000000001E-2</v>
      </c>
      <c r="BO38" s="10">
        <f t="shared" si="10"/>
        <v>7.4720000000000009E-2</v>
      </c>
      <c r="BP38" s="10">
        <f t="shared" si="10"/>
        <v>6.472E-2</v>
      </c>
      <c r="BQ38" s="10">
        <f t="shared" si="10"/>
        <v>5.6120000000000003E-2</v>
      </c>
      <c r="BR38" s="10">
        <f t="shared" si="10"/>
        <v>3.0320000000000003E-2</v>
      </c>
      <c r="BS38" s="10">
        <f t="shared" si="10"/>
        <v>6.4520000000000008E-2</v>
      </c>
      <c r="BT38" s="10">
        <f t="shared" si="10"/>
        <v>6.3320000000000001E-2</v>
      </c>
      <c r="BU38" s="10">
        <f t="shared" si="10"/>
        <v>4.8720000000000006E-2</v>
      </c>
      <c r="BV38" s="10">
        <f t="shared" si="10"/>
        <v>0.10062</v>
      </c>
      <c r="BW38" s="10">
        <f t="shared" si="10"/>
        <v>8.4620000000000001E-2</v>
      </c>
      <c r="BX38" s="10">
        <f t="shared" si="10"/>
        <v>5.5220000000000005E-2</v>
      </c>
      <c r="BY38" s="10">
        <f t="shared" si="10"/>
        <v>7.8620000000000009E-2</v>
      </c>
      <c r="BZ38" s="10">
        <f t="shared" si="9"/>
        <v>6.2920000000000004E-2</v>
      </c>
      <c r="CA38" s="10">
        <f t="shared" si="9"/>
        <v>6.652000000000001E-2</v>
      </c>
      <c r="CB38" s="10">
        <f t="shared" si="9"/>
        <v>9.0020000000000003E-2</v>
      </c>
      <c r="CC38" s="10">
        <f t="shared" si="9"/>
        <v>0.11142000000000001</v>
      </c>
      <c r="CD38" s="10">
        <f t="shared" si="9"/>
        <v>4.9520000000000002E-2</v>
      </c>
      <c r="CE38" s="10">
        <f t="shared" ref="CE38:CG53" si="16">IF(AJ38-$I38&gt;0,AJ38-$I38,0)</f>
        <v>4.8420000000000005E-2</v>
      </c>
      <c r="CF38" s="10">
        <f t="shared" si="16"/>
        <v>5.2720000000000003E-2</v>
      </c>
      <c r="CG38" s="10">
        <f t="shared" si="16"/>
        <v>5.2420000000000001E-2</v>
      </c>
      <c r="CH38" s="10">
        <f t="shared" si="14"/>
        <v>5.4620000000000002E-2</v>
      </c>
      <c r="CI38" s="10">
        <f t="shared" si="14"/>
        <v>0.15152000000000002</v>
      </c>
      <c r="CJ38" s="10">
        <f t="shared" si="14"/>
        <v>0.12262000000000001</v>
      </c>
      <c r="CK38" s="10">
        <f t="shared" si="11"/>
        <v>6.2520000000000006E-2</v>
      </c>
      <c r="CL38" s="10">
        <f t="shared" si="11"/>
        <v>5.2720000000000003E-2</v>
      </c>
      <c r="CM38" s="10">
        <f t="shared" si="11"/>
        <v>5.9220000000000009E-2</v>
      </c>
      <c r="CN38" s="10">
        <f t="shared" si="11"/>
        <v>4.1020000000000001E-2</v>
      </c>
      <c r="CO38" s="10">
        <f t="shared" si="11"/>
        <v>7.7020000000000005E-2</v>
      </c>
      <c r="CP38" s="10">
        <f t="shared" si="11"/>
        <v>0.10782</v>
      </c>
      <c r="CQ38" s="10">
        <f t="shared" si="11"/>
        <v>6.0020000000000004E-2</v>
      </c>
      <c r="CR38" s="10">
        <f t="shared" si="11"/>
        <v>4.4920000000000002E-2</v>
      </c>
      <c r="CS38" s="10">
        <f t="shared" si="11"/>
        <v>3.8020000000000005E-2</v>
      </c>
      <c r="CT38" s="10">
        <f t="shared" si="11"/>
        <v>4.2520000000000002E-2</v>
      </c>
      <c r="CU38" s="10">
        <f t="shared" si="11"/>
        <v>5.5620000000000003E-2</v>
      </c>
      <c r="CV38" s="10">
        <f t="shared" si="11"/>
        <v>8.652E-2</v>
      </c>
      <c r="CW38" s="10">
        <f t="shared" si="11"/>
        <v>7.7520000000000006E-2</v>
      </c>
      <c r="CX38" s="10">
        <f t="shared" si="11"/>
        <v>5.2220000000000003E-2</v>
      </c>
      <c r="CY38" s="10"/>
    </row>
    <row r="39" spans="1:103" x14ac:dyDescent="0.2">
      <c r="A39">
        <f>'lipidomeDB output'!A39</f>
        <v>1524</v>
      </c>
      <c r="B39" t="str">
        <f>'lipidomeDB output'!B39</f>
        <v>C87H146O17P2</v>
      </c>
      <c r="C39" s="1" t="str">
        <f>'lipidomeDB output'!C39</f>
        <v>CL(78:12)</v>
      </c>
      <c r="D39" t="str">
        <f>'lipidomeDB output'!J39</f>
        <v>0.0000</v>
      </c>
      <c r="E39" t="str">
        <f>'lipidomeDB output'!U39</f>
        <v>0.0011</v>
      </c>
      <c r="F39" t="str">
        <f>'lipidomeDB output'!AG39</f>
        <v>0.0008</v>
      </c>
      <c r="G39" t="str">
        <f>'lipidomeDB output'!AS39</f>
        <v>0.0013</v>
      </c>
      <c r="H39" t="str">
        <f>'lipidomeDB output'!BA39</f>
        <v>0.0037</v>
      </c>
      <c r="I39" s="12">
        <f t="shared" si="12"/>
        <v>1.3799999999999999E-3</v>
      </c>
      <c r="J39" t="str">
        <f>'lipidomeDB output'!D39</f>
        <v>0.0103</v>
      </c>
      <c r="K39" t="str">
        <f>'lipidomeDB output'!E39</f>
        <v>0.0165</v>
      </c>
      <c r="L39" t="str">
        <f>'lipidomeDB output'!F39</f>
        <v>0.0146</v>
      </c>
      <c r="M39" t="str">
        <f>'lipidomeDB output'!G39</f>
        <v>0.0136</v>
      </c>
      <c r="N39" t="str">
        <f>'lipidomeDB output'!H39</f>
        <v>0.0300</v>
      </c>
      <c r="O39" t="str">
        <f>'lipidomeDB output'!I39</f>
        <v>0.0152</v>
      </c>
      <c r="P39" t="str">
        <f>'lipidomeDB output'!K39</f>
        <v>0.0067</v>
      </c>
      <c r="Q39" t="str">
        <f>'lipidomeDB output'!L39</f>
        <v>0.0262</v>
      </c>
      <c r="R39" t="str">
        <f>'lipidomeDB output'!M39</f>
        <v>0.0217</v>
      </c>
      <c r="S39" t="str">
        <f>'lipidomeDB output'!N39</f>
        <v>0.0256</v>
      </c>
      <c r="T39" t="str">
        <f>'lipidomeDB output'!O39</f>
        <v>0.0143</v>
      </c>
      <c r="U39" t="str">
        <f>'lipidomeDB output'!P39</f>
        <v>0.0200</v>
      </c>
      <c r="V39" t="str">
        <f>'lipidomeDB output'!Q39</f>
        <v>0.0172</v>
      </c>
      <c r="W39" t="str">
        <f>'lipidomeDB output'!R39</f>
        <v>0.0163</v>
      </c>
      <c r="X39" t="str">
        <f>'lipidomeDB output'!S39</f>
        <v>0.0260</v>
      </c>
      <c r="Y39" t="str">
        <f>'lipidomeDB output'!T39</f>
        <v>0.0150</v>
      </c>
      <c r="Z39" t="str">
        <f>'lipidomeDB output'!V39</f>
        <v>0.0320</v>
      </c>
      <c r="AA39" t="str">
        <f>'lipidomeDB output'!W39</f>
        <v>0.0226</v>
      </c>
      <c r="AB39" t="str">
        <f>'lipidomeDB output'!X39</f>
        <v>0.0169</v>
      </c>
      <c r="AC39" t="str">
        <f>'lipidomeDB output'!Y39</f>
        <v>0.0289</v>
      </c>
      <c r="AD39" t="str">
        <f>'lipidomeDB output'!Z39</f>
        <v>0.0315</v>
      </c>
      <c r="AE39" t="str">
        <f>'lipidomeDB output'!AA39</f>
        <v>0.0338</v>
      </c>
      <c r="AF39" t="str">
        <f>'lipidomeDB output'!AB39</f>
        <v>0.0237</v>
      </c>
      <c r="AG39" t="str">
        <f>'lipidomeDB output'!AC39</f>
        <v>0.0253</v>
      </c>
      <c r="AH39" t="str">
        <f>'lipidomeDB output'!AD39</f>
        <v>0.0253</v>
      </c>
      <c r="AI39" t="str">
        <f>'lipidomeDB output'!AE39</f>
        <v>0.0220</v>
      </c>
      <c r="AJ39" t="str">
        <f>'lipidomeDB output'!AF39</f>
        <v>0.0247</v>
      </c>
      <c r="AK39" t="str">
        <f>'lipidomeDB output'!AH39</f>
        <v>0.0162</v>
      </c>
      <c r="AL39" t="str">
        <f>'lipidomeDB output'!AI39</f>
        <v>0.0230</v>
      </c>
      <c r="AM39" t="str">
        <f>'lipidomeDB output'!AJ39</f>
        <v>0.0237</v>
      </c>
      <c r="AN39" t="str">
        <f>'lipidomeDB output'!AK39</f>
        <v>0.0289</v>
      </c>
      <c r="AO39" t="str">
        <f>'lipidomeDB output'!AL39</f>
        <v>0.0183</v>
      </c>
      <c r="AP39" t="str">
        <f>'lipidomeDB output'!AM39</f>
        <v>0.0238</v>
      </c>
      <c r="AQ39" t="str">
        <f>'lipidomeDB output'!AN39</f>
        <v>0.0211</v>
      </c>
      <c r="AR39" t="str">
        <f>'lipidomeDB output'!AO39</f>
        <v>0.0219</v>
      </c>
      <c r="AS39" t="str">
        <f>'lipidomeDB output'!AP39</f>
        <v>0.0250</v>
      </c>
      <c r="AT39" t="str">
        <f>'lipidomeDB output'!AQ39</f>
        <v>0.0198</v>
      </c>
      <c r="AU39" t="str">
        <f>'lipidomeDB output'!AR39</f>
        <v>0.0189</v>
      </c>
      <c r="AV39" t="str">
        <f>'lipidomeDB output'!AT39</f>
        <v>0.0165</v>
      </c>
      <c r="AW39" t="str">
        <f>'lipidomeDB output'!AU39</f>
        <v>0.0181</v>
      </c>
      <c r="AX39" t="str">
        <f>'lipidomeDB output'!AV39</f>
        <v>0.0149</v>
      </c>
      <c r="AY39" t="str">
        <f>'lipidomeDB output'!AW39</f>
        <v>0.0218</v>
      </c>
      <c r="AZ39" t="str">
        <f>'lipidomeDB output'!AX39</f>
        <v>0.0241</v>
      </c>
      <c r="BA39" t="str">
        <f>'lipidomeDB output'!AY39</f>
        <v>0.0117</v>
      </c>
      <c r="BB39" t="str">
        <f>'lipidomeDB output'!AZ39</f>
        <v>0.0087</v>
      </c>
      <c r="BC39" t="str">
        <f>'lipidomeDB output'!BB39</f>
        <v>0.0245</v>
      </c>
      <c r="BE39" s="10">
        <f t="shared" si="13"/>
        <v>8.9200000000000008E-3</v>
      </c>
      <c r="BF39" s="10">
        <f t="shared" si="15"/>
        <v>1.5120000000000001E-2</v>
      </c>
      <c r="BG39" s="10">
        <f t="shared" si="15"/>
        <v>1.3220000000000001E-2</v>
      </c>
      <c r="BH39" s="10">
        <f t="shared" si="15"/>
        <v>1.222E-2</v>
      </c>
      <c r="BI39" s="10">
        <f t="shared" si="15"/>
        <v>2.862E-2</v>
      </c>
      <c r="BJ39" s="10">
        <f t="shared" si="15"/>
        <v>1.3820000000000001E-2</v>
      </c>
      <c r="BK39" s="10">
        <f t="shared" si="10"/>
        <v>5.3200000000000001E-3</v>
      </c>
      <c r="BL39" s="10">
        <f t="shared" si="10"/>
        <v>2.4820000000000002E-2</v>
      </c>
      <c r="BM39" s="10">
        <f t="shared" si="10"/>
        <v>2.0320000000000001E-2</v>
      </c>
      <c r="BN39" s="10">
        <f t="shared" si="10"/>
        <v>2.4220000000000002E-2</v>
      </c>
      <c r="BO39" s="10">
        <f t="shared" si="10"/>
        <v>1.2920000000000001E-2</v>
      </c>
      <c r="BP39" s="10">
        <f t="shared" si="10"/>
        <v>1.8620000000000001E-2</v>
      </c>
      <c r="BQ39" s="10">
        <f t="shared" si="10"/>
        <v>1.5820000000000001E-2</v>
      </c>
      <c r="BR39" s="10">
        <f t="shared" si="10"/>
        <v>1.4919999999999999E-2</v>
      </c>
      <c r="BS39" s="10">
        <f t="shared" si="10"/>
        <v>2.462E-2</v>
      </c>
      <c r="BT39" s="10">
        <f t="shared" si="10"/>
        <v>1.362E-2</v>
      </c>
      <c r="BU39" s="10">
        <f t="shared" si="10"/>
        <v>3.0620000000000001E-2</v>
      </c>
      <c r="BV39" s="10">
        <f t="shared" si="10"/>
        <v>2.1219999999999999E-2</v>
      </c>
      <c r="BW39" s="10">
        <f t="shared" si="10"/>
        <v>1.5519999999999999E-2</v>
      </c>
      <c r="BX39" s="10">
        <f t="shared" si="10"/>
        <v>2.7519999999999999E-2</v>
      </c>
      <c r="BY39" s="10">
        <f t="shared" si="10"/>
        <v>3.0120000000000001E-2</v>
      </c>
      <c r="BZ39" s="10">
        <f t="shared" si="9"/>
        <v>3.2419999999999997E-2</v>
      </c>
      <c r="CA39" s="10">
        <f t="shared" si="9"/>
        <v>2.232E-2</v>
      </c>
      <c r="CB39" s="10">
        <f t="shared" si="9"/>
        <v>2.392E-2</v>
      </c>
      <c r="CC39" s="10">
        <f t="shared" si="9"/>
        <v>2.392E-2</v>
      </c>
      <c r="CD39" s="10">
        <f t="shared" si="9"/>
        <v>2.0619999999999999E-2</v>
      </c>
      <c r="CE39" s="10">
        <f t="shared" si="16"/>
        <v>2.332E-2</v>
      </c>
      <c r="CF39" s="10">
        <f t="shared" si="16"/>
        <v>1.482E-2</v>
      </c>
      <c r="CG39" s="10">
        <f t="shared" si="16"/>
        <v>2.162E-2</v>
      </c>
      <c r="CH39" s="10">
        <f t="shared" si="14"/>
        <v>2.232E-2</v>
      </c>
      <c r="CI39" s="10">
        <f t="shared" si="14"/>
        <v>2.7519999999999999E-2</v>
      </c>
      <c r="CJ39" s="10">
        <f t="shared" si="14"/>
        <v>1.6920000000000001E-2</v>
      </c>
      <c r="CK39" s="10">
        <f t="shared" si="11"/>
        <v>2.2420000000000002E-2</v>
      </c>
      <c r="CL39" s="10">
        <f t="shared" si="11"/>
        <v>1.9720000000000001E-2</v>
      </c>
      <c r="CM39" s="10">
        <f t="shared" si="11"/>
        <v>2.052E-2</v>
      </c>
      <c r="CN39" s="10">
        <f t="shared" si="11"/>
        <v>2.3620000000000002E-2</v>
      </c>
      <c r="CO39" s="10">
        <f t="shared" si="11"/>
        <v>1.8420000000000002E-2</v>
      </c>
      <c r="CP39" s="10">
        <f t="shared" si="11"/>
        <v>1.7520000000000001E-2</v>
      </c>
      <c r="CQ39" s="10">
        <f t="shared" si="11"/>
        <v>1.5120000000000001E-2</v>
      </c>
      <c r="CR39" s="10">
        <f t="shared" si="11"/>
        <v>1.6720000000000002E-2</v>
      </c>
      <c r="CS39" s="10">
        <f t="shared" si="11"/>
        <v>1.3520000000000001E-2</v>
      </c>
      <c r="CT39" s="10">
        <f t="shared" si="11"/>
        <v>2.0420000000000001E-2</v>
      </c>
      <c r="CU39" s="10">
        <f t="shared" si="11"/>
        <v>2.2720000000000001E-2</v>
      </c>
      <c r="CV39" s="10">
        <f t="shared" si="11"/>
        <v>1.0320000000000001E-2</v>
      </c>
      <c r="CW39" s="10">
        <f t="shared" si="11"/>
        <v>7.3199999999999993E-3</v>
      </c>
      <c r="CX39" s="10">
        <f t="shared" si="11"/>
        <v>2.3120000000000002E-2</v>
      </c>
      <c r="CY39" s="10"/>
    </row>
    <row r="40" spans="1:103" x14ac:dyDescent="0.2">
      <c r="A40">
        <f>'lipidomeDB output'!A40</f>
        <v>1526</v>
      </c>
      <c r="B40" t="str">
        <f>'lipidomeDB output'!B40</f>
        <v>C87H148O17P2</v>
      </c>
      <c r="C40" s="1" t="str">
        <f>'lipidomeDB output'!C40</f>
        <v>CL(78:11)</v>
      </c>
      <c r="D40" t="str">
        <f>'lipidomeDB output'!J40</f>
        <v>0.0009</v>
      </c>
      <c r="E40" t="str">
        <f>'lipidomeDB output'!U40</f>
        <v>0.0016</v>
      </c>
      <c r="F40" t="str">
        <f>'lipidomeDB output'!AG40</f>
        <v>0.0021</v>
      </c>
      <c r="G40" t="str">
        <f>'lipidomeDB output'!AS40</f>
        <v>0.0021</v>
      </c>
      <c r="H40" t="str">
        <f>'lipidomeDB output'!BA40</f>
        <v>0.0020</v>
      </c>
      <c r="I40" s="12">
        <f t="shared" si="12"/>
        <v>1.7399999999999998E-3</v>
      </c>
      <c r="J40" t="str">
        <f>'lipidomeDB output'!D40</f>
        <v>0.0049</v>
      </c>
      <c r="K40" t="str">
        <f>'lipidomeDB output'!E40</f>
        <v>0.0054</v>
      </c>
      <c r="L40" t="str">
        <f>'lipidomeDB output'!F40</f>
        <v>0.0083</v>
      </c>
      <c r="M40" t="str">
        <f>'lipidomeDB output'!G40</f>
        <v>0.0072</v>
      </c>
      <c r="N40" t="str">
        <f>'lipidomeDB output'!H40</f>
        <v>0.0047</v>
      </c>
      <c r="O40" t="str">
        <f>'lipidomeDB output'!I40</f>
        <v>0.0103</v>
      </c>
      <c r="P40" t="str">
        <f>'lipidomeDB output'!K40</f>
        <v>0.0067</v>
      </c>
      <c r="Q40" t="str">
        <f>'lipidomeDB output'!L40</f>
        <v>0.0110</v>
      </c>
      <c r="R40" t="str">
        <f>'lipidomeDB output'!M40</f>
        <v>0.0106</v>
      </c>
      <c r="S40" t="str">
        <f>'lipidomeDB output'!N40</f>
        <v>0.0045</v>
      </c>
      <c r="T40" t="str">
        <f>'lipidomeDB output'!O40</f>
        <v>0.0157</v>
      </c>
      <c r="U40" t="str">
        <f>'lipidomeDB output'!P40</f>
        <v>0.0049</v>
      </c>
      <c r="V40" t="str">
        <f>'lipidomeDB output'!Q40</f>
        <v>0.0084</v>
      </c>
      <c r="W40" t="str">
        <f>'lipidomeDB output'!R40</f>
        <v>0.0057</v>
      </c>
      <c r="X40" t="str">
        <f>'lipidomeDB output'!S40</f>
        <v>0.0056</v>
      </c>
      <c r="Y40" t="str">
        <f>'lipidomeDB output'!T40</f>
        <v>0.0097</v>
      </c>
      <c r="Z40" t="str">
        <f>'lipidomeDB output'!V40</f>
        <v>0.0009</v>
      </c>
      <c r="AA40" t="str">
        <f>'lipidomeDB output'!W40</f>
        <v>0.0126</v>
      </c>
      <c r="AB40" t="str">
        <f>'lipidomeDB output'!X40</f>
        <v>0.0109</v>
      </c>
      <c r="AC40" t="str">
        <f>'lipidomeDB output'!Y40</f>
        <v>0.0125</v>
      </c>
      <c r="AD40" t="str">
        <f>'lipidomeDB output'!Z40</f>
        <v>0.0144</v>
      </c>
      <c r="AE40" t="str">
        <f>'lipidomeDB output'!AA40</f>
        <v>0.0062</v>
      </c>
      <c r="AF40" t="str">
        <f>'lipidomeDB output'!AB40</f>
        <v>0.0096</v>
      </c>
      <c r="AG40" t="str">
        <f>'lipidomeDB output'!AC40</f>
        <v>0.0067</v>
      </c>
      <c r="AH40" t="str">
        <f>'lipidomeDB output'!AD40</f>
        <v>0.0205</v>
      </c>
      <c r="AI40" t="str">
        <f>'lipidomeDB output'!AE40</f>
        <v>0.0083</v>
      </c>
      <c r="AJ40" t="str">
        <f>'lipidomeDB output'!AF40</f>
        <v>0.0082</v>
      </c>
      <c r="AK40" t="str">
        <f>'lipidomeDB output'!AH40</f>
        <v>0.0109</v>
      </c>
      <c r="AL40" t="str">
        <f>'lipidomeDB output'!AI40</f>
        <v>0.0054</v>
      </c>
      <c r="AM40" t="str">
        <f>'lipidomeDB output'!AJ40</f>
        <v>0.0092</v>
      </c>
      <c r="AN40" t="str">
        <f>'lipidomeDB output'!AK40</f>
        <v>0.0173</v>
      </c>
      <c r="AO40" t="str">
        <f>'lipidomeDB output'!AL40</f>
        <v>0.0185</v>
      </c>
      <c r="AP40" t="str">
        <f>'lipidomeDB output'!AM40</f>
        <v>0.0121</v>
      </c>
      <c r="AQ40" t="str">
        <f>'lipidomeDB output'!AN40</f>
        <v>0.0097</v>
      </c>
      <c r="AR40" t="str">
        <f>'lipidomeDB output'!AO40</f>
        <v>0.0079</v>
      </c>
      <c r="AS40" t="str">
        <f>'lipidomeDB output'!AP40</f>
        <v>0.0039</v>
      </c>
      <c r="AT40" t="str">
        <f>'lipidomeDB output'!AQ40</f>
        <v>0.0157</v>
      </c>
      <c r="AU40" t="str">
        <f>'lipidomeDB output'!AR40</f>
        <v>0.0133</v>
      </c>
      <c r="AV40" t="str">
        <f>'lipidomeDB output'!AT40</f>
        <v>0.0111</v>
      </c>
      <c r="AW40" t="str">
        <f>'lipidomeDB output'!AU40</f>
        <v>0.0044</v>
      </c>
      <c r="AX40" t="str">
        <f>'lipidomeDB output'!AV40</f>
        <v>0.0083</v>
      </c>
      <c r="AY40" t="str">
        <f>'lipidomeDB output'!AW40</f>
        <v>0.0055</v>
      </c>
      <c r="AZ40" t="str">
        <f>'lipidomeDB output'!AX40</f>
        <v>0.0152</v>
      </c>
      <c r="BA40" t="str">
        <f>'lipidomeDB output'!AY40</f>
        <v>0.0148</v>
      </c>
      <c r="BB40" t="str">
        <f>'lipidomeDB output'!AZ40</f>
        <v>0.0210</v>
      </c>
      <c r="BC40" t="str">
        <f>'lipidomeDB output'!BB40</f>
        <v>0.0113</v>
      </c>
      <c r="BE40" s="10">
        <f t="shared" si="13"/>
        <v>3.16E-3</v>
      </c>
      <c r="BF40" s="10">
        <f t="shared" si="15"/>
        <v>3.6600000000000005E-3</v>
      </c>
      <c r="BG40" s="10">
        <f t="shared" si="15"/>
        <v>6.5599999999999999E-3</v>
      </c>
      <c r="BH40" s="10">
        <f t="shared" si="15"/>
        <v>5.4599999999999996E-3</v>
      </c>
      <c r="BI40" s="10">
        <f t="shared" si="15"/>
        <v>2.9600000000000004E-3</v>
      </c>
      <c r="BJ40" s="10">
        <f t="shared" si="15"/>
        <v>8.5599999999999999E-3</v>
      </c>
      <c r="BK40" s="10">
        <f t="shared" si="10"/>
        <v>4.9600000000000009E-3</v>
      </c>
      <c r="BL40" s="10">
        <f t="shared" si="10"/>
        <v>9.2599999999999991E-3</v>
      </c>
      <c r="BM40" s="10">
        <f t="shared" si="10"/>
        <v>8.8599999999999998E-3</v>
      </c>
      <c r="BN40" s="10">
        <f t="shared" si="10"/>
        <v>2.7599999999999999E-3</v>
      </c>
      <c r="BO40" s="10">
        <f t="shared" si="10"/>
        <v>1.3959999999999998E-2</v>
      </c>
      <c r="BP40" s="10">
        <f t="shared" si="10"/>
        <v>3.16E-3</v>
      </c>
      <c r="BQ40" s="10">
        <f t="shared" si="10"/>
        <v>6.6599999999999993E-3</v>
      </c>
      <c r="BR40" s="10">
        <f t="shared" si="10"/>
        <v>3.96E-3</v>
      </c>
      <c r="BS40" s="10">
        <f t="shared" si="10"/>
        <v>3.8600000000000001E-3</v>
      </c>
      <c r="BT40" s="10">
        <f t="shared" si="10"/>
        <v>7.9600000000000001E-3</v>
      </c>
      <c r="BU40" s="10">
        <f t="shared" si="10"/>
        <v>0</v>
      </c>
      <c r="BV40" s="10">
        <f t="shared" si="10"/>
        <v>1.086E-2</v>
      </c>
      <c r="BW40" s="10">
        <f t="shared" si="10"/>
        <v>9.1599999999999997E-3</v>
      </c>
      <c r="BX40" s="10">
        <f t="shared" si="10"/>
        <v>1.076E-2</v>
      </c>
      <c r="BY40" s="10">
        <f t="shared" si="10"/>
        <v>1.2659999999999999E-2</v>
      </c>
      <c r="BZ40" s="10">
        <f t="shared" si="9"/>
        <v>4.4600000000000004E-3</v>
      </c>
      <c r="CA40" s="10">
        <f t="shared" si="9"/>
        <v>7.8599999999999989E-3</v>
      </c>
      <c r="CB40" s="10">
        <f t="shared" si="9"/>
        <v>4.9600000000000009E-3</v>
      </c>
      <c r="CC40" s="10">
        <f t="shared" si="9"/>
        <v>1.8760000000000002E-2</v>
      </c>
      <c r="CD40" s="10">
        <f t="shared" si="9"/>
        <v>6.5599999999999999E-3</v>
      </c>
      <c r="CE40" s="10">
        <f t="shared" si="16"/>
        <v>6.4600000000000005E-3</v>
      </c>
      <c r="CF40" s="10">
        <f t="shared" si="16"/>
        <v>9.1599999999999997E-3</v>
      </c>
      <c r="CG40" s="10">
        <f t="shared" si="16"/>
        <v>3.6600000000000005E-3</v>
      </c>
      <c r="CH40" s="10">
        <f t="shared" si="14"/>
        <v>7.4599999999999996E-3</v>
      </c>
      <c r="CI40" s="10">
        <f t="shared" si="14"/>
        <v>1.5559999999999999E-2</v>
      </c>
      <c r="CJ40" s="10">
        <f t="shared" si="14"/>
        <v>1.6760000000000001E-2</v>
      </c>
      <c r="CK40" s="10">
        <f t="shared" si="11"/>
        <v>1.0359999999999999E-2</v>
      </c>
      <c r="CL40" s="10">
        <f t="shared" si="11"/>
        <v>7.9600000000000001E-3</v>
      </c>
      <c r="CM40" s="10">
        <f t="shared" si="11"/>
        <v>6.1600000000000005E-3</v>
      </c>
      <c r="CN40" s="10">
        <f t="shared" si="11"/>
        <v>2.16E-3</v>
      </c>
      <c r="CO40" s="10">
        <f t="shared" si="11"/>
        <v>1.3959999999999998E-2</v>
      </c>
      <c r="CP40" s="10">
        <f t="shared" si="11"/>
        <v>1.1559999999999999E-2</v>
      </c>
      <c r="CQ40" s="10">
        <f t="shared" si="11"/>
        <v>9.3600000000000003E-3</v>
      </c>
      <c r="CR40" s="10">
        <f t="shared" si="11"/>
        <v>2.6600000000000005E-3</v>
      </c>
      <c r="CS40" s="10">
        <f t="shared" si="11"/>
        <v>6.5599999999999999E-3</v>
      </c>
      <c r="CT40" s="10">
        <f t="shared" si="11"/>
        <v>3.7599999999999999E-3</v>
      </c>
      <c r="CU40" s="10">
        <f t="shared" si="11"/>
        <v>1.346E-2</v>
      </c>
      <c r="CV40" s="10">
        <f t="shared" si="11"/>
        <v>1.306E-2</v>
      </c>
      <c r="CW40" s="10">
        <f t="shared" si="11"/>
        <v>1.9260000000000003E-2</v>
      </c>
      <c r="CX40" s="10">
        <f t="shared" si="11"/>
        <v>9.5599999999999991E-3</v>
      </c>
      <c r="CY40" s="10"/>
    </row>
    <row r="41" spans="1:103" x14ac:dyDescent="0.2">
      <c r="A41">
        <f>'lipidomeDB output'!A41</f>
        <v>1528</v>
      </c>
      <c r="B41" t="str">
        <f>'lipidomeDB output'!B41</f>
        <v>C87H150O17P2</v>
      </c>
      <c r="C41" s="1" t="str">
        <f>'lipidomeDB output'!C41</f>
        <v>CL(78:10)</v>
      </c>
      <c r="D41" t="str">
        <f>'lipidomeDB output'!J41</f>
        <v>0.0000</v>
      </c>
      <c r="E41" t="str">
        <f>'lipidomeDB output'!U41</f>
        <v>0.0000</v>
      </c>
      <c r="F41" t="str">
        <f>'lipidomeDB output'!AG41</f>
        <v>0.0000</v>
      </c>
      <c r="G41" t="str">
        <f>'lipidomeDB output'!AS41</f>
        <v>0.0000</v>
      </c>
      <c r="H41" t="str">
        <f>'lipidomeDB output'!BA41</f>
        <v>0.0000</v>
      </c>
      <c r="I41" s="12">
        <f t="shared" si="12"/>
        <v>0</v>
      </c>
      <c r="J41" t="str">
        <f>'lipidomeDB output'!D41</f>
        <v>0.0000</v>
      </c>
      <c r="K41" t="str">
        <f>'lipidomeDB output'!E41</f>
        <v>0.0000</v>
      </c>
      <c r="L41" t="str">
        <f>'lipidomeDB output'!F41</f>
        <v>0.0004</v>
      </c>
      <c r="M41" t="str">
        <f>'lipidomeDB output'!G41</f>
        <v>0.0000</v>
      </c>
      <c r="N41" t="str">
        <f>'lipidomeDB output'!H41</f>
        <v>0.0000</v>
      </c>
      <c r="O41" t="str">
        <f>'lipidomeDB output'!I41</f>
        <v>0.0000</v>
      </c>
      <c r="P41" t="str">
        <f>'lipidomeDB output'!K41</f>
        <v>0.0000</v>
      </c>
      <c r="Q41" t="str">
        <f>'lipidomeDB output'!L41</f>
        <v>0.0012</v>
      </c>
      <c r="R41" t="str">
        <f>'lipidomeDB output'!M41</f>
        <v>0.0000</v>
      </c>
      <c r="S41" t="str">
        <f>'lipidomeDB output'!N41</f>
        <v>0.0000</v>
      </c>
      <c r="T41" t="str">
        <f>'lipidomeDB output'!O41</f>
        <v>0.0000</v>
      </c>
      <c r="U41" t="str">
        <f>'lipidomeDB output'!P41</f>
        <v>0.0000</v>
      </c>
      <c r="V41" t="str">
        <f>'lipidomeDB output'!Q41</f>
        <v>0.0000</v>
      </c>
      <c r="W41" t="str">
        <f>'lipidomeDB output'!R41</f>
        <v>0.0000</v>
      </c>
      <c r="X41" t="str">
        <f>'lipidomeDB output'!S41</f>
        <v>0.0000</v>
      </c>
      <c r="Y41" t="str">
        <f>'lipidomeDB output'!T41</f>
        <v>0.0000</v>
      </c>
      <c r="Z41" t="str">
        <f>'lipidomeDB output'!V41</f>
        <v>0.0000</v>
      </c>
      <c r="AA41" t="str">
        <f>'lipidomeDB output'!W41</f>
        <v>0.0000</v>
      </c>
      <c r="AB41" t="str">
        <f>'lipidomeDB output'!X41</f>
        <v>0.0030</v>
      </c>
      <c r="AC41" t="str">
        <f>'lipidomeDB output'!Y41</f>
        <v>0.0000</v>
      </c>
      <c r="AD41" t="str">
        <f>'lipidomeDB output'!Z41</f>
        <v>0.0000</v>
      </c>
      <c r="AE41" t="str">
        <f>'lipidomeDB output'!AA41</f>
        <v>0.0000</v>
      </c>
      <c r="AF41" t="str">
        <f>'lipidomeDB output'!AB41</f>
        <v>0.0000</v>
      </c>
      <c r="AG41" t="str">
        <f>'lipidomeDB output'!AC41</f>
        <v>0.0000</v>
      </c>
      <c r="AH41" t="str">
        <f>'lipidomeDB output'!AD41</f>
        <v>0.0000</v>
      </c>
      <c r="AI41" t="str">
        <f>'lipidomeDB output'!AE41</f>
        <v>0.0000</v>
      </c>
      <c r="AJ41" t="str">
        <f>'lipidomeDB output'!AF41</f>
        <v>0.0000</v>
      </c>
      <c r="AK41" t="str">
        <f>'lipidomeDB output'!AH41</f>
        <v>0.0000</v>
      </c>
      <c r="AL41" t="str">
        <f>'lipidomeDB output'!AI41</f>
        <v>0.0000</v>
      </c>
      <c r="AM41" t="str">
        <f>'lipidomeDB output'!AJ41</f>
        <v>0.0019</v>
      </c>
      <c r="AN41" t="str">
        <f>'lipidomeDB output'!AK41</f>
        <v>0.0009</v>
      </c>
      <c r="AO41" t="str">
        <f>'lipidomeDB output'!AL41</f>
        <v>0.0000</v>
      </c>
      <c r="AP41" t="str">
        <f>'lipidomeDB output'!AM41</f>
        <v>0.0000</v>
      </c>
      <c r="AQ41" t="str">
        <f>'lipidomeDB output'!AN41</f>
        <v>0.0000</v>
      </c>
      <c r="AR41" t="str">
        <f>'lipidomeDB output'!AO41</f>
        <v>0.0000</v>
      </c>
      <c r="AS41" t="str">
        <f>'lipidomeDB output'!AP41</f>
        <v>0.0000</v>
      </c>
      <c r="AT41" t="str">
        <f>'lipidomeDB output'!AQ41</f>
        <v>0.0008</v>
      </c>
      <c r="AU41" t="str">
        <f>'lipidomeDB output'!AR41</f>
        <v>0.0000</v>
      </c>
      <c r="AV41" t="str">
        <f>'lipidomeDB output'!AT41</f>
        <v>0.0000</v>
      </c>
      <c r="AW41" t="str">
        <f>'lipidomeDB output'!AU41</f>
        <v>0.0000</v>
      </c>
      <c r="AX41" t="str">
        <f>'lipidomeDB output'!AV41</f>
        <v>0.0000</v>
      </c>
      <c r="AY41" t="str">
        <f>'lipidomeDB output'!AW41</f>
        <v>0.0000</v>
      </c>
      <c r="AZ41" t="str">
        <f>'lipidomeDB output'!AX41</f>
        <v>0.0000</v>
      </c>
      <c r="BA41" t="str">
        <f>'lipidomeDB output'!AY41</f>
        <v>0.0000</v>
      </c>
      <c r="BB41" t="str">
        <f>'lipidomeDB output'!AZ41</f>
        <v>0.0000</v>
      </c>
      <c r="BC41" t="str">
        <f>'lipidomeDB output'!BB41</f>
        <v>0.0000</v>
      </c>
      <c r="BE41" s="10">
        <f t="shared" si="13"/>
        <v>0</v>
      </c>
      <c r="BF41" s="10">
        <f t="shared" si="15"/>
        <v>0</v>
      </c>
      <c r="BG41" s="10">
        <f t="shared" si="15"/>
        <v>4.0000000000000002E-4</v>
      </c>
      <c r="BH41" s="10">
        <f t="shared" si="15"/>
        <v>0</v>
      </c>
      <c r="BI41" s="10">
        <f t="shared" si="15"/>
        <v>0</v>
      </c>
      <c r="BJ41" s="10">
        <f t="shared" si="15"/>
        <v>0</v>
      </c>
      <c r="BK41" s="10">
        <f t="shared" si="10"/>
        <v>0</v>
      </c>
      <c r="BL41" s="10">
        <f t="shared" si="10"/>
        <v>1.1999999999999999E-3</v>
      </c>
      <c r="BM41" s="10">
        <f t="shared" si="10"/>
        <v>0</v>
      </c>
      <c r="BN41" s="10">
        <f t="shared" si="10"/>
        <v>0</v>
      </c>
      <c r="BO41" s="10">
        <f t="shared" si="10"/>
        <v>0</v>
      </c>
      <c r="BP41" s="10">
        <f t="shared" si="10"/>
        <v>0</v>
      </c>
      <c r="BQ41" s="10">
        <f t="shared" si="10"/>
        <v>0</v>
      </c>
      <c r="BR41" s="10">
        <f t="shared" si="10"/>
        <v>0</v>
      </c>
      <c r="BS41" s="10">
        <f t="shared" si="10"/>
        <v>0</v>
      </c>
      <c r="BT41" s="10">
        <f t="shared" si="10"/>
        <v>0</v>
      </c>
      <c r="BU41" s="10">
        <f t="shared" si="10"/>
        <v>0</v>
      </c>
      <c r="BV41" s="10">
        <f t="shared" si="10"/>
        <v>0</v>
      </c>
      <c r="BW41" s="10">
        <f t="shared" si="10"/>
        <v>3.0000000000000001E-3</v>
      </c>
      <c r="BX41" s="10">
        <f t="shared" si="10"/>
        <v>0</v>
      </c>
      <c r="BY41" s="10">
        <f t="shared" si="10"/>
        <v>0</v>
      </c>
      <c r="BZ41" s="10">
        <f t="shared" si="9"/>
        <v>0</v>
      </c>
      <c r="CA41" s="10">
        <f t="shared" si="9"/>
        <v>0</v>
      </c>
      <c r="CB41" s="10">
        <f t="shared" si="9"/>
        <v>0</v>
      </c>
      <c r="CC41" s="10">
        <f t="shared" si="9"/>
        <v>0</v>
      </c>
      <c r="CD41" s="10">
        <f t="shared" si="9"/>
        <v>0</v>
      </c>
      <c r="CE41" s="10">
        <f t="shared" si="16"/>
        <v>0</v>
      </c>
      <c r="CF41" s="10">
        <f t="shared" si="16"/>
        <v>0</v>
      </c>
      <c r="CG41" s="10">
        <f t="shared" si="16"/>
        <v>0</v>
      </c>
      <c r="CH41" s="10">
        <f t="shared" si="14"/>
        <v>1.9E-3</v>
      </c>
      <c r="CI41" s="10">
        <f t="shared" si="14"/>
        <v>8.9999999999999998E-4</v>
      </c>
      <c r="CJ41" s="10">
        <f t="shared" si="14"/>
        <v>0</v>
      </c>
      <c r="CK41" s="10">
        <f t="shared" si="11"/>
        <v>0</v>
      </c>
      <c r="CL41" s="10">
        <f t="shared" si="11"/>
        <v>0</v>
      </c>
      <c r="CM41" s="10">
        <f t="shared" si="11"/>
        <v>0</v>
      </c>
      <c r="CN41" s="10">
        <f t="shared" si="11"/>
        <v>0</v>
      </c>
      <c r="CO41" s="10">
        <f t="shared" si="11"/>
        <v>8.0000000000000004E-4</v>
      </c>
      <c r="CP41" s="10">
        <f t="shared" si="11"/>
        <v>0</v>
      </c>
      <c r="CQ41" s="10">
        <f t="shared" si="11"/>
        <v>0</v>
      </c>
      <c r="CR41" s="10">
        <f t="shared" si="11"/>
        <v>0</v>
      </c>
      <c r="CS41" s="10">
        <f t="shared" si="11"/>
        <v>0</v>
      </c>
      <c r="CT41" s="10">
        <f t="shared" si="11"/>
        <v>0</v>
      </c>
      <c r="CU41" s="10">
        <f t="shared" si="11"/>
        <v>0</v>
      </c>
      <c r="CV41" s="10">
        <f t="shared" si="11"/>
        <v>0</v>
      </c>
      <c r="CW41" s="10">
        <f t="shared" si="11"/>
        <v>0</v>
      </c>
      <c r="CX41" s="10">
        <f t="shared" si="11"/>
        <v>0</v>
      </c>
      <c r="CY41" s="10"/>
    </row>
    <row r="42" spans="1:103" x14ac:dyDescent="0.2">
      <c r="A42">
        <f>'lipidomeDB output'!A42</f>
        <v>1539.9</v>
      </c>
      <c r="B42" t="str">
        <f>'lipidomeDB output'!B42</f>
        <v>C89H138O17P2</v>
      </c>
      <c r="C42" s="1" t="str">
        <f>'lipidomeDB output'!C42</f>
        <v>CL(80:18)</v>
      </c>
      <c r="D42" t="str">
        <f>'lipidomeDB output'!J42</f>
        <v>0.0009</v>
      </c>
      <c r="E42" t="str">
        <f>'lipidomeDB output'!U42</f>
        <v>0.0016</v>
      </c>
      <c r="F42" t="str">
        <f>'lipidomeDB output'!AG42</f>
        <v>0.0014</v>
      </c>
      <c r="G42" t="str">
        <f>'lipidomeDB output'!AS42</f>
        <v>0.0000</v>
      </c>
      <c r="H42" t="str">
        <f>'lipidomeDB output'!BA42</f>
        <v>0.0005</v>
      </c>
      <c r="I42" s="12">
        <f t="shared" si="12"/>
        <v>8.7999999999999992E-4</v>
      </c>
      <c r="J42" t="str">
        <f>'lipidomeDB output'!D42</f>
        <v>0.0072</v>
      </c>
      <c r="K42" t="str">
        <f>'lipidomeDB output'!E42</f>
        <v>0.0097</v>
      </c>
      <c r="L42" t="str">
        <f>'lipidomeDB output'!F42</f>
        <v>0.0113</v>
      </c>
      <c r="M42" t="str">
        <f>'lipidomeDB output'!G42</f>
        <v>0.0117</v>
      </c>
      <c r="N42" t="str">
        <f>'lipidomeDB output'!H42</f>
        <v>0.0110</v>
      </c>
      <c r="O42" t="str">
        <f>'lipidomeDB output'!I42</f>
        <v>0.0078</v>
      </c>
      <c r="P42" t="str">
        <f>'lipidomeDB output'!K42</f>
        <v>0.0116</v>
      </c>
      <c r="Q42" t="str">
        <f>'lipidomeDB output'!L42</f>
        <v>0.0160</v>
      </c>
      <c r="R42" t="str">
        <f>'lipidomeDB output'!M42</f>
        <v>0.0123</v>
      </c>
      <c r="S42" t="str">
        <f>'lipidomeDB output'!N42</f>
        <v>0.0092</v>
      </c>
      <c r="T42" t="str">
        <f>'lipidomeDB output'!O42</f>
        <v>0.0080</v>
      </c>
      <c r="U42" t="str">
        <f>'lipidomeDB output'!P42</f>
        <v>0.0000</v>
      </c>
      <c r="V42" t="str">
        <f>'lipidomeDB output'!Q42</f>
        <v>0.0155</v>
      </c>
      <c r="W42" t="str">
        <f>'lipidomeDB output'!R42</f>
        <v>0.0102</v>
      </c>
      <c r="X42" t="str">
        <f>'lipidomeDB output'!S42</f>
        <v>0.0115</v>
      </c>
      <c r="Y42" t="str">
        <f>'lipidomeDB output'!T42</f>
        <v>0.0105</v>
      </c>
      <c r="Z42" t="str">
        <f>'lipidomeDB output'!V42</f>
        <v>0.0140</v>
      </c>
      <c r="AA42" t="str">
        <f>'lipidomeDB output'!W42</f>
        <v>0.0089</v>
      </c>
      <c r="AB42" t="str">
        <f>'lipidomeDB output'!X42</f>
        <v>0.0070</v>
      </c>
      <c r="AC42" t="str">
        <f>'lipidomeDB output'!Y42</f>
        <v>0.0172</v>
      </c>
      <c r="AD42" t="str">
        <f>'lipidomeDB output'!Z42</f>
        <v>0.0163</v>
      </c>
      <c r="AE42" t="str">
        <f>'lipidomeDB output'!AA42</f>
        <v>0.0188</v>
      </c>
      <c r="AF42" t="str">
        <f>'lipidomeDB output'!AB42</f>
        <v>0.0199</v>
      </c>
      <c r="AG42" t="str">
        <f>'lipidomeDB output'!AC42</f>
        <v>0.0121</v>
      </c>
      <c r="AH42" t="str">
        <f>'lipidomeDB output'!AD42</f>
        <v>0.0097</v>
      </c>
      <c r="AI42" t="str">
        <f>'lipidomeDB output'!AE42</f>
        <v>0.0152</v>
      </c>
      <c r="AJ42" t="str">
        <f>'lipidomeDB output'!AF42</f>
        <v>0.0138</v>
      </c>
      <c r="AK42" t="str">
        <f>'lipidomeDB output'!AH42</f>
        <v>0.0131</v>
      </c>
      <c r="AL42" t="str">
        <f>'lipidomeDB output'!AI42</f>
        <v>0.0104</v>
      </c>
      <c r="AM42" t="str">
        <f>'lipidomeDB output'!AJ42</f>
        <v>0.0167</v>
      </c>
      <c r="AN42" t="str">
        <f>'lipidomeDB output'!AK42</f>
        <v>0.0110</v>
      </c>
      <c r="AO42" t="str">
        <f>'lipidomeDB output'!AL42</f>
        <v>0.0133</v>
      </c>
      <c r="AP42" t="str">
        <f>'lipidomeDB output'!AM42</f>
        <v>0.0123</v>
      </c>
      <c r="AQ42" t="str">
        <f>'lipidomeDB output'!AN42</f>
        <v>0.0164</v>
      </c>
      <c r="AR42" t="str">
        <f>'lipidomeDB output'!AO42</f>
        <v>0.0195</v>
      </c>
      <c r="AS42" t="str">
        <f>'lipidomeDB output'!AP42</f>
        <v>0.0097</v>
      </c>
      <c r="AT42" t="str">
        <f>'lipidomeDB output'!AQ42</f>
        <v>0.0061</v>
      </c>
      <c r="AU42" t="str">
        <f>'lipidomeDB output'!AR42</f>
        <v>0.0094</v>
      </c>
      <c r="AV42" t="str">
        <f>'lipidomeDB output'!AT42</f>
        <v>0.0162</v>
      </c>
      <c r="AW42" t="str">
        <f>'lipidomeDB output'!AU42</f>
        <v>0.0131</v>
      </c>
      <c r="AX42" t="str">
        <f>'lipidomeDB output'!AV42</f>
        <v>0.0190</v>
      </c>
      <c r="AY42" t="str">
        <f>'lipidomeDB output'!AW42</f>
        <v>0.0106</v>
      </c>
      <c r="AZ42" t="str">
        <f>'lipidomeDB output'!AX42</f>
        <v>0.0101</v>
      </c>
      <c r="BA42" t="str">
        <f>'lipidomeDB output'!AY42</f>
        <v>0.0100</v>
      </c>
      <c r="BB42" t="str">
        <f>'lipidomeDB output'!AZ42</f>
        <v>0.0055</v>
      </c>
      <c r="BC42" t="str">
        <f>'lipidomeDB output'!BB42</f>
        <v>0.0155</v>
      </c>
      <c r="BE42" s="10">
        <f t="shared" si="13"/>
        <v>6.3200000000000001E-3</v>
      </c>
      <c r="BF42" s="10">
        <f t="shared" si="15"/>
        <v>8.8199999999999997E-3</v>
      </c>
      <c r="BG42" s="10">
        <f t="shared" si="15"/>
        <v>1.0419999999999999E-2</v>
      </c>
      <c r="BH42" s="10">
        <f t="shared" si="15"/>
        <v>1.082E-2</v>
      </c>
      <c r="BI42" s="10">
        <f t="shared" si="15"/>
        <v>1.0119999999999999E-2</v>
      </c>
      <c r="BJ42" s="10">
        <f t="shared" si="15"/>
        <v>6.9199999999999999E-3</v>
      </c>
      <c r="BK42" s="10">
        <f t="shared" si="10"/>
        <v>1.0719999999999999E-2</v>
      </c>
      <c r="BL42" s="10">
        <f t="shared" si="10"/>
        <v>1.512E-2</v>
      </c>
      <c r="BM42" s="10">
        <f t="shared" si="10"/>
        <v>1.142E-2</v>
      </c>
      <c r="BN42" s="10">
        <f t="shared" si="10"/>
        <v>8.3199999999999993E-3</v>
      </c>
      <c r="BO42" s="10">
        <f t="shared" si="10"/>
        <v>7.1200000000000005E-3</v>
      </c>
      <c r="BP42" s="10">
        <f t="shared" si="10"/>
        <v>0</v>
      </c>
      <c r="BQ42" s="10">
        <f t="shared" si="10"/>
        <v>1.4619999999999999E-2</v>
      </c>
      <c r="BR42" s="10">
        <f t="shared" si="10"/>
        <v>9.3200000000000002E-3</v>
      </c>
      <c r="BS42" s="10">
        <f t="shared" si="10"/>
        <v>1.0619999999999999E-2</v>
      </c>
      <c r="BT42" s="10">
        <f t="shared" si="10"/>
        <v>9.6200000000000001E-3</v>
      </c>
      <c r="BU42" s="10">
        <f t="shared" si="10"/>
        <v>1.312E-2</v>
      </c>
      <c r="BV42" s="10">
        <f t="shared" si="10"/>
        <v>8.0199999999999994E-3</v>
      </c>
      <c r="BW42" s="10">
        <f t="shared" si="10"/>
        <v>6.1200000000000004E-3</v>
      </c>
      <c r="BX42" s="10">
        <f t="shared" si="10"/>
        <v>1.6320000000000001E-2</v>
      </c>
      <c r="BY42" s="10">
        <f t="shared" si="10"/>
        <v>1.5419999999999998E-2</v>
      </c>
      <c r="BZ42" s="10">
        <f t="shared" si="9"/>
        <v>1.7920000000000002E-2</v>
      </c>
      <c r="CA42" s="10">
        <f t="shared" si="9"/>
        <v>1.9020000000000002E-2</v>
      </c>
      <c r="CB42" s="10">
        <f t="shared" si="9"/>
        <v>1.1219999999999999E-2</v>
      </c>
      <c r="CC42" s="10">
        <f t="shared" si="9"/>
        <v>8.8199999999999997E-3</v>
      </c>
      <c r="CD42" s="10">
        <f t="shared" si="9"/>
        <v>1.4319999999999999E-2</v>
      </c>
      <c r="CE42" s="10">
        <f t="shared" si="16"/>
        <v>1.2919999999999999E-2</v>
      </c>
      <c r="CF42" s="10">
        <f t="shared" si="16"/>
        <v>1.222E-2</v>
      </c>
      <c r="CG42" s="10">
        <f t="shared" si="16"/>
        <v>9.5199999999999989E-3</v>
      </c>
      <c r="CH42" s="10">
        <f t="shared" si="14"/>
        <v>1.5820000000000001E-2</v>
      </c>
      <c r="CI42" s="10">
        <f t="shared" si="14"/>
        <v>1.0119999999999999E-2</v>
      </c>
      <c r="CJ42" s="10">
        <f t="shared" si="14"/>
        <v>1.2419999999999999E-2</v>
      </c>
      <c r="CK42" s="10">
        <f t="shared" si="11"/>
        <v>1.142E-2</v>
      </c>
      <c r="CL42" s="10">
        <f t="shared" si="11"/>
        <v>1.5520000000000001E-2</v>
      </c>
      <c r="CM42" s="10">
        <f t="shared" si="11"/>
        <v>1.8620000000000001E-2</v>
      </c>
      <c r="CN42" s="10">
        <f t="shared" si="11"/>
        <v>8.8199999999999997E-3</v>
      </c>
      <c r="CO42" s="10">
        <f t="shared" si="11"/>
        <v>5.2200000000000007E-3</v>
      </c>
      <c r="CP42" s="10">
        <f t="shared" si="11"/>
        <v>8.5199999999999998E-3</v>
      </c>
      <c r="CQ42" s="10">
        <f t="shared" si="11"/>
        <v>1.5319999999999999E-2</v>
      </c>
      <c r="CR42" s="10">
        <f t="shared" si="11"/>
        <v>1.222E-2</v>
      </c>
      <c r="CS42" s="10">
        <f t="shared" si="11"/>
        <v>1.8120000000000001E-2</v>
      </c>
      <c r="CT42" s="10">
        <f t="shared" si="11"/>
        <v>9.7199999999999995E-3</v>
      </c>
      <c r="CU42" s="10">
        <f t="shared" si="11"/>
        <v>9.219999999999999E-3</v>
      </c>
      <c r="CV42" s="10">
        <f t="shared" si="11"/>
        <v>9.1199999999999996E-3</v>
      </c>
      <c r="CW42" s="10">
        <f t="shared" si="11"/>
        <v>4.62E-3</v>
      </c>
      <c r="CX42" s="10">
        <f t="shared" si="11"/>
        <v>1.4619999999999999E-2</v>
      </c>
      <c r="CY42" s="10"/>
    </row>
    <row r="43" spans="1:103" x14ac:dyDescent="0.2">
      <c r="A43">
        <f>'lipidomeDB output'!A43</f>
        <v>1542</v>
      </c>
      <c r="B43" t="str">
        <f>'lipidomeDB output'!B43</f>
        <v>C89H140O17P2</v>
      </c>
      <c r="C43" s="1" t="str">
        <f>'lipidomeDB output'!C43</f>
        <v>CL(80:17)</v>
      </c>
      <c r="D43" t="str">
        <f>'lipidomeDB output'!J43</f>
        <v>0.0008</v>
      </c>
      <c r="E43" t="str">
        <f>'lipidomeDB output'!U43</f>
        <v>0.0010</v>
      </c>
      <c r="F43" t="str">
        <f>'lipidomeDB output'!AG43</f>
        <v>0.0016</v>
      </c>
      <c r="G43" t="str">
        <f>'lipidomeDB output'!AS43</f>
        <v>0.0022</v>
      </c>
      <c r="H43" t="str">
        <f>'lipidomeDB output'!BA43</f>
        <v>0.0014</v>
      </c>
      <c r="I43" s="12">
        <f t="shared" si="12"/>
        <v>1.4000000000000002E-3</v>
      </c>
      <c r="J43" t="str">
        <f>'lipidomeDB output'!D43</f>
        <v>0.0148</v>
      </c>
      <c r="K43" t="str">
        <f>'lipidomeDB output'!E43</f>
        <v>0.0180</v>
      </c>
      <c r="L43" t="str">
        <f>'lipidomeDB output'!F43</f>
        <v>0.0259</v>
      </c>
      <c r="M43" t="str">
        <f>'lipidomeDB output'!G43</f>
        <v>0.0158</v>
      </c>
      <c r="N43" t="str">
        <f>'lipidomeDB output'!H43</f>
        <v>0.0269</v>
      </c>
      <c r="O43" t="str">
        <f>'lipidomeDB output'!I43</f>
        <v>0.0245</v>
      </c>
      <c r="P43" t="str">
        <f>'lipidomeDB output'!K43</f>
        <v>0.0190</v>
      </c>
      <c r="Q43" t="str">
        <f>'lipidomeDB output'!L43</f>
        <v>0.0322</v>
      </c>
      <c r="R43" t="str">
        <f>'lipidomeDB output'!M43</f>
        <v>0.0288</v>
      </c>
      <c r="S43" t="str">
        <f>'lipidomeDB output'!N43</f>
        <v>0.0167</v>
      </c>
      <c r="T43" t="str">
        <f>'lipidomeDB output'!O43</f>
        <v>0.0176</v>
      </c>
      <c r="U43" t="str">
        <f>'lipidomeDB output'!P43</f>
        <v>0.0166</v>
      </c>
      <c r="V43" t="str">
        <f>'lipidomeDB output'!Q43</f>
        <v>0.0250</v>
      </c>
      <c r="W43" t="str">
        <f>'lipidomeDB output'!R43</f>
        <v>0.0226</v>
      </c>
      <c r="X43" t="str">
        <f>'lipidomeDB output'!S43</f>
        <v>0.0210</v>
      </c>
      <c r="Y43" t="str">
        <f>'lipidomeDB output'!T43</f>
        <v>0.0231</v>
      </c>
      <c r="Z43" t="str">
        <f>'lipidomeDB output'!V43</f>
        <v>0.0280</v>
      </c>
      <c r="AA43" t="str">
        <f>'lipidomeDB output'!W43</f>
        <v>0.0204</v>
      </c>
      <c r="AB43" t="str">
        <f>'lipidomeDB output'!X43</f>
        <v>0.0192</v>
      </c>
      <c r="AC43" t="str">
        <f>'lipidomeDB output'!Y43</f>
        <v>0.0319</v>
      </c>
      <c r="AD43" t="str">
        <f>'lipidomeDB output'!Z43</f>
        <v>0.0341</v>
      </c>
      <c r="AE43" t="str">
        <f>'lipidomeDB output'!AA43</f>
        <v>0.0376</v>
      </c>
      <c r="AF43" t="str">
        <f>'lipidomeDB output'!AB43</f>
        <v>0.0363</v>
      </c>
      <c r="AG43" t="str">
        <f>'lipidomeDB output'!AC43</f>
        <v>0.0238</v>
      </c>
      <c r="AH43" t="str">
        <f>'lipidomeDB output'!AD43</f>
        <v>0.0306</v>
      </c>
      <c r="AI43" t="str">
        <f>'lipidomeDB output'!AE43</f>
        <v>0.0359</v>
      </c>
      <c r="AJ43" t="str">
        <f>'lipidomeDB output'!AF43</f>
        <v>0.0285</v>
      </c>
      <c r="AK43" t="str">
        <f>'lipidomeDB output'!AH43</f>
        <v>0.0229</v>
      </c>
      <c r="AL43" t="str">
        <f>'lipidomeDB output'!AI43</f>
        <v>0.0216</v>
      </c>
      <c r="AM43" t="str">
        <f>'lipidomeDB output'!AJ43</f>
        <v>0.0282</v>
      </c>
      <c r="AN43" t="str">
        <f>'lipidomeDB output'!AK43</f>
        <v>0.0294</v>
      </c>
      <c r="AO43" t="str">
        <f>'lipidomeDB output'!AL43</f>
        <v>0.0286</v>
      </c>
      <c r="AP43" t="str">
        <f>'lipidomeDB output'!AM43</f>
        <v>0.0359</v>
      </c>
      <c r="AQ43" t="str">
        <f>'lipidomeDB output'!AN43</f>
        <v>0.0287</v>
      </c>
      <c r="AR43" t="str">
        <f>'lipidomeDB output'!AO43</f>
        <v>0.0400</v>
      </c>
      <c r="AS43" t="str">
        <f>'lipidomeDB output'!AP43</f>
        <v>0.0222</v>
      </c>
      <c r="AT43" t="str">
        <f>'lipidomeDB output'!AQ43</f>
        <v>0.0169</v>
      </c>
      <c r="AU43" t="str">
        <f>'lipidomeDB output'!AR43</f>
        <v>0.0213</v>
      </c>
      <c r="AV43" t="str">
        <f>'lipidomeDB output'!AT43</f>
        <v>0.0302</v>
      </c>
      <c r="AW43" t="str">
        <f>'lipidomeDB output'!AU43</f>
        <v>0.0238</v>
      </c>
      <c r="AX43" t="str">
        <f>'lipidomeDB output'!AV43</f>
        <v>0.0274</v>
      </c>
      <c r="AY43" t="str">
        <f>'lipidomeDB output'!AW43</f>
        <v>0.0247</v>
      </c>
      <c r="AZ43" t="str">
        <f>'lipidomeDB output'!AX43</f>
        <v>0.0328</v>
      </c>
      <c r="BA43" t="str">
        <f>'lipidomeDB output'!AY43</f>
        <v>0.0179</v>
      </c>
      <c r="BB43" t="str">
        <f>'lipidomeDB output'!AZ43</f>
        <v>0.0191</v>
      </c>
      <c r="BC43" t="str">
        <f>'lipidomeDB output'!BB43</f>
        <v>0.0253</v>
      </c>
      <c r="BE43" s="10">
        <f t="shared" si="13"/>
        <v>1.34E-2</v>
      </c>
      <c r="BF43" s="10">
        <f t="shared" si="15"/>
        <v>1.6599999999999997E-2</v>
      </c>
      <c r="BG43" s="10">
        <f t="shared" si="15"/>
        <v>2.4500000000000001E-2</v>
      </c>
      <c r="BH43" s="10">
        <f t="shared" si="15"/>
        <v>1.4400000000000001E-2</v>
      </c>
      <c r="BI43" s="10">
        <f t="shared" si="15"/>
        <v>2.5500000000000002E-2</v>
      </c>
      <c r="BJ43" s="10">
        <f t="shared" si="15"/>
        <v>2.3100000000000002E-2</v>
      </c>
      <c r="BK43" s="10">
        <f t="shared" si="10"/>
        <v>1.7599999999999998E-2</v>
      </c>
      <c r="BL43" s="10">
        <f t="shared" si="10"/>
        <v>3.0800000000000001E-2</v>
      </c>
      <c r="BM43" s="10">
        <f t="shared" si="10"/>
        <v>2.7400000000000001E-2</v>
      </c>
      <c r="BN43" s="10">
        <f t="shared" si="10"/>
        <v>1.5299999999999999E-2</v>
      </c>
      <c r="BO43" s="10">
        <f t="shared" si="10"/>
        <v>1.6199999999999999E-2</v>
      </c>
      <c r="BP43" s="10">
        <f t="shared" si="10"/>
        <v>1.52E-2</v>
      </c>
      <c r="BQ43" s="10">
        <f t="shared" si="10"/>
        <v>2.3600000000000003E-2</v>
      </c>
      <c r="BR43" s="10">
        <f t="shared" si="10"/>
        <v>2.1199999999999997E-2</v>
      </c>
      <c r="BS43" s="10">
        <f t="shared" si="10"/>
        <v>1.9599999999999999E-2</v>
      </c>
      <c r="BT43" s="10">
        <f t="shared" si="10"/>
        <v>2.1699999999999997E-2</v>
      </c>
      <c r="BU43" s="10">
        <f t="shared" si="10"/>
        <v>2.6599999999999999E-2</v>
      </c>
      <c r="BV43" s="10">
        <f t="shared" si="10"/>
        <v>1.9000000000000003E-2</v>
      </c>
      <c r="BW43" s="10">
        <f t="shared" si="10"/>
        <v>1.7799999999999996E-2</v>
      </c>
      <c r="BX43" s="10">
        <f t="shared" si="10"/>
        <v>3.0499999999999999E-2</v>
      </c>
      <c r="BY43" s="10">
        <f t="shared" si="10"/>
        <v>3.27E-2</v>
      </c>
      <c r="BZ43" s="10">
        <f t="shared" si="9"/>
        <v>3.6200000000000003E-2</v>
      </c>
      <c r="CA43" s="10">
        <f t="shared" si="9"/>
        <v>3.49E-2</v>
      </c>
      <c r="CB43" s="10">
        <f t="shared" si="9"/>
        <v>2.2400000000000003E-2</v>
      </c>
      <c r="CC43" s="10">
        <f t="shared" si="9"/>
        <v>2.9199999999999997E-2</v>
      </c>
      <c r="CD43" s="10">
        <f t="shared" si="9"/>
        <v>3.4500000000000003E-2</v>
      </c>
      <c r="CE43" s="10">
        <f t="shared" si="16"/>
        <v>2.7099999999999999E-2</v>
      </c>
      <c r="CF43" s="10">
        <f t="shared" si="16"/>
        <v>2.1499999999999998E-2</v>
      </c>
      <c r="CG43" s="10">
        <f t="shared" si="16"/>
        <v>2.0200000000000003E-2</v>
      </c>
      <c r="CH43" s="10">
        <f t="shared" si="14"/>
        <v>2.6799999999999997E-2</v>
      </c>
      <c r="CI43" s="10">
        <f t="shared" si="14"/>
        <v>2.7999999999999997E-2</v>
      </c>
      <c r="CJ43" s="10">
        <f t="shared" si="14"/>
        <v>2.7200000000000002E-2</v>
      </c>
      <c r="CK43" s="10">
        <f t="shared" si="11"/>
        <v>3.4500000000000003E-2</v>
      </c>
      <c r="CL43" s="10">
        <f t="shared" si="11"/>
        <v>2.7299999999999998E-2</v>
      </c>
      <c r="CM43" s="10">
        <f t="shared" si="11"/>
        <v>3.8600000000000002E-2</v>
      </c>
      <c r="CN43" s="10">
        <f t="shared" si="11"/>
        <v>2.0799999999999999E-2</v>
      </c>
      <c r="CO43" s="10">
        <f t="shared" si="11"/>
        <v>1.5499999999999998E-2</v>
      </c>
      <c r="CP43" s="10">
        <f t="shared" si="11"/>
        <v>1.9900000000000001E-2</v>
      </c>
      <c r="CQ43" s="10">
        <f t="shared" si="11"/>
        <v>2.8799999999999999E-2</v>
      </c>
      <c r="CR43" s="10">
        <f t="shared" si="11"/>
        <v>2.2400000000000003E-2</v>
      </c>
      <c r="CS43" s="10">
        <f t="shared" si="11"/>
        <v>2.6000000000000002E-2</v>
      </c>
      <c r="CT43" s="10">
        <f t="shared" si="11"/>
        <v>2.3300000000000001E-2</v>
      </c>
      <c r="CU43" s="10">
        <f t="shared" si="11"/>
        <v>3.1400000000000004E-2</v>
      </c>
      <c r="CV43" s="10">
        <f t="shared" si="11"/>
        <v>1.6500000000000001E-2</v>
      </c>
      <c r="CW43" s="10">
        <f t="shared" si="11"/>
        <v>1.77E-2</v>
      </c>
      <c r="CX43" s="10">
        <f t="shared" si="11"/>
        <v>2.3899999999999998E-2</v>
      </c>
      <c r="CY43" s="10"/>
    </row>
    <row r="44" spans="1:103" x14ac:dyDescent="0.2">
      <c r="A44">
        <f>'lipidomeDB output'!A44</f>
        <v>1544</v>
      </c>
      <c r="B44" t="str">
        <f>'lipidomeDB output'!B44</f>
        <v>C89H142O17P2</v>
      </c>
      <c r="C44" s="1" t="str">
        <f>'lipidomeDB output'!C44</f>
        <v>CL(80:16)</v>
      </c>
      <c r="D44" t="str">
        <f>'lipidomeDB output'!J44</f>
        <v>0.0020</v>
      </c>
      <c r="E44" t="str">
        <f>'lipidomeDB output'!U44</f>
        <v>0.0062</v>
      </c>
      <c r="F44" t="str">
        <f>'lipidomeDB output'!AG44</f>
        <v>0.0060</v>
      </c>
      <c r="G44" t="str">
        <f>'lipidomeDB output'!AS44</f>
        <v>0.0028</v>
      </c>
      <c r="H44" t="str">
        <f>'lipidomeDB output'!BA44</f>
        <v>0.0035</v>
      </c>
      <c r="I44" s="12">
        <f t="shared" si="12"/>
        <v>4.0999999999999995E-3</v>
      </c>
      <c r="J44" t="str">
        <f>'lipidomeDB output'!D44</f>
        <v>0.0376</v>
      </c>
      <c r="K44" t="str">
        <f>'lipidomeDB output'!E44</f>
        <v>0.0477</v>
      </c>
      <c r="L44" t="str">
        <f>'lipidomeDB output'!F44</f>
        <v>0.0624</v>
      </c>
      <c r="M44" t="str">
        <f>'lipidomeDB output'!G44</f>
        <v>0.0569</v>
      </c>
      <c r="N44" t="str">
        <f>'lipidomeDB output'!H44</f>
        <v>0.0651</v>
      </c>
      <c r="O44" t="str">
        <f>'lipidomeDB output'!I44</f>
        <v>0.0585</v>
      </c>
      <c r="P44" t="str">
        <f>'lipidomeDB output'!K44</f>
        <v>0.0575</v>
      </c>
      <c r="Q44" t="str">
        <f>'lipidomeDB output'!L44</f>
        <v>0.0815</v>
      </c>
      <c r="R44" t="str">
        <f>'lipidomeDB output'!M44</f>
        <v>0.0913</v>
      </c>
      <c r="S44" t="str">
        <f>'lipidomeDB output'!N44</f>
        <v>0.0670</v>
      </c>
      <c r="T44" t="str">
        <f>'lipidomeDB output'!O44</f>
        <v>0.0414</v>
      </c>
      <c r="U44" t="str">
        <f>'lipidomeDB output'!P44</f>
        <v>0.0284</v>
      </c>
      <c r="V44" t="str">
        <f>'lipidomeDB output'!Q44</f>
        <v>0.0786</v>
      </c>
      <c r="W44" t="str">
        <f>'lipidomeDB output'!R44</f>
        <v>0.0548</v>
      </c>
      <c r="X44" t="str">
        <f>'lipidomeDB output'!S44</f>
        <v>0.0672</v>
      </c>
      <c r="Y44" t="str">
        <f>'lipidomeDB output'!T44</f>
        <v>0.0648</v>
      </c>
      <c r="Z44" t="str">
        <f>'lipidomeDB output'!V44</f>
        <v>0.0747</v>
      </c>
      <c r="AA44" t="str">
        <f>'lipidomeDB output'!W44</f>
        <v>0.0407</v>
      </c>
      <c r="AB44" t="str">
        <f>'lipidomeDB output'!X44</f>
        <v>0.0420</v>
      </c>
      <c r="AC44" t="str">
        <f>'lipidomeDB output'!Y44</f>
        <v>0.1134</v>
      </c>
      <c r="AD44" t="str">
        <f>'lipidomeDB output'!Z44</f>
        <v>0.1083</v>
      </c>
      <c r="AE44" t="str">
        <f>'lipidomeDB output'!AA44</f>
        <v>0.1004</v>
      </c>
      <c r="AF44" t="str">
        <f>'lipidomeDB output'!AB44</f>
        <v>0.1018</v>
      </c>
      <c r="AG44" t="str">
        <f>'lipidomeDB output'!AC44</f>
        <v>0.0473</v>
      </c>
      <c r="AH44" t="str">
        <f>'lipidomeDB output'!AD44</f>
        <v>0.0590</v>
      </c>
      <c r="AI44" t="str">
        <f>'lipidomeDB output'!AE44</f>
        <v>0.0894</v>
      </c>
      <c r="AJ44" t="str">
        <f>'lipidomeDB output'!AF44</f>
        <v>0.0767</v>
      </c>
      <c r="AK44" t="str">
        <f>'lipidomeDB output'!AH44</f>
        <v>0.0643</v>
      </c>
      <c r="AL44" t="str">
        <f>'lipidomeDB output'!AI44</f>
        <v>0.0633</v>
      </c>
      <c r="AM44" t="str">
        <f>'lipidomeDB output'!AJ44</f>
        <v>0.0769</v>
      </c>
      <c r="AN44" t="str">
        <f>'lipidomeDB output'!AK44</f>
        <v>0.0613</v>
      </c>
      <c r="AO44" t="str">
        <f>'lipidomeDB output'!AL44</f>
        <v>0.0594</v>
      </c>
      <c r="AP44" t="str">
        <f>'lipidomeDB output'!AM44</f>
        <v>0.0853</v>
      </c>
      <c r="AQ44" t="str">
        <f>'lipidomeDB output'!AN44</f>
        <v>0.0854</v>
      </c>
      <c r="AR44" t="str">
        <f>'lipidomeDB output'!AO44</f>
        <v>0.1121</v>
      </c>
      <c r="AS44" t="str">
        <f>'lipidomeDB output'!AP44</f>
        <v>0.0651</v>
      </c>
      <c r="AT44" t="str">
        <f>'lipidomeDB output'!AQ44</f>
        <v>0.0415</v>
      </c>
      <c r="AU44" t="str">
        <f>'lipidomeDB output'!AR44</f>
        <v>0.0535</v>
      </c>
      <c r="AV44" t="str">
        <f>'lipidomeDB output'!AT44</f>
        <v>0.0711</v>
      </c>
      <c r="AW44" t="str">
        <f>'lipidomeDB output'!AU44</f>
        <v>0.0706</v>
      </c>
      <c r="AX44" t="str">
        <f>'lipidomeDB output'!AV44</f>
        <v>0.0784</v>
      </c>
      <c r="AY44" t="str">
        <f>'lipidomeDB output'!AW44</f>
        <v>0.0661</v>
      </c>
      <c r="AZ44" t="str">
        <f>'lipidomeDB output'!AX44</f>
        <v>0.0766</v>
      </c>
      <c r="BA44" t="str">
        <f>'lipidomeDB output'!AY44</f>
        <v>0.0420</v>
      </c>
      <c r="BB44" t="str">
        <f>'lipidomeDB output'!AZ44</f>
        <v>0.0441</v>
      </c>
      <c r="BC44" t="str">
        <f>'lipidomeDB output'!BB44</f>
        <v>0.0768</v>
      </c>
      <c r="BE44" s="10">
        <f t="shared" si="13"/>
        <v>3.3500000000000002E-2</v>
      </c>
      <c r="BF44" s="10">
        <f t="shared" si="15"/>
        <v>4.36E-2</v>
      </c>
      <c r="BG44" s="10">
        <f t="shared" si="15"/>
        <v>5.8299999999999998E-2</v>
      </c>
      <c r="BH44" s="10">
        <f t="shared" si="15"/>
        <v>5.28E-2</v>
      </c>
      <c r="BI44" s="10">
        <f t="shared" si="15"/>
        <v>6.1000000000000006E-2</v>
      </c>
      <c r="BJ44" s="10">
        <f t="shared" si="15"/>
        <v>5.4400000000000004E-2</v>
      </c>
      <c r="BK44" s="10">
        <f t="shared" si="10"/>
        <v>5.3400000000000003E-2</v>
      </c>
      <c r="BL44" s="10">
        <f t="shared" si="10"/>
        <v>7.7399999999999997E-2</v>
      </c>
      <c r="BM44" s="10">
        <f t="shared" si="10"/>
        <v>8.72E-2</v>
      </c>
      <c r="BN44" s="10">
        <f t="shared" si="10"/>
        <v>6.2900000000000011E-2</v>
      </c>
      <c r="BO44" s="10">
        <f t="shared" si="10"/>
        <v>3.73E-2</v>
      </c>
      <c r="BP44" s="10">
        <f t="shared" si="10"/>
        <v>2.4300000000000002E-2</v>
      </c>
      <c r="BQ44" s="10">
        <f t="shared" si="10"/>
        <v>7.4500000000000011E-2</v>
      </c>
      <c r="BR44" s="10">
        <f t="shared" si="10"/>
        <v>5.0700000000000002E-2</v>
      </c>
      <c r="BS44" s="10">
        <f t="shared" si="10"/>
        <v>6.3099999999999989E-2</v>
      </c>
      <c r="BT44" s="10">
        <f t="shared" si="10"/>
        <v>6.0699999999999997E-2</v>
      </c>
      <c r="BU44" s="10">
        <f t="shared" si="10"/>
        <v>7.0599999999999996E-2</v>
      </c>
      <c r="BV44" s="10">
        <f t="shared" si="10"/>
        <v>3.6600000000000001E-2</v>
      </c>
      <c r="BW44" s="10">
        <f t="shared" si="10"/>
        <v>3.7900000000000003E-2</v>
      </c>
      <c r="BX44" s="10">
        <f t="shared" si="10"/>
        <v>0.10930000000000001</v>
      </c>
      <c r="BY44" s="10">
        <f t="shared" si="10"/>
        <v>0.10419999999999999</v>
      </c>
      <c r="BZ44" s="10">
        <f t="shared" si="9"/>
        <v>9.6299999999999997E-2</v>
      </c>
      <c r="CA44" s="10">
        <f t="shared" si="9"/>
        <v>9.7700000000000009E-2</v>
      </c>
      <c r="CB44" s="10">
        <f t="shared" si="9"/>
        <v>4.3200000000000002E-2</v>
      </c>
      <c r="CC44" s="10">
        <f t="shared" si="9"/>
        <v>5.4899999999999997E-2</v>
      </c>
      <c r="CD44" s="10">
        <f t="shared" si="9"/>
        <v>8.5299999999999987E-2</v>
      </c>
      <c r="CE44" s="10">
        <f t="shared" si="16"/>
        <v>7.2599999999999998E-2</v>
      </c>
      <c r="CF44" s="10">
        <f t="shared" si="16"/>
        <v>6.0199999999999997E-2</v>
      </c>
      <c r="CG44" s="10">
        <f t="shared" si="16"/>
        <v>5.9199999999999996E-2</v>
      </c>
      <c r="CH44" s="10">
        <f t="shared" si="14"/>
        <v>7.2800000000000004E-2</v>
      </c>
      <c r="CI44" s="10">
        <f t="shared" si="14"/>
        <v>5.7200000000000001E-2</v>
      </c>
      <c r="CJ44" s="10">
        <f t="shared" si="14"/>
        <v>5.5300000000000002E-2</v>
      </c>
      <c r="CK44" s="10">
        <f t="shared" si="11"/>
        <v>8.1199999999999994E-2</v>
      </c>
      <c r="CL44" s="10">
        <f t="shared" si="11"/>
        <v>8.1300000000000011E-2</v>
      </c>
      <c r="CM44" s="10">
        <f t="shared" si="11"/>
        <v>0.10800000000000001</v>
      </c>
      <c r="CN44" s="10">
        <f t="shared" si="11"/>
        <v>6.1000000000000006E-2</v>
      </c>
      <c r="CO44" s="10">
        <f t="shared" si="11"/>
        <v>3.7400000000000003E-2</v>
      </c>
      <c r="CP44" s="10">
        <f t="shared" si="11"/>
        <v>4.9399999999999999E-2</v>
      </c>
      <c r="CQ44" s="10">
        <f t="shared" si="11"/>
        <v>6.7000000000000004E-2</v>
      </c>
      <c r="CR44" s="10">
        <f t="shared" si="11"/>
        <v>6.6500000000000004E-2</v>
      </c>
      <c r="CS44" s="10">
        <f t="shared" si="11"/>
        <v>7.4300000000000005E-2</v>
      </c>
      <c r="CT44" s="10">
        <f t="shared" si="11"/>
        <v>6.2000000000000006E-2</v>
      </c>
      <c r="CU44" s="10">
        <f t="shared" si="11"/>
        <v>7.2500000000000009E-2</v>
      </c>
      <c r="CV44" s="10">
        <f t="shared" si="11"/>
        <v>3.7900000000000003E-2</v>
      </c>
      <c r="CW44" s="10">
        <f t="shared" si="11"/>
        <v>0.04</v>
      </c>
      <c r="CX44" s="10">
        <f t="shared" si="11"/>
        <v>7.2699999999999987E-2</v>
      </c>
      <c r="CY44" s="10"/>
    </row>
    <row r="45" spans="1:103" x14ac:dyDescent="0.2">
      <c r="A45">
        <f>'lipidomeDB output'!A45</f>
        <v>1546</v>
      </c>
      <c r="B45" t="str">
        <f>'lipidomeDB output'!B45</f>
        <v>C89H144O17P2</v>
      </c>
      <c r="C45" s="1" t="str">
        <f>'lipidomeDB output'!C45</f>
        <v>CL(80:15)</v>
      </c>
      <c r="D45" t="str">
        <f>'lipidomeDB output'!J45</f>
        <v>0.0032</v>
      </c>
      <c r="E45" t="str">
        <f>'lipidomeDB output'!U45</f>
        <v>0.0024</v>
      </c>
      <c r="F45" t="str">
        <f>'lipidomeDB output'!AG45</f>
        <v>0.0050</v>
      </c>
      <c r="G45" t="str">
        <f>'lipidomeDB output'!AS45</f>
        <v>0.0022</v>
      </c>
      <c r="H45" t="str">
        <f>'lipidomeDB output'!BA45</f>
        <v>0.0023</v>
      </c>
      <c r="I45" s="12">
        <f t="shared" si="12"/>
        <v>3.0200000000000001E-3</v>
      </c>
      <c r="J45" t="str">
        <f>'lipidomeDB output'!D45</f>
        <v>0.0290</v>
      </c>
      <c r="K45" t="str">
        <f>'lipidomeDB output'!E45</f>
        <v>0.0514</v>
      </c>
      <c r="L45" t="str">
        <f>'lipidomeDB output'!F45</f>
        <v>0.0594</v>
      </c>
      <c r="M45" t="str">
        <f>'lipidomeDB output'!G45</f>
        <v>0.0511</v>
      </c>
      <c r="N45" t="str">
        <f>'lipidomeDB output'!H45</f>
        <v>0.0487</v>
      </c>
      <c r="O45" t="str">
        <f>'lipidomeDB output'!I45</f>
        <v>0.0512</v>
      </c>
      <c r="P45" t="str">
        <f>'lipidomeDB output'!K45</f>
        <v>0.0525</v>
      </c>
      <c r="Q45" t="str">
        <f>'lipidomeDB output'!L45</f>
        <v>0.0865</v>
      </c>
      <c r="R45" t="str">
        <f>'lipidomeDB output'!M45</f>
        <v>0.0546</v>
      </c>
      <c r="S45" t="str">
        <f>'lipidomeDB output'!N45</f>
        <v>0.0580</v>
      </c>
      <c r="T45" t="str">
        <f>'lipidomeDB output'!O45</f>
        <v>0.0319</v>
      </c>
      <c r="U45" t="str">
        <f>'lipidomeDB output'!P45</f>
        <v>0.0226</v>
      </c>
      <c r="V45" t="str">
        <f>'lipidomeDB output'!Q45</f>
        <v>0.0521</v>
      </c>
      <c r="W45" t="str">
        <f>'lipidomeDB output'!R45</f>
        <v>0.0547</v>
      </c>
      <c r="X45" t="str">
        <f>'lipidomeDB output'!S45</f>
        <v>0.0539</v>
      </c>
      <c r="Y45" t="str">
        <f>'lipidomeDB output'!T45</f>
        <v>0.0567</v>
      </c>
      <c r="Z45" t="str">
        <f>'lipidomeDB output'!V45</f>
        <v>0.0646</v>
      </c>
      <c r="AA45" t="str">
        <f>'lipidomeDB output'!W45</f>
        <v>0.0281</v>
      </c>
      <c r="AB45" t="str">
        <f>'lipidomeDB output'!X45</f>
        <v>0.0258</v>
      </c>
      <c r="AC45" t="str">
        <f>'lipidomeDB output'!Y45</f>
        <v>0.1113</v>
      </c>
      <c r="AD45" t="str">
        <f>'lipidomeDB output'!Z45</f>
        <v>0.1086</v>
      </c>
      <c r="AE45" t="str">
        <f>'lipidomeDB output'!AA45</f>
        <v>0.0679</v>
      </c>
      <c r="AF45" t="str">
        <f>'lipidomeDB output'!AB45</f>
        <v>0.0699</v>
      </c>
      <c r="AG45" t="str">
        <f>'lipidomeDB output'!AC45</f>
        <v>0.0299</v>
      </c>
      <c r="AH45" t="str">
        <f>'lipidomeDB output'!AD45</f>
        <v>0.0308</v>
      </c>
      <c r="AI45" t="str">
        <f>'lipidomeDB output'!AE45</f>
        <v>0.0951</v>
      </c>
      <c r="AJ45" t="str">
        <f>'lipidomeDB output'!AF45</f>
        <v>0.0737</v>
      </c>
      <c r="AK45" t="str">
        <f>'lipidomeDB output'!AH45</f>
        <v>0.0491</v>
      </c>
      <c r="AL45" t="str">
        <f>'lipidomeDB output'!AI45</f>
        <v>0.0522</v>
      </c>
      <c r="AM45" t="str">
        <f>'lipidomeDB output'!AJ45</f>
        <v>0.0652</v>
      </c>
      <c r="AN45" t="str">
        <f>'lipidomeDB output'!AK45</f>
        <v>0.0442</v>
      </c>
      <c r="AO45" t="str">
        <f>'lipidomeDB output'!AL45</f>
        <v>0.0326</v>
      </c>
      <c r="AP45" t="str">
        <f>'lipidomeDB output'!AM45</f>
        <v>0.0938</v>
      </c>
      <c r="AQ45" t="str">
        <f>'lipidomeDB output'!AN45</f>
        <v>0.0783</v>
      </c>
      <c r="AR45" t="str">
        <f>'lipidomeDB output'!AO45</f>
        <v>0.0756</v>
      </c>
      <c r="AS45" t="str">
        <f>'lipidomeDB output'!AP45</f>
        <v>0.0496</v>
      </c>
      <c r="AT45" t="str">
        <f>'lipidomeDB output'!AQ45</f>
        <v>0.0257</v>
      </c>
      <c r="AU45" t="str">
        <f>'lipidomeDB output'!AR45</f>
        <v>0.0370</v>
      </c>
      <c r="AV45" t="str">
        <f>'lipidomeDB output'!AT45</f>
        <v>0.0747</v>
      </c>
      <c r="AW45" t="str">
        <f>'lipidomeDB output'!AU45</f>
        <v>0.0630</v>
      </c>
      <c r="AX45" t="str">
        <f>'lipidomeDB output'!AV45</f>
        <v>0.0567</v>
      </c>
      <c r="AY45" t="str">
        <f>'lipidomeDB output'!AW45</f>
        <v>0.0576</v>
      </c>
      <c r="AZ45" t="str">
        <f>'lipidomeDB output'!AX45</f>
        <v>0.0808</v>
      </c>
      <c r="BA45" t="str">
        <f>'lipidomeDB output'!AY45</f>
        <v>0.0239</v>
      </c>
      <c r="BB45" t="str">
        <f>'lipidomeDB output'!AZ45</f>
        <v>0.0308</v>
      </c>
      <c r="BC45" t="str">
        <f>'lipidomeDB output'!BB45</f>
        <v>0.0560</v>
      </c>
      <c r="BE45" s="10">
        <f t="shared" si="13"/>
        <v>2.5980000000000003E-2</v>
      </c>
      <c r="BF45" s="10">
        <f t="shared" si="15"/>
        <v>4.8379999999999999E-2</v>
      </c>
      <c r="BG45" s="10">
        <f t="shared" si="15"/>
        <v>5.638E-2</v>
      </c>
      <c r="BH45" s="10">
        <f t="shared" si="15"/>
        <v>4.8079999999999998E-2</v>
      </c>
      <c r="BI45" s="10">
        <f t="shared" si="15"/>
        <v>4.5679999999999998E-2</v>
      </c>
      <c r="BJ45" s="10">
        <f t="shared" si="15"/>
        <v>4.8180000000000001E-2</v>
      </c>
      <c r="BK45" s="10">
        <f t="shared" si="10"/>
        <v>4.9479999999999996E-2</v>
      </c>
      <c r="BL45" s="10">
        <f t="shared" si="10"/>
        <v>8.3479999999999999E-2</v>
      </c>
      <c r="BM45" s="10">
        <f t="shared" si="10"/>
        <v>5.1580000000000001E-2</v>
      </c>
      <c r="BN45" s="10">
        <f t="shared" si="10"/>
        <v>5.4980000000000001E-2</v>
      </c>
      <c r="BO45" s="10">
        <f t="shared" si="10"/>
        <v>2.8879999999999996E-2</v>
      </c>
      <c r="BP45" s="10">
        <f t="shared" si="10"/>
        <v>1.958E-2</v>
      </c>
      <c r="BQ45" s="10">
        <f t="shared" si="10"/>
        <v>4.9079999999999999E-2</v>
      </c>
      <c r="BR45" s="10">
        <f t="shared" si="10"/>
        <v>5.1679999999999997E-2</v>
      </c>
      <c r="BS45" s="10">
        <f t="shared" si="10"/>
        <v>5.0880000000000002E-2</v>
      </c>
      <c r="BT45" s="10">
        <f t="shared" si="10"/>
        <v>5.3679999999999999E-2</v>
      </c>
      <c r="BU45" s="10">
        <f t="shared" si="10"/>
        <v>6.1580000000000003E-2</v>
      </c>
      <c r="BV45" s="10">
        <f t="shared" si="10"/>
        <v>2.5079999999999998E-2</v>
      </c>
      <c r="BW45" s="10">
        <f t="shared" si="10"/>
        <v>2.2780000000000002E-2</v>
      </c>
      <c r="BX45" s="10">
        <f t="shared" si="10"/>
        <v>0.10828</v>
      </c>
      <c r="BY45" s="10">
        <f t="shared" si="10"/>
        <v>0.10558000000000001</v>
      </c>
      <c r="BZ45" s="10">
        <f t="shared" si="9"/>
        <v>6.4880000000000007E-2</v>
      </c>
      <c r="CA45" s="10">
        <f t="shared" si="9"/>
        <v>6.6880000000000009E-2</v>
      </c>
      <c r="CB45" s="10">
        <f t="shared" si="9"/>
        <v>2.6880000000000001E-2</v>
      </c>
      <c r="CC45" s="10">
        <f t="shared" si="9"/>
        <v>2.7779999999999999E-2</v>
      </c>
      <c r="CD45" s="10">
        <f t="shared" si="9"/>
        <v>9.2080000000000009E-2</v>
      </c>
      <c r="CE45" s="10">
        <f t="shared" si="16"/>
        <v>7.0680000000000007E-2</v>
      </c>
      <c r="CF45" s="10">
        <f t="shared" si="16"/>
        <v>4.6079999999999996E-2</v>
      </c>
      <c r="CG45" s="10">
        <f t="shared" si="16"/>
        <v>4.9180000000000001E-2</v>
      </c>
      <c r="CH45" s="10">
        <f t="shared" si="14"/>
        <v>6.2179999999999992E-2</v>
      </c>
      <c r="CI45" s="10">
        <f t="shared" si="14"/>
        <v>4.1180000000000001E-2</v>
      </c>
      <c r="CJ45" s="10">
        <f t="shared" si="14"/>
        <v>2.9579999999999995E-2</v>
      </c>
      <c r="CK45" s="10">
        <f t="shared" si="11"/>
        <v>9.078E-2</v>
      </c>
      <c r="CL45" s="10">
        <f t="shared" si="11"/>
        <v>7.528E-2</v>
      </c>
      <c r="CM45" s="10">
        <f t="shared" si="11"/>
        <v>7.2580000000000006E-2</v>
      </c>
      <c r="CN45" s="10">
        <f t="shared" si="11"/>
        <v>4.6579999999999996E-2</v>
      </c>
      <c r="CO45" s="10">
        <f t="shared" si="11"/>
        <v>2.2679999999999999E-2</v>
      </c>
      <c r="CP45" s="10">
        <f t="shared" si="11"/>
        <v>3.3979999999999996E-2</v>
      </c>
      <c r="CQ45" s="10">
        <f t="shared" si="11"/>
        <v>7.1680000000000008E-2</v>
      </c>
      <c r="CR45" s="10">
        <f t="shared" si="11"/>
        <v>5.9979999999999999E-2</v>
      </c>
      <c r="CS45" s="10">
        <f t="shared" si="11"/>
        <v>5.3679999999999999E-2</v>
      </c>
      <c r="CT45" s="10">
        <f t="shared" si="11"/>
        <v>5.4579999999999997E-2</v>
      </c>
      <c r="CU45" s="10">
        <f t="shared" si="11"/>
        <v>7.7780000000000002E-2</v>
      </c>
      <c r="CV45" s="10">
        <f t="shared" si="11"/>
        <v>2.0880000000000003E-2</v>
      </c>
      <c r="CW45" s="10">
        <f t="shared" si="11"/>
        <v>2.7779999999999999E-2</v>
      </c>
      <c r="CX45" s="10">
        <f t="shared" si="11"/>
        <v>5.2979999999999999E-2</v>
      </c>
      <c r="CY45" s="10"/>
    </row>
    <row r="46" spans="1:103" x14ac:dyDescent="0.2">
      <c r="A46">
        <f>'lipidomeDB output'!A46</f>
        <v>1548</v>
      </c>
      <c r="B46" t="str">
        <f>'lipidomeDB output'!B46</f>
        <v>C89H146O17P2</v>
      </c>
      <c r="C46" s="1" t="str">
        <f>'lipidomeDB output'!C46</f>
        <v>CL(80:14)</v>
      </c>
      <c r="D46" t="str">
        <f>'lipidomeDB output'!J46</f>
        <v>0.0055</v>
      </c>
      <c r="E46" t="str">
        <f>'lipidomeDB output'!U46</f>
        <v>0.0079</v>
      </c>
      <c r="F46" t="str">
        <f>'lipidomeDB output'!AG46</f>
        <v>0.0073</v>
      </c>
      <c r="G46" t="str">
        <f>'lipidomeDB output'!AS46</f>
        <v>0.0085</v>
      </c>
      <c r="H46" t="str">
        <f>'lipidomeDB output'!BA46</f>
        <v>0.0048</v>
      </c>
      <c r="I46" s="12">
        <f t="shared" si="12"/>
        <v>6.8000000000000005E-3</v>
      </c>
      <c r="J46" t="str">
        <f>'lipidomeDB output'!D46</f>
        <v>0.0726</v>
      </c>
      <c r="K46" t="str">
        <f>'lipidomeDB output'!E46</f>
        <v>0.1003</v>
      </c>
      <c r="L46" t="str">
        <f>'lipidomeDB output'!F46</f>
        <v>0.1184</v>
      </c>
      <c r="M46" t="str">
        <f>'lipidomeDB output'!G46</f>
        <v>0.1191</v>
      </c>
      <c r="N46" t="str">
        <f>'lipidomeDB output'!H46</f>
        <v>0.1392</v>
      </c>
      <c r="O46" t="str">
        <f>'lipidomeDB output'!I46</f>
        <v>0.1175</v>
      </c>
      <c r="P46" t="str">
        <f>'lipidomeDB output'!K46</f>
        <v>0.0957</v>
      </c>
      <c r="Q46" t="str">
        <f>'lipidomeDB output'!L46</f>
        <v>0.1816</v>
      </c>
      <c r="R46" t="str">
        <f>'lipidomeDB output'!M46</f>
        <v>0.1560</v>
      </c>
      <c r="S46" t="str">
        <f>'lipidomeDB output'!N46</f>
        <v>0.1287</v>
      </c>
      <c r="T46" t="str">
        <f>'lipidomeDB output'!O46</f>
        <v>0.0647</v>
      </c>
      <c r="U46" t="str">
        <f>'lipidomeDB output'!P46</f>
        <v>0.0581</v>
      </c>
      <c r="V46" t="str">
        <f>'lipidomeDB output'!Q46</f>
        <v>0.1501</v>
      </c>
      <c r="W46" t="str">
        <f>'lipidomeDB output'!R46</f>
        <v>0.1097</v>
      </c>
      <c r="X46" t="str">
        <f>'lipidomeDB output'!S46</f>
        <v>0.1275</v>
      </c>
      <c r="Y46" t="str">
        <f>'lipidomeDB output'!T46</f>
        <v>0.1324</v>
      </c>
      <c r="Z46" t="str">
        <f>'lipidomeDB output'!V46</f>
        <v>0.1383</v>
      </c>
      <c r="AA46" t="str">
        <f>'lipidomeDB output'!W46</f>
        <v>0.0828</v>
      </c>
      <c r="AB46" t="str">
        <f>'lipidomeDB output'!X46</f>
        <v>0.0803</v>
      </c>
      <c r="AC46" t="str">
        <f>'lipidomeDB output'!Y46</f>
        <v>0.2437</v>
      </c>
      <c r="AD46" t="str">
        <f>'lipidomeDB output'!Z46</f>
        <v>0.2500</v>
      </c>
      <c r="AE46" t="str">
        <f>'lipidomeDB output'!AA46</f>
        <v>0.1798</v>
      </c>
      <c r="AF46" t="str">
        <f>'lipidomeDB output'!AB46</f>
        <v>0.1473</v>
      </c>
      <c r="AG46" t="str">
        <f>'lipidomeDB output'!AC46</f>
        <v>0.0909</v>
      </c>
      <c r="AH46" t="str">
        <f>'lipidomeDB output'!AD46</f>
        <v>0.1229</v>
      </c>
      <c r="AI46" t="str">
        <f>'lipidomeDB output'!AE46</f>
        <v>0.1770</v>
      </c>
      <c r="AJ46" t="str">
        <f>'lipidomeDB output'!AF46</f>
        <v>0.1756</v>
      </c>
      <c r="AK46" t="str">
        <f>'lipidomeDB output'!AH46</f>
        <v>0.1163</v>
      </c>
      <c r="AL46" t="str">
        <f>'lipidomeDB output'!AI46</f>
        <v>0.1447</v>
      </c>
      <c r="AM46" t="str">
        <f>'lipidomeDB output'!AJ46</f>
        <v>0.1419</v>
      </c>
      <c r="AN46" t="str">
        <f>'lipidomeDB output'!AK46</f>
        <v>0.1177</v>
      </c>
      <c r="AO46" t="str">
        <f>'lipidomeDB output'!AL46</f>
        <v>0.0945</v>
      </c>
      <c r="AP46" t="str">
        <f>'lipidomeDB output'!AM46</f>
        <v>0.1838</v>
      </c>
      <c r="AQ46" t="str">
        <f>'lipidomeDB output'!AN46</f>
        <v>0.1454</v>
      </c>
      <c r="AR46" t="str">
        <f>'lipidomeDB output'!AO46</f>
        <v>0.1695</v>
      </c>
      <c r="AS46" t="str">
        <f>'lipidomeDB output'!AP46</f>
        <v>0.1183</v>
      </c>
      <c r="AT46" t="str">
        <f>'lipidomeDB output'!AQ46</f>
        <v>0.0660</v>
      </c>
      <c r="AU46" t="str">
        <f>'lipidomeDB output'!AR46</f>
        <v>0.0814</v>
      </c>
      <c r="AV46" t="str">
        <f>'lipidomeDB output'!AT46</f>
        <v>0.1434</v>
      </c>
      <c r="AW46" t="str">
        <f>'lipidomeDB output'!AU46</f>
        <v>0.1547</v>
      </c>
      <c r="AX46" t="str">
        <f>'lipidomeDB output'!AV46</f>
        <v>0.1152</v>
      </c>
      <c r="AY46" t="str">
        <f>'lipidomeDB output'!AW46</f>
        <v>0.1260</v>
      </c>
      <c r="AZ46" t="str">
        <f>'lipidomeDB output'!AX46</f>
        <v>0.2064</v>
      </c>
      <c r="BA46" t="str">
        <f>'lipidomeDB output'!AY46</f>
        <v>0.0697</v>
      </c>
      <c r="BB46" t="str">
        <f>'lipidomeDB output'!AZ46</f>
        <v>0.0667</v>
      </c>
      <c r="BC46" t="str">
        <f>'lipidomeDB output'!BB46</f>
        <v>0.1358</v>
      </c>
      <c r="BE46" s="10">
        <f t="shared" si="13"/>
        <v>6.5799999999999997E-2</v>
      </c>
      <c r="BF46" s="10">
        <f t="shared" si="15"/>
        <v>9.35E-2</v>
      </c>
      <c r="BG46" s="10">
        <f t="shared" si="15"/>
        <v>0.1116</v>
      </c>
      <c r="BH46" s="10">
        <f t="shared" si="15"/>
        <v>0.1123</v>
      </c>
      <c r="BI46" s="10">
        <f t="shared" si="15"/>
        <v>0.13239999999999999</v>
      </c>
      <c r="BJ46" s="10">
        <f t="shared" si="15"/>
        <v>0.11069999999999999</v>
      </c>
      <c r="BK46" s="10">
        <f t="shared" si="10"/>
        <v>8.8899999999999993E-2</v>
      </c>
      <c r="BL46" s="10">
        <f t="shared" si="10"/>
        <v>0.17480000000000001</v>
      </c>
      <c r="BM46" s="10">
        <f t="shared" si="10"/>
        <v>0.1492</v>
      </c>
      <c r="BN46" s="10">
        <f t="shared" si="10"/>
        <v>0.12190000000000001</v>
      </c>
      <c r="BO46" s="10">
        <f t="shared" si="10"/>
        <v>5.7899999999999993E-2</v>
      </c>
      <c r="BP46" s="10">
        <f t="shared" si="10"/>
        <v>5.1299999999999998E-2</v>
      </c>
      <c r="BQ46" s="10">
        <f t="shared" si="10"/>
        <v>0.14330000000000001</v>
      </c>
      <c r="BR46" s="10">
        <f t="shared" si="10"/>
        <v>0.10290000000000001</v>
      </c>
      <c r="BS46" s="10">
        <f t="shared" si="10"/>
        <v>0.1207</v>
      </c>
      <c r="BT46" s="10">
        <f t="shared" si="10"/>
        <v>0.12559999999999999</v>
      </c>
      <c r="BU46" s="10">
        <f t="shared" si="10"/>
        <v>0.13150000000000001</v>
      </c>
      <c r="BV46" s="10">
        <f t="shared" si="10"/>
        <v>7.5999999999999998E-2</v>
      </c>
      <c r="BW46" s="10">
        <f t="shared" si="10"/>
        <v>7.3499999999999996E-2</v>
      </c>
      <c r="BX46" s="10">
        <f t="shared" si="10"/>
        <v>0.2369</v>
      </c>
      <c r="BY46" s="10">
        <f t="shared" si="10"/>
        <v>0.2432</v>
      </c>
      <c r="BZ46" s="10">
        <f t="shared" si="9"/>
        <v>0.17299999999999999</v>
      </c>
      <c r="CA46" s="10">
        <f t="shared" si="9"/>
        <v>0.14049999999999999</v>
      </c>
      <c r="CB46" s="10">
        <f t="shared" si="9"/>
        <v>8.4099999999999994E-2</v>
      </c>
      <c r="CC46" s="10">
        <f t="shared" si="9"/>
        <v>0.11609999999999999</v>
      </c>
      <c r="CD46" s="10">
        <f t="shared" si="9"/>
        <v>0.17019999999999999</v>
      </c>
      <c r="CE46" s="10">
        <f t="shared" si="16"/>
        <v>0.16880000000000001</v>
      </c>
      <c r="CF46" s="10">
        <f t="shared" si="16"/>
        <v>0.1095</v>
      </c>
      <c r="CG46" s="10">
        <f t="shared" si="16"/>
        <v>0.13789999999999999</v>
      </c>
      <c r="CH46" s="10">
        <f t="shared" si="14"/>
        <v>0.1351</v>
      </c>
      <c r="CI46" s="10">
        <f t="shared" si="14"/>
        <v>0.1109</v>
      </c>
      <c r="CJ46" s="10">
        <f t="shared" si="14"/>
        <v>8.77E-2</v>
      </c>
      <c r="CK46" s="10">
        <f t="shared" si="11"/>
        <v>0.17699999999999999</v>
      </c>
      <c r="CL46" s="10">
        <f t="shared" si="11"/>
        <v>0.1386</v>
      </c>
      <c r="CM46" s="10">
        <f t="shared" si="11"/>
        <v>0.16270000000000001</v>
      </c>
      <c r="CN46" s="10">
        <f t="shared" si="11"/>
        <v>0.1115</v>
      </c>
      <c r="CO46" s="10">
        <f t="shared" si="11"/>
        <v>5.9200000000000003E-2</v>
      </c>
      <c r="CP46" s="10">
        <f t="shared" si="11"/>
        <v>7.46E-2</v>
      </c>
      <c r="CQ46" s="10">
        <f t="shared" si="11"/>
        <v>0.1366</v>
      </c>
      <c r="CR46" s="10">
        <f t="shared" si="11"/>
        <v>0.1479</v>
      </c>
      <c r="CS46" s="10">
        <f t="shared" si="11"/>
        <v>0.1084</v>
      </c>
      <c r="CT46" s="10">
        <f t="shared" si="11"/>
        <v>0.1192</v>
      </c>
      <c r="CU46" s="10">
        <f t="shared" si="11"/>
        <v>0.1996</v>
      </c>
      <c r="CV46" s="10">
        <f t="shared" si="11"/>
        <v>6.2899999999999998E-2</v>
      </c>
      <c r="CW46" s="10">
        <f t="shared" si="11"/>
        <v>5.9899999999999995E-2</v>
      </c>
      <c r="CX46" s="10">
        <f t="shared" si="11"/>
        <v>0.129</v>
      </c>
      <c r="CY46" s="10"/>
    </row>
    <row r="47" spans="1:103" x14ac:dyDescent="0.2">
      <c r="A47">
        <f>'lipidomeDB output'!A47</f>
        <v>1550</v>
      </c>
      <c r="B47" t="str">
        <f>'lipidomeDB output'!B47</f>
        <v>C89H148O17P2</v>
      </c>
      <c r="C47" s="1" t="str">
        <f>'lipidomeDB output'!C47</f>
        <v>CL(80:13)</v>
      </c>
      <c r="D47" t="str">
        <f>'lipidomeDB output'!J47</f>
        <v>0.0000</v>
      </c>
      <c r="E47" t="str">
        <f>'lipidomeDB output'!U47</f>
        <v>0.0015</v>
      </c>
      <c r="F47" t="str">
        <f>'lipidomeDB output'!AG47</f>
        <v>0.0030</v>
      </c>
      <c r="G47" t="str">
        <f>'lipidomeDB output'!AS47</f>
        <v>0.0002</v>
      </c>
      <c r="H47" t="str">
        <f>'lipidomeDB output'!BA47</f>
        <v>0.0027</v>
      </c>
      <c r="I47" s="12">
        <f t="shared" si="12"/>
        <v>1.48E-3</v>
      </c>
      <c r="J47" t="str">
        <f>'lipidomeDB output'!D47</f>
        <v>0.0024</v>
      </c>
      <c r="K47" t="str">
        <f>'lipidomeDB output'!E47</f>
        <v>0.0046</v>
      </c>
      <c r="L47" t="str">
        <f>'lipidomeDB output'!F47</f>
        <v>0.0000</v>
      </c>
      <c r="M47" t="str">
        <f>'lipidomeDB output'!G47</f>
        <v>0.0018</v>
      </c>
      <c r="N47" t="str">
        <f>'lipidomeDB output'!H47</f>
        <v>0.0000</v>
      </c>
      <c r="O47" t="str">
        <f>'lipidomeDB output'!I47</f>
        <v>0.0058</v>
      </c>
      <c r="P47" t="str">
        <f>'lipidomeDB output'!K47</f>
        <v>0.0054</v>
      </c>
      <c r="Q47" t="str">
        <f>'lipidomeDB output'!L47</f>
        <v>0.0000</v>
      </c>
      <c r="R47" t="str">
        <f>'lipidomeDB output'!M47</f>
        <v>0.0119</v>
      </c>
      <c r="S47" t="str">
        <f>'lipidomeDB output'!N47</f>
        <v>0.0144</v>
      </c>
      <c r="T47" t="str">
        <f>'lipidomeDB output'!O47</f>
        <v>0.0170</v>
      </c>
      <c r="U47" t="str">
        <f>'lipidomeDB output'!P47</f>
        <v>0.0080</v>
      </c>
      <c r="V47" t="str">
        <f>'lipidomeDB output'!Q47</f>
        <v>0.0152</v>
      </c>
      <c r="W47" t="str">
        <f>'lipidomeDB output'!R47</f>
        <v>0.0050</v>
      </c>
      <c r="X47" t="str">
        <f>'lipidomeDB output'!S47</f>
        <v>0.0139</v>
      </c>
      <c r="Y47" t="str">
        <f>'lipidomeDB output'!T47</f>
        <v>0.0121</v>
      </c>
      <c r="Z47" t="str">
        <f>'lipidomeDB output'!V47</f>
        <v>0.0110</v>
      </c>
      <c r="AA47" t="str">
        <f>'lipidomeDB output'!W47</f>
        <v>0.0123</v>
      </c>
      <c r="AB47" t="str">
        <f>'lipidomeDB output'!X47</f>
        <v>0.0060</v>
      </c>
      <c r="AC47" t="str">
        <f>'lipidomeDB output'!Y47</f>
        <v>0.0092</v>
      </c>
      <c r="AD47" t="str">
        <f>'lipidomeDB output'!Z47</f>
        <v>0.0139</v>
      </c>
      <c r="AE47" t="str">
        <f>'lipidomeDB output'!AA47</f>
        <v>0.0068</v>
      </c>
      <c r="AF47" t="str">
        <f>'lipidomeDB output'!AB47</f>
        <v>0.0118</v>
      </c>
      <c r="AG47" t="str">
        <f>'lipidomeDB output'!AC47</f>
        <v>0.0122</v>
      </c>
      <c r="AH47" t="str">
        <f>'lipidomeDB output'!AD47</f>
        <v>0.0135</v>
      </c>
      <c r="AI47" t="str">
        <f>'lipidomeDB output'!AE47</f>
        <v>0.0151</v>
      </c>
      <c r="AJ47" t="str">
        <f>'lipidomeDB output'!AF47</f>
        <v>0.0054</v>
      </c>
      <c r="AK47" t="str">
        <f>'lipidomeDB output'!AH47</f>
        <v>0.0181</v>
      </c>
      <c r="AL47" t="str">
        <f>'lipidomeDB output'!AI47</f>
        <v>0.0171</v>
      </c>
      <c r="AM47" t="str">
        <f>'lipidomeDB output'!AJ47</f>
        <v>0.0173</v>
      </c>
      <c r="AN47" t="str">
        <f>'lipidomeDB output'!AK47</f>
        <v>0.0164</v>
      </c>
      <c r="AO47" t="str">
        <f>'lipidomeDB output'!AL47</f>
        <v>0.0138</v>
      </c>
      <c r="AP47" t="str">
        <f>'lipidomeDB output'!AM47</f>
        <v>0.0127</v>
      </c>
      <c r="AQ47" t="str">
        <f>'lipidomeDB output'!AN47</f>
        <v>0.0034</v>
      </c>
      <c r="AR47" t="str">
        <f>'lipidomeDB output'!AO47</f>
        <v>0.0082</v>
      </c>
      <c r="AS47" t="str">
        <f>'lipidomeDB output'!AP47</f>
        <v>0.0057</v>
      </c>
      <c r="AT47" t="str">
        <f>'lipidomeDB output'!AQ47</f>
        <v>0.0122</v>
      </c>
      <c r="AU47" t="str">
        <f>'lipidomeDB output'!AR47</f>
        <v>0.0093</v>
      </c>
      <c r="AV47" t="str">
        <f>'lipidomeDB output'!AT47</f>
        <v>0.0040</v>
      </c>
      <c r="AW47" t="str">
        <f>'lipidomeDB output'!AU47</f>
        <v>0.0020</v>
      </c>
      <c r="AX47" t="str">
        <f>'lipidomeDB output'!AV47</f>
        <v>0.0005</v>
      </c>
      <c r="AY47" t="str">
        <f>'lipidomeDB output'!AW47</f>
        <v>0.0127</v>
      </c>
      <c r="AZ47" t="str">
        <f>'lipidomeDB output'!AX47</f>
        <v>0.0076</v>
      </c>
      <c r="BA47" t="str">
        <f>'lipidomeDB output'!AY47</f>
        <v>0.0092</v>
      </c>
      <c r="BB47" t="str">
        <f>'lipidomeDB output'!AZ47</f>
        <v>0.0088</v>
      </c>
      <c r="BC47" t="str">
        <f>'lipidomeDB output'!BB47</f>
        <v>0.0065</v>
      </c>
      <c r="BE47" s="10">
        <f t="shared" si="13"/>
        <v>9.1999999999999981E-4</v>
      </c>
      <c r="BF47" s="10">
        <f t="shared" si="15"/>
        <v>3.1199999999999999E-3</v>
      </c>
      <c r="BG47" s="10">
        <f t="shared" si="15"/>
        <v>0</v>
      </c>
      <c r="BH47" s="10">
        <f t="shared" si="15"/>
        <v>3.1999999999999997E-4</v>
      </c>
      <c r="BI47" s="10">
        <f t="shared" si="15"/>
        <v>0</v>
      </c>
      <c r="BJ47" s="10">
        <f t="shared" si="15"/>
        <v>4.3199999999999992E-3</v>
      </c>
      <c r="BK47" s="10">
        <f t="shared" si="10"/>
        <v>3.9199999999999999E-3</v>
      </c>
      <c r="BL47" s="10">
        <f t="shared" si="10"/>
        <v>0</v>
      </c>
      <c r="BM47" s="10">
        <f t="shared" si="10"/>
        <v>1.042E-2</v>
      </c>
      <c r="BN47" s="10">
        <f t="shared" si="10"/>
        <v>1.2919999999999999E-2</v>
      </c>
      <c r="BO47" s="10">
        <f t="shared" si="10"/>
        <v>1.5520000000000001E-2</v>
      </c>
      <c r="BP47" s="10">
        <f t="shared" si="10"/>
        <v>6.5199999999999998E-3</v>
      </c>
      <c r="BQ47" s="10">
        <f t="shared" si="10"/>
        <v>1.372E-2</v>
      </c>
      <c r="BR47" s="10">
        <f t="shared" si="10"/>
        <v>3.5200000000000001E-3</v>
      </c>
      <c r="BS47" s="10">
        <f t="shared" si="10"/>
        <v>1.2419999999999999E-2</v>
      </c>
      <c r="BT47" s="10">
        <f t="shared" si="10"/>
        <v>1.0619999999999999E-2</v>
      </c>
      <c r="BU47" s="10">
        <f t="shared" si="10"/>
        <v>9.5199999999999989E-3</v>
      </c>
      <c r="BV47" s="10">
        <f t="shared" si="10"/>
        <v>1.082E-2</v>
      </c>
      <c r="BW47" s="10">
        <f t="shared" si="10"/>
        <v>4.5199999999999997E-3</v>
      </c>
      <c r="BX47" s="10">
        <f t="shared" si="10"/>
        <v>7.7199999999999994E-3</v>
      </c>
      <c r="BY47" s="10">
        <f t="shared" si="10"/>
        <v>1.2419999999999999E-2</v>
      </c>
      <c r="BZ47" s="10">
        <f t="shared" si="9"/>
        <v>5.3200000000000001E-3</v>
      </c>
      <c r="CA47" s="10">
        <f t="shared" si="9"/>
        <v>1.0319999999999999E-2</v>
      </c>
      <c r="CB47" s="10">
        <f t="shared" si="9"/>
        <v>1.072E-2</v>
      </c>
      <c r="CC47" s="10">
        <f t="shared" si="9"/>
        <v>1.2019999999999999E-2</v>
      </c>
      <c r="CD47" s="10">
        <f t="shared" si="9"/>
        <v>1.362E-2</v>
      </c>
      <c r="CE47" s="10">
        <f t="shared" si="16"/>
        <v>3.9199999999999999E-3</v>
      </c>
      <c r="CF47" s="10">
        <f t="shared" si="16"/>
        <v>1.6620000000000003E-2</v>
      </c>
      <c r="CG47" s="10">
        <f t="shared" si="16"/>
        <v>1.562E-2</v>
      </c>
      <c r="CH47" s="10">
        <f t="shared" si="14"/>
        <v>1.5820000000000001E-2</v>
      </c>
      <c r="CI47" s="10">
        <f t="shared" si="14"/>
        <v>1.4920000000000001E-2</v>
      </c>
      <c r="CJ47" s="10">
        <f t="shared" si="14"/>
        <v>1.2319999999999999E-2</v>
      </c>
      <c r="CK47" s="10">
        <f t="shared" si="11"/>
        <v>1.1219999999999999E-2</v>
      </c>
      <c r="CL47" s="10">
        <f t="shared" si="11"/>
        <v>1.9199999999999998E-3</v>
      </c>
      <c r="CM47" s="10">
        <f t="shared" si="11"/>
        <v>6.7200000000000003E-3</v>
      </c>
      <c r="CN47" s="10">
        <f t="shared" si="11"/>
        <v>4.2199999999999998E-3</v>
      </c>
      <c r="CO47" s="10">
        <f t="shared" si="11"/>
        <v>1.072E-2</v>
      </c>
      <c r="CP47" s="10">
        <f t="shared" si="11"/>
        <v>7.8199999999999988E-3</v>
      </c>
      <c r="CQ47" s="10">
        <f t="shared" si="11"/>
        <v>2.5200000000000001E-3</v>
      </c>
      <c r="CR47" s="10">
        <f t="shared" si="11"/>
        <v>5.2000000000000006E-4</v>
      </c>
      <c r="CS47" s="10">
        <f t="shared" si="11"/>
        <v>0</v>
      </c>
      <c r="CT47" s="10">
        <f t="shared" si="11"/>
        <v>1.1219999999999999E-2</v>
      </c>
      <c r="CU47" s="10">
        <f t="shared" si="11"/>
        <v>6.1200000000000004E-3</v>
      </c>
      <c r="CV47" s="10">
        <f t="shared" si="11"/>
        <v>7.7199999999999994E-3</v>
      </c>
      <c r="CW47" s="10">
        <f t="shared" si="11"/>
        <v>7.3200000000000001E-3</v>
      </c>
      <c r="CX47" s="10">
        <f t="shared" si="11"/>
        <v>5.0200000000000002E-3</v>
      </c>
      <c r="CY47" s="10"/>
    </row>
    <row r="48" spans="1:103" x14ac:dyDescent="0.2">
      <c r="A48">
        <f>'lipidomeDB output'!A48</f>
        <v>1552</v>
      </c>
      <c r="B48" t="str">
        <f>'lipidomeDB output'!B48</f>
        <v>C89H150O17P2</v>
      </c>
      <c r="C48" s="1" t="str">
        <f>'lipidomeDB output'!C48</f>
        <v>CL(80:12)</v>
      </c>
      <c r="D48" t="str">
        <f>'lipidomeDB output'!J48</f>
        <v>0.0015</v>
      </c>
      <c r="E48" t="str">
        <f>'lipidomeDB output'!U48</f>
        <v>0.0000</v>
      </c>
      <c r="F48" t="str">
        <f>'lipidomeDB output'!AG48</f>
        <v>0.0000</v>
      </c>
      <c r="G48" t="str">
        <f>'lipidomeDB output'!AS48</f>
        <v>0.0000</v>
      </c>
      <c r="H48" t="str">
        <f>'lipidomeDB output'!BA48</f>
        <v>0.0000</v>
      </c>
      <c r="I48" s="12">
        <f t="shared" si="12"/>
        <v>3.0000000000000003E-4</v>
      </c>
      <c r="J48" t="str">
        <f>'lipidomeDB output'!D48</f>
        <v>0.0031</v>
      </c>
      <c r="K48" t="str">
        <f>'lipidomeDB output'!E48</f>
        <v>0.0031</v>
      </c>
      <c r="L48" t="str">
        <f>'lipidomeDB output'!F48</f>
        <v>0.0070</v>
      </c>
      <c r="M48" t="str">
        <f>'lipidomeDB output'!G48</f>
        <v>0.0070</v>
      </c>
      <c r="N48" t="str">
        <f>'lipidomeDB output'!H48</f>
        <v>0.0063</v>
      </c>
      <c r="O48" t="str">
        <f>'lipidomeDB output'!I48</f>
        <v>0.0070</v>
      </c>
      <c r="P48" t="str">
        <f>'lipidomeDB output'!K48</f>
        <v>0.0012</v>
      </c>
      <c r="Q48" t="str">
        <f>'lipidomeDB output'!L48</f>
        <v>0.0140</v>
      </c>
      <c r="R48" t="str">
        <f>'lipidomeDB output'!M48</f>
        <v>0.0066</v>
      </c>
      <c r="S48" t="str">
        <f>'lipidomeDB output'!N48</f>
        <v>0.0019</v>
      </c>
      <c r="T48" t="str">
        <f>'lipidomeDB output'!O48</f>
        <v>0.0009</v>
      </c>
      <c r="U48" t="str">
        <f>'lipidomeDB output'!P48</f>
        <v>0.0007</v>
      </c>
      <c r="V48" t="str">
        <f>'lipidomeDB output'!Q48</f>
        <v>0.0012</v>
      </c>
      <c r="W48" t="str">
        <f>'lipidomeDB output'!R48</f>
        <v>0.0032</v>
      </c>
      <c r="X48" t="str">
        <f>'lipidomeDB output'!S48</f>
        <v>0.0019</v>
      </c>
      <c r="Y48" t="str">
        <f>'lipidomeDB output'!T48</f>
        <v>0.0030</v>
      </c>
      <c r="Z48" t="str">
        <f>'lipidomeDB output'!V48</f>
        <v>0.0034</v>
      </c>
      <c r="AA48" t="str">
        <f>'lipidomeDB output'!W48</f>
        <v>0.0019</v>
      </c>
      <c r="AB48" t="str">
        <f>'lipidomeDB output'!X48</f>
        <v>0.0055</v>
      </c>
      <c r="AC48" t="str">
        <f>'lipidomeDB output'!Y48</f>
        <v>0.0065</v>
      </c>
      <c r="AD48" t="str">
        <f>'lipidomeDB output'!Z48</f>
        <v>0.0057</v>
      </c>
      <c r="AE48" t="str">
        <f>'lipidomeDB output'!AA48</f>
        <v>0.0100</v>
      </c>
      <c r="AF48" t="str">
        <f>'lipidomeDB output'!AB48</f>
        <v>0.0035</v>
      </c>
      <c r="AG48" t="str">
        <f>'lipidomeDB output'!AC48</f>
        <v>0.0075</v>
      </c>
      <c r="AH48" t="str">
        <f>'lipidomeDB output'!AD48</f>
        <v>0.0042</v>
      </c>
      <c r="AI48" t="str">
        <f>'lipidomeDB output'!AE48</f>
        <v>0.0000</v>
      </c>
      <c r="AJ48" t="str">
        <f>'lipidomeDB output'!AF48</f>
        <v>0.0050</v>
      </c>
      <c r="AK48" t="str">
        <f>'lipidomeDB output'!AH48</f>
        <v>0.0000</v>
      </c>
      <c r="AL48" t="str">
        <f>'lipidomeDB output'!AI48</f>
        <v>0.0009</v>
      </c>
      <c r="AM48" t="str">
        <f>'lipidomeDB output'!AJ48</f>
        <v>0.0036</v>
      </c>
      <c r="AN48" t="str">
        <f>'lipidomeDB output'!AK48</f>
        <v>0.0058</v>
      </c>
      <c r="AO48" t="str">
        <f>'lipidomeDB output'!AL48</f>
        <v>0.0029</v>
      </c>
      <c r="AP48" t="str">
        <f>'lipidomeDB output'!AM48</f>
        <v>0.0044</v>
      </c>
      <c r="AQ48" t="str">
        <f>'lipidomeDB output'!AN48</f>
        <v>0.0075</v>
      </c>
      <c r="AR48" t="str">
        <f>'lipidomeDB output'!AO48</f>
        <v>0.0062</v>
      </c>
      <c r="AS48" t="str">
        <f>'lipidomeDB output'!AP48</f>
        <v>0.0060</v>
      </c>
      <c r="AT48" t="str">
        <f>'lipidomeDB output'!AQ48</f>
        <v>0.0034</v>
      </c>
      <c r="AU48" t="str">
        <f>'lipidomeDB output'!AR48</f>
        <v>0.0024</v>
      </c>
      <c r="AV48" t="str">
        <f>'lipidomeDB output'!AT48</f>
        <v>0.0070</v>
      </c>
      <c r="AW48" t="str">
        <f>'lipidomeDB output'!AU48</f>
        <v>0.0054</v>
      </c>
      <c r="AX48" t="str">
        <f>'lipidomeDB output'!AV48</f>
        <v>0.0053</v>
      </c>
      <c r="AY48" t="str">
        <f>'lipidomeDB output'!AW48</f>
        <v>0.0026</v>
      </c>
      <c r="AZ48" t="str">
        <f>'lipidomeDB output'!AX48</f>
        <v>0.0071</v>
      </c>
      <c r="BA48" t="str">
        <f>'lipidomeDB output'!AY48</f>
        <v>0.0064</v>
      </c>
      <c r="BB48" t="str">
        <f>'lipidomeDB output'!AZ48</f>
        <v>0.0082</v>
      </c>
      <c r="BC48" t="str">
        <f>'lipidomeDB output'!BB48</f>
        <v>0.0059</v>
      </c>
      <c r="BE48" s="10">
        <f t="shared" si="13"/>
        <v>2.8E-3</v>
      </c>
      <c r="BF48" s="10">
        <f t="shared" si="15"/>
        <v>2.8E-3</v>
      </c>
      <c r="BG48" s="10">
        <f t="shared" si="15"/>
        <v>6.7000000000000002E-3</v>
      </c>
      <c r="BH48" s="10">
        <f t="shared" si="15"/>
        <v>6.7000000000000002E-3</v>
      </c>
      <c r="BI48" s="10">
        <f t="shared" si="15"/>
        <v>6.0000000000000001E-3</v>
      </c>
      <c r="BJ48" s="10">
        <f t="shared" si="15"/>
        <v>6.7000000000000002E-3</v>
      </c>
      <c r="BK48" s="10">
        <f t="shared" si="10"/>
        <v>8.9999999999999987E-4</v>
      </c>
      <c r="BL48" s="10">
        <f t="shared" si="10"/>
        <v>1.37E-2</v>
      </c>
      <c r="BM48" s="10">
        <f t="shared" si="10"/>
        <v>6.3E-3</v>
      </c>
      <c r="BN48" s="10">
        <f t="shared" si="10"/>
        <v>1.5999999999999999E-3</v>
      </c>
      <c r="BO48" s="10">
        <f t="shared" si="10"/>
        <v>5.9999999999999995E-4</v>
      </c>
      <c r="BP48" s="10">
        <f t="shared" si="10"/>
        <v>3.9999999999999996E-4</v>
      </c>
      <c r="BQ48" s="10">
        <f t="shared" si="10"/>
        <v>8.9999999999999987E-4</v>
      </c>
      <c r="BR48" s="10">
        <f t="shared" si="10"/>
        <v>2.9000000000000002E-3</v>
      </c>
      <c r="BS48" s="10">
        <f t="shared" si="10"/>
        <v>1.5999999999999999E-3</v>
      </c>
      <c r="BT48" s="10">
        <f t="shared" si="10"/>
        <v>2.7000000000000001E-3</v>
      </c>
      <c r="BU48" s="10">
        <f t="shared" si="10"/>
        <v>3.0999999999999999E-3</v>
      </c>
      <c r="BV48" s="10">
        <f t="shared" si="10"/>
        <v>1.5999999999999999E-3</v>
      </c>
      <c r="BW48" s="10">
        <f t="shared" si="10"/>
        <v>5.1999999999999998E-3</v>
      </c>
      <c r="BX48" s="10">
        <f t="shared" si="10"/>
        <v>6.1999999999999998E-3</v>
      </c>
      <c r="BY48" s="10">
        <f t="shared" si="10"/>
        <v>5.4000000000000003E-3</v>
      </c>
      <c r="BZ48" s="10">
        <f t="shared" ref="BZ48:CD53" si="17">IF(AE48-$I48&gt;0,AE48-$I48,0)</f>
        <v>9.7000000000000003E-3</v>
      </c>
      <c r="CA48" s="10">
        <f t="shared" si="17"/>
        <v>3.2000000000000002E-3</v>
      </c>
      <c r="CB48" s="10">
        <f t="shared" si="17"/>
        <v>7.1999999999999998E-3</v>
      </c>
      <c r="CC48" s="10">
        <f t="shared" si="17"/>
        <v>3.8999999999999998E-3</v>
      </c>
      <c r="CD48" s="10">
        <f t="shared" si="17"/>
        <v>0</v>
      </c>
      <c r="CE48" s="10">
        <f t="shared" si="16"/>
        <v>4.7000000000000002E-3</v>
      </c>
      <c r="CF48" s="10">
        <f t="shared" si="16"/>
        <v>0</v>
      </c>
      <c r="CG48" s="10">
        <f t="shared" si="16"/>
        <v>5.9999999999999995E-4</v>
      </c>
      <c r="CH48" s="10">
        <f t="shared" si="14"/>
        <v>3.3E-3</v>
      </c>
      <c r="CI48" s="10">
        <f t="shared" si="14"/>
        <v>5.4999999999999997E-3</v>
      </c>
      <c r="CJ48" s="10">
        <f t="shared" si="14"/>
        <v>2.5999999999999999E-3</v>
      </c>
      <c r="CK48" s="10">
        <f t="shared" si="11"/>
        <v>4.1000000000000003E-3</v>
      </c>
      <c r="CL48" s="10">
        <f t="shared" si="11"/>
        <v>7.1999999999999998E-3</v>
      </c>
      <c r="CM48" s="10">
        <f t="shared" si="11"/>
        <v>5.8999999999999999E-3</v>
      </c>
      <c r="CN48" s="10">
        <f t="shared" si="11"/>
        <v>5.7000000000000002E-3</v>
      </c>
      <c r="CO48" s="10">
        <f t="shared" si="11"/>
        <v>3.0999999999999999E-3</v>
      </c>
      <c r="CP48" s="10">
        <f t="shared" si="11"/>
        <v>2.0999999999999999E-3</v>
      </c>
      <c r="CQ48" s="10">
        <f t="shared" si="11"/>
        <v>6.7000000000000002E-3</v>
      </c>
      <c r="CR48" s="10">
        <f t="shared" si="11"/>
        <v>5.1000000000000004E-3</v>
      </c>
      <c r="CS48" s="10">
        <f t="shared" si="11"/>
        <v>5.0000000000000001E-3</v>
      </c>
      <c r="CT48" s="10">
        <f t="shared" si="11"/>
        <v>2.3E-3</v>
      </c>
      <c r="CU48" s="10">
        <f t="shared" si="11"/>
        <v>6.8000000000000005E-3</v>
      </c>
      <c r="CV48" s="10">
        <f t="shared" si="11"/>
        <v>6.1000000000000004E-3</v>
      </c>
      <c r="CW48" s="10">
        <f t="shared" si="11"/>
        <v>7.9000000000000008E-3</v>
      </c>
      <c r="CX48" s="10">
        <f t="shared" si="11"/>
        <v>5.5999999999999999E-3</v>
      </c>
      <c r="CY48" s="10"/>
    </row>
    <row r="49" spans="1:103" x14ac:dyDescent="0.2">
      <c r="A49">
        <f>'lipidomeDB output'!A49</f>
        <v>1563.9</v>
      </c>
      <c r="B49" t="str">
        <f>'lipidomeDB output'!B49</f>
        <v>C91H138O17P2</v>
      </c>
      <c r="C49" s="1" t="str">
        <f>'lipidomeDB output'!C49</f>
        <v>CL(82:20)</v>
      </c>
      <c r="D49" t="str">
        <f>'lipidomeDB output'!J49</f>
        <v>0.0000</v>
      </c>
      <c r="E49" t="str">
        <f>'lipidomeDB output'!U49</f>
        <v>0.0000</v>
      </c>
      <c r="F49" t="str">
        <f>'lipidomeDB output'!AG49</f>
        <v>0.0000</v>
      </c>
      <c r="G49" t="str">
        <f>'lipidomeDB output'!AS49</f>
        <v>0.0000</v>
      </c>
      <c r="H49" t="str">
        <f>'lipidomeDB output'!BA49</f>
        <v>0.0000</v>
      </c>
      <c r="I49" s="12">
        <f t="shared" si="12"/>
        <v>0</v>
      </c>
      <c r="J49" t="str">
        <f>'lipidomeDB output'!D49</f>
        <v>0.0000</v>
      </c>
      <c r="K49" t="str">
        <f>'lipidomeDB output'!E49</f>
        <v>0.0000</v>
      </c>
      <c r="L49" t="str">
        <f>'lipidomeDB output'!F49</f>
        <v>0.0000</v>
      </c>
      <c r="M49" t="str">
        <f>'lipidomeDB output'!G49</f>
        <v>0.0000</v>
      </c>
      <c r="N49" t="str">
        <f>'lipidomeDB output'!H49</f>
        <v>0.0000</v>
      </c>
      <c r="O49" t="str">
        <f>'lipidomeDB output'!I49</f>
        <v>0.0000</v>
      </c>
      <c r="P49" t="str">
        <f>'lipidomeDB output'!K49</f>
        <v>0.0000</v>
      </c>
      <c r="Q49" t="str">
        <f>'lipidomeDB output'!L49</f>
        <v>0.0000</v>
      </c>
      <c r="R49" t="str">
        <f>'lipidomeDB output'!M49</f>
        <v>0.0000</v>
      </c>
      <c r="S49" t="str">
        <f>'lipidomeDB output'!N49</f>
        <v>0.0000</v>
      </c>
      <c r="T49" t="str">
        <f>'lipidomeDB output'!O49</f>
        <v>0.0000</v>
      </c>
      <c r="U49" t="str">
        <f>'lipidomeDB output'!P49</f>
        <v>0.0000</v>
      </c>
      <c r="V49" t="str">
        <f>'lipidomeDB output'!Q49</f>
        <v>0.0000</v>
      </c>
      <c r="W49" t="str">
        <f>'lipidomeDB output'!R49</f>
        <v>0.0000</v>
      </c>
      <c r="X49" t="str">
        <f>'lipidomeDB output'!S49</f>
        <v>0.0000</v>
      </c>
      <c r="Y49" t="str">
        <f>'lipidomeDB output'!T49</f>
        <v>0.0000</v>
      </c>
      <c r="Z49" t="str">
        <f>'lipidomeDB output'!V49</f>
        <v>0.0000</v>
      </c>
      <c r="AA49" t="str">
        <f>'lipidomeDB output'!W49</f>
        <v>0.0000</v>
      </c>
      <c r="AB49" t="str">
        <f>'lipidomeDB output'!X49</f>
        <v>0.0000</v>
      </c>
      <c r="AC49" t="str">
        <f>'lipidomeDB output'!Y49</f>
        <v>0.0000</v>
      </c>
      <c r="AD49" t="str">
        <f>'lipidomeDB output'!Z49</f>
        <v>0.0000</v>
      </c>
      <c r="AE49" t="str">
        <f>'lipidomeDB output'!AA49</f>
        <v>0.0000</v>
      </c>
      <c r="AF49" t="str">
        <f>'lipidomeDB output'!AB49</f>
        <v>0.0000</v>
      </c>
      <c r="AG49" t="str">
        <f>'lipidomeDB output'!AC49</f>
        <v>0.0000</v>
      </c>
      <c r="AH49" t="str">
        <f>'lipidomeDB output'!AD49</f>
        <v>0.0000</v>
      </c>
      <c r="AI49" t="str">
        <f>'lipidomeDB output'!AE49</f>
        <v>0.0000</v>
      </c>
      <c r="AJ49" t="str">
        <f>'lipidomeDB output'!AF49</f>
        <v>0.0000</v>
      </c>
      <c r="AK49" t="str">
        <f>'lipidomeDB output'!AH49</f>
        <v>0.0000</v>
      </c>
      <c r="AL49" t="str">
        <f>'lipidomeDB output'!AI49</f>
        <v>0.0000</v>
      </c>
      <c r="AM49" t="str">
        <f>'lipidomeDB output'!AJ49</f>
        <v>0.0000</v>
      </c>
      <c r="AN49" t="str">
        <f>'lipidomeDB output'!AK49</f>
        <v>0.0000</v>
      </c>
      <c r="AO49" t="str">
        <f>'lipidomeDB output'!AL49</f>
        <v>0.0000</v>
      </c>
      <c r="AP49" t="str">
        <f>'lipidomeDB output'!AM49</f>
        <v>0.0000</v>
      </c>
      <c r="AQ49" t="str">
        <f>'lipidomeDB output'!AN49</f>
        <v>0.0000</v>
      </c>
      <c r="AR49" t="str">
        <f>'lipidomeDB output'!AO49</f>
        <v>0.0000</v>
      </c>
      <c r="AS49" t="str">
        <f>'lipidomeDB output'!AP49</f>
        <v>0.0000</v>
      </c>
      <c r="AT49" t="str">
        <f>'lipidomeDB output'!AQ49</f>
        <v>0.0000</v>
      </c>
      <c r="AU49" t="str">
        <f>'lipidomeDB output'!AR49</f>
        <v>0.0000</v>
      </c>
      <c r="AV49" t="str">
        <f>'lipidomeDB output'!AT49</f>
        <v>0.0000</v>
      </c>
      <c r="AW49" t="str">
        <f>'lipidomeDB output'!AU49</f>
        <v>0.0000</v>
      </c>
      <c r="AX49" t="str">
        <f>'lipidomeDB output'!AV49</f>
        <v>0.0000</v>
      </c>
      <c r="AY49" t="str">
        <f>'lipidomeDB output'!AW49</f>
        <v>0.0000</v>
      </c>
      <c r="AZ49" t="str">
        <f>'lipidomeDB output'!AX49</f>
        <v>0.0000</v>
      </c>
      <c r="BA49" t="str">
        <f>'lipidomeDB output'!AY49</f>
        <v>0.0000</v>
      </c>
      <c r="BB49" t="str">
        <f>'lipidomeDB output'!AZ49</f>
        <v>0.0000</v>
      </c>
      <c r="BC49" t="str">
        <f>'lipidomeDB output'!BB49</f>
        <v>0.0000</v>
      </c>
      <c r="BE49" s="10">
        <f t="shared" si="13"/>
        <v>0</v>
      </c>
      <c r="BF49" s="10">
        <f t="shared" si="15"/>
        <v>0</v>
      </c>
      <c r="BG49" s="10">
        <f t="shared" si="15"/>
        <v>0</v>
      </c>
      <c r="BH49" s="10">
        <f t="shared" si="15"/>
        <v>0</v>
      </c>
      <c r="BI49" s="10">
        <f t="shared" si="15"/>
        <v>0</v>
      </c>
      <c r="BJ49" s="10">
        <f t="shared" si="15"/>
        <v>0</v>
      </c>
      <c r="BK49" s="10">
        <f t="shared" ref="BK49:BY53" si="18">IF(P49-$I49&gt;0,P49-$I49,0)</f>
        <v>0</v>
      </c>
      <c r="BL49" s="10">
        <f t="shared" si="18"/>
        <v>0</v>
      </c>
      <c r="BM49" s="10">
        <f t="shared" si="18"/>
        <v>0</v>
      </c>
      <c r="BN49" s="10">
        <f t="shared" si="18"/>
        <v>0</v>
      </c>
      <c r="BO49" s="10">
        <f t="shared" si="18"/>
        <v>0</v>
      </c>
      <c r="BP49" s="10">
        <f t="shared" si="18"/>
        <v>0</v>
      </c>
      <c r="BQ49" s="10">
        <f t="shared" si="18"/>
        <v>0</v>
      </c>
      <c r="BR49" s="10">
        <f t="shared" si="18"/>
        <v>0</v>
      </c>
      <c r="BS49" s="10">
        <f t="shared" si="18"/>
        <v>0</v>
      </c>
      <c r="BT49" s="10">
        <f t="shared" si="18"/>
        <v>0</v>
      </c>
      <c r="BU49" s="10">
        <f t="shared" si="18"/>
        <v>0</v>
      </c>
      <c r="BV49" s="10">
        <f t="shared" si="18"/>
        <v>0</v>
      </c>
      <c r="BW49" s="10">
        <f t="shared" si="18"/>
        <v>0</v>
      </c>
      <c r="BX49" s="10">
        <f t="shared" si="18"/>
        <v>0</v>
      </c>
      <c r="BY49" s="10">
        <f t="shared" si="18"/>
        <v>0</v>
      </c>
      <c r="BZ49" s="10">
        <f t="shared" si="17"/>
        <v>0</v>
      </c>
      <c r="CA49" s="10">
        <f t="shared" si="17"/>
        <v>0</v>
      </c>
      <c r="CB49" s="10">
        <f t="shared" si="17"/>
        <v>0</v>
      </c>
      <c r="CC49" s="10">
        <f t="shared" si="17"/>
        <v>0</v>
      </c>
      <c r="CD49" s="10">
        <f t="shared" si="17"/>
        <v>0</v>
      </c>
      <c r="CE49" s="10">
        <f t="shared" si="16"/>
        <v>0</v>
      </c>
      <c r="CF49" s="10">
        <f t="shared" si="16"/>
        <v>0</v>
      </c>
      <c r="CG49" s="10">
        <f t="shared" si="16"/>
        <v>0</v>
      </c>
      <c r="CH49" s="10">
        <f t="shared" si="14"/>
        <v>0</v>
      </c>
      <c r="CI49" s="10">
        <f t="shared" si="14"/>
        <v>0</v>
      </c>
      <c r="CJ49" s="10">
        <f t="shared" si="14"/>
        <v>0</v>
      </c>
      <c r="CK49" s="10">
        <f t="shared" si="11"/>
        <v>0</v>
      </c>
      <c r="CL49" s="10">
        <f t="shared" si="11"/>
        <v>0</v>
      </c>
      <c r="CM49" s="10">
        <f t="shared" si="11"/>
        <v>0</v>
      </c>
      <c r="CN49" s="10">
        <f t="shared" si="11"/>
        <v>0</v>
      </c>
      <c r="CO49" s="10">
        <f t="shared" si="11"/>
        <v>0</v>
      </c>
      <c r="CP49" s="10">
        <f t="shared" si="11"/>
        <v>0</v>
      </c>
      <c r="CQ49" s="10">
        <f t="shared" si="11"/>
        <v>0</v>
      </c>
      <c r="CR49" s="10">
        <f t="shared" si="11"/>
        <v>0</v>
      </c>
      <c r="CS49" s="10">
        <f t="shared" si="11"/>
        <v>0</v>
      </c>
      <c r="CT49" s="10">
        <f t="shared" si="11"/>
        <v>0</v>
      </c>
      <c r="CU49" s="10">
        <f t="shared" si="11"/>
        <v>0</v>
      </c>
      <c r="CV49" s="10">
        <f t="shared" si="11"/>
        <v>0</v>
      </c>
      <c r="CW49" s="10">
        <f t="shared" si="11"/>
        <v>0</v>
      </c>
      <c r="CX49" s="10">
        <f t="shared" si="11"/>
        <v>0</v>
      </c>
      <c r="CY49" s="10"/>
    </row>
    <row r="50" spans="1:103" x14ac:dyDescent="0.2">
      <c r="A50">
        <f>'lipidomeDB output'!A50</f>
        <v>1566</v>
      </c>
      <c r="B50" t="str">
        <f>'lipidomeDB output'!B50</f>
        <v>C91H140O17P2</v>
      </c>
      <c r="C50" s="1" t="str">
        <f>'lipidomeDB output'!C50</f>
        <v>CL(82:19)</v>
      </c>
      <c r="D50" t="str">
        <f>'lipidomeDB output'!J50</f>
        <v>0.0000</v>
      </c>
      <c r="E50" t="str">
        <f>'lipidomeDB output'!U50</f>
        <v>0.0000</v>
      </c>
      <c r="F50" t="str">
        <f>'lipidomeDB output'!AG50</f>
        <v>0.0000</v>
      </c>
      <c r="G50" t="str">
        <f>'lipidomeDB output'!AS50</f>
        <v>0.0014</v>
      </c>
      <c r="H50" t="str">
        <f>'lipidomeDB output'!BA50</f>
        <v>0.0000</v>
      </c>
      <c r="I50" s="12">
        <f t="shared" si="12"/>
        <v>2.7999999999999998E-4</v>
      </c>
      <c r="J50" t="str">
        <f>'lipidomeDB output'!D50</f>
        <v>0.0178</v>
      </c>
      <c r="K50" t="str">
        <f>'lipidomeDB output'!E50</f>
        <v>0.0202</v>
      </c>
      <c r="L50" t="str">
        <f>'lipidomeDB output'!F50</f>
        <v>0.0173</v>
      </c>
      <c r="M50" t="str">
        <f>'lipidomeDB output'!G50</f>
        <v>0.0204</v>
      </c>
      <c r="N50" t="str">
        <f>'lipidomeDB output'!H50</f>
        <v>0.0212</v>
      </c>
      <c r="O50" t="str">
        <f>'lipidomeDB output'!I50</f>
        <v>0.0190</v>
      </c>
      <c r="P50" t="str">
        <f>'lipidomeDB output'!K50</f>
        <v>0.0204</v>
      </c>
      <c r="Q50" t="str">
        <f>'lipidomeDB output'!L50</f>
        <v>0.0397</v>
      </c>
      <c r="R50" t="str">
        <f>'lipidomeDB output'!M50</f>
        <v>0.0261</v>
      </c>
      <c r="S50" t="str">
        <f>'lipidomeDB output'!N50</f>
        <v>0.0217</v>
      </c>
      <c r="T50" t="str">
        <f>'lipidomeDB output'!O50</f>
        <v>0.0178</v>
      </c>
      <c r="U50" t="str">
        <f>'lipidomeDB output'!P50</f>
        <v>0.0161</v>
      </c>
      <c r="V50" t="str">
        <f>'lipidomeDB output'!Q50</f>
        <v>0.0268</v>
      </c>
      <c r="W50" t="str">
        <f>'lipidomeDB output'!R50</f>
        <v>0.0204</v>
      </c>
      <c r="X50" t="str">
        <f>'lipidomeDB output'!S50</f>
        <v>0.0175</v>
      </c>
      <c r="Y50" t="str">
        <f>'lipidomeDB output'!T50</f>
        <v>0.0236</v>
      </c>
      <c r="Z50" t="str">
        <f>'lipidomeDB output'!V50</f>
        <v>0.0249</v>
      </c>
      <c r="AA50" t="str">
        <f>'lipidomeDB output'!W50</f>
        <v>0.0227</v>
      </c>
      <c r="AB50" t="str">
        <f>'lipidomeDB output'!X50</f>
        <v>0.0233</v>
      </c>
      <c r="AC50" t="str">
        <f>'lipidomeDB output'!Y50</f>
        <v>0.0361</v>
      </c>
      <c r="AD50" t="str">
        <f>'lipidomeDB output'!Z50</f>
        <v>0.0423</v>
      </c>
      <c r="AE50" t="str">
        <f>'lipidomeDB output'!AA50</f>
        <v>0.0318</v>
      </c>
      <c r="AF50" t="str">
        <f>'lipidomeDB output'!AB50</f>
        <v>0.0341</v>
      </c>
      <c r="AG50" t="str">
        <f>'lipidomeDB output'!AC50</f>
        <v>0.0240</v>
      </c>
      <c r="AH50" t="str">
        <f>'lipidomeDB output'!AD50</f>
        <v>0.0319</v>
      </c>
      <c r="AI50" t="str">
        <f>'lipidomeDB output'!AE50</f>
        <v>0.0313</v>
      </c>
      <c r="AJ50" t="str">
        <f>'lipidomeDB output'!AF50</f>
        <v>0.0267</v>
      </c>
      <c r="AK50" t="str">
        <f>'lipidomeDB output'!AH50</f>
        <v>0.0198</v>
      </c>
      <c r="AL50" t="str">
        <f>'lipidomeDB output'!AI50</f>
        <v>0.0265</v>
      </c>
      <c r="AM50" t="str">
        <f>'lipidomeDB output'!AJ50</f>
        <v>0.0299</v>
      </c>
      <c r="AN50" t="str">
        <f>'lipidomeDB output'!AK50</f>
        <v>0.0368</v>
      </c>
      <c r="AO50" t="str">
        <f>'lipidomeDB output'!AL50</f>
        <v>0.0290</v>
      </c>
      <c r="AP50" t="str">
        <f>'lipidomeDB output'!AM50</f>
        <v>0.0317</v>
      </c>
      <c r="AQ50" t="str">
        <f>'lipidomeDB output'!AN50</f>
        <v>0.0236</v>
      </c>
      <c r="AR50" t="str">
        <f>'lipidomeDB output'!AO50</f>
        <v>0.0325</v>
      </c>
      <c r="AS50" t="str">
        <f>'lipidomeDB output'!AP50</f>
        <v>0.0196</v>
      </c>
      <c r="AT50" t="str">
        <f>'lipidomeDB output'!AQ50</f>
        <v>0.0144</v>
      </c>
      <c r="AU50" t="str">
        <f>'lipidomeDB output'!AR50</f>
        <v>0.0244</v>
      </c>
      <c r="AV50" t="str">
        <f>'lipidomeDB output'!AT50</f>
        <v>0.0252</v>
      </c>
      <c r="AW50" t="str">
        <f>'lipidomeDB output'!AU50</f>
        <v>0.0265</v>
      </c>
      <c r="AX50" t="str">
        <f>'lipidomeDB output'!AV50</f>
        <v>0.0297</v>
      </c>
      <c r="AY50" t="str">
        <f>'lipidomeDB output'!AW50</f>
        <v>0.0243</v>
      </c>
      <c r="AZ50" t="str">
        <f>'lipidomeDB output'!AX50</f>
        <v>0.0309</v>
      </c>
      <c r="BA50" t="str">
        <f>'lipidomeDB output'!AY50</f>
        <v>0.0151</v>
      </c>
      <c r="BB50" t="str">
        <f>'lipidomeDB output'!AZ50</f>
        <v>0.0138</v>
      </c>
      <c r="BC50" t="str">
        <f>'lipidomeDB output'!BB50</f>
        <v>0.0237</v>
      </c>
      <c r="BE50" s="10">
        <f t="shared" si="13"/>
        <v>1.7520000000000001E-2</v>
      </c>
      <c r="BF50" s="10">
        <f t="shared" si="15"/>
        <v>1.992E-2</v>
      </c>
      <c r="BG50" s="10">
        <f t="shared" si="15"/>
        <v>1.702E-2</v>
      </c>
      <c r="BH50" s="10">
        <f t="shared" si="15"/>
        <v>2.0120000000000002E-2</v>
      </c>
      <c r="BI50" s="10">
        <f t="shared" si="15"/>
        <v>2.0920000000000001E-2</v>
      </c>
      <c r="BJ50" s="10">
        <f t="shared" si="15"/>
        <v>1.8720000000000001E-2</v>
      </c>
      <c r="BK50" s="10">
        <f t="shared" si="18"/>
        <v>2.0120000000000002E-2</v>
      </c>
      <c r="BL50" s="10">
        <f t="shared" si="18"/>
        <v>3.9419999999999997E-2</v>
      </c>
      <c r="BM50" s="10">
        <f t="shared" si="18"/>
        <v>2.5820000000000003E-2</v>
      </c>
      <c r="BN50" s="10">
        <f t="shared" si="18"/>
        <v>2.1420000000000002E-2</v>
      </c>
      <c r="BO50" s="10">
        <f t="shared" si="18"/>
        <v>1.7520000000000001E-2</v>
      </c>
      <c r="BP50" s="10">
        <f t="shared" si="18"/>
        <v>1.5820000000000001E-2</v>
      </c>
      <c r="BQ50" s="10">
        <f t="shared" si="18"/>
        <v>2.6520000000000002E-2</v>
      </c>
      <c r="BR50" s="10">
        <f t="shared" si="18"/>
        <v>2.0120000000000002E-2</v>
      </c>
      <c r="BS50" s="10">
        <f t="shared" si="18"/>
        <v>1.7220000000000003E-2</v>
      </c>
      <c r="BT50" s="10">
        <f t="shared" si="18"/>
        <v>2.332E-2</v>
      </c>
      <c r="BU50" s="10">
        <f t="shared" si="18"/>
        <v>2.462E-2</v>
      </c>
      <c r="BV50" s="10">
        <f t="shared" si="18"/>
        <v>2.2420000000000002E-2</v>
      </c>
      <c r="BW50" s="10">
        <f t="shared" si="18"/>
        <v>2.3020000000000002E-2</v>
      </c>
      <c r="BX50" s="10">
        <f t="shared" si="18"/>
        <v>3.5819999999999998E-2</v>
      </c>
      <c r="BY50" s="10">
        <f t="shared" si="18"/>
        <v>4.2019999999999995E-2</v>
      </c>
      <c r="BZ50" s="10">
        <f t="shared" si="17"/>
        <v>3.1519999999999999E-2</v>
      </c>
      <c r="CA50" s="10">
        <f t="shared" si="17"/>
        <v>3.3819999999999996E-2</v>
      </c>
      <c r="CB50" s="10">
        <f t="shared" si="17"/>
        <v>2.3720000000000001E-2</v>
      </c>
      <c r="CC50" s="10">
        <f t="shared" si="17"/>
        <v>3.1619999999999995E-2</v>
      </c>
      <c r="CD50" s="10">
        <f t="shared" si="17"/>
        <v>3.1020000000000002E-2</v>
      </c>
      <c r="CE50" s="10">
        <f t="shared" si="16"/>
        <v>2.6420000000000003E-2</v>
      </c>
      <c r="CF50" s="10">
        <f t="shared" si="16"/>
        <v>1.9520000000000003E-2</v>
      </c>
      <c r="CG50" s="10">
        <f t="shared" si="16"/>
        <v>2.622E-2</v>
      </c>
      <c r="CH50" s="10">
        <f t="shared" si="14"/>
        <v>2.962E-2</v>
      </c>
      <c r="CI50" s="10">
        <f t="shared" si="14"/>
        <v>3.6519999999999997E-2</v>
      </c>
      <c r="CJ50" s="10">
        <f t="shared" si="14"/>
        <v>2.8720000000000002E-2</v>
      </c>
      <c r="CK50" s="10">
        <f t="shared" si="11"/>
        <v>3.1419999999999997E-2</v>
      </c>
      <c r="CL50" s="10">
        <f t="shared" si="11"/>
        <v>2.332E-2</v>
      </c>
      <c r="CM50" s="10">
        <f t="shared" si="11"/>
        <v>3.2219999999999999E-2</v>
      </c>
      <c r="CN50" s="10">
        <f t="shared" si="11"/>
        <v>1.932E-2</v>
      </c>
      <c r="CO50" s="10">
        <f t="shared" si="11"/>
        <v>1.4119999999999999E-2</v>
      </c>
      <c r="CP50" s="10">
        <f t="shared" si="11"/>
        <v>2.4120000000000003E-2</v>
      </c>
      <c r="CQ50" s="10">
        <f t="shared" si="11"/>
        <v>2.4920000000000001E-2</v>
      </c>
      <c r="CR50" s="10">
        <f t="shared" si="11"/>
        <v>2.622E-2</v>
      </c>
      <c r="CS50" s="10">
        <f t="shared" si="11"/>
        <v>2.9420000000000002E-2</v>
      </c>
      <c r="CT50" s="10">
        <f t="shared" si="11"/>
        <v>2.402E-2</v>
      </c>
      <c r="CU50" s="10">
        <f t="shared" si="11"/>
        <v>3.0620000000000001E-2</v>
      </c>
      <c r="CV50" s="10">
        <f t="shared" si="11"/>
        <v>1.482E-2</v>
      </c>
      <c r="CW50" s="10">
        <f t="shared" si="11"/>
        <v>1.3519999999999999E-2</v>
      </c>
      <c r="CX50" s="10">
        <f t="shared" si="11"/>
        <v>2.342E-2</v>
      </c>
      <c r="CY50" s="10"/>
    </row>
    <row r="51" spans="1:103" x14ac:dyDescent="0.2">
      <c r="A51">
        <f>'lipidomeDB output'!A51</f>
        <v>1568</v>
      </c>
      <c r="B51" t="str">
        <f>'lipidomeDB output'!B51</f>
        <v>C91H142O17P2</v>
      </c>
      <c r="C51" s="1" t="str">
        <f>'lipidomeDB output'!C51</f>
        <v>CL(82:18)</v>
      </c>
      <c r="D51" t="str">
        <f>'lipidomeDB output'!J51</f>
        <v>0.0009</v>
      </c>
      <c r="E51" t="str">
        <f>'lipidomeDB output'!U51</f>
        <v>0.0008</v>
      </c>
      <c r="F51" t="str">
        <f>'lipidomeDB output'!AG51</f>
        <v>0.0000</v>
      </c>
      <c r="G51" t="str">
        <f>'lipidomeDB output'!AS51</f>
        <v>0.0015</v>
      </c>
      <c r="H51" t="str">
        <f>'lipidomeDB output'!BA51</f>
        <v>0.0015</v>
      </c>
      <c r="I51" s="12">
        <f t="shared" si="12"/>
        <v>9.4000000000000008E-4</v>
      </c>
      <c r="J51" t="str">
        <f>'lipidomeDB output'!D51</f>
        <v>0.0126</v>
      </c>
      <c r="K51" t="str">
        <f>'lipidomeDB output'!E51</f>
        <v>0.0161</v>
      </c>
      <c r="L51" t="str">
        <f>'lipidomeDB output'!F51</f>
        <v>0.0268</v>
      </c>
      <c r="M51" t="str">
        <f>'lipidomeDB output'!G51</f>
        <v>0.0140</v>
      </c>
      <c r="N51" t="str">
        <f>'lipidomeDB output'!H51</f>
        <v>0.0201</v>
      </c>
      <c r="O51" t="str">
        <f>'lipidomeDB output'!I51</f>
        <v>0.0178</v>
      </c>
      <c r="P51" t="str">
        <f>'lipidomeDB output'!K51</f>
        <v>0.0162</v>
      </c>
      <c r="Q51" t="str">
        <f>'lipidomeDB output'!L51</f>
        <v>0.0184</v>
      </c>
      <c r="R51" t="str">
        <f>'lipidomeDB output'!M51</f>
        <v>0.0201</v>
      </c>
      <c r="S51" t="str">
        <f>'lipidomeDB output'!N51</f>
        <v>0.0124</v>
      </c>
      <c r="T51" t="str">
        <f>'lipidomeDB output'!O51</f>
        <v>0.0313</v>
      </c>
      <c r="U51" t="str">
        <f>'lipidomeDB output'!P51</f>
        <v>0.0378</v>
      </c>
      <c r="V51" t="str">
        <f>'lipidomeDB output'!Q51</f>
        <v>0.0143</v>
      </c>
      <c r="W51" t="str">
        <f>'lipidomeDB output'!R51</f>
        <v>0.0099</v>
      </c>
      <c r="X51" t="str">
        <f>'lipidomeDB output'!S51</f>
        <v>0.0328</v>
      </c>
      <c r="Y51" t="str">
        <f>'lipidomeDB output'!T51</f>
        <v>0.0319</v>
      </c>
      <c r="Z51" t="str">
        <f>'lipidomeDB output'!V51</f>
        <v>0.0241</v>
      </c>
      <c r="AA51" t="str">
        <f>'lipidomeDB output'!W51</f>
        <v>0.0557</v>
      </c>
      <c r="AB51" t="str">
        <f>'lipidomeDB output'!X51</f>
        <v>0.0374</v>
      </c>
      <c r="AC51" t="str">
        <f>'lipidomeDB output'!Y51</f>
        <v>0.0291</v>
      </c>
      <c r="AD51" t="str">
        <f>'lipidomeDB output'!Z51</f>
        <v>0.0270</v>
      </c>
      <c r="AE51" t="str">
        <f>'lipidomeDB output'!AA51</f>
        <v>0.0281</v>
      </c>
      <c r="AF51" t="str">
        <f>'lipidomeDB output'!AB51</f>
        <v>0.0277</v>
      </c>
      <c r="AG51" t="str">
        <f>'lipidomeDB output'!AC51</f>
        <v>0.0471</v>
      </c>
      <c r="AH51" t="str">
        <f>'lipidomeDB output'!AD51</f>
        <v>0.0518</v>
      </c>
      <c r="AI51" t="str">
        <f>'lipidomeDB output'!AE51</f>
        <v>0.0220</v>
      </c>
      <c r="AJ51" t="str">
        <f>'lipidomeDB output'!AF51</f>
        <v>0.0159</v>
      </c>
      <c r="AK51" t="str">
        <f>'lipidomeDB output'!AH51</f>
        <v>0.0191</v>
      </c>
      <c r="AL51" t="str">
        <f>'lipidomeDB output'!AI51</f>
        <v>0.0242</v>
      </c>
      <c r="AM51" t="str">
        <f>'lipidomeDB output'!AJ51</f>
        <v>0.0222</v>
      </c>
      <c r="AN51" t="str">
        <f>'lipidomeDB output'!AK51</f>
        <v>0.0729</v>
      </c>
      <c r="AO51" t="str">
        <f>'lipidomeDB output'!AL51</f>
        <v>0.0609</v>
      </c>
      <c r="AP51" t="str">
        <f>'lipidomeDB output'!AM51</f>
        <v>0.0209</v>
      </c>
      <c r="AQ51" t="str">
        <f>'lipidomeDB output'!AN51</f>
        <v>0.0150</v>
      </c>
      <c r="AR51" t="str">
        <f>'lipidomeDB output'!AO51</f>
        <v>0.0300</v>
      </c>
      <c r="AS51" t="str">
        <f>'lipidomeDB output'!AP51</f>
        <v>0.0131</v>
      </c>
      <c r="AT51" t="str">
        <f>'lipidomeDB output'!AQ51</f>
        <v>0.0311</v>
      </c>
      <c r="AU51" t="str">
        <f>'lipidomeDB output'!AR51</f>
        <v>0.0509</v>
      </c>
      <c r="AV51" t="str">
        <f>'lipidomeDB output'!AT51</f>
        <v>0.0258</v>
      </c>
      <c r="AW51" t="str">
        <f>'lipidomeDB output'!AU51</f>
        <v>0.0181</v>
      </c>
      <c r="AX51" t="str">
        <f>'lipidomeDB output'!AV51</f>
        <v>0.0135</v>
      </c>
      <c r="AY51" t="str">
        <f>'lipidomeDB output'!AW51</f>
        <v>0.0222</v>
      </c>
      <c r="AZ51" t="str">
        <f>'lipidomeDB output'!AX51</f>
        <v>0.0226</v>
      </c>
      <c r="BA51" t="str">
        <f>'lipidomeDB output'!AY51</f>
        <v>0.0358</v>
      </c>
      <c r="BB51" t="str">
        <f>'lipidomeDB output'!AZ51</f>
        <v>0.0221</v>
      </c>
      <c r="BC51" t="str">
        <f>'lipidomeDB output'!BB51</f>
        <v>0.0170</v>
      </c>
      <c r="BE51" s="10">
        <f t="shared" si="13"/>
        <v>1.166E-2</v>
      </c>
      <c r="BF51" s="10">
        <f t="shared" si="15"/>
        <v>1.516E-2</v>
      </c>
      <c r="BG51" s="10">
        <f t="shared" si="15"/>
        <v>2.5860000000000001E-2</v>
      </c>
      <c r="BH51" s="10">
        <f t="shared" si="15"/>
        <v>1.306E-2</v>
      </c>
      <c r="BI51" s="10">
        <f t="shared" si="15"/>
        <v>1.916E-2</v>
      </c>
      <c r="BJ51" s="10">
        <f t="shared" si="15"/>
        <v>1.686E-2</v>
      </c>
      <c r="BK51" s="10">
        <f t="shared" si="18"/>
        <v>1.5259999999999999E-2</v>
      </c>
      <c r="BL51" s="10">
        <f t="shared" si="18"/>
        <v>1.746E-2</v>
      </c>
      <c r="BM51" s="10">
        <f t="shared" si="18"/>
        <v>1.916E-2</v>
      </c>
      <c r="BN51" s="10">
        <f t="shared" si="18"/>
        <v>1.146E-2</v>
      </c>
      <c r="BO51" s="10">
        <f t="shared" si="18"/>
        <v>3.0360000000000002E-2</v>
      </c>
      <c r="BP51" s="10">
        <f t="shared" si="18"/>
        <v>3.6859999999999997E-2</v>
      </c>
      <c r="BQ51" s="10">
        <f t="shared" si="18"/>
        <v>1.336E-2</v>
      </c>
      <c r="BR51" s="10">
        <f t="shared" si="18"/>
        <v>8.9600000000000009E-3</v>
      </c>
      <c r="BS51" s="10">
        <f t="shared" si="18"/>
        <v>3.1859999999999999E-2</v>
      </c>
      <c r="BT51" s="10">
        <f t="shared" si="18"/>
        <v>3.0959999999999998E-2</v>
      </c>
      <c r="BU51" s="10">
        <f t="shared" si="18"/>
        <v>2.316E-2</v>
      </c>
      <c r="BV51" s="10">
        <f t="shared" si="18"/>
        <v>5.4759999999999996E-2</v>
      </c>
      <c r="BW51" s="10">
        <f t="shared" si="18"/>
        <v>3.6459999999999999E-2</v>
      </c>
      <c r="BX51" s="10">
        <f t="shared" si="18"/>
        <v>2.8160000000000001E-2</v>
      </c>
      <c r="BY51" s="10">
        <f t="shared" si="18"/>
        <v>2.606E-2</v>
      </c>
      <c r="BZ51" s="10">
        <f t="shared" si="17"/>
        <v>2.716E-2</v>
      </c>
      <c r="CA51" s="10">
        <f t="shared" si="17"/>
        <v>2.6759999999999999E-2</v>
      </c>
      <c r="CB51" s="10">
        <f t="shared" si="17"/>
        <v>4.616E-2</v>
      </c>
      <c r="CC51" s="10">
        <f t="shared" si="17"/>
        <v>5.0859999999999995E-2</v>
      </c>
      <c r="CD51" s="10">
        <f t="shared" si="17"/>
        <v>2.1059999999999999E-2</v>
      </c>
      <c r="CE51" s="10">
        <f t="shared" si="16"/>
        <v>1.4960000000000001E-2</v>
      </c>
      <c r="CF51" s="10">
        <f t="shared" si="16"/>
        <v>1.8159999999999999E-2</v>
      </c>
      <c r="CG51" s="10">
        <f t="shared" si="16"/>
        <v>2.3259999999999999E-2</v>
      </c>
      <c r="CH51" s="10">
        <f t="shared" si="14"/>
        <v>2.1260000000000001E-2</v>
      </c>
      <c r="CI51" s="10">
        <f t="shared" si="14"/>
        <v>7.196000000000001E-2</v>
      </c>
      <c r="CJ51" s="10">
        <f t="shared" si="14"/>
        <v>5.9959999999999999E-2</v>
      </c>
      <c r="CK51" s="10">
        <f t="shared" ref="CK51:CX53" si="19">IF(AP51-$I51&gt;0,AP51-$I51,0)</f>
        <v>1.9959999999999999E-2</v>
      </c>
      <c r="CL51" s="10">
        <f t="shared" si="19"/>
        <v>1.406E-2</v>
      </c>
      <c r="CM51" s="10">
        <f t="shared" si="19"/>
        <v>2.9059999999999999E-2</v>
      </c>
      <c r="CN51" s="10">
        <f t="shared" si="19"/>
        <v>1.2160000000000001E-2</v>
      </c>
      <c r="CO51" s="10">
        <f t="shared" si="19"/>
        <v>3.0159999999999999E-2</v>
      </c>
      <c r="CP51" s="10">
        <f t="shared" si="19"/>
        <v>4.9959999999999997E-2</v>
      </c>
      <c r="CQ51" s="10">
        <f t="shared" si="19"/>
        <v>2.486E-2</v>
      </c>
      <c r="CR51" s="10">
        <f t="shared" si="19"/>
        <v>1.7160000000000002E-2</v>
      </c>
      <c r="CS51" s="10">
        <f t="shared" si="19"/>
        <v>1.256E-2</v>
      </c>
      <c r="CT51" s="10">
        <f t="shared" si="19"/>
        <v>2.1260000000000001E-2</v>
      </c>
      <c r="CU51" s="10">
        <f t="shared" si="19"/>
        <v>2.1659999999999999E-2</v>
      </c>
      <c r="CV51" s="10">
        <f t="shared" si="19"/>
        <v>3.4859999999999995E-2</v>
      </c>
      <c r="CW51" s="10">
        <f t="shared" si="19"/>
        <v>2.1160000000000002E-2</v>
      </c>
      <c r="CX51" s="10">
        <f t="shared" si="19"/>
        <v>1.6060000000000001E-2</v>
      </c>
      <c r="CY51" s="10"/>
    </row>
    <row r="52" spans="1:103" x14ac:dyDescent="0.2">
      <c r="A52">
        <f>'lipidomeDB output'!A52</f>
        <v>1570</v>
      </c>
      <c r="B52" t="str">
        <f>'lipidomeDB output'!B52</f>
        <v>C91H144O17P2</v>
      </c>
      <c r="C52" s="1" t="str">
        <f>'lipidomeDB output'!C52</f>
        <v>CL(82:17)</v>
      </c>
      <c r="D52" t="str">
        <f>'lipidomeDB output'!J52</f>
        <v>0.0000</v>
      </c>
      <c r="E52" t="str">
        <f>'lipidomeDB output'!U52</f>
        <v>0.0005</v>
      </c>
      <c r="F52" t="str">
        <f>'lipidomeDB output'!AG52</f>
        <v>0.0000</v>
      </c>
      <c r="G52" t="str">
        <f>'lipidomeDB output'!AS52</f>
        <v>0.0000</v>
      </c>
      <c r="H52" t="str">
        <f>'lipidomeDB output'!BA52</f>
        <v>0.0000</v>
      </c>
      <c r="I52" s="12">
        <f t="shared" si="12"/>
        <v>1E-4</v>
      </c>
      <c r="J52" t="str">
        <f>'lipidomeDB output'!D52</f>
        <v>0.0087</v>
      </c>
      <c r="K52" t="str">
        <f>'lipidomeDB output'!E52</f>
        <v>0.0086</v>
      </c>
      <c r="L52" t="str">
        <f>'lipidomeDB output'!F52</f>
        <v>0.0057</v>
      </c>
      <c r="M52" t="str">
        <f>'lipidomeDB output'!G52</f>
        <v>0.0123</v>
      </c>
      <c r="N52" t="str">
        <f>'lipidomeDB output'!H52</f>
        <v>0.0099</v>
      </c>
      <c r="O52" t="str">
        <f>'lipidomeDB output'!I52</f>
        <v>0.0187</v>
      </c>
      <c r="P52" t="str">
        <f>'lipidomeDB output'!K52</f>
        <v>0.0138</v>
      </c>
      <c r="Q52" t="str">
        <f>'lipidomeDB output'!L52</f>
        <v>0.0164</v>
      </c>
      <c r="R52" t="str">
        <f>'lipidomeDB output'!M52</f>
        <v>0.0176</v>
      </c>
      <c r="S52" t="str">
        <f>'lipidomeDB output'!N52</f>
        <v>0.0176</v>
      </c>
      <c r="T52" t="str">
        <f>'lipidomeDB output'!O52</f>
        <v>0.0050</v>
      </c>
      <c r="U52" t="str">
        <f>'lipidomeDB output'!P52</f>
        <v>0.0009</v>
      </c>
      <c r="V52" t="str">
        <f>'lipidomeDB output'!Q52</f>
        <v>0.0144</v>
      </c>
      <c r="W52" t="str">
        <f>'lipidomeDB output'!R52</f>
        <v>0.0119</v>
      </c>
      <c r="X52" t="str">
        <f>'lipidomeDB output'!S52</f>
        <v>0.0087</v>
      </c>
      <c r="Y52" t="str">
        <f>'lipidomeDB output'!T52</f>
        <v>0.0106</v>
      </c>
      <c r="Z52" t="str">
        <f>'lipidomeDB output'!V52</f>
        <v>0.0221</v>
      </c>
      <c r="AA52" t="str">
        <f>'lipidomeDB output'!W52</f>
        <v>0.0059</v>
      </c>
      <c r="AB52" t="str">
        <f>'lipidomeDB output'!X52</f>
        <v>0.0053</v>
      </c>
      <c r="AC52" t="str">
        <f>'lipidomeDB output'!Y52</f>
        <v>0.0174</v>
      </c>
      <c r="AD52" t="str">
        <f>'lipidomeDB output'!Z52</f>
        <v>0.0241</v>
      </c>
      <c r="AE52" t="str">
        <f>'lipidomeDB output'!AA52</f>
        <v>0.0259</v>
      </c>
      <c r="AF52" t="str">
        <f>'lipidomeDB output'!AB52</f>
        <v>0.0275</v>
      </c>
      <c r="AG52" t="str">
        <f>'lipidomeDB output'!AC52</f>
        <v>0.0000</v>
      </c>
      <c r="AH52" t="str">
        <f>'lipidomeDB output'!AD52</f>
        <v>0.0036</v>
      </c>
      <c r="AI52" t="str">
        <f>'lipidomeDB output'!AE52</f>
        <v>0.0157</v>
      </c>
      <c r="AJ52" t="str">
        <f>'lipidomeDB output'!AF52</f>
        <v>0.0164</v>
      </c>
      <c r="AK52" t="str">
        <f>'lipidomeDB output'!AH52</f>
        <v>0.0137</v>
      </c>
      <c r="AL52" t="str">
        <f>'lipidomeDB output'!AI52</f>
        <v>0.0109</v>
      </c>
      <c r="AM52" t="str">
        <f>'lipidomeDB output'!AJ52</f>
        <v>0.0177</v>
      </c>
      <c r="AN52" t="str">
        <f>'lipidomeDB output'!AK52</f>
        <v>0.0059</v>
      </c>
      <c r="AO52" t="str">
        <f>'lipidomeDB output'!AL52</f>
        <v>0.0044</v>
      </c>
      <c r="AP52" t="str">
        <f>'lipidomeDB output'!AM52</f>
        <v>0.0127</v>
      </c>
      <c r="AQ52" t="str">
        <f>'lipidomeDB output'!AN52</f>
        <v>0.0117</v>
      </c>
      <c r="AR52" t="str">
        <f>'lipidomeDB output'!AO52</f>
        <v>0.0184</v>
      </c>
      <c r="AS52" t="str">
        <f>'lipidomeDB output'!AP52</f>
        <v>0.0188</v>
      </c>
      <c r="AT52" t="str">
        <f>'lipidomeDB output'!AQ52</f>
        <v>0.0041</v>
      </c>
      <c r="AU52" t="str">
        <f>'lipidomeDB output'!AR52</f>
        <v>0.0039</v>
      </c>
      <c r="AV52" t="str">
        <f>'lipidomeDB output'!AT52</f>
        <v>0.0069</v>
      </c>
      <c r="AW52" t="str">
        <f>'lipidomeDB output'!AU52</f>
        <v>0.0117</v>
      </c>
      <c r="AX52" t="str">
        <f>'lipidomeDB output'!AV52</f>
        <v>0.0122</v>
      </c>
      <c r="AY52" t="str">
        <f>'lipidomeDB output'!AW52</f>
        <v>0.0156</v>
      </c>
      <c r="AZ52" t="str">
        <f>'lipidomeDB output'!AX52</f>
        <v>0.0229</v>
      </c>
      <c r="BA52" t="str">
        <f>'lipidomeDB output'!AY52</f>
        <v>0.0039</v>
      </c>
      <c r="BB52" t="str">
        <f>'lipidomeDB output'!AZ52</f>
        <v>0.0056</v>
      </c>
      <c r="BC52" t="str">
        <f>'lipidomeDB output'!BB52</f>
        <v>0.0109</v>
      </c>
      <c r="BE52" s="10">
        <f t="shared" si="13"/>
        <v>8.6E-3</v>
      </c>
      <c r="BF52" s="10">
        <f t="shared" si="15"/>
        <v>8.5000000000000006E-3</v>
      </c>
      <c r="BG52" s="10">
        <f t="shared" si="15"/>
        <v>5.5999999999999999E-3</v>
      </c>
      <c r="BH52" s="10">
        <f t="shared" si="15"/>
        <v>1.2200000000000001E-2</v>
      </c>
      <c r="BI52" s="10">
        <f t="shared" si="15"/>
        <v>9.8000000000000014E-3</v>
      </c>
      <c r="BJ52" s="10">
        <f t="shared" si="15"/>
        <v>1.8600000000000002E-2</v>
      </c>
      <c r="BK52" s="10">
        <f t="shared" si="18"/>
        <v>1.37E-2</v>
      </c>
      <c r="BL52" s="10">
        <f t="shared" si="18"/>
        <v>1.6300000000000002E-2</v>
      </c>
      <c r="BM52" s="10">
        <f t="shared" si="18"/>
        <v>1.7500000000000002E-2</v>
      </c>
      <c r="BN52" s="10">
        <f t="shared" si="18"/>
        <v>1.7500000000000002E-2</v>
      </c>
      <c r="BO52" s="10">
        <f t="shared" si="18"/>
        <v>4.8999999999999998E-3</v>
      </c>
      <c r="BP52" s="10">
        <f t="shared" si="18"/>
        <v>7.9999999999999993E-4</v>
      </c>
      <c r="BQ52" s="10">
        <f t="shared" si="18"/>
        <v>1.43E-2</v>
      </c>
      <c r="BR52" s="10">
        <f t="shared" si="18"/>
        <v>1.1800000000000001E-2</v>
      </c>
      <c r="BS52" s="10">
        <f t="shared" si="18"/>
        <v>8.6E-3</v>
      </c>
      <c r="BT52" s="10">
        <f t="shared" si="18"/>
        <v>1.0500000000000001E-2</v>
      </c>
      <c r="BU52" s="10">
        <f t="shared" si="18"/>
        <v>2.2000000000000002E-2</v>
      </c>
      <c r="BV52" s="10">
        <f t="shared" si="18"/>
        <v>5.7999999999999996E-3</v>
      </c>
      <c r="BW52" s="10">
        <f t="shared" si="18"/>
        <v>5.1999999999999998E-3</v>
      </c>
      <c r="BX52" s="10">
        <f t="shared" si="18"/>
        <v>1.7299999999999999E-2</v>
      </c>
      <c r="BY52" s="10">
        <f t="shared" si="18"/>
        <v>2.4E-2</v>
      </c>
      <c r="BZ52" s="10">
        <f t="shared" si="17"/>
        <v>2.58E-2</v>
      </c>
      <c r="CA52" s="10">
        <f t="shared" si="17"/>
        <v>2.7400000000000001E-2</v>
      </c>
      <c r="CB52" s="10">
        <f t="shared" si="17"/>
        <v>0</v>
      </c>
      <c r="CC52" s="10">
        <f t="shared" si="17"/>
        <v>3.5000000000000001E-3</v>
      </c>
      <c r="CD52" s="10">
        <f t="shared" si="17"/>
        <v>1.5599999999999999E-2</v>
      </c>
      <c r="CE52" s="10">
        <f t="shared" si="16"/>
        <v>1.6300000000000002E-2</v>
      </c>
      <c r="CF52" s="10">
        <f t="shared" si="16"/>
        <v>1.3600000000000001E-2</v>
      </c>
      <c r="CG52" s="10">
        <f t="shared" si="16"/>
        <v>1.0800000000000001E-2</v>
      </c>
      <c r="CH52" s="10">
        <f t="shared" ref="CH52:CJ53" si="20">IF(AM52-$I52&gt;0,AM52-$I52,0)</f>
        <v>1.7600000000000001E-2</v>
      </c>
      <c r="CI52" s="10">
        <f t="shared" si="20"/>
        <v>5.7999999999999996E-3</v>
      </c>
      <c r="CJ52" s="10">
        <f t="shared" si="20"/>
        <v>4.3E-3</v>
      </c>
      <c r="CK52" s="10">
        <f t="shared" si="19"/>
        <v>1.26E-2</v>
      </c>
      <c r="CL52" s="10">
        <f t="shared" si="19"/>
        <v>1.1600000000000001E-2</v>
      </c>
      <c r="CM52" s="10">
        <f t="shared" si="19"/>
        <v>1.83E-2</v>
      </c>
      <c r="CN52" s="10">
        <f t="shared" si="19"/>
        <v>1.8700000000000001E-2</v>
      </c>
      <c r="CO52" s="10">
        <f t="shared" si="19"/>
        <v>4.0000000000000001E-3</v>
      </c>
      <c r="CP52" s="10">
        <f t="shared" si="19"/>
        <v>3.8E-3</v>
      </c>
      <c r="CQ52" s="10">
        <f t="shared" si="19"/>
        <v>6.7999999999999996E-3</v>
      </c>
      <c r="CR52" s="10">
        <f t="shared" si="19"/>
        <v>1.1600000000000001E-2</v>
      </c>
      <c r="CS52" s="10">
        <f t="shared" si="19"/>
        <v>1.2100000000000001E-2</v>
      </c>
      <c r="CT52" s="10">
        <f t="shared" si="19"/>
        <v>1.55E-2</v>
      </c>
      <c r="CU52" s="10">
        <f t="shared" si="19"/>
        <v>2.2800000000000001E-2</v>
      </c>
      <c r="CV52" s="10">
        <f t="shared" si="19"/>
        <v>3.8E-3</v>
      </c>
      <c r="CW52" s="10">
        <f t="shared" si="19"/>
        <v>5.4999999999999997E-3</v>
      </c>
      <c r="CX52" s="10">
        <f t="shared" si="19"/>
        <v>1.0800000000000001E-2</v>
      </c>
      <c r="CY52" s="10"/>
    </row>
    <row r="53" spans="1:103" x14ac:dyDescent="0.2">
      <c r="A53">
        <f>'lipidomeDB output'!A53</f>
        <v>1572</v>
      </c>
      <c r="B53" t="str">
        <f>'lipidomeDB output'!B53</f>
        <v>C91H146O17P2</v>
      </c>
      <c r="C53" s="1" t="str">
        <f>'lipidomeDB output'!C53</f>
        <v>CL(82:16)</v>
      </c>
      <c r="D53" t="str">
        <f>'lipidomeDB output'!J53</f>
        <v>0.0003</v>
      </c>
      <c r="E53" t="str">
        <f>'lipidomeDB output'!U53</f>
        <v>0.0000</v>
      </c>
      <c r="F53" t="str">
        <f>'lipidomeDB output'!AG53</f>
        <v>0.0000</v>
      </c>
      <c r="G53" t="str">
        <f>'lipidomeDB output'!AS53</f>
        <v>0.0000</v>
      </c>
      <c r="H53" t="str">
        <f>'lipidomeDB output'!BA53</f>
        <v>0.0000</v>
      </c>
      <c r="I53" s="12">
        <f t="shared" si="12"/>
        <v>5.9999999999999995E-5</v>
      </c>
      <c r="J53" t="str">
        <f>'lipidomeDB output'!D53</f>
        <v>0.0000</v>
      </c>
      <c r="K53" t="str">
        <f>'lipidomeDB output'!E53</f>
        <v>0.0013</v>
      </c>
      <c r="L53" t="str">
        <f>'lipidomeDB output'!F53</f>
        <v>0.0000</v>
      </c>
      <c r="M53" t="str">
        <f>'lipidomeDB output'!G53</f>
        <v>0.0000</v>
      </c>
      <c r="N53" t="str">
        <f>'lipidomeDB output'!H53</f>
        <v>0.0000</v>
      </c>
      <c r="O53" t="str">
        <f>'lipidomeDB output'!I53</f>
        <v>0.0000</v>
      </c>
      <c r="P53" t="str">
        <f>'lipidomeDB output'!K53</f>
        <v>0.0000</v>
      </c>
      <c r="Q53" t="str">
        <f>'lipidomeDB output'!L53</f>
        <v>0.0000</v>
      </c>
      <c r="R53" t="str">
        <f>'lipidomeDB output'!M53</f>
        <v>0.0000</v>
      </c>
      <c r="S53" t="str">
        <f>'lipidomeDB output'!N53</f>
        <v>0.0000</v>
      </c>
      <c r="T53" t="str">
        <f>'lipidomeDB output'!O53</f>
        <v>0.0000</v>
      </c>
      <c r="U53" t="str">
        <f>'lipidomeDB output'!P53</f>
        <v>0.0000</v>
      </c>
      <c r="V53" t="str">
        <f>'lipidomeDB output'!Q53</f>
        <v>0.0000</v>
      </c>
      <c r="W53" t="str">
        <f>'lipidomeDB output'!R53</f>
        <v>0.0000</v>
      </c>
      <c r="X53" t="str">
        <f>'lipidomeDB output'!S53</f>
        <v>0.0000</v>
      </c>
      <c r="Y53" t="str">
        <f>'lipidomeDB output'!T53</f>
        <v>0.0011</v>
      </c>
      <c r="Z53" t="str">
        <f>'lipidomeDB output'!V53</f>
        <v>0.0000</v>
      </c>
      <c r="AA53" t="str">
        <f>'lipidomeDB output'!W53</f>
        <v>0.0019</v>
      </c>
      <c r="AB53" t="str">
        <f>'lipidomeDB output'!X53</f>
        <v>0.0000</v>
      </c>
      <c r="AC53" t="str">
        <f>'lipidomeDB output'!Y53</f>
        <v>0.0000</v>
      </c>
      <c r="AD53" t="str">
        <f>'lipidomeDB output'!Z53</f>
        <v>0.0000</v>
      </c>
      <c r="AE53" t="str">
        <f>'lipidomeDB output'!AA53</f>
        <v>0.0000</v>
      </c>
      <c r="AF53" t="str">
        <f>'lipidomeDB output'!AB53</f>
        <v>0.0000</v>
      </c>
      <c r="AG53" t="str">
        <f>'lipidomeDB output'!AC53</f>
        <v>0.0000</v>
      </c>
      <c r="AH53" t="str">
        <f>'lipidomeDB output'!AD53</f>
        <v>0.0059</v>
      </c>
      <c r="AI53" t="str">
        <f>'lipidomeDB output'!AE53</f>
        <v>0.0000</v>
      </c>
      <c r="AJ53" t="str">
        <f>'lipidomeDB output'!AF53</f>
        <v>0.0000</v>
      </c>
      <c r="AK53" t="str">
        <f>'lipidomeDB output'!AH53</f>
        <v>0.0000</v>
      </c>
      <c r="AL53" t="str">
        <f>'lipidomeDB output'!AI53</f>
        <v>0.0022</v>
      </c>
      <c r="AM53" t="str">
        <f>'lipidomeDB output'!AJ53</f>
        <v>0.0000</v>
      </c>
      <c r="AN53" t="str">
        <f>'lipidomeDB output'!AK53</f>
        <v>0.0054</v>
      </c>
      <c r="AO53" t="str">
        <f>'lipidomeDB output'!AL53</f>
        <v>0.0000</v>
      </c>
      <c r="AP53" t="str">
        <f>'lipidomeDB output'!AM53</f>
        <v>0.0000</v>
      </c>
      <c r="AQ53" t="str">
        <f>'lipidomeDB output'!AN53</f>
        <v>0.0000</v>
      </c>
      <c r="AR53" t="str">
        <f>'lipidomeDB output'!AO53</f>
        <v>0.0000</v>
      </c>
      <c r="AS53" t="str">
        <f>'lipidomeDB output'!AP53</f>
        <v>0.0000</v>
      </c>
      <c r="AT53" t="str">
        <f>'lipidomeDB output'!AQ53</f>
        <v>0.0017</v>
      </c>
      <c r="AU53" t="str">
        <f>'lipidomeDB output'!AR53</f>
        <v>0.0000</v>
      </c>
      <c r="AV53" t="str">
        <f>'lipidomeDB output'!AT53</f>
        <v>0.0053</v>
      </c>
      <c r="AW53" t="str">
        <f>'lipidomeDB output'!AU53</f>
        <v>0.0000</v>
      </c>
      <c r="AX53" t="str">
        <f>'lipidomeDB output'!AV53</f>
        <v>0.0000</v>
      </c>
      <c r="AY53" t="str">
        <f>'lipidomeDB output'!AW53</f>
        <v>0.0000</v>
      </c>
      <c r="AZ53" t="str">
        <f>'lipidomeDB output'!AX53</f>
        <v>0.0000</v>
      </c>
      <c r="BA53" t="str">
        <f>'lipidomeDB output'!AY53</f>
        <v>0.0027</v>
      </c>
      <c r="BB53" t="str">
        <f>'lipidomeDB output'!AZ53</f>
        <v>0.0000</v>
      </c>
      <c r="BC53" t="str">
        <f>'lipidomeDB output'!BB53</f>
        <v>0.0000</v>
      </c>
      <c r="BE53" s="10">
        <f t="shared" si="13"/>
        <v>0</v>
      </c>
      <c r="BF53" s="10">
        <f t="shared" ref="BF53:BJ53" si="21">IF(K53-$I53&gt;0,K53-$I53,0)</f>
        <v>1.24E-3</v>
      </c>
      <c r="BG53" s="10">
        <f t="shared" si="21"/>
        <v>0</v>
      </c>
      <c r="BH53" s="10">
        <f t="shared" si="21"/>
        <v>0</v>
      </c>
      <c r="BI53" s="10">
        <f t="shared" si="21"/>
        <v>0</v>
      </c>
      <c r="BJ53" s="10">
        <f t="shared" si="21"/>
        <v>0</v>
      </c>
      <c r="BK53" s="10">
        <f t="shared" si="18"/>
        <v>0</v>
      </c>
      <c r="BL53" s="10">
        <f t="shared" si="18"/>
        <v>0</v>
      </c>
      <c r="BM53" s="10">
        <f t="shared" si="18"/>
        <v>0</v>
      </c>
      <c r="BN53" s="10">
        <f t="shared" si="18"/>
        <v>0</v>
      </c>
      <c r="BO53" s="10">
        <f t="shared" si="18"/>
        <v>0</v>
      </c>
      <c r="BP53" s="10">
        <f t="shared" si="18"/>
        <v>0</v>
      </c>
      <c r="BQ53" s="10">
        <f t="shared" si="18"/>
        <v>0</v>
      </c>
      <c r="BR53" s="10">
        <f t="shared" si="18"/>
        <v>0</v>
      </c>
      <c r="BS53" s="10">
        <f t="shared" si="18"/>
        <v>0</v>
      </c>
      <c r="BT53" s="10">
        <f t="shared" si="18"/>
        <v>1.0400000000000001E-3</v>
      </c>
      <c r="BU53" s="10">
        <f t="shared" si="18"/>
        <v>0</v>
      </c>
      <c r="BV53" s="10">
        <f t="shared" si="18"/>
        <v>1.8400000000000001E-3</v>
      </c>
      <c r="BW53" s="10">
        <f t="shared" si="18"/>
        <v>0</v>
      </c>
      <c r="BX53" s="10">
        <f t="shared" si="18"/>
        <v>0</v>
      </c>
      <c r="BY53" s="10">
        <f t="shared" si="18"/>
        <v>0</v>
      </c>
      <c r="BZ53" s="10">
        <f t="shared" si="17"/>
        <v>0</v>
      </c>
      <c r="CA53" s="10">
        <f t="shared" si="17"/>
        <v>0</v>
      </c>
      <c r="CB53" s="10">
        <f t="shared" si="17"/>
        <v>0</v>
      </c>
      <c r="CC53" s="10">
        <f t="shared" si="17"/>
        <v>5.8399999999999997E-3</v>
      </c>
      <c r="CD53" s="10">
        <f t="shared" si="17"/>
        <v>0</v>
      </c>
      <c r="CE53" s="10">
        <f t="shared" si="16"/>
        <v>0</v>
      </c>
      <c r="CF53" s="10">
        <f t="shared" si="16"/>
        <v>0</v>
      </c>
      <c r="CG53" s="10">
        <f t="shared" si="16"/>
        <v>2.14E-3</v>
      </c>
      <c r="CH53" s="10">
        <f t="shared" si="20"/>
        <v>0</v>
      </c>
      <c r="CI53" s="10">
        <f t="shared" si="20"/>
        <v>5.3400000000000001E-3</v>
      </c>
      <c r="CJ53" s="10">
        <f t="shared" si="20"/>
        <v>0</v>
      </c>
      <c r="CK53" s="10">
        <f t="shared" si="19"/>
        <v>0</v>
      </c>
      <c r="CL53" s="10">
        <f t="shared" si="19"/>
        <v>0</v>
      </c>
      <c r="CM53" s="10">
        <f t="shared" si="19"/>
        <v>0</v>
      </c>
      <c r="CN53" s="10">
        <f t="shared" si="19"/>
        <v>0</v>
      </c>
      <c r="CO53" s="10">
        <f t="shared" si="19"/>
        <v>1.64E-3</v>
      </c>
      <c r="CP53" s="10">
        <f t="shared" si="19"/>
        <v>0</v>
      </c>
      <c r="CQ53" s="10">
        <f t="shared" si="19"/>
        <v>5.2399999999999999E-3</v>
      </c>
      <c r="CR53" s="10">
        <f t="shared" si="19"/>
        <v>0</v>
      </c>
      <c r="CS53" s="10">
        <f t="shared" si="19"/>
        <v>0</v>
      </c>
      <c r="CT53" s="10">
        <f t="shared" si="19"/>
        <v>0</v>
      </c>
      <c r="CU53" s="10">
        <f t="shared" si="19"/>
        <v>0</v>
      </c>
      <c r="CV53" s="10">
        <f t="shared" si="19"/>
        <v>2.64E-3</v>
      </c>
      <c r="CW53" s="10">
        <f t="shared" si="19"/>
        <v>0</v>
      </c>
      <c r="CX53" s="10">
        <f t="shared" si="19"/>
        <v>0</v>
      </c>
      <c r="CY53" s="10"/>
    </row>
    <row r="54" spans="1:103" s="1" customFormat="1" x14ac:dyDescent="0.2">
      <c r="C54" s="1" t="s">
        <v>261</v>
      </c>
      <c r="I54" s="12">
        <f t="shared" si="12"/>
        <v>0</v>
      </c>
      <c r="BD54" s="14"/>
      <c r="BE54" s="19">
        <f>SUM(BE4:BE53)</f>
        <v>0.60224000000000011</v>
      </c>
      <c r="BF54" s="19">
        <f t="shared" ref="BF54:CX54" si="22">SUM(BF4:BF53)</f>
        <v>0.82132000000000005</v>
      </c>
      <c r="BG54" s="19">
        <f t="shared" si="22"/>
        <v>0.97899999999999998</v>
      </c>
      <c r="BH54" s="19">
        <f t="shared" si="22"/>
        <v>0.87846000000000002</v>
      </c>
      <c r="BI54" s="19">
        <f t="shared" si="22"/>
        <v>1.0156399999999999</v>
      </c>
      <c r="BJ54" s="19">
        <f t="shared" si="22"/>
        <v>0.95374000000000003</v>
      </c>
      <c r="BK54" s="19">
        <f t="shared" si="22"/>
        <v>0.80963999999999992</v>
      </c>
      <c r="BL54" s="19">
        <f t="shared" si="22"/>
        <v>1.5076200000000002</v>
      </c>
      <c r="BM54" s="19">
        <f t="shared" si="22"/>
        <v>1.20444</v>
      </c>
      <c r="BN54" s="19">
        <f t="shared" si="22"/>
        <v>0.9021800000000002</v>
      </c>
      <c r="BO54" s="19">
        <f t="shared" si="22"/>
        <v>0.82604</v>
      </c>
      <c r="BP54" s="19">
        <f t="shared" si="22"/>
        <v>0.6926000000000001</v>
      </c>
      <c r="BQ54" s="19">
        <f t="shared" si="22"/>
        <v>1.2059800000000001</v>
      </c>
      <c r="BR54" s="19">
        <f t="shared" si="22"/>
        <v>0.85393999999999992</v>
      </c>
      <c r="BS54" s="19">
        <f t="shared" si="22"/>
        <v>1.06124</v>
      </c>
      <c r="BT54" s="19">
        <f t="shared" si="22"/>
        <v>1.0451199999999996</v>
      </c>
      <c r="BU54" s="19">
        <f t="shared" si="22"/>
        <v>1.1656800000000003</v>
      </c>
      <c r="BV54" s="19">
        <f t="shared" si="22"/>
        <v>1.03196</v>
      </c>
      <c r="BW54" s="19">
        <f t="shared" si="22"/>
        <v>0.87782000000000004</v>
      </c>
      <c r="BX54" s="19">
        <f t="shared" si="22"/>
        <v>1.7216799999999999</v>
      </c>
      <c r="BY54" s="19">
        <f t="shared" si="22"/>
        <v>1.84494</v>
      </c>
      <c r="BZ54" s="19">
        <f t="shared" si="22"/>
        <v>1.52034</v>
      </c>
      <c r="CA54" s="19">
        <f t="shared" si="22"/>
        <v>1.4323200000000003</v>
      </c>
      <c r="CB54" s="19">
        <f t="shared" si="22"/>
        <v>1.1682600000000003</v>
      </c>
      <c r="CC54" s="19">
        <f t="shared" si="22"/>
        <v>1.2410600000000001</v>
      </c>
      <c r="CD54" s="19">
        <f t="shared" si="22"/>
        <v>1.5128399999999997</v>
      </c>
      <c r="CE54" s="19">
        <f t="shared" si="22"/>
        <v>1.2627600000000003</v>
      </c>
      <c r="CF54" s="19">
        <f t="shared" si="22"/>
        <v>0.98857999999999979</v>
      </c>
      <c r="CG54" s="19">
        <f t="shared" si="22"/>
        <v>0.97221999999999997</v>
      </c>
      <c r="CH54" s="19">
        <f t="shared" si="22"/>
        <v>1.2181600000000004</v>
      </c>
      <c r="CI54" s="19">
        <f t="shared" si="22"/>
        <v>1.4629799999999999</v>
      </c>
      <c r="CJ54" s="19">
        <f t="shared" si="22"/>
        <v>1.3663800000000001</v>
      </c>
      <c r="CK54" s="19">
        <f t="shared" si="22"/>
        <v>1.55094</v>
      </c>
      <c r="CL54" s="19">
        <f t="shared" si="22"/>
        <v>1.36504</v>
      </c>
      <c r="CM54" s="19">
        <f t="shared" si="22"/>
        <v>1.4121600000000003</v>
      </c>
      <c r="CN54" s="19">
        <f t="shared" si="22"/>
        <v>1.0235400000000001</v>
      </c>
      <c r="CO54" s="19">
        <f t="shared" si="22"/>
        <v>0.80037999999999998</v>
      </c>
      <c r="CP54" s="19">
        <f t="shared" si="22"/>
        <v>1.1297399999999997</v>
      </c>
      <c r="CQ54" s="19">
        <f t="shared" si="22"/>
        <v>1.2191200000000002</v>
      </c>
      <c r="CR54" s="19">
        <f t="shared" si="22"/>
        <v>1.1793600000000002</v>
      </c>
      <c r="CS54" s="19">
        <f t="shared" si="22"/>
        <v>1.1882000000000001</v>
      </c>
      <c r="CT54" s="19">
        <f t="shared" si="22"/>
        <v>1.0422400000000001</v>
      </c>
      <c r="CU54" s="19">
        <f t="shared" si="22"/>
        <v>1.3761999999999999</v>
      </c>
      <c r="CV54" s="19">
        <f t="shared" si="22"/>
        <v>0.83384000000000003</v>
      </c>
      <c r="CW54" s="19">
        <f t="shared" si="22"/>
        <v>0.86512</v>
      </c>
      <c r="CX54" s="19">
        <f t="shared" si="22"/>
        <v>1.0985600000000002</v>
      </c>
      <c r="CY54" s="19"/>
    </row>
    <row r="55" spans="1:103" x14ac:dyDescent="0.2">
      <c r="BE55" s="19"/>
      <c r="BF55" s="19"/>
      <c r="BG55" s="19"/>
      <c r="BH55" s="19"/>
      <c r="BI55" s="19"/>
      <c r="BJ55" s="19"/>
      <c r="BK55" s="19"/>
      <c r="BL55" s="19"/>
      <c r="BM55" s="19"/>
      <c r="BN55" s="19"/>
      <c r="BO55" s="19"/>
      <c r="BP55" s="19"/>
      <c r="BQ55" s="19"/>
      <c r="BR55" s="19"/>
      <c r="BS55" s="19"/>
      <c r="BT55" s="19"/>
      <c r="BU55" s="19"/>
      <c r="BV55" s="19"/>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57"/>
  <sheetViews>
    <sheetView workbookViewId="0">
      <selection activeCell="D3" sqref="D3:BB3"/>
    </sheetView>
  </sheetViews>
  <sheetFormatPr defaultRowHeight="12.75" x14ac:dyDescent="0.2"/>
  <sheetData>
    <row r="1" spans="1:54" x14ac:dyDescent="0.2">
      <c r="D1" t="s">
        <v>532</v>
      </c>
      <c r="AM1" t="s">
        <v>532</v>
      </c>
    </row>
    <row r="2" spans="1:54" x14ac:dyDescent="0.2">
      <c r="D2" t="s">
        <v>533</v>
      </c>
      <c r="E2" t="s">
        <v>534</v>
      </c>
      <c r="AM2" t="s">
        <v>533</v>
      </c>
      <c r="AN2" t="s">
        <v>534</v>
      </c>
    </row>
    <row r="3" spans="1:54" x14ac:dyDescent="0.2">
      <c r="A3" t="s">
        <v>0</v>
      </c>
      <c r="B3" t="s">
        <v>1</v>
      </c>
      <c r="C3" t="s">
        <v>2</v>
      </c>
      <c r="D3" s="1" t="s">
        <v>279</v>
      </c>
      <c r="E3" s="1" t="s">
        <v>280</v>
      </c>
      <c r="F3" s="1" t="s">
        <v>281</v>
      </c>
      <c r="G3" s="1" t="s">
        <v>282</v>
      </c>
      <c r="H3" s="1" t="s">
        <v>283</v>
      </c>
      <c r="I3" s="1" t="s">
        <v>284</v>
      </c>
      <c r="J3" s="1" t="s">
        <v>285</v>
      </c>
      <c r="K3" s="61" t="s">
        <v>1160</v>
      </c>
      <c r="L3" s="61" t="s">
        <v>1162</v>
      </c>
      <c r="M3" s="61" t="s">
        <v>1163</v>
      </c>
      <c r="N3" s="61" t="s">
        <v>1166</v>
      </c>
      <c r="O3" s="61" t="s">
        <v>1168</v>
      </c>
      <c r="P3" s="61" t="s">
        <v>1170</v>
      </c>
      <c r="Q3" s="61" t="s">
        <v>1171</v>
      </c>
      <c r="R3" s="61" t="s">
        <v>1172</v>
      </c>
      <c r="S3" s="61" t="s">
        <v>1174</v>
      </c>
      <c r="T3" s="61" t="s">
        <v>286</v>
      </c>
      <c r="U3" s="1" t="s">
        <v>287</v>
      </c>
      <c r="V3" s="1" t="s">
        <v>288</v>
      </c>
      <c r="W3" s="61" t="s">
        <v>1179</v>
      </c>
      <c r="X3" s="61" t="s">
        <v>1180</v>
      </c>
      <c r="Y3" s="61" t="s">
        <v>1181</v>
      </c>
      <c r="Z3" s="61" t="s">
        <v>1182</v>
      </c>
      <c r="AA3" s="61" t="s">
        <v>1183</v>
      </c>
      <c r="AB3" s="61" t="s">
        <v>1184</v>
      </c>
      <c r="AC3" s="61" t="s">
        <v>1185</v>
      </c>
      <c r="AD3" s="61" t="s">
        <v>1186</v>
      </c>
      <c r="AE3" s="61" t="s">
        <v>1187</v>
      </c>
      <c r="AF3" s="61" t="s">
        <v>1188</v>
      </c>
      <c r="AG3" s="1" t="s">
        <v>1189</v>
      </c>
      <c r="AH3" s="1" t="s">
        <v>1190</v>
      </c>
      <c r="AI3" s="61" t="s">
        <v>1191</v>
      </c>
      <c r="AJ3" s="61" t="s">
        <v>1192</v>
      </c>
      <c r="AK3" s="61" t="s">
        <v>1193</v>
      </c>
      <c r="AL3" s="61" t="s">
        <v>1194</v>
      </c>
      <c r="AM3" s="61" t="s">
        <v>1195</v>
      </c>
      <c r="AN3" s="61" t="s">
        <v>1196</v>
      </c>
      <c r="AO3" s="61" t="s">
        <v>1197</v>
      </c>
      <c r="AP3" s="61" t="s">
        <v>1198</v>
      </c>
      <c r="AQ3" s="61" t="s">
        <v>1199</v>
      </c>
      <c r="AR3" s="61" t="s">
        <v>1200</v>
      </c>
      <c r="AS3" s="1" t="s">
        <v>1201</v>
      </c>
      <c r="AT3" s="1" t="s">
        <v>1202</v>
      </c>
      <c r="AU3" s="61" t="s">
        <v>1203</v>
      </c>
      <c r="AV3" s="61" t="s">
        <v>1204</v>
      </c>
      <c r="AW3" s="61" t="s">
        <v>1205</v>
      </c>
      <c r="AX3" s="61" t="s">
        <v>1206</v>
      </c>
      <c r="AY3" s="61" t="s">
        <v>1207</v>
      </c>
      <c r="AZ3" s="61" t="s">
        <v>1208</v>
      </c>
      <c r="BA3" s="1" t="s">
        <v>1209</v>
      </c>
      <c r="BB3" s="1" t="s">
        <v>1210</v>
      </c>
    </row>
    <row r="4" spans="1:54" x14ac:dyDescent="0.2">
      <c r="A4">
        <v>1402</v>
      </c>
      <c r="B4" t="s">
        <v>3</v>
      </c>
      <c r="C4" t="s">
        <v>4</v>
      </c>
      <c r="D4" t="s">
        <v>95</v>
      </c>
      <c r="E4" t="s">
        <v>138</v>
      </c>
      <c r="F4" t="s">
        <v>39</v>
      </c>
      <c r="G4" t="s">
        <v>181</v>
      </c>
      <c r="H4" t="s">
        <v>167</v>
      </c>
      <c r="I4" t="s">
        <v>96</v>
      </c>
      <c r="J4" t="s">
        <v>124</v>
      </c>
      <c r="K4" t="s">
        <v>17</v>
      </c>
      <c r="L4" t="s">
        <v>238</v>
      </c>
      <c r="M4" t="s">
        <v>570</v>
      </c>
      <c r="N4" t="s">
        <v>237</v>
      </c>
      <c r="O4" t="s">
        <v>571</v>
      </c>
      <c r="P4" t="s">
        <v>50</v>
      </c>
      <c r="Q4" t="s">
        <v>194</v>
      </c>
      <c r="R4" t="s">
        <v>65</v>
      </c>
      <c r="S4" t="s">
        <v>27</v>
      </c>
      <c r="T4" t="s">
        <v>206</v>
      </c>
      <c r="U4" t="s">
        <v>19</v>
      </c>
      <c r="V4" t="s">
        <v>116</v>
      </c>
      <c r="W4" t="s">
        <v>144</v>
      </c>
      <c r="X4" t="s">
        <v>140</v>
      </c>
      <c r="Y4" t="s">
        <v>26</v>
      </c>
      <c r="Z4" t="s">
        <v>572</v>
      </c>
      <c r="AA4" t="s">
        <v>570</v>
      </c>
      <c r="AB4" t="s">
        <v>157</v>
      </c>
      <c r="AC4" t="s">
        <v>100</v>
      </c>
      <c r="AD4" t="s">
        <v>157</v>
      </c>
      <c r="AE4" t="s">
        <v>215</v>
      </c>
      <c r="AF4" t="s">
        <v>95</v>
      </c>
      <c r="AG4" t="s">
        <v>80</v>
      </c>
      <c r="AH4" t="s">
        <v>194</v>
      </c>
      <c r="AI4" t="s">
        <v>187</v>
      </c>
      <c r="AJ4" t="s">
        <v>153</v>
      </c>
      <c r="AK4" t="s">
        <v>573</v>
      </c>
      <c r="AL4" t="s">
        <v>574</v>
      </c>
      <c r="AM4" t="s">
        <v>28</v>
      </c>
      <c r="AN4" t="s">
        <v>775</v>
      </c>
      <c r="AO4" t="s">
        <v>174</v>
      </c>
      <c r="AP4" t="s">
        <v>241</v>
      </c>
      <c r="AQ4" t="s">
        <v>74</v>
      </c>
      <c r="AR4" t="s">
        <v>69</v>
      </c>
      <c r="AS4" t="s">
        <v>52</v>
      </c>
      <c r="AT4" t="s">
        <v>206</v>
      </c>
      <c r="AU4" t="s">
        <v>34</v>
      </c>
      <c r="AV4" t="s">
        <v>206</v>
      </c>
      <c r="AW4" t="s">
        <v>81</v>
      </c>
      <c r="AX4" t="s">
        <v>775</v>
      </c>
      <c r="AY4" t="s">
        <v>36</v>
      </c>
      <c r="AZ4" t="s">
        <v>206</v>
      </c>
      <c r="BA4" t="s">
        <v>21</v>
      </c>
      <c r="BB4" t="s">
        <v>28</v>
      </c>
    </row>
    <row r="5" spans="1:54" x14ac:dyDescent="0.2">
      <c r="A5">
        <v>1404</v>
      </c>
      <c r="B5" t="s">
        <v>23</v>
      </c>
      <c r="C5" t="s">
        <v>24</v>
      </c>
      <c r="D5" t="s">
        <v>216</v>
      </c>
      <c r="E5" t="s">
        <v>238</v>
      </c>
      <c r="F5" t="s">
        <v>99</v>
      </c>
      <c r="G5" t="s">
        <v>111</v>
      </c>
      <c r="H5" t="s">
        <v>575</v>
      </c>
      <c r="I5" t="s">
        <v>207</v>
      </c>
      <c r="J5" t="s">
        <v>19</v>
      </c>
      <c r="K5" t="s">
        <v>576</v>
      </c>
      <c r="L5" t="s">
        <v>111</v>
      </c>
      <c r="M5" t="s">
        <v>577</v>
      </c>
      <c r="N5" t="s">
        <v>205</v>
      </c>
      <c r="O5" t="s">
        <v>105</v>
      </c>
      <c r="P5" t="s">
        <v>578</v>
      </c>
      <c r="Q5" t="s">
        <v>579</v>
      </c>
      <c r="R5" t="s">
        <v>95</v>
      </c>
      <c r="S5" t="s">
        <v>580</v>
      </c>
      <c r="T5" t="s">
        <v>581</v>
      </c>
      <c r="U5" t="s">
        <v>62</v>
      </c>
      <c r="V5" t="s">
        <v>188</v>
      </c>
      <c r="W5" t="s">
        <v>582</v>
      </c>
      <c r="X5" t="s">
        <v>583</v>
      </c>
      <c r="Y5" t="s">
        <v>37</v>
      </c>
      <c r="Z5" t="s">
        <v>584</v>
      </c>
      <c r="AA5" t="s">
        <v>577</v>
      </c>
      <c r="AB5" t="s">
        <v>585</v>
      </c>
      <c r="AC5" t="s">
        <v>178</v>
      </c>
      <c r="AD5" t="s">
        <v>582</v>
      </c>
      <c r="AE5" t="s">
        <v>92</v>
      </c>
      <c r="AF5" t="s">
        <v>176</v>
      </c>
      <c r="AG5" t="s">
        <v>45</v>
      </c>
      <c r="AH5" t="s">
        <v>586</v>
      </c>
      <c r="AI5" t="s">
        <v>587</v>
      </c>
      <c r="AJ5" t="s">
        <v>588</v>
      </c>
      <c r="AK5" t="s">
        <v>589</v>
      </c>
      <c r="AL5" t="s">
        <v>590</v>
      </c>
      <c r="AM5" t="s">
        <v>587</v>
      </c>
      <c r="AN5" t="s">
        <v>241</v>
      </c>
      <c r="AO5" t="s">
        <v>612</v>
      </c>
      <c r="AP5" t="s">
        <v>572</v>
      </c>
      <c r="AQ5" t="s">
        <v>770</v>
      </c>
      <c r="AR5" t="s">
        <v>1037</v>
      </c>
      <c r="AS5" t="s">
        <v>62</v>
      </c>
      <c r="AT5" t="s">
        <v>595</v>
      </c>
      <c r="AU5" t="s">
        <v>154</v>
      </c>
      <c r="AV5" t="s">
        <v>175</v>
      </c>
      <c r="AW5" t="s">
        <v>770</v>
      </c>
      <c r="AX5" t="s">
        <v>574</v>
      </c>
      <c r="AY5" t="s">
        <v>1054</v>
      </c>
      <c r="AZ5" t="s">
        <v>859</v>
      </c>
      <c r="BA5" t="s">
        <v>74</v>
      </c>
      <c r="BB5" t="s">
        <v>597</v>
      </c>
    </row>
    <row r="6" spans="1:54" x14ac:dyDescent="0.2">
      <c r="A6">
        <v>1419.9</v>
      </c>
      <c r="B6" t="s">
        <v>41</v>
      </c>
      <c r="C6" t="s">
        <v>42</v>
      </c>
      <c r="D6" t="s">
        <v>5</v>
      </c>
      <c r="E6" t="s">
        <v>21</v>
      </c>
      <c r="F6" t="s">
        <v>21</v>
      </c>
      <c r="G6" t="s">
        <v>73</v>
      </c>
      <c r="H6" t="s">
        <v>46</v>
      </c>
      <c r="I6" t="s">
        <v>73</v>
      </c>
      <c r="J6" t="s">
        <v>123</v>
      </c>
      <c r="K6" t="s">
        <v>20</v>
      </c>
      <c r="L6" t="s">
        <v>169</v>
      </c>
      <c r="M6" t="s">
        <v>61</v>
      </c>
      <c r="N6" t="s">
        <v>21</v>
      </c>
      <c r="O6" t="s">
        <v>124</v>
      </c>
      <c r="P6" t="s">
        <v>21</v>
      </c>
      <c r="Q6" t="s">
        <v>21</v>
      </c>
      <c r="R6" t="s">
        <v>46</v>
      </c>
      <c r="S6" t="s">
        <v>47</v>
      </c>
      <c r="T6" t="s">
        <v>21</v>
      </c>
      <c r="U6" t="s">
        <v>11</v>
      </c>
      <c r="V6" t="s">
        <v>10</v>
      </c>
      <c r="W6" t="s">
        <v>21</v>
      </c>
      <c r="X6" t="s">
        <v>21</v>
      </c>
      <c r="Y6" t="s">
        <v>115</v>
      </c>
      <c r="Z6" t="s">
        <v>62</v>
      </c>
      <c r="AA6" t="s">
        <v>169</v>
      </c>
      <c r="AB6" t="s">
        <v>6</v>
      </c>
      <c r="AC6" t="s">
        <v>5</v>
      </c>
      <c r="AD6" t="s">
        <v>21</v>
      </c>
      <c r="AE6" t="s">
        <v>36</v>
      </c>
      <c r="AF6" t="s">
        <v>70</v>
      </c>
      <c r="AG6" t="s">
        <v>123</v>
      </c>
      <c r="AH6" t="s">
        <v>12</v>
      </c>
      <c r="AI6" t="s">
        <v>61</v>
      </c>
      <c r="AJ6" t="s">
        <v>7</v>
      </c>
      <c r="AK6" t="s">
        <v>21</v>
      </c>
      <c r="AL6" t="s">
        <v>21</v>
      </c>
      <c r="AM6" t="s">
        <v>65</v>
      </c>
      <c r="AN6" t="s">
        <v>6</v>
      </c>
      <c r="AO6" t="s">
        <v>49</v>
      </c>
      <c r="AP6" t="s">
        <v>46</v>
      </c>
      <c r="AQ6" t="s">
        <v>21</v>
      </c>
      <c r="AR6" t="s">
        <v>21</v>
      </c>
      <c r="AS6" t="s">
        <v>21</v>
      </c>
      <c r="AT6" t="s">
        <v>62</v>
      </c>
      <c r="AU6" t="s">
        <v>15</v>
      </c>
      <c r="AV6" t="s">
        <v>39</v>
      </c>
      <c r="AW6" t="s">
        <v>55</v>
      </c>
      <c r="AX6" t="s">
        <v>62</v>
      </c>
      <c r="AY6" t="s">
        <v>21</v>
      </c>
      <c r="AZ6" t="s">
        <v>21</v>
      </c>
      <c r="BA6" t="s">
        <v>19</v>
      </c>
      <c r="BB6" t="s">
        <v>5</v>
      </c>
    </row>
    <row r="7" spans="1:54" x14ac:dyDescent="0.2">
      <c r="A7">
        <v>1422</v>
      </c>
      <c r="B7" t="s">
        <v>43</v>
      </c>
      <c r="C7" t="s">
        <v>44</v>
      </c>
      <c r="D7" t="s">
        <v>73</v>
      </c>
      <c r="E7" t="s">
        <v>39</v>
      </c>
      <c r="F7" t="s">
        <v>89</v>
      </c>
      <c r="G7" t="s">
        <v>192</v>
      </c>
      <c r="H7" t="s">
        <v>120</v>
      </c>
      <c r="I7" t="s">
        <v>28</v>
      </c>
      <c r="J7" t="s">
        <v>68</v>
      </c>
      <c r="K7" t="s">
        <v>96</v>
      </c>
      <c r="L7" t="s">
        <v>206</v>
      </c>
      <c r="M7" t="s">
        <v>201</v>
      </c>
      <c r="N7" t="s">
        <v>36</v>
      </c>
      <c r="O7" t="s">
        <v>74</v>
      </c>
      <c r="P7" t="s">
        <v>81</v>
      </c>
      <c r="Q7" t="s">
        <v>230</v>
      </c>
      <c r="R7" t="s">
        <v>20</v>
      </c>
      <c r="S7" t="s">
        <v>69</v>
      </c>
      <c r="T7" t="s">
        <v>20</v>
      </c>
      <c r="U7" t="s">
        <v>52</v>
      </c>
      <c r="V7" t="s">
        <v>140</v>
      </c>
      <c r="W7" t="s">
        <v>110</v>
      </c>
      <c r="X7" t="s">
        <v>174</v>
      </c>
      <c r="Y7" t="s">
        <v>13</v>
      </c>
      <c r="Z7" t="s">
        <v>134</v>
      </c>
      <c r="AA7" t="s">
        <v>174</v>
      </c>
      <c r="AB7" t="s">
        <v>135</v>
      </c>
      <c r="AC7" t="s">
        <v>193</v>
      </c>
      <c r="AD7" t="s">
        <v>135</v>
      </c>
      <c r="AE7" t="s">
        <v>110</v>
      </c>
      <c r="AF7" t="s">
        <v>20</v>
      </c>
      <c r="AG7" t="s">
        <v>21</v>
      </c>
      <c r="AH7" t="s">
        <v>49</v>
      </c>
      <c r="AI7" t="s">
        <v>50</v>
      </c>
      <c r="AJ7" t="s">
        <v>205</v>
      </c>
      <c r="AK7" t="s">
        <v>591</v>
      </c>
      <c r="AL7" t="s">
        <v>32</v>
      </c>
      <c r="AM7" t="s">
        <v>157</v>
      </c>
      <c r="AN7" t="s">
        <v>31</v>
      </c>
      <c r="AO7" t="s">
        <v>606</v>
      </c>
      <c r="AP7" t="s">
        <v>74</v>
      </c>
      <c r="AQ7" t="s">
        <v>39</v>
      </c>
      <c r="AR7" t="s">
        <v>592</v>
      </c>
      <c r="AS7" t="s">
        <v>52</v>
      </c>
      <c r="AT7" t="s">
        <v>17</v>
      </c>
      <c r="AU7" t="s">
        <v>95</v>
      </c>
      <c r="AV7" t="s">
        <v>90</v>
      </c>
      <c r="AW7" t="s">
        <v>187</v>
      </c>
      <c r="AX7" t="s">
        <v>167</v>
      </c>
      <c r="AY7" t="s">
        <v>95</v>
      </c>
      <c r="AZ7" t="s">
        <v>140</v>
      </c>
      <c r="BA7" t="s">
        <v>29</v>
      </c>
      <c r="BB7" t="s">
        <v>181</v>
      </c>
    </row>
    <row r="8" spans="1:54" x14ac:dyDescent="0.2">
      <c r="A8">
        <v>1424</v>
      </c>
      <c r="B8" t="s">
        <v>53</v>
      </c>
      <c r="C8" t="s">
        <v>54</v>
      </c>
      <c r="D8" t="s">
        <v>12</v>
      </c>
      <c r="E8" t="s">
        <v>187</v>
      </c>
      <c r="F8" t="s">
        <v>50</v>
      </c>
      <c r="G8" t="s">
        <v>20</v>
      </c>
      <c r="H8" t="s">
        <v>6</v>
      </c>
      <c r="I8" t="s">
        <v>90</v>
      </c>
      <c r="J8" t="s">
        <v>38</v>
      </c>
      <c r="K8" t="s">
        <v>90</v>
      </c>
      <c r="L8" t="s">
        <v>570</v>
      </c>
      <c r="M8" t="s">
        <v>168</v>
      </c>
      <c r="N8" t="s">
        <v>8</v>
      </c>
      <c r="O8" t="s">
        <v>20</v>
      </c>
      <c r="P8" t="s">
        <v>70</v>
      </c>
      <c r="Q8" t="s">
        <v>205</v>
      </c>
      <c r="R8" t="s">
        <v>74</v>
      </c>
      <c r="S8" t="s">
        <v>20</v>
      </c>
      <c r="T8" t="s">
        <v>95</v>
      </c>
      <c r="U8" t="s">
        <v>55</v>
      </c>
      <c r="V8" t="s">
        <v>231</v>
      </c>
      <c r="W8" t="s">
        <v>181</v>
      </c>
      <c r="X8" t="s">
        <v>12</v>
      </c>
      <c r="Y8" t="s">
        <v>213</v>
      </c>
      <c r="Z8" t="s">
        <v>230</v>
      </c>
      <c r="AA8" t="s">
        <v>592</v>
      </c>
      <c r="AB8" t="s">
        <v>205</v>
      </c>
      <c r="AC8" t="s">
        <v>39</v>
      </c>
      <c r="AD8" t="s">
        <v>60</v>
      </c>
      <c r="AE8" t="s">
        <v>119</v>
      </c>
      <c r="AF8" t="s">
        <v>201</v>
      </c>
      <c r="AG8" t="s">
        <v>38</v>
      </c>
      <c r="AH8" t="s">
        <v>593</v>
      </c>
      <c r="AI8" t="s">
        <v>70</v>
      </c>
      <c r="AJ8" t="s">
        <v>593</v>
      </c>
      <c r="AK8" t="s">
        <v>201</v>
      </c>
      <c r="AL8" t="s">
        <v>110</v>
      </c>
      <c r="AM8" t="s">
        <v>592</v>
      </c>
      <c r="AN8" t="s">
        <v>135</v>
      </c>
      <c r="AO8" t="s">
        <v>31</v>
      </c>
      <c r="AP8" t="s">
        <v>69</v>
      </c>
      <c r="AQ8" t="s">
        <v>5</v>
      </c>
      <c r="AR8" t="s">
        <v>62</v>
      </c>
      <c r="AS8" t="s">
        <v>52</v>
      </c>
      <c r="AT8" t="s">
        <v>50</v>
      </c>
      <c r="AU8" t="s">
        <v>151</v>
      </c>
      <c r="AV8" t="s">
        <v>152</v>
      </c>
      <c r="AW8" t="s">
        <v>26</v>
      </c>
      <c r="AX8" t="s">
        <v>175</v>
      </c>
      <c r="AY8" t="s">
        <v>60</v>
      </c>
      <c r="AZ8" t="s">
        <v>89</v>
      </c>
      <c r="BA8" t="s">
        <v>19</v>
      </c>
      <c r="BB8" t="s">
        <v>27</v>
      </c>
    </row>
    <row r="9" spans="1:54" x14ac:dyDescent="0.2">
      <c r="A9">
        <v>1426</v>
      </c>
      <c r="B9" t="s">
        <v>58</v>
      </c>
      <c r="C9" t="s">
        <v>59</v>
      </c>
      <c r="D9" t="s">
        <v>134</v>
      </c>
      <c r="E9" t="s">
        <v>143</v>
      </c>
      <c r="F9" t="s">
        <v>151</v>
      </c>
      <c r="G9" t="s">
        <v>120</v>
      </c>
      <c r="H9" t="s">
        <v>594</v>
      </c>
      <c r="I9" t="s">
        <v>576</v>
      </c>
      <c r="J9" t="s">
        <v>38</v>
      </c>
      <c r="K9" t="s">
        <v>151</v>
      </c>
      <c r="L9" t="s">
        <v>595</v>
      </c>
      <c r="M9" t="s">
        <v>596</v>
      </c>
      <c r="N9" t="s">
        <v>120</v>
      </c>
      <c r="O9" t="s">
        <v>134</v>
      </c>
      <c r="P9" t="s">
        <v>201</v>
      </c>
      <c r="Q9" t="s">
        <v>594</v>
      </c>
      <c r="R9" t="s">
        <v>34</v>
      </c>
      <c r="S9" t="s">
        <v>183</v>
      </c>
      <c r="T9" t="s">
        <v>193</v>
      </c>
      <c r="U9" t="s">
        <v>56</v>
      </c>
      <c r="V9" t="s">
        <v>214</v>
      </c>
      <c r="W9" t="s">
        <v>69</v>
      </c>
      <c r="X9" t="s">
        <v>175</v>
      </c>
      <c r="Y9" t="s">
        <v>597</v>
      </c>
      <c r="Z9" t="s">
        <v>598</v>
      </c>
      <c r="AA9" t="s">
        <v>189</v>
      </c>
      <c r="AB9" t="s">
        <v>92</v>
      </c>
      <c r="AC9" t="s">
        <v>587</v>
      </c>
      <c r="AD9" t="s">
        <v>592</v>
      </c>
      <c r="AE9" t="s">
        <v>599</v>
      </c>
      <c r="AF9" t="s">
        <v>111</v>
      </c>
      <c r="AG9" t="s">
        <v>22</v>
      </c>
      <c r="AH9" t="s">
        <v>108</v>
      </c>
      <c r="AI9" t="s">
        <v>111</v>
      </c>
      <c r="AJ9" t="s">
        <v>600</v>
      </c>
      <c r="AK9" t="s">
        <v>92</v>
      </c>
      <c r="AL9" t="s">
        <v>591</v>
      </c>
      <c r="AM9" t="s">
        <v>600</v>
      </c>
      <c r="AN9" t="s">
        <v>770</v>
      </c>
      <c r="AO9" t="s">
        <v>579</v>
      </c>
      <c r="AP9" t="s">
        <v>242</v>
      </c>
      <c r="AQ9" t="s">
        <v>26</v>
      </c>
      <c r="AR9" t="s">
        <v>34</v>
      </c>
      <c r="AS9" t="s">
        <v>73</v>
      </c>
      <c r="AT9" t="s">
        <v>104</v>
      </c>
      <c r="AU9" t="s">
        <v>772</v>
      </c>
      <c r="AV9" t="s">
        <v>238</v>
      </c>
      <c r="AW9" t="s">
        <v>135</v>
      </c>
      <c r="AX9" t="s">
        <v>777</v>
      </c>
      <c r="AY9" t="s">
        <v>20</v>
      </c>
      <c r="AZ9" t="s">
        <v>145</v>
      </c>
      <c r="BA9" t="s">
        <v>18</v>
      </c>
      <c r="BB9" t="s">
        <v>238</v>
      </c>
    </row>
    <row r="10" spans="1:54" x14ac:dyDescent="0.2">
      <c r="A10">
        <v>1428</v>
      </c>
      <c r="B10" t="s">
        <v>66</v>
      </c>
      <c r="C10" t="s">
        <v>67</v>
      </c>
      <c r="D10" t="s">
        <v>571</v>
      </c>
      <c r="E10" t="s">
        <v>34</v>
      </c>
      <c r="F10" t="s">
        <v>63</v>
      </c>
      <c r="G10" t="s">
        <v>119</v>
      </c>
      <c r="H10" t="s">
        <v>175</v>
      </c>
      <c r="I10" t="s">
        <v>231</v>
      </c>
      <c r="J10" t="s">
        <v>38</v>
      </c>
      <c r="K10" t="s">
        <v>214</v>
      </c>
      <c r="L10" t="s">
        <v>94</v>
      </c>
      <c r="M10" t="s">
        <v>101</v>
      </c>
      <c r="N10" t="s">
        <v>39</v>
      </c>
      <c r="O10" t="s">
        <v>50</v>
      </c>
      <c r="P10" t="s">
        <v>48</v>
      </c>
      <c r="Q10" t="s">
        <v>193</v>
      </c>
      <c r="R10" t="s">
        <v>28</v>
      </c>
      <c r="S10" t="s">
        <v>175</v>
      </c>
      <c r="T10" t="s">
        <v>39</v>
      </c>
      <c r="U10" t="s">
        <v>80</v>
      </c>
      <c r="V10" t="s">
        <v>592</v>
      </c>
      <c r="W10" t="s">
        <v>205</v>
      </c>
      <c r="X10" t="s">
        <v>16</v>
      </c>
      <c r="Y10" t="s">
        <v>601</v>
      </c>
      <c r="Z10" t="s">
        <v>602</v>
      </c>
      <c r="AA10" t="s">
        <v>603</v>
      </c>
      <c r="AB10" t="s">
        <v>241</v>
      </c>
      <c r="AC10" t="s">
        <v>174</v>
      </c>
      <c r="AD10" t="s">
        <v>143</v>
      </c>
      <c r="AE10" t="s">
        <v>100</v>
      </c>
      <c r="AF10" t="s">
        <v>231</v>
      </c>
      <c r="AG10" t="s">
        <v>64</v>
      </c>
      <c r="AH10" t="s">
        <v>593</v>
      </c>
      <c r="AI10" t="s">
        <v>213</v>
      </c>
      <c r="AJ10" t="s">
        <v>238</v>
      </c>
      <c r="AK10" t="s">
        <v>168</v>
      </c>
      <c r="AL10" t="s">
        <v>88</v>
      </c>
      <c r="AM10" t="s">
        <v>866</v>
      </c>
      <c r="AN10" t="s">
        <v>672</v>
      </c>
      <c r="AO10" t="s">
        <v>201</v>
      </c>
      <c r="AP10" t="s">
        <v>131</v>
      </c>
      <c r="AQ10" t="s">
        <v>60</v>
      </c>
      <c r="AR10" t="s">
        <v>27</v>
      </c>
      <c r="AS10" t="s">
        <v>40</v>
      </c>
      <c r="AT10" t="s">
        <v>775</v>
      </c>
      <c r="AU10" t="s">
        <v>604</v>
      </c>
      <c r="AV10" t="s">
        <v>231</v>
      </c>
      <c r="AW10" t="s">
        <v>937</v>
      </c>
      <c r="AX10" t="s">
        <v>183</v>
      </c>
      <c r="AY10" t="s">
        <v>167</v>
      </c>
      <c r="AZ10" t="s">
        <v>140</v>
      </c>
      <c r="BA10" t="s">
        <v>40</v>
      </c>
      <c r="BB10" t="s">
        <v>214</v>
      </c>
    </row>
    <row r="11" spans="1:54" x14ac:dyDescent="0.2">
      <c r="A11">
        <v>1430</v>
      </c>
      <c r="B11" t="s">
        <v>71</v>
      </c>
      <c r="C11" t="s">
        <v>72</v>
      </c>
      <c r="D11" t="s">
        <v>192</v>
      </c>
      <c r="E11" t="s">
        <v>187</v>
      </c>
      <c r="F11" t="s">
        <v>157</v>
      </c>
      <c r="G11" t="s">
        <v>49</v>
      </c>
      <c r="H11" t="s">
        <v>89</v>
      </c>
      <c r="I11" t="s">
        <v>56</v>
      </c>
      <c r="J11" t="s">
        <v>124</v>
      </c>
      <c r="K11" t="s">
        <v>138</v>
      </c>
      <c r="L11" t="s">
        <v>205</v>
      </c>
      <c r="M11" t="s">
        <v>192</v>
      </c>
      <c r="N11" t="s">
        <v>16</v>
      </c>
      <c r="O11" t="s">
        <v>96</v>
      </c>
      <c r="P11" t="s">
        <v>95</v>
      </c>
      <c r="Q11" t="s">
        <v>75</v>
      </c>
      <c r="R11" t="s">
        <v>25</v>
      </c>
      <c r="S11" t="s">
        <v>181</v>
      </c>
      <c r="T11" t="s">
        <v>26</v>
      </c>
      <c r="U11" t="s">
        <v>64</v>
      </c>
      <c r="V11" t="s">
        <v>88</v>
      </c>
      <c r="W11" t="s">
        <v>140</v>
      </c>
      <c r="X11" t="s">
        <v>88</v>
      </c>
      <c r="Y11" t="s">
        <v>192</v>
      </c>
      <c r="Z11" t="s">
        <v>215</v>
      </c>
      <c r="AA11" t="s">
        <v>90</v>
      </c>
      <c r="AB11" t="s">
        <v>95</v>
      </c>
      <c r="AC11" t="s">
        <v>74</v>
      </c>
      <c r="AD11" t="s">
        <v>88</v>
      </c>
      <c r="AE11" t="s">
        <v>36</v>
      </c>
      <c r="AF11" t="s">
        <v>16</v>
      </c>
      <c r="AG11" t="s">
        <v>68</v>
      </c>
      <c r="AH11" t="s">
        <v>175</v>
      </c>
      <c r="AI11" t="s">
        <v>62</v>
      </c>
      <c r="AJ11" t="s">
        <v>138</v>
      </c>
      <c r="AK11" t="s">
        <v>151</v>
      </c>
      <c r="AL11" t="s">
        <v>604</v>
      </c>
      <c r="AM11" t="s">
        <v>181</v>
      </c>
      <c r="AN11" t="s">
        <v>36</v>
      </c>
      <c r="AO11" t="s">
        <v>33</v>
      </c>
      <c r="AP11" t="s">
        <v>89</v>
      </c>
      <c r="AQ11" t="s">
        <v>65</v>
      </c>
      <c r="AR11" t="s">
        <v>26</v>
      </c>
      <c r="AS11" t="s">
        <v>52</v>
      </c>
      <c r="AT11" t="s">
        <v>89</v>
      </c>
      <c r="AU11" t="s">
        <v>140</v>
      </c>
      <c r="AV11" t="s">
        <v>60</v>
      </c>
      <c r="AW11" t="s">
        <v>5</v>
      </c>
      <c r="AX11" t="s">
        <v>36</v>
      </c>
      <c r="AY11" t="s">
        <v>57</v>
      </c>
      <c r="AZ11" t="s">
        <v>134</v>
      </c>
      <c r="BA11" t="s">
        <v>64</v>
      </c>
      <c r="BB11" t="s">
        <v>88</v>
      </c>
    </row>
    <row r="12" spans="1:54" x14ac:dyDescent="0.2">
      <c r="A12">
        <v>1432</v>
      </c>
      <c r="B12" t="s">
        <v>76</v>
      </c>
      <c r="C12" t="s">
        <v>77</v>
      </c>
      <c r="D12" t="s">
        <v>21</v>
      </c>
      <c r="E12" t="s">
        <v>21</v>
      </c>
      <c r="F12" t="s">
        <v>21</v>
      </c>
      <c r="G12" t="s">
        <v>21</v>
      </c>
      <c r="H12" t="s">
        <v>21</v>
      </c>
      <c r="I12" t="s">
        <v>21</v>
      </c>
      <c r="J12" t="s">
        <v>21</v>
      </c>
      <c r="K12" t="s">
        <v>21</v>
      </c>
      <c r="L12" t="s">
        <v>21</v>
      </c>
      <c r="M12" t="s">
        <v>21</v>
      </c>
      <c r="N12" t="s">
        <v>21</v>
      </c>
      <c r="O12" t="s">
        <v>21</v>
      </c>
      <c r="P12" t="s">
        <v>55</v>
      </c>
      <c r="Q12" t="s">
        <v>21</v>
      </c>
      <c r="R12" t="s">
        <v>21</v>
      </c>
      <c r="S12" t="s">
        <v>21</v>
      </c>
      <c r="T12" t="s">
        <v>21</v>
      </c>
      <c r="U12" t="s">
        <v>21</v>
      </c>
      <c r="V12" t="s">
        <v>21</v>
      </c>
      <c r="W12" t="s">
        <v>21</v>
      </c>
      <c r="X12" t="s">
        <v>21</v>
      </c>
      <c r="Y12" t="s">
        <v>21</v>
      </c>
      <c r="Z12" t="s">
        <v>21</v>
      </c>
      <c r="AA12" t="s">
        <v>21</v>
      </c>
      <c r="AB12" t="s">
        <v>21</v>
      </c>
      <c r="AC12" t="s">
        <v>123</v>
      </c>
      <c r="AD12" t="s">
        <v>84</v>
      </c>
      <c r="AE12" t="s">
        <v>21</v>
      </c>
      <c r="AF12" t="s">
        <v>21</v>
      </c>
      <c r="AG12" t="s">
        <v>21</v>
      </c>
      <c r="AH12" t="s">
        <v>21</v>
      </c>
      <c r="AI12" t="s">
        <v>21</v>
      </c>
      <c r="AJ12" t="s">
        <v>40</v>
      </c>
      <c r="AK12" t="s">
        <v>124</v>
      </c>
      <c r="AL12" t="s">
        <v>21</v>
      </c>
      <c r="AM12" t="s">
        <v>21</v>
      </c>
      <c r="AN12" t="s">
        <v>21</v>
      </c>
      <c r="AO12" t="s">
        <v>21</v>
      </c>
      <c r="AP12" t="s">
        <v>21</v>
      </c>
      <c r="AQ12" t="s">
        <v>11</v>
      </c>
      <c r="AR12" t="s">
        <v>64</v>
      </c>
      <c r="AS12" t="s">
        <v>29</v>
      </c>
      <c r="AT12" t="s">
        <v>21</v>
      </c>
      <c r="AU12" t="s">
        <v>21</v>
      </c>
      <c r="AV12" t="s">
        <v>21</v>
      </c>
      <c r="AW12" t="s">
        <v>21</v>
      </c>
      <c r="AX12" t="s">
        <v>21</v>
      </c>
      <c r="AY12" t="s">
        <v>38</v>
      </c>
      <c r="AZ12" t="s">
        <v>21</v>
      </c>
      <c r="BA12" t="s">
        <v>123</v>
      </c>
      <c r="BB12" t="s">
        <v>21</v>
      </c>
    </row>
    <row r="13" spans="1:54" x14ac:dyDescent="0.2">
      <c r="A13">
        <v>1443.9</v>
      </c>
      <c r="B13" t="s">
        <v>78</v>
      </c>
      <c r="C13" t="s">
        <v>79</v>
      </c>
      <c r="D13" t="s">
        <v>9</v>
      </c>
      <c r="E13" t="s">
        <v>21</v>
      </c>
      <c r="F13" t="s">
        <v>21</v>
      </c>
      <c r="G13" t="s">
        <v>12</v>
      </c>
      <c r="H13" t="s">
        <v>7</v>
      </c>
      <c r="I13" t="s">
        <v>65</v>
      </c>
      <c r="J13" t="s">
        <v>29</v>
      </c>
      <c r="K13" t="s">
        <v>49</v>
      </c>
      <c r="L13" t="s">
        <v>25</v>
      </c>
      <c r="M13" t="s">
        <v>49</v>
      </c>
      <c r="N13" t="s">
        <v>22</v>
      </c>
      <c r="O13" t="s">
        <v>114</v>
      </c>
      <c r="P13" t="s">
        <v>55</v>
      </c>
      <c r="Q13" t="s">
        <v>81</v>
      </c>
      <c r="R13" t="s">
        <v>16</v>
      </c>
      <c r="S13" t="s">
        <v>10</v>
      </c>
      <c r="T13" t="s">
        <v>65</v>
      </c>
      <c r="U13" t="s">
        <v>29</v>
      </c>
      <c r="V13" t="s">
        <v>49</v>
      </c>
      <c r="W13" t="s">
        <v>21</v>
      </c>
      <c r="X13" t="s">
        <v>21</v>
      </c>
      <c r="Y13" t="s">
        <v>21</v>
      </c>
      <c r="Z13" t="s">
        <v>169</v>
      </c>
      <c r="AA13" t="s">
        <v>88</v>
      </c>
      <c r="AB13" t="s">
        <v>116</v>
      </c>
      <c r="AC13" t="s">
        <v>95</v>
      </c>
      <c r="AD13" t="s">
        <v>21</v>
      </c>
      <c r="AE13" t="s">
        <v>157</v>
      </c>
      <c r="AF13" t="s">
        <v>89</v>
      </c>
      <c r="AG13" t="s">
        <v>123</v>
      </c>
      <c r="AH13" t="s">
        <v>21</v>
      </c>
      <c r="AI13" t="s">
        <v>21</v>
      </c>
      <c r="AJ13" t="s">
        <v>50</v>
      </c>
      <c r="AK13" t="s">
        <v>21</v>
      </c>
      <c r="AL13" t="s">
        <v>18</v>
      </c>
      <c r="AM13" t="s">
        <v>63</v>
      </c>
      <c r="AN13" t="s">
        <v>168</v>
      </c>
      <c r="AO13" t="s">
        <v>138</v>
      </c>
      <c r="AP13" t="s">
        <v>192</v>
      </c>
      <c r="AQ13" t="s">
        <v>21</v>
      </c>
      <c r="AR13" t="s">
        <v>21</v>
      </c>
      <c r="AS13" t="s">
        <v>21</v>
      </c>
      <c r="AT13" t="s">
        <v>21</v>
      </c>
      <c r="AU13" t="s">
        <v>70</v>
      </c>
      <c r="AV13" t="s">
        <v>116</v>
      </c>
      <c r="AW13" t="s">
        <v>8</v>
      </c>
      <c r="AX13" t="s">
        <v>21</v>
      </c>
      <c r="AY13" t="s">
        <v>56</v>
      </c>
      <c r="AZ13" t="s">
        <v>21</v>
      </c>
      <c r="BA13" t="s">
        <v>64</v>
      </c>
      <c r="BB13" t="s">
        <v>18</v>
      </c>
    </row>
    <row r="14" spans="1:54" x14ac:dyDescent="0.2">
      <c r="A14">
        <v>1446</v>
      </c>
      <c r="B14" t="s">
        <v>82</v>
      </c>
      <c r="C14" t="s">
        <v>83</v>
      </c>
      <c r="D14" t="s">
        <v>241</v>
      </c>
      <c r="E14" t="s">
        <v>238</v>
      </c>
      <c r="F14" t="s">
        <v>213</v>
      </c>
      <c r="G14" t="s">
        <v>231</v>
      </c>
      <c r="H14" t="s">
        <v>101</v>
      </c>
      <c r="I14" t="s">
        <v>108</v>
      </c>
      <c r="J14" t="s">
        <v>40</v>
      </c>
      <c r="K14" t="s">
        <v>242</v>
      </c>
      <c r="L14" t="s">
        <v>243</v>
      </c>
      <c r="M14" t="s">
        <v>34</v>
      </c>
      <c r="N14" t="s">
        <v>152</v>
      </c>
      <c r="O14" t="s">
        <v>28</v>
      </c>
      <c r="P14" t="s">
        <v>50</v>
      </c>
      <c r="Q14" t="s">
        <v>574</v>
      </c>
      <c r="R14" t="s">
        <v>605</v>
      </c>
      <c r="S14" t="s">
        <v>605</v>
      </c>
      <c r="T14" t="s">
        <v>606</v>
      </c>
      <c r="U14" t="s">
        <v>64</v>
      </c>
      <c r="V14" t="s">
        <v>594</v>
      </c>
      <c r="W14" t="s">
        <v>593</v>
      </c>
      <c r="X14" t="s">
        <v>194</v>
      </c>
      <c r="Y14" t="s">
        <v>94</v>
      </c>
      <c r="Z14" t="s">
        <v>607</v>
      </c>
      <c r="AA14" t="s">
        <v>608</v>
      </c>
      <c r="AB14" t="s">
        <v>609</v>
      </c>
      <c r="AC14" t="s">
        <v>610</v>
      </c>
      <c r="AD14" t="s">
        <v>173</v>
      </c>
      <c r="AE14" t="s">
        <v>611</v>
      </c>
      <c r="AF14" t="s">
        <v>102</v>
      </c>
      <c r="AG14" t="s">
        <v>52</v>
      </c>
      <c r="AH14" t="s">
        <v>603</v>
      </c>
      <c r="AI14" t="s">
        <v>153</v>
      </c>
      <c r="AJ14" t="s">
        <v>151</v>
      </c>
      <c r="AK14" t="s">
        <v>215</v>
      </c>
      <c r="AL14" t="s">
        <v>605</v>
      </c>
      <c r="AM14" t="s">
        <v>878</v>
      </c>
      <c r="AN14" t="s">
        <v>177</v>
      </c>
      <c r="AO14" t="s">
        <v>209</v>
      </c>
      <c r="AP14" t="s">
        <v>103</v>
      </c>
      <c r="AQ14" t="s">
        <v>140</v>
      </c>
      <c r="AR14" t="s">
        <v>175</v>
      </c>
      <c r="AS14" t="s">
        <v>64</v>
      </c>
      <c r="AT14" t="s">
        <v>1019</v>
      </c>
      <c r="AU14" t="s">
        <v>585</v>
      </c>
      <c r="AV14" t="s">
        <v>210</v>
      </c>
      <c r="AW14" t="s">
        <v>34</v>
      </c>
      <c r="AX14" t="s">
        <v>208</v>
      </c>
      <c r="AY14" t="s">
        <v>89</v>
      </c>
      <c r="AZ14" t="s">
        <v>201</v>
      </c>
      <c r="BA14" t="s">
        <v>19</v>
      </c>
      <c r="BB14" t="s">
        <v>603</v>
      </c>
    </row>
    <row r="15" spans="1:54" x14ac:dyDescent="0.2">
      <c r="A15">
        <v>1448</v>
      </c>
      <c r="B15" t="s">
        <v>85</v>
      </c>
      <c r="C15" t="s">
        <v>86</v>
      </c>
      <c r="D15" t="s">
        <v>92</v>
      </c>
      <c r="E15" t="s">
        <v>612</v>
      </c>
      <c r="F15" t="s">
        <v>613</v>
      </c>
      <c r="G15" t="s">
        <v>614</v>
      </c>
      <c r="H15" t="s">
        <v>582</v>
      </c>
      <c r="I15" t="s">
        <v>580</v>
      </c>
      <c r="J15" t="s">
        <v>56</v>
      </c>
      <c r="K15" t="s">
        <v>615</v>
      </c>
      <c r="L15" t="s">
        <v>616</v>
      </c>
      <c r="M15" t="s">
        <v>617</v>
      </c>
      <c r="N15" t="s">
        <v>218</v>
      </c>
      <c r="O15" t="s">
        <v>618</v>
      </c>
      <c r="P15" t="s">
        <v>619</v>
      </c>
      <c r="Q15" t="s">
        <v>620</v>
      </c>
      <c r="R15" t="s">
        <v>621</v>
      </c>
      <c r="S15" t="s">
        <v>598</v>
      </c>
      <c r="T15" t="s">
        <v>622</v>
      </c>
      <c r="U15" t="s">
        <v>9</v>
      </c>
      <c r="V15" t="s">
        <v>623</v>
      </c>
      <c r="W15" t="s">
        <v>624</v>
      </c>
      <c r="X15" t="s">
        <v>625</v>
      </c>
      <c r="Y15" t="s">
        <v>626</v>
      </c>
      <c r="Z15" t="s">
        <v>627</v>
      </c>
      <c r="AA15" t="s">
        <v>628</v>
      </c>
      <c r="AB15" t="s">
        <v>629</v>
      </c>
      <c r="AC15" t="s">
        <v>630</v>
      </c>
      <c r="AD15" t="s">
        <v>631</v>
      </c>
      <c r="AE15" t="s">
        <v>632</v>
      </c>
      <c r="AF15" t="s">
        <v>633</v>
      </c>
      <c r="AG15" t="s">
        <v>10</v>
      </c>
      <c r="AH15" t="s">
        <v>217</v>
      </c>
      <c r="AI15" t="s">
        <v>634</v>
      </c>
      <c r="AJ15" t="s">
        <v>635</v>
      </c>
      <c r="AK15" t="s">
        <v>636</v>
      </c>
      <c r="AL15" t="s">
        <v>637</v>
      </c>
      <c r="AM15" t="s">
        <v>891</v>
      </c>
      <c r="AN15" t="s">
        <v>845</v>
      </c>
      <c r="AO15" t="s">
        <v>620</v>
      </c>
      <c r="AP15" t="s">
        <v>729</v>
      </c>
      <c r="AQ15" t="s">
        <v>649</v>
      </c>
      <c r="AR15" t="s">
        <v>918</v>
      </c>
      <c r="AS15" t="s">
        <v>7</v>
      </c>
      <c r="AT15" t="s">
        <v>946</v>
      </c>
      <c r="AU15" t="s">
        <v>747</v>
      </c>
      <c r="AV15" t="s">
        <v>780</v>
      </c>
      <c r="AW15" t="s">
        <v>881</v>
      </c>
      <c r="AX15" t="s">
        <v>1026</v>
      </c>
      <c r="AY15" t="s">
        <v>1030</v>
      </c>
      <c r="AZ15" t="s">
        <v>580</v>
      </c>
      <c r="BA15" t="s">
        <v>56</v>
      </c>
      <c r="BB15" t="s">
        <v>855</v>
      </c>
    </row>
    <row r="16" spans="1:54" x14ac:dyDescent="0.2">
      <c r="A16">
        <v>1450</v>
      </c>
      <c r="B16" t="s">
        <v>97</v>
      </c>
      <c r="C16" t="s">
        <v>98</v>
      </c>
      <c r="D16" t="s">
        <v>638</v>
      </c>
      <c r="E16" t="s">
        <v>613</v>
      </c>
      <c r="F16" t="s">
        <v>616</v>
      </c>
      <c r="G16" t="s">
        <v>639</v>
      </c>
      <c r="H16" t="s">
        <v>640</v>
      </c>
      <c r="I16" t="s">
        <v>641</v>
      </c>
      <c r="J16" t="s">
        <v>15</v>
      </c>
      <c r="K16" t="s">
        <v>642</v>
      </c>
      <c r="L16" t="s">
        <v>643</v>
      </c>
      <c r="M16" t="s">
        <v>644</v>
      </c>
      <c r="N16" t="s">
        <v>645</v>
      </c>
      <c r="O16" t="s">
        <v>646</v>
      </c>
      <c r="P16" t="s">
        <v>647</v>
      </c>
      <c r="Q16" t="s">
        <v>648</v>
      </c>
      <c r="R16" t="s">
        <v>649</v>
      </c>
      <c r="S16" t="s">
        <v>650</v>
      </c>
      <c r="T16" t="s">
        <v>651</v>
      </c>
      <c r="U16" t="s">
        <v>138</v>
      </c>
      <c r="V16" t="s">
        <v>652</v>
      </c>
      <c r="W16" t="s">
        <v>653</v>
      </c>
      <c r="X16" t="s">
        <v>654</v>
      </c>
      <c r="Y16" t="s">
        <v>655</v>
      </c>
      <c r="Z16" t="s">
        <v>656</v>
      </c>
      <c r="AA16" t="s">
        <v>657</v>
      </c>
      <c r="AB16" t="s">
        <v>658</v>
      </c>
      <c r="AC16" t="s">
        <v>659</v>
      </c>
      <c r="AD16" t="s">
        <v>660</v>
      </c>
      <c r="AE16" t="s">
        <v>661</v>
      </c>
      <c r="AF16" t="s">
        <v>662</v>
      </c>
      <c r="AG16" t="s">
        <v>60</v>
      </c>
      <c r="AH16" t="s">
        <v>663</v>
      </c>
      <c r="AI16" t="s">
        <v>664</v>
      </c>
      <c r="AJ16" t="s">
        <v>640</v>
      </c>
      <c r="AK16" t="s">
        <v>665</v>
      </c>
      <c r="AL16" t="s">
        <v>666</v>
      </c>
      <c r="AM16" t="s">
        <v>802</v>
      </c>
      <c r="AN16" t="s">
        <v>757</v>
      </c>
      <c r="AO16" t="s">
        <v>1055</v>
      </c>
      <c r="AP16" t="s">
        <v>635</v>
      </c>
      <c r="AQ16" t="s">
        <v>932</v>
      </c>
      <c r="AR16" t="s">
        <v>1056</v>
      </c>
      <c r="AS16" t="s">
        <v>111</v>
      </c>
      <c r="AT16" t="s">
        <v>1057</v>
      </c>
      <c r="AU16" t="s">
        <v>1058</v>
      </c>
      <c r="AV16" t="s">
        <v>780</v>
      </c>
      <c r="AW16" t="s">
        <v>1059</v>
      </c>
      <c r="AX16" t="s">
        <v>1060</v>
      </c>
      <c r="AY16" t="s">
        <v>921</v>
      </c>
      <c r="AZ16" t="s">
        <v>902</v>
      </c>
      <c r="BA16" t="s">
        <v>593</v>
      </c>
      <c r="BB16" t="s">
        <v>1061</v>
      </c>
    </row>
    <row r="17" spans="1:54" x14ac:dyDescent="0.2">
      <c r="A17">
        <v>1452</v>
      </c>
      <c r="B17" t="s">
        <v>112</v>
      </c>
      <c r="C17" t="s">
        <v>113</v>
      </c>
      <c r="D17" t="s">
        <v>28</v>
      </c>
      <c r="E17" t="s">
        <v>587</v>
      </c>
      <c r="F17" t="s">
        <v>667</v>
      </c>
      <c r="G17" t="s">
        <v>172</v>
      </c>
      <c r="H17" t="s">
        <v>111</v>
      </c>
      <c r="I17" t="s">
        <v>134</v>
      </c>
      <c r="J17" t="s">
        <v>68</v>
      </c>
      <c r="K17" t="s">
        <v>153</v>
      </c>
      <c r="L17" t="s">
        <v>668</v>
      </c>
      <c r="M17" t="s">
        <v>669</v>
      </c>
      <c r="N17" t="s">
        <v>667</v>
      </c>
      <c r="O17" t="s">
        <v>91</v>
      </c>
      <c r="P17" t="s">
        <v>120</v>
      </c>
      <c r="Q17" t="s">
        <v>585</v>
      </c>
      <c r="R17" t="s">
        <v>134</v>
      </c>
      <c r="S17" t="s">
        <v>35</v>
      </c>
      <c r="T17" t="s">
        <v>585</v>
      </c>
      <c r="U17" t="s">
        <v>10</v>
      </c>
      <c r="V17" t="s">
        <v>32</v>
      </c>
      <c r="W17" t="s">
        <v>88</v>
      </c>
      <c r="X17" t="s">
        <v>36</v>
      </c>
      <c r="Y17" t="s">
        <v>670</v>
      </c>
      <c r="Z17" t="s">
        <v>584</v>
      </c>
      <c r="AA17" t="s">
        <v>671</v>
      </c>
      <c r="AB17" t="s">
        <v>583</v>
      </c>
      <c r="AC17" t="s">
        <v>93</v>
      </c>
      <c r="AD17" t="s">
        <v>145</v>
      </c>
      <c r="AE17" t="s">
        <v>256</v>
      </c>
      <c r="AF17" t="s">
        <v>579</v>
      </c>
      <c r="AG17" t="s">
        <v>48</v>
      </c>
      <c r="AH17" t="s">
        <v>672</v>
      </c>
      <c r="AI17" t="s">
        <v>93</v>
      </c>
      <c r="AJ17" t="s">
        <v>602</v>
      </c>
      <c r="AK17" t="s">
        <v>34</v>
      </c>
      <c r="AL17" t="s">
        <v>39</v>
      </c>
      <c r="AM17" t="s">
        <v>107</v>
      </c>
      <c r="AN17" t="s">
        <v>878</v>
      </c>
      <c r="AO17" t="s">
        <v>1054</v>
      </c>
      <c r="AP17" t="s">
        <v>944</v>
      </c>
      <c r="AQ17" t="s">
        <v>172</v>
      </c>
      <c r="AR17" t="s">
        <v>168</v>
      </c>
      <c r="AS17" t="s">
        <v>38</v>
      </c>
      <c r="AT17" t="s">
        <v>151</v>
      </c>
      <c r="AU17" t="s">
        <v>155</v>
      </c>
      <c r="AV17" t="s">
        <v>244</v>
      </c>
      <c r="AW17" t="s">
        <v>214</v>
      </c>
      <c r="AX17" t="s">
        <v>610</v>
      </c>
      <c r="AY17" t="s">
        <v>70</v>
      </c>
      <c r="AZ17" t="s">
        <v>91</v>
      </c>
      <c r="BA17" t="s">
        <v>18</v>
      </c>
      <c r="BB17" t="s">
        <v>145</v>
      </c>
    </row>
    <row r="18" spans="1:54" x14ac:dyDescent="0.2">
      <c r="A18">
        <v>1454</v>
      </c>
      <c r="B18" t="s">
        <v>117</v>
      </c>
      <c r="C18" t="s">
        <v>118</v>
      </c>
      <c r="D18" t="s">
        <v>172</v>
      </c>
      <c r="E18" t="s">
        <v>194</v>
      </c>
      <c r="F18" t="s">
        <v>151</v>
      </c>
      <c r="G18" t="s">
        <v>576</v>
      </c>
      <c r="H18" t="s">
        <v>174</v>
      </c>
      <c r="I18" t="s">
        <v>606</v>
      </c>
      <c r="J18" t="s">
        <v>80</v>
      </c>
      <c r="K18" t="s">
        <v>34</v>
      </c>
      <c r="L18" t="s">
        <v>94</v>
      </c>
      <c r="M18" t="s">
        <v>231</v>
      </c>
      <c r="N18" t="s">
        <v>157</v>
      </c>
      <c r="O18" t="s">
        <v>181</v>
      </c>
      <c r="P18" t="s">
        <v>201</v>
      </c>
      <c r="Q18" t="s">
        <v>147</v>
      </c>
      <c r="R18" t="s">
        <v>91</v>
      </c>
      <c r="S18" t="s">
        <v>27</v>
      </c>
      <c r="T18" t="s">
        <v>69</v>
      </c>
      <c r="U18" t="s">
        <v>55</v>
      </c>
      <c r="V18" t="s">
        <v>231</v>
      </c>
      <c r="W18" t="s">
        <v>135</v>
      </c>
      <c r="X18" t="s">
        <v>143</v>
      </c>
      <c r="Y18" t="s">
        <v>673</v>
      </c>
      <c r="Z18" t="s">
        <v>674</v>
      </c>
      <c r="AA18" t="s">
        <v>104</v>
      </c>
      <c r="AB18" t="s">
        <v>116</v>
      </c>
      <c r="AC18" t="s">
        <v>230</v>
      </c>
      <c r="AD18" t="s">
        <v>152</v>
      </c>
      <c r="AE18" t="s">
        <v>621</v>
      </c>
      <c r="AF18" t="s">
        <v>669</v>
      </c>
      <c r="AG18" t="s">
        <v>123</v>
      </c>
      <c r="AH18" t="s">
        <v>571</v>
      </c>
      <c r="AI18" t="s">
        <v>152</v>
      </c>
      <c r="AJ18" t="s">
        <v>168</v>
      </c>
      <c r="AK18" t="s">
        <v>572</v>
      </c>
      <c r="AL18" t="s">
        <v>669</v>
      </c>
      <c r="AM18" t="s">
        <v>1034</v>
      </c>
      <c r="AN18" t="s">
        <v>256</v>
      </c>
      <c r="AO18" t="s">
        <v>775</v>
      </c>
      <c r="AP18" t="s">
        <v>205</v>
      </c>
      <c r="AQ18" t="s">
        <v>140</v>
      </c>
      <c r="AR18" t="s">
        <v>183</v>
      </c>
      <c r="AS18" t="s">
        <v>80</v>
      </c>
      <c r="AT18" t="s">
        <v>111</v>
      </c>
      <c r="AU18" t="s">
        <v>172</v>
      </c>
      <c r="AV18" t="s">
        <v>216</v>
      </c>
      <c r="AW18" t="s">
        <v>152</v>
      </c>
      <c r="AX18" t="s">
        <v>771</v>
      </c>
      <c r="AY18" t="s">
        <v>175</v>
      </c>
      <c r="AZ18" t="s">
        <v>594</v>
      </c>
      <c r="BA18" t="s">
        <v>80</v>
      </c>
      <c r="BB18" t="s">
        <v>100</v>
      </c>
    </row>
    <row r="19" spans="1:54" x14ac:dyDescent="0.2">
      <c r="A19">
        <v>1456</v>
      </c>
      <c r="B19" t="s">
        <v>121</v>
      </c>
      <c r="C19" t="s">
        <v>122</v>
      </c>
      <c r="D19" t="s">
        <v>56</v>
      </c>
      <c r="E19" t="s">
        <v>114</v>
      </c>
      <c r="F19" t="s">
        <v>169</v>
      </c>
      <c r="G19" t="s">
        <v>187</v>
      </c>
      <c r="H19" t="s">
        <v>187</v>
      </c>
      <c r="I19" t="s">
        <v>96</v>
      </c>
      <c r="J19" t="s">
        <v>46</v>
      </c>
      <c r="K19" t="s">
        <v>19</v>
      </c>
      <c r="L19" t="s">
        <v>153</v>
      </c>
      <c r="M19" t="s">
        <v>17</v>
      </c>
      <c r="N19" t="s">
        <v>104</v>
      </c>
      <c r="O19" t="s">
        <v>55</v>
      </c>
      <c r="P19" t="s">
        <v>21</v>
      </c>
      <c r="Q19" t="s">
        <v>39</v>
      </c>
      <c r="R19" t="s">
        <v>88</v>
      </c>
      <c r="S19" t="s">
        <v>167</v>
      </c>
      <c r="T19" t="s">
        <v>39</v>
      </c>
      <c r="U19" t="s">
        <v>68</v>
      </c>
      <c r="V19" t="s">
        <v>9</v>
      </c>
      <c r="W19" t="s">
        <v>21</v>
      </c>
      <c r="X19" t="s">
        <v>55</v>
      </c>
      <c r="Y19" t="s">
        <v>600</v>
      </c>
      <c r="Z19" t="s">
        <v>238</v>
      </c>
      <c r="AA19" t="s">
        <v>174</v>
      </c>
      <c r="AB19" t="s">
        <v>181</v>
      </c>
      <c r="AC19" t="s">
        <v>21</v>
      </c>
      <c r="AD19" t="s">
        <v>52</v>
      </c>
      <c r="AE19" t="s">
        <v>157</v>
      </c>
      <c r="AF19" t="s">
        <v>135</v>
      </c>
      <c r="AG19" t="s">
        <v>14</v>
      </c>
      <c r="AH19" t="s">
        <v>31</v>
      </c>
      <c r="AI19" t="s">
        <v>13</v>
      </c>
      <c r="AJ19" t="s">
        <v>205</v>
      </c>
      <c r="AK19" t="s">
        <v>21</v>
      </c>
      <c r="AL19" t="s">
        <v>21</v>
      </c>
      <c r="AM19" t="s">
        <v>605</v>
      </c>
      <c r="AN19" t="s">
        <v>573</v>
      </c>
      <c r="AO19" t="s">
        <v>120</v>
      </c>
      <c r="AP19" t="s">
        <v>63</v>
      </c>
      <c r="AQ19" t="s">
        <v>124</v>
      </c>
      <c r="AR19" t="s">
        <v>29</v>
      </c>
      <c r="AS19" t="s">
        <v>29</v>
      </c>
      <c r="AT19" t="s">
        <v>88</v>
      </c>
      <c r="AU19" t="s">
        <v>104</v>
      </c>
      <c r="AV19" t="s">
        <v>168</v>
      </c>
      <c r="AW19" t="s">
        <v>31</v>
      </c>
      <c r="AX19" t="s">
        <v>39</v>
      </c>
      <c r="AY19" t="s">
        <v>84</v>
      </c>
      <c r="AZ19" t="s">
        <v>84</v>
      </c>
      <c r="BA19" t="s">
        <v>47</v>
      </c>
      <c r="BB19" t="s">
        <v>12</v>
      </c>
    </row>
    <row r="20" spans="1:54" x14ac:dyDescent="0.2">
      <c r="A20">
        <v>1465.9</v>
      </c>
      <c r="B20" t="s">
        <v>125</v>
      </c>
      <c r="C20" t="s">
        <v>126</v>
      </c>
      <c r="D20" t="s">
        <v>21</v>
      </c>
      <c r="E20" t="s">
        <v>21</v>
      </c>
      <c r="F20" t="s">
        <v>21</v>
      </c>
      <c r="G20" t="s">
        <v>21</v>
      </c>
      <c r="H20" t="s">
        <v>21</v>
      </c>
      <c r="I20" t="s">
        <v>21</v>
      </c>
      <c r="J20" t="s">
        <v>68</v>
      </c>
      <c r="K20" t="s">
        <v>21</v>
      </c>
      <c r="L20" t="s">
        <v>21</v>
      </c>
      <c r="M20" t="s">
        <v>21</v>
      </c>
      <c r="N20" t="s">
        <v>21</v>
      </c>
      <c r="O20" t="s">
        <v>21</v>
      </c>
      <c r="P20" t="s">
        <v>21</v>
      </c>
      <c r="Q20" t="s">
        <v>21</v>
      </c>
      <c r="R20" t="s">
        <v>62</v>
      </c>
      <c r="S20" t="s">
        <v>21</v>
      </c>
      <c r="T20" t="s">
        <v>21</v>
      </c>
      <c r="U20" t="s">
        <v>21</v>
      </c>
      <c r="V20" t="s">
        <v>21</v>
      </c>
      <c r="W20" t="s">
        <v>21</v>
      </c>
      <c r="X20" t="s">
        <v>21</v>
      </c>
      <c r="Y20" t="s">
        <v>21</v>
      </c>
      <c r="Z20" t="s">
        <v>21</v>
      </c>
      <c r="AA20" t="s">
        <v>21</v>
      </c>
      <c r="AB20" t="s">
        <v>7</v>
      </c>
      <c r="AC20" t="s">
        <v>21</v>
      </c>
      <c r="AD20" t="s">
        <v>21</v>
      </c>
      <c r="AE20" t="s">
        <v>21</v>
      </c>
      <c r="AF20" t="s">
        <v>21</v>
      </c>
      <c r="AG20" t="s">
        <v>21</v>
      </c>
      <c r="AH20" t="s">
        <v>21</v>
      </c>
      <c r="AI20" t="s">
        <v>21</v>
      </c>
      <c r="AJ20" t="s">
        <v>21</v>
      </c>
      <c r="AK20" t="s">
        <v>21</v>
      </c>
      <c r="AL20" t="s">
        <v>21</v>
      </c>
      <c r="AM20" t="s">
        <v>21</v>
      </c>
      <c r="AN20" t="s">
        <v>26</v>
      </c>
      <c r="AO20" t="s">
        <v>21</v>
      </c>
      <c r="AP20" t="s">
        <v>21</v>
      </c>
      <c r="AQ20" t="s">
        <v>21</v>
      </c>
      <c r="AR20" t="s">
        <v>21</v>
      </c>
      <c r="AS20" t="s">
        <v>21</v>
      </c>
      <c r="AT20" t="s">
        <v>21</v>
      </c>
      <c r="AU20" t="s">
        <v>21</v>
      </c>
      <c r="AV20" t="s">
        <v>95</v>
      </c>
      <c r="AW20" t="s">
        <v>21</v>
      </c>
      <c r="AX20" t="s">
        <v>21</v>
      </c>
      <c r="AY20" t="s">
        <v>21</v>
      </c>
      <c r="AZ20" t="s">
        <v>21</v>
      </c>
      <c r="BA20" t="s">
        <v>21</v>
      </c>
      <c r="BB20" t="s">
        <v>21</v>
      </c>
    </row>
    <row r="21" spans="1:54" x14ac:dyDescent="0.2">
      <c r="A21">
        <v>1467.9</v>
      </c>
      <c r="B21" t="s">
        <v>127</v>
      </c>
      <c r="C21" t="s">
        <v>128</v>
      </c>
      <c r="D21" t="s">
        <v>70</v>
      </c>
      <c r="E21" t="s">
        <v>194</v>
      </c>
      <c r="F21" t="s">
        <v>205</v>
      </c>
      <c r="G21" t="s">
        <v>168</v>
      </c>
      <c r="H21" t="s">
        <v>95</v>
      </c>
      <c r="I21" t="s">
        <v>70</v>
      </c>
      <c r="J21" t="s">
        <v>68</v>
      </c>
      <c r="K21" t="s">
        <v>157</v>
      </c>
      <c r="L21" t="s">
        <v>604</v>
      </c>
      <c r="M21" t="s">
        <v>138</v>
      </c>
      <c r="N21" t="s">
        <v>17</v>
      </c>
      <c r="O21" t="s">
        <v>201</v>
      </c>
      <c r="P21" t="s">
        <v>25</v>
      </c>
      <c r="Q21" t="s">
        <v>34</v>
      </c>
      <c r="R21" t="s">
        <v>20</v>
      </c>
      <c r="S21" t="s">
        <v>138</v>
      </c>
      <c r="T21" t="s">
        <v>26</v>
      </c>
      <c r="U21" t="s">
        <v>51</v>
      </c>
      <c r="V21" t="s">
        <v>167</v>
      </c>
      <c r="W21" t="s">
        <v>91</v>
      </c>
      <c r="X21" t="s">
        <v>181</v>
      </c>
      <c r="Y21" t="s">
        <v>174</v>
      </c>
      <c r="Z21" t="s">
        <v>28</v>
      </c>
      <c r="AA21" t="s">
        <v>604</v>
      </c>
      <c r="AB21" t="s">
        <v>108</v>
      </c>
      <c r="AC21" t="s">
        <v>238</v>
      </c>
      <c r="AD21" t="s">
        <v>34</v>
      </c>
      <c r="AE21" t="s">
        <v>574</v>
      </c>
      <c r="AF21" t="s">
        <v>573</v>
      </c>
      <c r="AG21" t="s">
        <v>21</v>
      </c>
      <c r="AH21" t="s">
        <v>120</v>
      </c>
      <c r="AI21" t="s">
        <v>20</v>
      </c>
      <c r="AJ21" t="s">
        <v>241</v>
      </c>
      <c r="AK21" t="s">
        <v>110</v>
      </c>
      <c r="AL21" t="s">
        <v>63</v>
      </c>
      <c r="AM21" t="s">
        <v>777</v>
      </c>
      <c r="AN21" t="s">
        <v>592</v>
      </c>
      <c r="AO21" t="s">
        <v>214</v>
      </c>
      <c r="AP21" t="s">
        <v>573</v>
      </c>
      <c r="AQ21" t="s">
        <v>87</v>
      </c>
      <c r="AR21" t="s">
        <v>91</v>
      </c>
      <c r="AS21" t="s">
        <v>68</v>
      </c>
      <c r="AT21" t="s">
        <v>31</v>
      </c>
      <c r="AU21" t="s">
        <v>140</v>
      </c>
      <c r="AV21" t="s">
        <v>230</v>
      </c>
      <c r="AW21" t="s">
        <v>17</v>
      </c>
      <c r="AX21" t="s">
        <v>571</v>
      </c>
      <c r="AY21" t="s">
        <v>90</v>
      </c>
      <c r="AZ21" t="s">
        <v>16</v>
      </c>
      <c r="BA21" t="s">
        <v>124</v>
      </c>
      <c r="BB21" t="s">
        <v>143</v>
      </c>
    </row>
    <row r="22" spans="1:54" x14ac:dyDescent="0.2">
      <c r="A22">
        <v>1470</v>
      </c>
      <c r="B22" t="s">
        <v>129</v>
      </c>
      <c r="C22" t="s">
        <v>130</v>
      </c>
      <c r="D22" t="s">
        <v>675</v>
      </c>
      <c r="E22" t="s">
        <v>244</v>
      </c>
      <c r="F22" t="s">
        <v>676</v>
      </c>
      <c r="G22" t="s">
        <v>677</v>
      </c>
      <c r="H22" t="s">
        <v>678</v>
      </c>
      <c r="I22" t="s">
        <v>136</v>
      </c>
      <c r="J22" t="s">
        <v>124</v>
      </c>
      <c r="K22" t="s">
        <v>679</v>
      </c>
      <c r="L22" t="s">
        <v>680</v>
      </c>
      <c r="M22" t="s">
        <v>189</v>
      </c>
      <c r="N22" t="s">
        <v>234</v>
      </c>
      <c r="O22" t="s">
        <v>672</v>
      </c>
      <c r="P22" t="s">
        <v>131</v>
      </c>
      <c r="Q22" t="s">
        <v>577</v>
      </c>
      <c r="R22" t="s">
        <v>588</v>
      </c>
      <c r="S22" t="s">
        <v>202</v>
      </c>
      <c r="T22" t="s">
        <v>207</v>
      </c>
      <c r="U22" t="s">
        <v>80</v>
      </c>
      <c r="V22" t="s">
        <v>681</v>
      </c>
      <c r="W22" t="s">
        <v>37</v>
      </c>
      <c r="X22" t="s">
        <v>585</v>
      </c>
      <c r="Y22" t="s">
        <v>682</v>
      </c>
      <c r="Z22" t="s">
        <v>683</v>
      </c>
      <c r="AA22" t="s">
        <v>684</v>
      </c>
      <c r="AB22" t="s">
        <v>685</v>
      </c>
      <c r="AC22" t="s">
        <v>607</v>
      </c>
      <c r="AD22" t="s">
        <v>243</v>
      </c>
      <c r="AE22" t="s">
        <v>686</v>
      </c>
      <c r="AF22" t="s">
        <v>687</v>
      </c>
      <c r="AG22" t="s">
        <v>61</v>
      </c>
      <c r="AH22" t="s">
        <v>599</v>
      </c>
      <c r="AI22" t="s">
        <v>202</v>
      </c>
      <c r="AJ22" t="s">
        <v>688</v>
      </c>
      <c r="AK22" t="s">
        <v>608</v>
      </c>
      <c r="AL22" t="s">
        <v>689</v>
      </c>
      <c r="AM22" t="s">
        <v>638</v>
      </c>
      <c r="AN22" t="s">
        <v>798</v>
      </c>
      <c r="AO22" t="s">
        <v>948</v>
      </c>
      <c r="AP22" t="s">
        <v>634</v>
      </c>
      <c r="AQ22" t="s">
        <v>1018</v>
      </c>
      <c r="AR22" t="s">
        <v>207</v>
      </c>
      <c r="AS22" t="s">
        <v>61</v>
      </c>
      <c r="AT22" t="s">
        <v>851</v>
      </c>
      <c r="AU22" t="s">
        <v>688</v>
      </c>
      <c r="AV22" t="s">
        <v>885</v>
      </c>
      <c r="AW22" t="s">
        <v>751</v>
      </c>
      <c r="AX22" t="s">
        <v>676</v>
      </c>
      <c r="AY22" t="s">
        <v>147</v>
      </c>
      <c r="AZ22" t="s">
        <v>675</v>
      </c>
      <c r="BA22" t="s">
        <v>56</v>
      </c>
      <c r="BB22" t="s">
        <v>598</v>
      </c>
    </row>
    <row r="23" spans="1:54" x14ac:dyDescent="0.2">
      <c r="A23">
        <v>1472</v>
      </c>
      <c r="B23" t="s">
        <v>132</v>
      </c>
      <c r="C23" t="s">
        <v>133</v>
      </c>
      <c r="D23" t="s">
        <v>673</v>
      </c>
      <c r="E23" t="s">
        <v>686</v>
      </c>
      <c r="F23" t="s">
        <v>690</v>
      </c>
      <c r="G23" t="s">
        <v>686</v>
      </c>
      <c r="H23" t="s">
        <v>616</v>
      </c>
      <c r="I23" t="s">
        <v>691</v>
      </c>
      <c r="J23" t="s">
        <v>7</v>
      </c>
      <c r="K23" t="s">
        <v>692</v>
      </c>
      <c r="L23" t="s">
        <v>693</v>
      </c>
      <c r="M23" t="s">
        <v>694</v>
      </c>
      <c r="N23" t="s">
        <v>695</v>
      </c>
      <c r="O23" t="s">
        <v>696</v>
      </c>
      <c r="P23" t="s">
        <v>697</v>
      </c>
      <c r="Q23" t="s">
        <v>698</v>
      </c>
      <c r="R23" t="s">
        <v>699</v>
      </c>
      <c r="S23" t="s">
        <v>636</v>
      </c>
      <c r="T23" t="s">
        <v>700</v>
      </c>
      <c r="U23" t="s">
        <v>18</v>
      </c>
      <c r="V23" t="s">
        <v>701</v>
      </c>
      <c r="W23" t="s">
        <v>702</v>
      </c>
      <c r="X23" t="s">
        <v>703</v>
      </c>
      <c r="Y23" t="s">
        <v>704</v>
      </c>
      <c r="Z23" t="s">
        <v>705</v>
      </c>
      <c r="AA23" t="s">
        <v>706</v>
      </c>
      <c r="AB23" t="s">
        <v>707</v>
      </c>
      <c r="AC23" t="s">
        <v>708</v>
      </c>
      <c r="AD23" t="s">
        <v>709</v>
      </c>
      <c r="AE23" t="s">
        <v>710</v>
      </c>
      <c r="AF23" t="s">
        <v>711</v>
      </c>
      <c r="AG23" t="s">
        <v>237</v>
      </c>
      <c r="AH23" t="s">
        <v>712</v>
      </c>
      <c r="AI23" t="s">
        <v>713</v>
      </c>
      <c r="AJ23" t="s">
        <v>714</v>
      </c>
      <c r="AK23" t="s">
        <v>715</v>
      </c>
      <c r="AL23" t="s">
        <v>716</v>
      </c>
      <c r="AM23" t="s">
        <v>1062</v>
      </c>
      <c r="AN23" t="s">
        <v>1063</v>
      </c>
      <c r="AO23" t="s">
        <v>905</v>
      </c>
      <c r="AP23" t="s">
        <v>1064</v>
      </c>
      <c r="AQ23" t="s">
        <v>884</v>
      </c>
      <c r="AR23" t="s">
        <v>897</v>
      </c>
      <c r="AS23" t="s">
        <v>30</v>
      </c>
      <c r="AT23" t="s">
        <v>1065</v>
      </c>
      <c r="AU23" t="s">
        <v>1066</v>
      </c>
      <c r="AV23" t="s">
        <v>652</v>
      </c>
      <c r="AW23" t="s">
        <v>766</v>
      </c>
      <c r="AX23" t="s">
        <v>714</v>
      </c>
      <c r="AY23" t="s">
        <v>1067</v>
      </c>
      <c r="AZ23" t="s">
        <v>1068</v>
      </c>
      <c r="BA23" t="s">
        <v>16</v>
      </c>
      <c r="BB23" t="s">
        <v>709</v>
      </c>
    </row>
    <row r="24" spans="1:54" x14ac:dyDescent="0.2">
      <c r="A24">
        <v>1474</v>
      </c>
      <c r="B24" t="s">
        <v>141</v>
      </c>
      <c r="C24" t="s">
        <v>142</v>
      </c>
      <c r="D24" t="s">
        <v>717</v>
      </c>
      <c r="E24" t="s">
        <v>718</v>
      </c>
      <c r="F24" t="s">
        <v>719</v>
      </c>
      <c r="G24" t="s">
        <v>720</v>
      </c>
      <c r="H24" t="s">
        <v>698</v>
      </c>
      <c r="I24" t="s">
        <v>648</v>
      </c>
      <c r="J24" t="s">
        <v>18</v>
      </c>
      <c r="K24" t="s">
        <v>219</v>
      </c>
      <c r="L24" t="s">
        <v>721</v>
      </c>
      <c r="M24" t="s">
        <v>694</v>
      </c>
      <c r="N24" t="s">
        <v>722</v>
      </c>
      <c r="O24" t="s">
        <v>723</v>
      </c>
      <c r="P24" t="s">
        <v>217</v>
      </c>
      <c r="Q24" t="s">
        <v>724</v>
      </c>
      <c r="R24" t="s">
        <v>725</v>
      </c>
      <c r="S24" t="s">
        <v>726</v>
      </c>
      <c r="T24" t="s">
        <v>727</v>
      </c>
      <c r="U24" t="s">
        <v>192</v>
      </c>
      <c r="V24" t="s">
        <v>728</v>
      </c>
      <c r="W24" t="s">
        <v>680</v>
      </c>
      <c r="X24" t="s">
        <v>729</v>
      </c>
      <c r="Y24" t="s">
        <v>730</v>
      </c>
      <c r="Z24" t="s">
        <v>731</v>
      </c>
      <c r="AA24" t="s">
        <v>732</v>
      </c>
      <c r="AB24" t="s">
        <v>733</v>
      </c>
      <c r="AC24" t="s">
        <v>734</v>
      </c>
      <c r="AD24" t="s">
        <v>735</v>
      </c>
      <c r="AE24" t="s">
        <v>736</v>
      </c>
      <c r="AF24" t="s">
        <v>737</v>
      </c>
      <c r="AG24" t="s">
        <v>140</v>
      </c>
      <c r="AH24" t="s">
        <v>738</v>
      </c>
      <c r="AI24" t="s">
        <v>739</v>
      </c>
      <c r="AJ24" t="s">
        <v>740</v>
      </c>
      <c r="AK24" t="s">
        <v>741</v>
      </c>
      <c r="AL24" t="s">
        <v>742</v>
      </c>
      <c r="AM24" t="s">
        <v>1069</v>
      </c>
      <c r="AN24" t="s">
        <v>914</v>
      </c>
      <c r="AO24" t="s">
        <v>1070</v>
      </c>
      <c r="AP24" t="s">
        <v>646</v>
      </c>
      <c r="AQ24" t="s">
        <v>1071</v>
      </c>
      <c r="AR24" t="s">
        <v>641</v>
      </c>
      <c r="AS24" t="s">
        <v>114</v>
      </c>
      <c r="AT24" t="s">
        <v>646</v>
      </c>
      <c r="AU24" t="s">
        <v>656</v>
      </c>
      <c r="AV24" t="s">
        <v>1072</v>
      </c>
      <c r="AW24" t="s">
        <v>828</v>
      </c>
      <c r="AX24" t="s">
        <v>1073</v>
      </c>
      <c r="AY24" t="s">
        <v>1026</v>
      </c>
      <c r="AZ24" t="s">
        <v>885</v>
      </c>
      <c r="BA24" t="s">
        <v>87</v>
      </c>
      <c r="BB24" t="s">
        <v>1074</v>
      </c>
    </row>
    <row r="25" spans="1:54" x14ac:dyDescent="0.2">
      <c r="A25">
        <v>1476</v>
      </c>
      <c r="B25" t="s">
        <v>149</v>
      </c>
      <c r="C25" t="s">
        <v>150</v>
      </c>
      <c r="D25" t="s">
        <v>597</v>
      </c>
      <c r="E25" t="s">
        <v>743</v>
      </c>
      <c r="F25" t="s">
        <v>744</v>
      </c>
      <c r="G25" t="s">
        <v>745</v>
      </c>
      <c r="H25" t="s">
        <v>746</v>
      </c>
      <c r="I25" t="s">
        <v>747</v>
      </c>
      <c r="J25" t="s">
        <v>70</v>
      </c>
      <c r="K25" t="s">
        <v>748</v>
      </c>
      <c r="L25" t="s">
        <v>749</v>
      </c>
      <c r="M25" t="s">
        <v>750</v>
      </c>
      <c r="N25" t="s">
        <v>751</v>
      </c>
      <c r="O25" t="s">
        <v>700</v>
      </c>
      <c r="P25" t="s">
        <v>752</v>
      </c>
      <c r="Q25" t="s">
        <v>753</v>
      </c>
      <c r="R25" t="s">
        <v>614</v>
      </c>
      <c r="S25" t="s">
        <v>725</v>
      </c>
      <c r="T25" t="s">
        <v>754</v>
      </c>
      <c r="U25" t="s">
        <v>75</v>
      </c>
      <c r="V25" t="s">
        <v>755</v>
      </c>
      <c r="W25" t="s">
        <v>756</v>
      </c>
      <c r="X25" t="s">
        <v>757</v>
      </c>
      <c r="Y25" t="s">
        <v>758</v>
      </c>
      <c r="Z25" t="s">
        <v>759</v>
      </c>
      <c r="AA25" t="s">
        <v>760</v>
      </c>
      <c r="AB25" t="s">
        <v>735</v>
      </c>
      <c r="AC25" t="s">
        <v>646</v>
      </c>
      <c r="AD25" t="s">
        <v>761</v>
      </c>
      <c r="AE25" t="s">
        <v>762</v>
      </c>
      <c r="AF25" t="s">
        <v>763</v>
      </c>
      <c r="AG25" t="s">
        <v>64</v>
      </c>
      <c r="AH25" t="s">
        <v>764</v>
      </c>
      <c r="AI25" t="s">
        <v>765</v>
      </c>
      <c r="AJ25" t="s">
        <v>766</v>
      </c>
      <c r="AK25" t="s">
        <v>767</v>
      </c>
      <c r="AL25" t="s">
        <v>768</v>
      </c>
      <c r="AM25" t="s">
        <v>725</v>
      </c>
      <c r="AN25" t="s">
        <v>843</v>
      </c>
      <c r="AO25" t="s">
        <v>1075</v>
      </c>
      <c r="AP25" t="s">
        <v>918</v>
      </c>
      <c r="AQ25" t="s">
        <v>798</v>
      </c>
      <c r="AR25" t="s">
        <v>1076</v>
      </c>
      <c r="AS25" t="s">
        <v>27</v>
      </c>
      <c r="AT25" t="s">
        <v>643</v>
      </c>
      <c r="AU25" t="s">
        <v>702</v>
      </c>
      <c r="AV25" t="s">
        <v>885</v>
      </c>
      <c r="AW25" t="s">
        <v>789</v>
      </c>
      <c r="AX25" t="s">
        <v>765</v>
      </c>
      <c r="AY25" t="s">
        <v>742</v>
      </c>
      <c r="AZ25" t="s">
        <v>655</v>
      </c>
      <c r="BA25" t="s">
        <v>75</v>
      </c>
      <c r="BB25" t="s">
        <v>859</v>
      </c>
    </row>
    <row r="26" spans="1:54" x14ac:dyDescent="0.2">
      <c r="A26">
        <v>1478</v>
      </c>
      <c r="B26" t="s">
        <v>159</v>
      </c>
      <c r="C26" t="s">
        <v>160</v>
      </c>
      <c r="D26" t="s">
        <v>17</v>
      </c>
      <c r="E26" t="s">
        <v>84</v>
      </c>
      <c r="F26" t="s">
        <v>138</v>
      </c>
      <c r="G26" t="s">
        <v>63</v>
      </c>
      <c r="H26" t="s">
        <v>116</v>
      </c>
      <c r="I26" t="s">
        <v>49</v>
      </c>
      <c r="J26" t="s">
        <v>40</v>
      </c>
      <c r="K26" t="s">
        <v>90</v>
      </c>
      <c r="L26" t="s">
        <v>769</v>
      </c>
      <c r="M26" t="s">
        <v>89</v>
      </c>
      <c r="N26" t="s">
        <v>194</v>
      </c>
      <c r="O26" t="s">
        <v>20</v>
      </c>
      <c r="P26" t="s">
        <v>31</v>
      </c>
      <c r="Q26" t="s">
        <v>30</v>
      </c>
      <c r="R26" t="s">
        <v>96</v>
      </c>
      <c r="S26" t="s">
        <v>63</v>
      </c>
      <c r="T26" t="s">
        <v>237</v>
      </c>
      <c r="U26" t="s">
        <v>56</v>
      </c>
      <c r="V26" t="s">
        <v>114</v>
      </c>
      <c r="W26" t="s">
        <v>134</v>
      </c>
      <c r="X26" t="s">
        <v>75</v>
      </c>
      <c r="Y26" t="s">
        <v>206</v>
      </c>
      <c r="Z26" t="s">
        <v>151</v>
      </c>
      <c r="AA26" t="s">
        <v>81</v>
      </c>
      <c r="AB26" t="s">
        <v>120</v>
      </c>
      <c r="AC26" t="s">
        <v>173</v>
      </c>
      <c r="AD26" t="s">
        <v>183</v>
      </c>
      <c r="AE26" t="s">
        <v>134</v>
      </c>
      <c r="AF26" t="s">
        <v>770</v>
      </c>
      <c r="AG26" t="s">
        <v>51</v>
      </c>
      <c r="AH26" t="s">
        <v>70</v>
      </c>
      <c r="AI26" t="s">
        <v>20</v>
      </c>
      <c r="AJ26" t="s">
        <v>214</v>
      </c>
      <c r="AK26" t="s">
        <v>771</v>
      </c>
      <c r="AL26" t="s">
        <v>137</v>
      </c>
      <c r="AM26" t="s">
        <v>172</v>
      </c>
      <c r="AN26" t="s">
        <v>17</v>
      </c>
      <c r="AO26" t="s">
        <v>192</v>
      </c>
      <c r="AP26" t="s">
        <v>593</v>
      </c>
      <c r="AQ26" t="s">
        <v>89</v>
      </c>
      <c r="AR26" t="s">
        <v>91</v>
      </c>
      <c r="AS26" t="s">
        <v>84</v>
      </c>
      <c r="AT26" t="s">
        <v>152</v>
      </c>
      <c r="AU26" t="s">
        <v>28</v>
      </c>
      <c r="AV26" t="s">
        <v>64</v>
      </c>
      <c r="AW26" t="s">
        <v>13</v>
      </c>
      <c r="AX26" t="s">
        <v>605</v>
      </c>
      <c r="AY26" t="s">
        <v>138</v>
      </c>
      <c r="AZ26" t="s">
        <v>241</v>
      </c>
      <c r="BA26" t="s">
        <v>14</v>
      </c>
      <c r="BB26" t="s">
        <v>215</v>
      </c>
    </row>
    <row r="27" spans="1:54" x14ac:dyDescent="0.2">
      <c r="A27">
        <v>1480</v>
      </c>
      <c r="B27" t="s">
        <v>161</v>
      </c>
      <c r="C27" t="s">
        <v>162</v>
      </c>
      <c r="D27" t="s">
        <v>56</v>
      </c>
      <c r="E27" t="s">
        <v>21</v>
      </c>
      <c r="F27" t="s">
        <v>12</v>
      </c>
      <c r="G27" t="s">
        <v>21</v>
      </c>
      <c r="H27" t="s">
        <v>21</v>
      </c>
      <c r="I27" t="s">
        <v>64</v>
      </c>
      <c r="J27" t="s">
        <v>124</v>
      </c>
      <c r="K27" t="s">
        <v>45</v>
      </c>
      <c r="L27" t="s">
        <v>16</v>
      </c>
      <c r="M27" t="s">
        <v>96</v>
      </c>
      <c r="N27" t="s">
        <v>124</v>
      </c>
      <c r="O27" t="s">
        <v>7</v>
      </c>
      <c r="P27" t="s">
        <v>21</v>
      </c>
      <c r="Q27" t="s">
        <v>187</v>
      </c>
      <c r="R27" t="s">
        <v>21</v>
      </c>
      <c r="S27" t="s">
        <v>47</v>
      </c>
      <c r="T27" t="s">
        <v>73</v>
      </c>
      <c r="U27" t="s">
        <v>40</v>
      </c>
      <c r="V27" t="s">
        <v>87</v>
      </c>
      <c r="W27" t="s">
        <v>61</v>
      </c>
      <c r="X27" t="s">
        <v>20</v>
      </c>
      <c r="Y27" t="s">
        <v>89</v>
      </c>
      <c r="Z27" t="s">
        <v>237</v>
      </c>
      <c r="AA27" t="s">
        <v>12</v>
      </c>
      <c r="AB27" t="s">
        <v>61</v>
      </c>
      <c r="AC27" t="s">
        <v>7</v>
      </c>
      <c r="AD27" t="s">
        <v>57</v>
      </c>
      <c r="AE27" t="s">
        <v>7</v>
      </c>
      <c r="AF27" t="s">
        <v>21</v>
      </c>
      <c r="AG27" t="s">
        <v>29</v>
      </c>
      <c r="AH27" t="s">
        <v>65</v>
      </c>
      <c r="AI27" t="s">
        <v>12</v>
      </c>
      <c r="AJ27" t="s">
        <v>15</v>
      </c>
      <c r="AK27" t="s">
        <v>9</v>
      </c>
      <c r="AL27" t="s">
        <v>16</v>
      </c>
      <c r="AM27" t="s">
        <v>49</v>
      </c>
      <c r="AN27" t="s">
        <v>21</v>
      </c>
      <c r="AO27" t="s">
        <v>21</v>
      </c>
      <c r="AP27" t="s">
        <v>57</v>
      </c>
      <c r="AQ27" t="s">
        <v>57</v>
      </c>
      <c r="AR27" t="s">
        <v>75</v>
      </c>
      <c r="AS27" t="s">
        <v>47</v>
      </c>
      <c r="AT27" t="s">
        <v>64</v>
      </c>
      <c r="AU27" t="s">
        <v>21</v>
      </c>
      <c r="AV27" t="s">
        <v>89</v>
      </c>
      <c r="AW27" t="s">
        <v>5</v>
      </c>
      <c r="AX27" t="s">
        <v>52</v>
      </c>
      <c r="AY27" t="s">
        <v>48</v>
      </c>
      <c r="AZ27" t="s">
        <v>13</v>
      </c>
      <c r="BA27" t="s">
        <v>29</v>
      </c>
      <c r="BB27" t="s">
        <v>21</v>
      </c>
    </row>
    <row r="28" spans="1:54" x14ac:dyDescent="0.2">
      <c r="A28">
        <v>1491.9</v>
      </c>
      <c r="B28" t="s">
        <v>163</v>
      </c>
      <c r="C28" t="s">
        <v>164</v>
      </c>
      <c r="D28" t="s">
        <v>230</v>
      </c>
      <c r="E28" t="s">
        <v>242</v>
      </c>
      <c r="F28" t="s">
        <v>104</v>
      </c>
      <c r="G28" t="s">
        <v>74</v>
      </c>
      <c r="H28" t="s">
        <v>143</v>
      </c>
      <c r="I28" t="s">
        <v>35</v>
      </c>
      <c r="J28" t="s">
        <v>52</v>
      </c>
      <c r="K28" t="s">
        <v>108</v>
      </c>
      <c r="L28" t="s">
        <v>772</v>
      </c>
      <c r="M28" t="s">
        <v>33</v>
      </c>
      <c r="N28" t="s">
        <v>33</v>
      </c>
      <c r="O28" t="s">
        <v>175</v>
      </c>
      <c r="P28" t="s">
        <v>571</v>
      </c>
      <c r="Q28" t="s">
        <v>669</v>
      </c>
      <c r="R28" t="s">
        <v>675</v>
      </c>
      <c r="S28" t="s">
        <v>120</v>
      </c>
      <c r="T28" t="s">
        <v>573</v>
      </c>
      <c r="U28" t="s">
        <v>45</v>
      </c>
      <c r="V28" t="s">
        <v>92</v>
      </c>
      <c r="W28" t="s">
        <v>242</v>
      </c>
      <c r="X28" t="s">
        <v>594</v>
      </c>
      <c r="Y28" t="s">
        <v>35</v>
      </c>
      <c r="Z28" t="s">
        <v>256</v>
      </c>
      <c r="AA28" t="s">
        <v>773</v>
      </c>
      <c r="AB28" t="s">
        <v>688</v>
      </c>
      <c r="AC28" t="s">
        <v>769</v>
      </c>
      <c r="AD28" t="s">
        <v>216</v>
      </c>
      <c r="AE28" t="s">
        <v>774</v>
      </c>
      <c r="AF28" t="s">
        <v>32</v>
      </c>
      <c r="AG28" t="s">
        <v>55</v>
      </c>
      <c r="AH28" t="s">
        <v>573</v>
      </c>
      <c r="AI28" t="s">
        <v>775</v>
      </c>
      <c r="AJ28" t="s">
        <v>776</v>
      </c>
      <c r="AK28" t="s">
        <v>574</v>
      </c>
      <c r="AL28" t="s">
        <v>777</v>
      </c>
      <c r="AM28" t="s">
        <v>575</v>
      </c>
      <c r="AN28" t="s">
        <v>136</v>
      </c>
      <c r="AO28" t="s">
        <v>669</v>
      </c>
      <c r="AP28" t="s">
        <v>145</v>
      </c>
      <c r="AQ28" t="s">
        <v>151</v>
      </c>
      <c r="AR28" t="s">
        <v>213</v>
      </c>
      <c r="AS28" t="s">
        <v>45</v>
      </c>
      <c r="AT28" t="s">
        <v>145</v>
      </c>
      <c r="AU28" t="s">
        <v>101</v>
      </c>
      <c r="AV28" t="s">
        <v>615</v>
      </c>
      <c r="AW28" t="s">
        <v>193</v>
      </c>
      <c r="AX28" t="s">
        <v>215</v>
      </c>
      <c r="AY28" t="s">
        <v>74</v>
      </c>
      <c r="AZ28" t="s">
        <v>573</v>
      </c>
      <c r="BA28" t="s">
        <v>80</v>
      </c>
      <c r="BB28" t="s">
        <v>586</v>
      </c>
    </row>
    <row r="29" spans="1:54" x14ac:dyDescent="0.2">
      <c r="A29">
        <v>1494</v>
      </c>
      <c r="B29" t="s">
        <v>165</v>
      </c>
      <c r="C29" t="s">
        <v>166</v>
      </c>
      <c r="D29" t="s">
        <v>682</v>
      </c>
      <c r="E29" t="s">
        <v>613</v>
      </c>
      <c r="F29" t="s">
        <v>778</v>
      </c>
      <c r="G29" t="s">
        <v>779</v>
      </c>
      <c r="H29" t="s">
        <v>780</v>
      </c>
      <c r="I29" t="s">
        <v>781</v>
      </c>
      <c r="J29" t="s">
        <v>64</v>
      </c>
      <c r="K29" t="s">
        <v>782</v>
      </c>
      <c r="L29" t="s">
        <v>783</v>
      </c>
      <c r="M29" t="s">
        <v>620</v>
      </c>
      <c r="N29" t="s">
        <v>582</v>
      </c>
      <c r="O29" t="s">
        <v>784</v>
      </c>
      <c r="P29" t="s">
        <v>785</v>
      </c>
      <c r="Q29" t="s">
        <v>709</v>
      </c>
      <c r="R29" t="s">
        <v>786</v>
      </c>
      <c r="S29" t="s">
        <v>158</v>
      </c>
      <c r="T29" t="s">
        <v>787</v>
      </c>
      <c r="U29" t="s">
        <v>9</v>
      </c>
      <c r="V29" t="s">
        <v>641</v>
      </c>
      <c r="W29" t="s">
        <v>788</v>
      </c>
      <c r="X29" t="s">
        <v>789</v>
      </c>
      <c r="Y29" t="s">
        <v>753</v>
      </c>
      <c r="Z29" t="s">
        <v>790</v>
      </c>
      <c r="AA29" t="s">
        <v>109</v>
      </c>
      <c r="AB29" t="s">
        <v>791</v>
      </c>
      <c r="AC29" t="s">
        <v>792</v>
      </c>
      <c r="AD29" t="s">
        <v>760</v>
      </c>
      <c r="AE29" t="s">
        <v>652</v>
      </c>
      <c r="AF29" t="s">
        <v>691</v>
      </c>
      <c r="AG29" t="s">
        <v>7</v>
      </c>
      <c r="AH29" t="s">
        <v>620</v>
      </c>
      <c r="AI29" t="s">
        <v>598</v>
      </c>
      <c r="AJ29" t="s">
        <v>793</v>
      </c>
      <c r="AK29" t="s">
        <v>794</v>
      </c>
      <c r="AL29" t="s">
        <v>795</v>
      </c>
      <c r="AM29" t="s">
        <v>706</v>
      </c>
      <c r="AN29" t="s">
        <v>1060</v>
      </c>
      <c r="AO29" t="s">
        <v>738</v>
      </c>
      <c r="AP29" t="s">
        <v>717</v>
      </c>
      <c r="AQ29" t="s">
        <v>686</v>
      </c>
      <c r="AR29" t="s">
        <v>1077</v>
      </c>
      <c r="AS29" t="s">
        <v>7</v>
      </c>
      <c r="AT29" t="s">
        <v>822</v>
      </c>
      <c r="AU29" t="s">
        <v>616</v>
      </c>
      <c r="AV29" t="s">
        <v>799</v>
      </c>
      <c r="AW29" t="s">
        <v>713</v>
      </c>
      <c r="AX29" t="s">
        <v>1078</v>
      </c>
      <c r="AY29" t="s">
        <v>1068</v>
      </c>
      <c r="AZ29" t="s">
        <v>580</v>
      </c>
      <c r="BA29" t="s">
        <v>47</v>
      </c>
      <c r="BB29" t="s">
        <v>629</v>
      </c>
    </row>
    <row r="30" spans="1:54" x14ac:dyDescent="0.2">
      <c r="A30">
        <v>1496</v>
      </c>
      <c r="B30" t="s">
        <v>170</v>
      </c>
      <c r="C30" t="s">
        <v>171</v>
      </c>
      <c r="D30" t="s">
        <v>796</v>
      </c>
      <c r="E30" t="s">
        <v>784</v>
      </c>
      <c r="F30" t="s">
        <v>797</v>
      </c>
      <c r="G30" t="s">
        <v>798</v>
      </c>
      <c r="H30" t="s">
        <v>799</v>
      </c>
      <c r="I30" t="s">
        <v>800</v>
      </c>
      <c r="J30" t="s">
        <v>10</v>
      </c>
      <c r="K30" t="s">
        <v>801</v>
      </c>
      <c r="L30" t="s">
        <v>802</v>
      </c>
      <c r="M30" t="s">
        <v>790</v>
      </c>
      <c r="N30" t="s">
        <v>803</v>
      </c>
      <c r="O30" t="s">
        <v>804</v>
      </c>
      <c r="P30" t="s">
        <v>805</v>
      </c>
      <c r="Q30" t="s">
        <v>725</v>
      </c>
      <c r="R30" t="s">
        <v>638</v>
      </c>
      <c r="S30" t="s">
        <v>701</v>
      </c>
      <c r="T30" t="s">
        <v>758</v>
      </c>
      <c r="U30" t="s">
        <v>18</v>
      </c>
      <c r="V30" t="s">
        <v>740</v>
      </c>
      <c r="W30" t="s">
        <v>806</v>
      </c>
      <c r="X30" t="s">
        <v>807</v>
      </c>
      <c r="Y30" t="s">
        <v>808</v>
      </c>
      <c r="Z30" t="s">
        <v>756</v>
      </c>
      <c r="AA30" t="s">
        <v>809</v>
      </c>
      <c r="AB30" t="s">
        <v>810</v>
      </c>
      <c r="AC30" t="s">
        <v>811</v>
      </c>
      <c r="AD30" t="s">
        <v>812</v>
      </c>
      <c r="AE30" t="s">
        <v>813</v>
      </c>
      <c r="AF30" t="s">
        <v>814</v>
      </c>
      <c r="AG30" t="s">
        <v>10</v>
      </c>
      <c r="AH30" t="s">
        <v>757</v>
      </c>
      <c r="AI30" t="s">
        <v>815</v>
      </c>
      <c r="AJ30" t="s">
        <v>816</v>
      </c>
      <c r="AK30" t="s">
        <v>817</v>
      </c>
      <c r="AL30" t="s">
        <v>818</v>
      </c>
      <c r="AM30" t="s">
        <v>1079</v>
      </c>
      <c r="AN30" t="s">
        <v>1080</v>
      </c>
      <c r="AO30" t="s">
        <v>705</v>
      </c>
      <c r="AP30" t="s">
        <v>746</v>
      </c>
      <c r="AQ30" t="s">
        <v>728</v>
      </c>
      <c r="AR30" t="s">
        <v>1081</v>
      </c>
      <c r="AS30" t="s">
        <v>119</v>
      </c>
      <c r="AT30" t="s">
        <v>808</v>
      </c>
      <c r="AU30" t="s">
        <v>800</v>
      </c>
      <c r="AV30" t="s">
        <v>694</v>
      </c>
      <c r="AW30" t="s">
        <v>757</v>
      </c>
      <c r="AX30" t="s">
        <v>652</v>
      </c>
      <c r="AY30" t="s">
        <v>959</v>
      </c>
      <c r="AZ30" t="s">
        <v>1082</v>
      </c>
      <c r="BA30" t="s">
        <v>74</v>
      </c>
      <c r="BB30" t="s">
        <v>793</v>
      </c>
    </row>
    <row r="31" spans="1:54" x14ac:dyDescent="0.2">
      <c r="A31">
        <v>1498</v>
      </c>
      <c r="B31" t="s">
        <v>179</v>
      </c>
      <c r="C31" t="s">
        <v>180</v>
      </c>
      <c r="D31" t="s">
        <v>819</v>
      </c>
      <c r="E31" t="s">
        <v>714</v>
      </c>
      <c r="F31" t="s">
        <v>820</v>
      </c>
      <c r="G31" t="s">
        <v>821</v>
      </c>
      <c r="H31" t="s">
        <v>822</v>
      </c>
      <c r="I31" t="s">
        <v>823</v>
      </c>
      <c r="J31" t="s">
        <v>61</v>
      </c>
      <c r="K31" t="s">
        <v>701</v>
      </c>
      <c r="L31" t="s">
        <v>824</v>
      </c>
      <c r="M31" t="s">
        <v>825</v>
      </c>
      <c r="N31" t="s">
        <v>826</v>
      </c>
      <c r="O31" t="s">
        <v>580</v>
      </c>
      <c r="P31" t="s">
        <v>155</v>
      </c>
      <c r="Q31" t="s">
        <v>827</v>
      </c>
      <c r="R31" t="s">
        <v>708</v>
      </c>
      <c r="S31" t="s">
        <v>828</v>
      </c>
      <c r="T31" t="s">
        <v>826</v>
      </c>
      <c r="U31" t="s">
        <v>187</v>
      </c>
      <c r="V31" t="s">
        <v>756</v>
      </c>
      <c r="W31" t="s">
        <v>598</v>
      </c>
      <c r="X31" t="s">
        <v>829</v>
      </c>
      <c r="Y31" t="s">
        <v>830</v>
      </c>
      <c r="Z31" t="s">
        <v>831</v>
      </c>
      <c r="AA31" t="s">
        <v>832</v>
      </c>
      <c r="AB31" t="s">
        <v>833</v>
      </c>
      <c r="AC31" t="s">
        <v>834</v>
      </c>
      <c r="AD31" t="s">
        <v>701</v>
      </c>
      <c r="AE31" t="s">
        <v>835</v>
      </c>
      <c r="AF31" t="s">
        <v>836</v>
      </c>
      <c r="AG31" t="s">
        <v>65</v>
      </c>
      <c r="AH31" t="s">
        <v>728</v>
      </c>
      <c r="AI31" t="s">
        <v>837</v>
      </c>
      <c r="AJ31" t="s">
        <v>759</v>
      </c>
      <c r="AK31" t="s">
        <v>757</v>
      </c>
      <c r="AL31" t="s">
        <v>639</v>
      </c>
      <c r="AM31" t="s">
        <v>1083</v>
      </c>
      <c r="AN31" t="s">
        <v>1084</v>
      </c>
      <c r="AO31" t="s">
        <v>721</v>
      </c>
      <c r="AP31" t="s">
        <v>1085</v>
      </c>
      <c r="AQ31" t="s">
        <v>803</v>
      </c>
      <c r="AR31" t="s">
        <v>889</v>
      </c>
      <c r="AS31" t="s">
        <v>114</v>
      </c>
      <c r="AT31" t="s">
        <v>1086</v>
      </c>
      <c r="AU31" t="s">
        <v>951</v>
      </c>
      <c r="AV31" t="s">
        <v>812</v>
      </c>
      <c r="AW31" t="s">
        <v>1082</v>
      </c>
      <c r="AX31" t="s">
        <v>1087</v>
      </c>
      <c r="AY31" t="s">
        <v>634</v>
      </c>
      <c r="AZ31" t="s">
        <v>789</v>
      </c>
      <c r="BA31" t="s">
        <v>57</v>
      </c>
      <c r="BB31" t="s">
        <v>1088</v>
      </c>
    </row>
    <row r="32" spans="1:54" x14ac:dyDescent="0.2">
      <c r="A32">
        <v>1500</v>
      </c>
      <c r="B32" t="s">
        <v>185</v>
      </c>
      <c r="C32" t="s">
        <v>186</v>
      </c>
      <c r="D32" t="s">
        <v>634</v>
      </c>
      <c r="E32" t="s">
        <v>838</v>
      </c>
      <c r="F32" t="s">
        <v>839</v>
      </c>
      <c r="G32" t="s">
        <v>840</v>
      </c>
      <c r="H32" t="s">
        <v>841</v>
      </c>
      <c r="I32" t="s">
        <v>842</v>
      </c>
      <c r="J32" t="s">
        <v>5</v>
      </c>
      <c r="K32" t="s">
        <v>843</v>
      </c>
      <c r="L32" t="s">
        <v>844</v>
      </c>
      <c r="M32" t="s">
        <v>788</v>
      </c>
      <c r="N32" t="s">
        <v>845</v>
      </c>
      <c r="O32" t="s">
        <v>846</v>
      </c>
      <c r="P32" t="s">
        <v>586</v>
      </c>
      <c r="Q32" t="s">
        <v>847</v>
      </c>
      <c r="R32" t="s">
        <v>848</v>
      </c>
      <c r="S32" t="s">
        <v>849</v>
      </c>
      <c r="T32" t="s">
        <v>784</v>
      </c>
      <c r="U32" t="s">
        <v>12</v>
      </c>
      <c r="V32" t="s">
        <v>850</v>
      </c>
      <c r="W32" t="s">
        <v>851</v>
      </c>
      <c r="X32" t="s">
        <v>671</v>
      </c>
      <c r="Y32" t="s">
        <v>852</v>
      </c>
      <c r="Z32" t="s">
        <v>853</v>
      </c>
      <c r="AA32" t="s">
        <v>794</v>
      </c>
      <c r="AB32" t="s">
        <v>854</v>
      </c>
      <c r="AC32" t="s">
        <v>633</v>
      </c>
      <c r="AD32" t="s">
        <v>855</v>
      </c>
      <c r="AE32" t="s">
        <v>811</v>
      </c>
      <c r="AF32" t="s">
        <v>856</v>
      </c>
      <c r="AG32" t="s">
        <v>13</v>
      </c>
      <c r="AH32" t="s">
        <v>857</v>
      </c>
      <c r="AI32" t="s">
        <v>850</v>
      </c>
      <c r="AJ32" t="s">
        <v>858</v>
      </c>
      <c r="AK32" t="s">
        <v>859</v>
      </c>
      <c r="AL32" t="s">
        <v>645</v>
      </c>
      <c r="AM32" t="s">
        <v>864</v>
      </c>
      <c r="AN32" t="s">
        <v>708</v>
      </c>
      <c r="AO32" t="s">
        <v>1089</v>
      </c>
      <c r="AP32" t="s">
        <v>699</v>
      </c>
      <c r="AQ32" t="s">
        <v>1026</v>
      </c>
      <c r="AR32" t="s">
        <v>695</v>
      </c>
      <c r="AS32" t="s">
        <v>13</v>
      </c>
      <c r="AT32" t="s">
        <v>639</v>
      </c>
      <c r="AU32" t="s">
        <v>1090</v>
      </c>
      <c r="AV32" t="s">
        <v>860</v>
      </c>
      <c r="AW32" t="s">
        <v>219</v>
      </c>
      <c r="AX32" t="s">
        <v>1091</v>
      </c>
      <c r="AY32" t="s">
        <v>1035</v>
      </c>
      <c r="AZ32" t="s">
        <v>615</v>
      </c>
      <c r="BA32" t="s">
        <v>30</v>
      </c>
      <c r="BB32" t="s">
        <v>939</v>
      </c>
    </row>
    <row r="33" spans="1:54" x14ac:dyDescent="0.2">
      <c r="A33">
        <v>1502</v>
      </c>
      <c r="B33" t="s">
        <v>190</v>
      </c>
      <c r="C33" t="s">
        <v>191</v>
      </c>
      <c r="D33" t="s">
        <v>855</v>
      </c>
      <c r="E33" t="s">
        <v>860</v>
      </c>
      <c r="F33" t="s">
        <v>590</v>
      </c>
      <c r="G33" t="s">
        <v>788</v>
      </c>
      <c r="H33" t="s">
        <v>809</v>
      </c>
      <c r="I33" t="s">
        <v>632</v>
      </c>
      <c r="J33" t="s">
        <v>70</v>
      </c>
      <c r="K33" t="s">
        <v>629</v>
      </c>
      <c r="L33" t="s">
        <v>861</v>
      </c>
      <c r="M33" t="s">
        <v>862</v>
      </c>
      <c r="N33" t="s">
        <v>863</v>
      </c>
      <c r="O33" t="s">
        <v>668</v>
      </c>
      <c r="P33" t="s">
        <v>120</v>
      </c>
      <c r="Q33" t="s">
        <v>864</v>
      </c>
      <c r="R33" t="s">
        <v>630</v>
      </c>
      <c r="S33" t="s">
        <v>802</v>
      </c>
      <c r="T33" t="s">
        <v>865</v>
      </c>
      <c r="U33" t="s">
        <v>74</v>
      </c>
      <c r="V33" t="s">
        <v>109</v>
      </c>
      <c r="W33" t="s">
        <v>671</v>
      </c>
      <c r="X33" t="s">
        <v>866</v>
      </c>
      <c r="Y33" t="s">
        <v>867</v>
      </c>
      <c r="Z33" t="s">
        <v>868</v>
      </c>
      <c r="AA33" t="s">
        <v>869</v>
      </c>
      <c r="AB33" t="s">
        <v>870</v>
      </c>
      <c r="AC33" t="s">
        <v>243</v>
      </c>
      <c r="AD33" t="s">
        <v>871</v>
      </c>
      <c r="AE33" t="s">
        <v>721</v>
      </c>
      <c r="AF33" t="s">
        <v>872</v>
      </c>
      <c r="AG33" t="s">
        <v>201</v>
      </c>
      <c r="AH33" t="s">
        <v>873</v>
      </c>
      <c r="AI33" t="s">
        <v>874</v>
      </c>
      <c r="AJ33" t="s">
        <v>875</v>
      </c>
      <c r="AK33" t="s">
        <v>855</v>
      </c>
      <c r="AL33" t="s">
        <v>689</v>
      </c>
      <c r="AM33" t="s">
        <v>1092</v>
      </c>
      <c r="AN33" t="s">
        <v>1093</v>
      </c>
      <c r="AO33" t="s">
        <v>1094</v>
      </c>
      <c r="AP33" t="s">
        <v>1095</v>
      </c>
      <c r="AQ33" t="s">
        <v>1019</v>
      </c>
      <c r="AR33" t="s">
        <v>1096</v>
      </c>
      <c r="AS33" t="s">
        <v>55</v>
      </c>
      <c r="AT33" t="s">
        <v>820</v>
      </c>
      <c r="AU33" t="s">
        <v>1097</v>
      </c>
      <c r="AV33" t="s">
        <v>865</v>
      </c>
      <c r="AW33" t="s">
        <v>1098</v>
      </c>
      <c r="AX33" t="s">
        <v>1099</v>
      </c>
      <c r="AY33" t="s">
        <v>943</v>
      </c>
      <c r="AZ33" t="s">
        <v>676</v>
      </c>
      <c r="BA33" t="s">
        <v>61</v>
      </c>
      <c r="BB33" t="s">
        <v>976</v>
      </c>
    </row>
    <row r="34" spans="1:54" x14ac:dyDescent="0.2">
      <c r="A34">
        <v>1513.9</v>
      </c>
      <c r="B34" t="s">
        <v>195</v>
      </c>
      <c r="C34" t="s">
        <v>196</v>
      </c>
      <c r="D34" t="s">
        <v>21</v>
      </c>
      <c r="E34" t="s">
        <v>21</v>
      </c>
      <c r="F34" t="s">
        <v>21</v>
      </c>
      <c r="G34" t="s">
        <v>21</v>
      </c>
      <c r="H34" t="s">
        <v>21</v>
      </c>
      <c r="I34" t="s">
        <v>21</v>
      </c>
      <c r="J34" t="s">
        <v>52</v>
      </c>
      <c r="K34" t="s">
        <v>21</v>
      </c>
      <c r="L34" t="s">
        <v>21</v>
      </c>
      <c r="M34" t="s">
        <v>21</v>
      </c>
      <c r="N34" t="s">
        <v>21</v>
      </c>
      <c r="O34" t="s">
        <v>21</v>
      </c>
      <c r="P34" t="s">
        <v>21</v>
      </c>
      <c r="Q34" t="s">
        <v>21</v>
      </c>
      <c r="R34" t="s">
        <v>21</v>
      </c>
      <c r="S34" t="s">
        <v>21</v>
      </c>
      <c r="T34" t="s">
        <v>21</v>
      </c>
      <c r="U34" t="s">
        <v>21</v>
      </c>
      <c r="V34" t="s">
        <v>21</v>
      </c>
      <c r="W34" t="s">
        <v>21</v>
      </c>
      <c r="X34" t="s">
        <v>21</v>
      </c>
      <c r="Y34" t="s">
        <v>21</v>
      </c>
      <c r="Z34" t="s">
        <v>21</v>
      </c>
      <c r="AA34" t="s">
        <v>21</v>
      </c>
      <c r="AB34" t="s">
        <v>21</v>
      </c>
      <c r="AC34" t="s">
        <v>21</v>
      </c>
      <c r="AD34" t="s">
        <v>21</v>
      </c>
      <c r="AE34" t="s">
        <v>21</v>
      </c>
      <c r="AF34" t="s">
        <v>21</v>
      </c>
      <c r="AG34" t="s">
        <v>21</v>
      </c>
      <c r="AH34" t="s">
        <v>21</v>
      </c>
      <c r="AI34" t="s">
        <v>21</v>
      </c>
      <c r="AJ34" t="s">
        <v>21</v>
      </c>
      <c r="AK34" t="s">
        <v>21</v>
      </c>
      <c r="AL34" t="s">
        <v>21</v>
      </c>
      <c r="AM34" t="s">
        <v>21</v>
      </c>
      <c r="AN34" t="s">
        <v>21</v>
      </c>
      <c r="AO34" t="s">
        <v>21</v>
      </c>
      <c r="AP34" t="s">
        <v>21</v>
      </c>
      <c r="AQ34" t="s">
        <v>21</v>
      </c>
      <c r="AR34" t="s">
        <v>21</v>
      </c>
      <c r="AS34" t="s">
        <v>21</v>
      </c>
      <c r="AT34" t="s">
        <v>21</v>
      </c>
      <c r="AU34" t="s">
        <v>21</v>
      </c>
      <c r="AV34" t="s">
        <v>21</v>
      </c>
      <c r="AW34" t="s">
        <v>21</v>
      </c>
      <c r="AX34" t="s">
        <v>21</v>
      </c>
      <c r="AY34" t="s">
        <v>21</v>
      </c>
      <c r="AZ34" t="s">
        <v>21</v>
      </c>
      <c r="BA34" t="s">
        <v>21</v>
      </c>
      <c r="BB34" t="s">
        <v>21</v>
      </c>
    </row>
    <row r="35" spans="1:54" x14ac:dyDescent="0.2">
      <c r="A35">
        <v>1515.9</v>
      </c>
      <c r="B35" t="s">
        <v>197</v>
      </c>
      <c r="C35" t="s">
        <v>198</v>
      </c>
      <c r="D35" t="s">
        <v>135</v>
      </c>
      <c r="E35" t="s">
        <v>102</v>
      </c>
      <c r="F35" t="s">
        <v>669</v>
      </c>
      <c r="G35" t="s">
        <v>592</v>
      </c>
      <c r="H35" t="s">
        <v>607</v>
      </c>
      <c r="I35" t="s">
        <v>100</v>
      </c>
      <c r="J35" t="s">
        <v>123</v>
      </c>
      <c r="K35" t="s">
        <v>183</v>
      </c>
      <c r="L35" t="s">
        <v>107</v>
      </c>
      <c r="M35" t="s">
        <v>576</v>
      </c>
      <c r="N35" t="s">
        <v>592</v>
      </c>
      <c r="O35" t="s">
        <v>103</v>
      </c>
      <c r="P35" t="s">
        <v>667</v>
      </c>
      <c r="Q35" t="s">
        <v>156</v>
      </c>
      <c r="R35" t="s">
        <v>675</v>
      </c>
      <c r="S35" t="s">
        <v>610</v>
      </c>
      <c r="T35" t="s">
        <v>238</v>
      </c>
      <c r="U35" t="s">
        <v>45</v>
      </c>
      <c r="V35" t="s">
        <v>35</v>
      </c>
      <c r="W35" t="s">
        <v>572</v>
      </c>
      <c r="X35" t="s">
        <v>610</v>
      </c>
      <c r="Y35" t="s">
        <v>876</v>
      </c>
      <c r="Z35" t="s">
        <v>773</v>
      </c>
      <c r="AA35" t="s">
        <v>877</v>
      </c>
      <c r="AB35" t="s">
        <v>878</v>
      </c>
      <c r="AC35" t="s">
        <v>208</v>
      </c>
      <c r="AD35" t="s">
        <v>202</v>
      </c>
      <c r="AE35" t="s">
        <v>879</v>
      </c>
      <c r="AF35" t="s">
        <v>880</v>
      </c>
      <c r="AG35" t="s">
        <v>22</v>
      </c>
      <c r="AH35" t="s">
        <v>777</v>
      </c>
      <c r="AI35" t="s">
        <v>153</v>
      </c>
      <c r="AJ35" t="s">
        <v>37</v>
      </c>
      <c r="AK35" t="s">
        <v>581</v>
      </c>
      <c r="AL35" t="s">
        <v>155</v>
      </c>
      <c r="AM35" t="s">
        <v>936</v>
      </c>
      <c r="AN35" t="s">
        <v>846</v>
      </c>
      <c r="AO35" t="s">
        <v>595</v>
      </c>
      <c r="AP35" t="s">
        <v>244</v>
      </c>
      <c r="AQ35" t="s">
        <v>176</v>
      </c>
      <c r="AR35" t="s">
        <v>866</v>
      </c>
      <c r="AS35" t="s">
        <v>21</v>
      </c>
      <c r="AT35" t="s">
        <v>609</v>
      </c>
      <c r="AU35" t="s">
        <v>1034</v>
      </c>
      <c r="AV35" t="s">
        <v>642</v>
      </c>
      <c r="AW35" t="s">
        <v>579</v>
      </c>
      <c r="AX35" t="s">
        <v>102</v>
      </c>
      <c r="AY35" t="s">
        <v>145</v>
      </c>
      <c r="AZ35" t="s">
        <v>108</v>
      </c>
      <c r="BA35" t="s">
        <v>80</v>
      </c>
      <c r="BB35" t="s">
        <v>137</v>
      </c>
    </row>
    <row r="36" spans="1:54" x14ac:dyDescent="0.2">
      <c r="A36">
        <v>1518</v>
      </c>
      <c r="B36" t="s">
        <v>199</v>
      </c>
      <c r="C36" t="s">
        <v>200</v>
      </c>
      <c r="D36" t="s">
        <v>35</v>
      </c>
      <c r="E36" t="s">
        <v>678</v>
      </c>
      <c r="F36" t="s">
        <v>674</v>
      </c>
      <c r="G36" t="s">
        <v>578</v>
      </c>
      <c r="H36" t="s">
        <v>881</v>
      </c>
      <c r="I36" t="s">
        <v>664</v>
      </c>
      <c r="J36" t="s">
        <v>45</v>
      </c>
      <c r="K36" t="s">
        <v>882</v>
      </c>
      <c r="L36" t="s">
        <v>883</v>
      </c>
      <c r="M36" t="s">
        <v>781</v>
      </c>
      <c r="N36" t="s">
        <v>681</v>
      </c>
      <c r="O36" t="s">
        <v>786</v>
      </c>
      <c r="P36" t="s">
        <v>671</v>
      </c>
      <c r="Q36" t="s">
        <v>884</v>
      </c>
      <c r="R36" t="s">
        <v>673</v>
      </c>
      <c r="S36" t="s">
        <v>855</v>
      </c>
      <c r="T36" t="s">
        <v>829</v>
      </c>
      <c r="U36" t="s">
        <v>46</v>
      </c>
      <c r="V36" t="s">
        <v>664</v>
      </c>
      <c r="W36" t="s">
        <v>838</v>
      </c>
      <c r="X36" t="s">
        <v>885</v>
      </c>
      <c r="Y36" t="s">
        <v>886</v>
      </c>
      <c r="Z36" t="s">
        <v>690</v>
      </c>
      <c r="AA36" t="s">
        <v>887</v>
      </c>
      <c r="AB36" t="s">
        <v>814</v>
      </c>
      <c r="AC36" t="s">
        <v>888</v>
      </c>
      <c r="AD36" t="s">
        <v>847</v>
      </c>
      <c r="AE36" t="s">
        <v>734</v>
      </c>
      <c r="AF36" t="s">
        <v>781</v>
      </c>
      <c r="AG36" t="s">
        <v>80</v>
      </c>
      <c r="AH36" t="s">
        <v>889</v>
      </c>
      <c r="AI36" t="s">
        <v>763</v>
      </c>
      <c r="AJ36" t="s">
        <v>106</v>
      </c>
      <c r="AK36" t="s">
        <v>890</v>
      </c>
      <c r="AL36" t="s">
        <v>891</v>
      </c>
      <c r="AM36" t="s">
        <v>623</v>
      </c>
      <c r="AN36" t="s">
        <v>1100</v>
      </c>
      <c r="AO36" t="s">
        <v>787</v>
      </c>
      <c r="AP36" t="s">
        <v>621</v>
      </c>
      <c r="AQ36" t="s">
        <v>1031</v>
      </c>
      <c r="AR36" t="s">
        <v>712</v>
      </c>
      <c r="AS36" t="s">
        <v>169</v>
      </c>
      <c r="AT36" t="s">
        <v>840</v>
      </c>
      <c r="AU36" t="s">
        <v>881</v>
      </c>
      <c r="AV36" t="s">
        <v>752</v>
      </c>
      <c r="AW36" t="s">
        <v>687</v>
      </c>
      <c r="AX36" t="s">
        <v>635</v>
      </c>
      <c r="AY36" t="s">
        <v>1100</v>
      </c>
      <c r="AZ36" t="s">
        <v>582</v>
      </c>
      <c r="BA36" t="s">
        <v>6</v>
      </c>
      <c r="BB36" t="s">
        <v>983</v>
      </c>
    </row>
    <row r="37" spans="1:54" x14ac:dyDescent="0.2">
      <c r="A37">
        <v>1520</v>
      </c>
      <c r="B37" t="s">
        <v>203</v>
      </c>
      <c r="C37" t="s">
        <v>204</v>
      </c>
      <c r="D37" t="s">
        <v>797</v>
      </c>
      <c r="E37" t="s">
        <v>892</v>
      </c>
      <c r="F37" t="s">
        <v>893</v>
      </c>
      <c r="G37" t="s">
        <v>894</v>
      </c>
      <c r="H37" t="s">
        <v>895</v>
      </c>
      <c r="I37" t="s">
        <v>896</v>
      </c>
      <c r="J37" t="s">
        <v>73</v>
      </c>
      <c r="K37" t="s">
        <v>897</v>
      </c>
      <c r="L37" t="s">
        <v>898</v>
      </c>
      <c r="M37" t="s">
        <v>899</v>
      </c>
      <c r="N37" t="s">
        <v>900</v>
      </c>
      <c r="O37" t="s">
        <v>901</v>
      </c>
      <c r="P37" t="s">
        <v>800</v>
      </c>
      <c r="Q37" t="s">
        <v>902</v>
      </c>
      <c r="R37" t="s">
        <v>895</v>
      </c>
      <c r="S37" t="s">
        <v>656</v>
      </c>
      <c r="T37" t="s">
        <v>903</v>
      </c>
      <c r="U37" t="s">
        <v>167</v>
      </c>
      <c r="V37" t="s">
        <v>904</v>
      </c>
      <c r="W37" t="s">
        <v>895</v>
      </c>
      <c r="X37" t="s">
        <v>905</v>
      </c>
      <c r="Y37" t="s">
        <v>906</v>
      </c>
      <c r="Z37" t="s">
        <v>907</v>
      </c>
      <c r="AA37" t="s">
        <v>908</v>
      </c>
      <c r="AB37" t="s">
        <v>909</v>
      </c>
      <c r="AC37" t="s">
        <v>910</v>
      </c>
      <c r="AD37" t="s">
        <v>911</v>
      </c>
      <c r="AE37" t="s">
        <v>912</v>
      </c>
      <c r="AF37" t="s">
        <v>913</v>
      </c>
      <c r="AG37" t="s">
        <v>13</v>
      </c>
      <c r="AH37" t="s">
        <v>894</v>
      </c>
      <c r="AI37" t="s">
        <v>759</v>
      </c>
      <c r="AJ37" t="s">
        <v>914</v>
      </c>
      <c r="AK37" t="s">
        <v>915</v>
      </c>
      <c r="AL37" t="s">
        <v>916</v>
      </c>
      <c r="AM37" t="s">
        <v>1101</v>
      </c>
      <c r="AN37" t="s">
        <v>1102</v>
      </c>
      <c r="AO37" t="s">
        <v>1103</v>
      </c>
      <c r="AP37" t="s">
        <v>928</v>
      </c>
      <c r="AQ37" t="s">
        <v>890</v>
      </c>
      <c r="AR37" t="s">
        <v>1104</v>
      </c>
      <c r="AS37" t="s">
        <v>13</v>
      </c>
      <c r="AT37" t="s">
        <v>1105</v>
      </c>
      <c r="AU37" t="s">
        <v>1106</v>
      </c>
      <c r="AV37" t="s">
        <v>832</v>
      </c>
      <c r="AW37" t="s">
        <v>1107</v>
      </c>
      <c r="AX37" t="s">
        <v>1108</v>
      </c>
      <c r="AY37" t="s">
        <v>1109</v>
      </c>
      <c r="AZ37" t="s">
        <v>1063</v>
      </c>
      <c r="BA37" t="s">
        <v>13</v>
      </c>
      <c r="BB37" t="s">
        <v>1055</v>
      </c>
    </row>
    <row r="38" spans="1:54" x14ac:dyDescent="0.2">
      <c r="A38">
        <v>1522</v>
      </c>
      <c r="B38" t="s">
        <v>211</v>
      </c>
      <c r="C38" t="s">
        <v>212</v>
      </c>
      <c r="D38" t="s">
        <v>589</v>
      </c>
      <c r="E38" t="s">
        <v>822</v>
      </c>
      <c r="F38" t="s">
        <v>826</v>
      </c>
      <c r="G38" t="s">
        <v>754</v>
      </c>
      <c r="H38" t="s">
        <v>917</v>
      </c>
      <c r="I38" t="s">
        <v>874</v>
      </c>
      <c r="J38" t="s">
        <v>60</v>
      </c>
      <c r="K38" t="s">
        <v>918</v>
      </c>
      <c r="L38" t="s">
        <v>919</v>
      </c>
      <c r="M38" t="s">
        <v>807</v>
      </c>
      <c r="N38" t="s">
        <v>662</v>
      </c>
      <c r="O38" t="s">
        <v>920</v>
      </c>
      <c r="P38" t="s">
        <v>921</v>
      </c>
      <c r="Q38" t="s">
        <v>807</v>
      </c>
      <c r="R38" t="s">
        <v>918</v>
      </c>
      <c r="S38" t="s">
        <v>654</v>
      </c>
      <c r="T38" t="s">
        <v>922</v>
      </c>
      <c r="U38" t="s">
        <v>36</v>
      </c>
      <c r="V38" t="s">
        <v>828</v>
      </c>
      <c r="W38" t="s">
        <v>923</v>
      </c>
      <c r="X38" t="s">
        <v>924</v>
      </c>
      <c r="Y38" t="s">
        <v>925</v>
      </c>
      <c r="Z38" t="s">
        <v>926</v>
      </c>
      <c r="AA38" t="s">
        <v>927</v>
      </c>
      <c r="AB38" t="s">
        <v>928</v>
      </c>
      <c r="AC38" t="s">
        <v>929</v>
      </c>
      <c r="AD38" t="s">
        <v>930</v>
      </c>
      <c r="AE38" t="s">
        <v>740</v>
      </c>
      <c r="AF38" t="s">
        <v>931</v>
      </c>
      <c r="AG38" t="s">
        <v>138</v>
      </c>
      <c r="AH38" t="s">
        <v>932</v>
      </c>
      <c r="AI38" t="s">
        <v>716</v>
      </c>
      <c r="AJ38" t="s">
        <v>862</v>
      </c>
      <c r="AK38" t="s">
        <v>933</v>
      </c>
      <c r="AL38" t="s">
        <v>934</v>
      </c>
      <c r="AM38" t="s">
        <v>1110</v>
      </c>
      <c r="AN38" t="s">
        <v>932</v>
      </c>
      <c r="AO38" t="s">
        <v>1111</v>
      </c>
      <c r="AP38" t="s">
        <v>1112</v>
      </c>
      <c r="AQ38" t="s">
        <v>1113</v>
      </c>
      <c r="AR38" t="s">
        <v>1114</v>
      </c>
      <c r="AS38" t="s">
        <v>241</v>
      </c>
      <c r="AT38" t="s">
        <v>1115</v>
      </c>
      <c r="AU38" t="s">
        <v>1090</v>
      </c>
      <c r="AV38" t="s">
        <v>1116</v>
      </c>
      <c r="AW38" t="s">
        <v>661</v>
      </c>
      <c r="AX38" t="s">
        <v>1094</v>
      </c>
      <c r="AY38" t="s">
        <v>1117</v>
      </c>
      <c r="AZ38" t="s">
        <v>1118</v>
      </c>
      <c r="BA38" t="s">
        <v>91</v>
      </c>
      <c r="BB38" t="s">
        <v>1119</v>
      </c>
    </row>
    <row r="39" spans="1:54" x14ac:dyDescent="0.2">
      <c r="A39">
        <v>1524</v>
      </c>
      <c r="B39" t="s">
        <v>220</v>
      </c>
      <c r="C39" t="s">
        <v>221</v>
      </c>
      <c r="D39" t="s">
        <v>34</v>
      </c>
      <c r="E39" t="s">
        <v>776</v>
      </c>
      <c r="F39" t="s">
        <v>770</v>
      </c>
      <c r="G39" t="s">
        <v>101</v>
      </c>
      <c r="H39" t="s">
        <v>889</v>
      </c>
      <c r="I39" t="s">
        <v>771</v>
      </c>
      <c r="J39" t="s">
        <v>21</v>
      </c>
      <c r="K39" t="s">
        <v>81</v>
      </c>
      <c r="L39" t="s">
        <v>723</v>
      </c>
      <c r="M39" t="s">
        <v>139</v>
      </c>
      <c r="N39" t="s">
        <v>687</v>
      </c>
      <c r="O39" t="s">
        <v>574</v>
      </c>
      <c r="P39" t="s">
        <v>935</v>
      </c>
      <c r="Q39" t="s">
        <v>189</v>
      </c>
      <c r="R39" t="s">
        <v>35</v>
      </c>
      <c r="S39" t="s">
        <v>936</v>
      </c>
      <c r="T39" t="s">
        <v>937</v>
      </c>
      <c r="U39" t="s">
        <v>51</v>
      </c>
      <c r="V39" t="s">
        <v>692</v>
      </c>
      <c r="W39" t="s">
        <v>676</v>
      </c>
      <c r="X39" t="s">
        <v>938</v>
      </c>
      <c r="Y39" t="s">
        <v>695</v>
      </c>
      <c r="Z39" t="s">
        <v>855</v>
      </c>
      <c r="AA39" t="s">
        <v>939</v>
      </c>
      <c r="AB39" t="s">
        <v>674</v>
      </c>
      <c r="AC39" t="s">
        <v>614</v>
      </c>
      <c r="AD39" t="s">
        <v>614</v>
      </c>
      <c r="AE39" t="s">
        <v>940</v>
      </c>
      <c r="AF39" t="s">
        <v>941</v>
      </c>
      <c r="AG39" t="s">
        <v>52</v>
      </c>
      <c r="AH39" t="s">
        <v>154</v>
      </c>
      <c r="AI39" t="s">
        <v>634</v>
      </c>
      <c r="AJ39" t="s">
        <v>674</v>
      </c>
      <c r="AK39" t="s">
        <v>695</v>
      </c>
      <c r="AL39" t="s">
        <v>748</v>
      </c>
      <c r="AM39" t="s">
        <v>947</v>
      </c>
      <c r="AN39" t="s">
        <v>678</v>
      </c>
      <c r="AO39" t="s">
        <v>689</v>
      </c>
      <c r="AP39" t="s">
        <v>881</v>
      </c>
      <c r="AQ39" t="s">
        <v>243</v>
      </c>
      <c r="AR39" t="s">
        <v>583</v>
      </c>
      <c r="AS39" t="s">
        <v>45</v>
      </c>
      <c r="AT39" t="s">
        <v>776</v>
      </c>
      <c r="AU39" t="s">
        <v>597</v>
      </c>
      <c r="AV39" t="s">
        <v>209</v>
      </c>
      <c r="AW39" t="s">
        <v>673</v>
      </c>
      <c r="AX39" t="s">
        <v>878</v>
      </c>
      <c r="AY39" t="s">
        <v>605</v>
      </c>
      <c r="AZ39" t="s">
        <v>573</v>
      </c>
      <c r="BA39" t="s">
        <v>60</v>
      </c>
      <c r="BB39" t="s">
        <v>581</v>
      </c>
    </row>
    <row r="40" spans="1:54" x14ac:dyDescent="0.2">
      <c r="A40">
        <v>1526</v>
      </c>
      <c r="B40" t="s">
        <v>222</v>
      </c>
      <c r="C40" t="s">
        <v>223</v>
      </c>
      <c r="D40" t="s">
        <v>75</v>
      </c>
      <c r="E40" t="s">
        <v>25</v>
      </c>
      <c r="F40" t="s">
        <v>63</v>
      </c>
      <c r="G40" t="s">
        <v>28</v>
      </c>
      <c r="H40" t="s">
        <v>87</v>
      </c>
      <c r="I40" t="s">
        <v>34</v>
      </c>
      <c r="J40" t="s">
        <v>124</v>
      </c>
      <c r="K40" t="s">
        <v>81</v>
      </c>
      <c r="L40" t="s">
        <v>176</v>
      </c>
      <c r="M40" t="s">
        <v>104</v>
      </c>
      <c r="N40" t="s">
        <v>30</v>
      </c>
      <c r="O40" t="s">
        <v>572</v>
      </c>
      <c r="P40" t="s">
        <v>75</v>
      </c>
      <c r="Q40" t="s">
        <v>91</v>
      </c>
      <c r="R40" t="s">
        <v>50</v>
      </c>
      <c r="S40" t="s">
        <v>36</v>
      </c>
      <c r="T40" t="s">
        <v>110</v>
      </c>
      <c r="U40" t="s">
        <v>46</v>
      </c>
      <c r="V40" t="s">
        <v>124</v>
      </c>
      <c r="W40" t="s">
        <v>667</v>
      </c>
      <c r="X40" t="s">
        <v>213</v>
      </c>
      <c r="Y40" t="s">
        <v>111</v>
      </c>
      <c r="Z40" t="s">
        <v>942</v>
      </c>
      <c r="AA40" t="s">
        <v>88</v>
      </c>
      <c r="AB40" t="s">
        <v>570</v>
      </c>
      <c r="AC40" t="s">
        <v>81</v>
      </c>
      <c r="AD40" t="s">
        <v>148</v>
      </c>
      <c r="AE40" t="s">
        <v>63</v>
      </c>
      <c r="AF40" t="s">
        <v>144</v>
      </c>
      <c r="AG40" t="s">
        <v>47</v>
      </c>
      <c r="AH40" t="s">
        <v>213</v>
      </c>
      <c r="AI40" t="s">
        <v>25</v>
      </c>
      <c r="AJ40" t="s">
        <v>241</v>
      </c>
      <c r="AK40" t="s">
        <v>943</v>
      </c>
      <c r="AL40" t="s">
        <v>773</v>
      </c>
      <c r="AM40" t="s">
        <v>231</v>
      </c>
      <c r="AN40" t="s">
        <v>110</v>
      </c>
      <c r="AO40" t="s">
        <v>134</v>
      </c>
      <c r="AP40" t="s">
        <v>57</v>
      </c>
      <c r="AQ40" t="s">
        <v>572</v>
      </c>
      <c r="AR40" t="s">
        <v>587</v>
      </c>
      <c r="AS40" t="s">
        <v>47</v>
      </c>
      <c r="AT40" t="s">
        <v>216</v>
      </c>
      <c r="AU40" t="s">
        <v>169</v>
      </c>
      <c r="AV40" t="s">
        <v>63</v>
      </c>
      <c r="AW40" t="s">
        <v>89</v>
      </c>
      <c r="AX40" t="s">
        <v>771</v>
      </c>
      <c r="AY40" t="s">
        <v>585</v>
      </c>
      <c r="AZ40" t="s">
        <v>177</v>
      </c>
      <c r="BA40" t="s">
        <v>22</v>
      </c>
      <c r="BB40" t="s">
        <v>152</v>
      </c>
    </row>
    <row r="41" spans="1:54" x14ac:dyDescent="0.2">
      <c r="A41">
        <v>1528</v>
      </c>
      <c r="B41" t="s">
        <v>224</v>
      </c>
      <c r="C41" t="s">
        <v>225</v>
      </c>
      <c r="D41" t="s">
        <v>21</v>
      </c>
      <c r="E41" t="s">
        <v>21</v>
      </c>
      <c r="F41" t="s">
        <v>29</v>
      </c>
      <c r="G41" t="s">
        <v>21</v>
      </c>
      <c r="H41" t="s">
        <v>21</v>
      </c>
      <c r="I41" t="s">
        <v>21</v>
      </c>
      <c r="J41" t="s">
        <v>21</v>
      </c>
      <c r="K41" t="s">
        <v>21</v>
      </c>
      <c r="L41" t="s">
        <v>80</v>
      </c>
      <c r="M41" t="s">
        <v>21</v>
      </c>
      <c r="N41" t="s">
        <v>21</v>
      </c>
      <c r="O41" t="s">
        <v>21</v>
      </c>
      <c r="P41" t="s">
        <v>21</v>
      </c>
      <c r="Q41" t="s">
        <v>21</v>
      </c>
      <c r="R41" t="s">
        <v>21</v>
      </c>
      <c r="S41" t="s">
        <v>21</v>
      </c>
      <c r="T41" t="s">
        <v>21</v>
      </c>
      <c r="U41" t="s">
        <v>21</v>
      </c>
      <c r="V41" t="s">
        <v>21</v>
      </c>
      <c r="W41" t="s">
        <v>21</v>
      </c>
      <c r="X41" t="s">
        <v>8</v>
      </c>
      <c r="Y41" t="s">
        <v>21</v>
      </c>
      <c r="Z41" t="s">
        <v>21</v>
      </c>
      <c r="AA41" t="s">
        <v>21</v>
      </c>
      <c r="AB41" t="s">
        <v>21</v>
      </c>
      <c r="AC41" t="s">
        <v>21</v>
      </c>
      <c r="AD41" t="s">
        <v>21</v>
      </c>
      <c r="AE41" t="s">
        <v>21</v>
      </c>
      <c r="AF41" t="s">
        <v>21</v>
      </c>
      <c r="AG41" t="s">
        <v>21</v>
      </c>
      <c r="AH41" t="s">
        <v>21</v>
      </c>
      <c r="AI41" t="s">
        <v>21</v>
      </c>
      <c r="AJ41" t="s">
        <v>56</v>
      </c>
      <c r="AK41" t="s">
        <v>124</v>
      </c>
      <c r="AL41" t="s">
        <v>21</v>
      </c>
      <c r="AM41" t="s">
        <v>21</v>
      </c>
      <c r="AN41" t="s">
        <v>21</v>
      </c>
      <c r="AO41" t="s">
        <v>21</v>
      </c>
      <c r="AP41" t="s">
        <v>21</v>
      </c>
      <c r="AQ41" t="s">
        <v>52</v>
      </c>
      <c r="AR41" t="s">
        <v>21</v>
      </c>
      <c r="AS41" t="s">
        <v>21</v>
      </c>
      <c r="AT41" t="s">
        <v>21</v>
      </c>
      <c r="AU41" t="s">
        <v>21</v>
      </c>
      <c r="AV41" t="s">
        <v>21</v>
      </c>
      <c r="AW41" t="s">
        <v>21</v>
      </c>
      <c r="AX41" t="s">
        <v>21</v>
      </c>
      <c r="AY41" t="s">
        <v>21</v>
      </c>
      <c r="AZ41" t="s">
        <v>21</v>
      </c>
      <c r="BA41" t="s">
        <v>21</v>
      </c>
      <c r="BB41" t="s">
        <v>21</v>
      </c>
    </row>
    <row r="42" spans="1:54" x14ac:dyDescent="0.2">
      <c r="A42">
        <v>1539.9</v>
      </c>
      <c r="B42" t="s">
        <v>226</v>
      </c>
      <c r="C42" t="s">
        <v>227</v>
      </c>
      <c r="D42" t="s">
        <v>28</v>
      </c>
      <c r="E42" t="s">
        <v>110</v>
      </c>
      <c r="F42" t="s">
        <v>152</v>
      </c>
      <c r="G42" t="s">
        <v>605</v>
      </c>
      <c r="H42" t="s">
        <v>176</v>
      </c>
      <c r="I42" t="s">
        <v>593</v>
      </c>
      <c r="J42" t="s">
        <v>124</v>
      </c>
      <c r="K42" t="s">
        <v>131</v>
      </c>
      <c r="L42" t="s">
        <v>579</v>
      </c>
      <c r="M42" t="s">
        <v>108</v>
      </c>
      <c r="N42" t="s">
        <v>241</v>
      </c>
      <c r="O42" t="s">
        <v>116</v>
      </c>
      <c r="P42" t="s">
        <v>21</v>
      </c>
      <c r="Q42" t="s">
        <v>207</v>
      </c>
      <c r="R42" t="s">
        <v>153</v>
      </c>
      <c r="S42" t="s">
        <v>594</v>
      </c>
      <c r="T42" t="s">
        <v>576</v>
      </c>
      <c r="U42" t="s">
        <v>46</v>
      </c>
      <c r="V42" t="s">
        <v>102</v>
      </c>
      <c r="W42" t="s">
        <v>230</v>
      </c>
      <c r="X42" t="s">
        <v>90</v>
      </c>
      <c r="Y42" t="s">
        <v>189</v>
      </c>
      <c r="Z42" t="s">
        <v>35</v>
      </c>
      <c r="AA42" t="s">
        <v>578</v>
      </c>
      <c r="AB42" t="s">
        <v>944</v>
      </c>
      <c r="AC42" t="s">
        <v>231</v>
      </c>
      <c r="AD42" t="s">
        <v>110</v>
      </c>
      <c r="AE42" t="s">
        <v>771</v>
      </c>
      <c r="AF42" t="s">
        <v>586</v>
      </c>
      <c r="AG42" t="s">
        <v>64</v>
      </c>
      <c r="AH42" t="s">
        <v>103</v>
      </c>
      <c r="AI42" t="s">
        <v>775</v>
      </c>
      <c r="AJ42" t="s">
        <v>599</v>
      </c>
      <c r="AK42" t="s">
        <v>176</v>
      </c>
      <c r="AL42" t="s">
        <v>587</v>
      </c>
      <c r="AM42" t="s">
        <v>108</v>
      </c>
      <c r="AN42" t="s">
        <v>256</v>
      </c>
      <c r="AO42" t="s">
        <v>156</v>
      </c>
      <c r="AP42" t="s">
        <v>110</v>
      </c>
      <c r="AQ42" t="s">
        <v>17</v>
      </c>
      <c r="AR42" t="s">
        <v>151</v>
      </c>
      <c r="AS42" t="s">
        <v>21</v>
      </c>
      <c r="AT42" t="s">
        <v>154</v>
      </c>
      <c r="AU42" t="s">
        <v>103</v>
      </c>
      <c r="AV42" t="s">
        <v>945</v>
      </c>
      <c r="AW42" t="s">
        <v>104</v>
      </c>
      <c r="AX42" t="s">
        <v>214</v>
      </c>
      <c r="AY42" t="s">
        <v>33</v>
      </c>
      <c r="AZ42" t="s">
        <v>89</v>
      </c>
      <c r="BA42" t="s">
        <v>123</v>
      </c>
      <c r="BB42" t="s">
        <v>207</v>
      </c>
    </row>
    <row r="43" spans="1:54" x14ac:dyDescent="0.2">
      <c r="A43">
        <v>1542</v>
      </c>
      <c r="B43" t="s">
        <v>228</v>
      </c>
      <c r="C43" t="s">
        <v>229</v>
      </c>
      <c r="D43" t="s">
        <v>585</v>
      </c>
      <c r="E43" t="s">
        <v>575</v>
      </c>
      <c r="F43" t="s">
        <v>146</v>
      </c>
      <c r="G43" t="s">
        <v>244</v>
      </c>
      <c r="H43" t="s">
        <v>846</v>
      </c>
      <c r="I43" t="s">
        <v>581</v>
      </c>
      <c r="J43" t="s">
        <v>52</v>
      </c>
      <c r="K43" t="s">
        <v>945</v>
      </c>
      <c r="L43" t="s">
        <v>764</v>
      </c>
      <c r="M43" t="s">
        <v>682</v>
      </c>
      <c r="N43" t="s">
        <v>599</v>
      </c>
      <c r="O43" t="s">
        <v>184</v>
      </c>
      <c r="P43" t="s">
        <v>600</v>
      </c>
      <c r="Q43" t="s">
        <v>881</v>
      </c>
      <c r="R43" t="s">
        <v>676</v>
      </c>
      <c r="S43" t="s">
        <v>177</v>
      </c>
      <c r="T43" t="s">
        <v>670</v>
      </c>
      <c r="U43" t="s">
        <v>19</v>
      </c>
      <c r="V43" t="s">
        <v>946</v>
      </c>
      <c r="W43" t="s">
        <v>751</v>
      </c>
      <c r="X43" t="s">
        <v>182</v>
      </c>
      <c r="Y43" t="s">
        <v>635</v>
      </c>
      <c r="Z43" t="s">
        <v>626</v>
      </c>
      <c r="AA43" t="s">
        <v>690</v>
      </c>
      <c r="AB43" t="s">
        <v>713</v>
      </c>
      <c r="AC43" t="s">
        <v>947</v>
      </c>
      <c r="AD43" t="s">
        <v>803</v>
      </c>
      <c r="AE43" t="s">
        <v>819</v>
      </c>
      <c r="AF43" t="s">
        <v>633</v>
      </c>
      <c r="AG43" t="s">
        <v>46</v>
      </c>
      <c r="AH43" t="s">
        <v>671</v>
      </c>
      <c r="AI43" t="s">
        <v>681</v>
      </c>
      <c r="AJ43" t="s">
        <v>625</v>
      </c>
      <c r="AK43" t="s">
        <v>948</v>
      </c>
      <c r="AL43" t="s">
        <v>245</v>
      </c>
      <c r="AM43" t="s">
        <v>819</v>
      </c>
      <c r="AN43" t="s">
        <v>611</v>
      </c>
      <c r="AO43" t="s">
        <v>1120</v>
      </c>
      <c r="AP43" t="s">
        <v>621</v>
      </c>
      <c r="AQ43" t="s">
        <v>938</v>
      </c>
      <c r="AR43" t="s">
        <v>218</v>
      </c>
      <c r="AS43" t="s">
        <v>9</v>
      </c>
      <c r="AT43" t="s">
        <v>664</v>
      </c>
      <c r="AU43" t="s">
        <v>947</v>
      </c>
      <c r="AV43" t="s">
        <v>615</v>
      </c>
      <c r="AW43" t="s">
        <v>941</v>
      </c>
      <c r="AX43" t="s">
        <v>1028</v>
      </c>
      <c r="AY43" t="s">
        <v>608</v>
      </c>
      <c r="AZ43" t="s">
        <v>796</v>
      </c>
      <c r="BA43" t="s">
        <v>64</v>
      </c>
      <c r="BB43" t="s">
        <v>614</v>
      </c>
    </row>
    <row r="44" spans="1:54" x14ac:dyDescent="0.2">
      <c r="A44">
        <v>1544</v>
      </c>
      <c r="B44" t="s">
        <v>232</v>
      </c>
      <c r="C44" t="s">
        <v>233</v>
      </c>
      <c r="D44" t="s">
        <v>690</v>
      </c>
      <c r="E44" t="s">
        <v>814</v>
      </c>
      <c r="F44" t="s">
        <v>949</v>
      </c>
      <c r="G44" t="s">
        <v>950</v>
      </c>
      <c r="H44" t="s">
        <v>951</v>
      </c>
      <c r="I44" t="s">
        <v>724</v>
      </c>
      <c r="J44" t="s">
        <v>22</v>
      </c>
      <c r="K44" t="s">
        <v>952</v>
      </c>
      <c r="L44" t="s">
        <v>953</v>
      </c>
      <c r="M44" t="s">
        <v>954</v>
      </c>
      <c r="N44" t="s">
        <v>955</v>
      </c>
      <c r="O44" t="s">
        <v>837</v>
      </c>
      <c r="P44" t="s">
        <v>781</v>
      </c>
      <c r="Q44" t="s">
        <v>956</v>
      </c>
      <c r="R44" t="s">
        <v>931</v>
      </c>
      <c r="S44" t="s">
        <v>957</v>
      </c>
      <c r="T44" t="s">
        <v>958</v>
      </c>
      <c r="U44" t="s">
        <v>88</v>
      </c>
      <c r="V44" t="s">
        <v>959</v>
      </c>
      <c r="W44" t="s">
        <v>757</v>
      </c>
      <c r="X44" t="s">
        <v>960</v>
      </c>
      <c r="Y44" t="s">
        <v>961</v>
      </c>
      <c r="Z44" t="s">
        <v>962</v>
      </c>
      <c r="AA44" t="s">
        <v>963</v>
      </c>
      <c r="AB44" t="s">
        <v>964</v>
      </c>
      <c r="AC44" t="s">
        <v>965</v>
      </c>
      <c r="AD44" t="s">
        <v>966</v>
      </c>
      <c r="AE44" t="s">
        <v>967</v>
      </c>
      <c r="AF44" t="s">
        <v>736</v>
      </c>
      <c r="AG44" t="s">
        <v>74</v>
      </c>
      <c r="AH44" t="s">
        <v>968</v>
      </c>
      <c r="AI44" t="s">
        <v>650</v>
      </c>
      <c r="AJ44" t="s">
        <v>969</v>
      </c>
      <c r="AK44" t="s">
        <v>970</v>
      </c>
      <c r="AL44" t="s">
        <v>971</v>
      </c>
      <c r="AM44" t="s">
        <v>1121</v>
      </c>
      <c r="AN44" t="s">
        <v>1122</v>
      </c>
      <c r="AO44" t="s">
        <v>1123</v>
      </c>
      <c r="AP44" t="s">
        <v>951</v>
      </c>
      <c r="AQ44" t="s">
        <v>632</v>
      </c>
      <c r="AR44" t="s">
        <v>750</v>
      </c>
      <c r="AS44" t="s">
        <v>12</v>
      </c>
      <c r="AT44" t="s">
        <v>921</v>
      </c>
      <c r="AU44" t="s">
        <v>1124</v>
      </c>
      <c r="AV44" t="s">
        <v>1125</v>
      </c>
      <c r="AW44" t="s">
        <v>1126</v>
      </c>
      <c r="AX44" t="s">
        <v>1127</v>
      </c>
      <c r="AY44" t="s">
        <v>960</v>
      </c>
      <c r="AZ44" t="s">
        <v>639</v>
      </c>
      <c r="BA44" t="s">
        <v>15</v>
      </c>
      <c r="BB44" t="s">
        <v>1128</v>
      </c>
    </row>
    <row r="45" spans="1:54" x14ac:dyDescent="0.2">
      <c r="A45">
        <v>1546</v>
      </c>
      <c r="B45" t="s">
        <v>235</v>
      </c>
      <c r="C45" t="s">
        <v>236</v>
      </c>
      <c r="D45" t="s">
        <v>685</v>
      </c>
      <c r="E45" t="s">
        <v>874</v>
      </c>
      <c r="F45" t="s">
        <v>971</v>
      </c>
      <c r="G45" t="s">
        <v>972</v>
      </c>
      <c r="H45" t="s">
        <v>742</v>
      </c>
      <c r="I45" t="s">
        <v>791</v>
      </c>
      <c r="J45" t="s">
        <v>16</v>
      </c>
      <c r="K45" t="s">
        <v>973</v>
      </c>
      <c r="L45" t="s">
        <v>974</v>
      </c>
      <c r="M45" t="s">
        <v>693</v>
      </c>
      <c r="N45" t="s">
        <v>863</v>
      </c>
      <c r="O45" t="s">
        <v>635</v>
      </c>
      <c r="P45" t="s">
        <v>676</v>
      </c>
      <c r="Q45" t="s">
        <v>975</v>
      </c>
      <c r="R45" t="s">
        <v>976</v>
      </c>
      <c r="S45" t="s">
        <v>977</v>
      </c>
      <c r="T45" t="s">
        <v>710</v>
      </c>
      <c r="U45" t="s">
        <v>10</v>
      </c>
      <c r="V45" t="s">
        <v>978</v>
      </c>
      <c r="W45" t="s">
        <v>979</v>
      </c>
      <c r="X45" t="s">
        <v>598</v>
      </c>
      <c r="Y45" t="s">
        <v>980</v>
      </c>
      <c r="Z45" t="s">
        <v>981</v>
      </c>
      <c r="AA45" t="s">
        <v>893</v>
      </c>
      <c r="AB45" t="s">
        <v>982</v>
      </c>
      <c r="AC45" t="s">
        <v>983</v>
      </c>
      <c r="AD45" t="s">
        <v>779</v>
      </c>
      <c r="AE45" t="s">
        <v>984</v>
      </c>
      <c r="AF45" t="s">
        <v>811</v>
      </c>
      <c r="AG45" t="s">
        <v>138</v>
      </c>
      <c r="AH45" t="s">
        <v>985</v>
      </c>
      <c r="AI45" t="s">
        <v>986</v>
      </c>
      <c r="AJ45" t="s">
        <v>987</v>
      </c>
      <c r="AK45" t="s">
        <v>850</v>
      </c>
      <c r="AL45" t="s">
        <v>786</v>
      </c>
      <c r="AM45" t="s">
        <v>1129</v>
      </c>
      <c r="AN45" t="s">
        <v>1130</v>
      </c>
      <c r="AO45" t="s">
        <v>1131</v>
      </c>
      <c r="AP45" t="s">
        <v>795</v>
      </c>
      <c r="AQ45" t="s">
        <v>1132</v>
      </c>
      <c r="AR45" t="s">
        <v>801</v>
      </c>
      <c r="AS45" t="s">
        <v>9</v>
      </c>
      <c r="AT45" t="s">
        <v>959</v>
      </c>
      <c r="AU45" t="s">
        <v>900</v>
      </c>
      <c r="AV45" t="s">
        <v>710</v>
      </c>
      <c r="AW45" t="s">
        <v>761</v>
      </c>
      <c r="AX45" t="s">
        <v>1133</v>
      </c>
      <c r="AY45" t="s">
        <v>577</v>
      </c>
      <c r="AZ45" t="s">
        <v>779</v>
      </c>
      <c r="BA45" t="s">
        <v>61</v>
      </c>
      <c r="BB45" t="s">
        <v>1134</v>
      </c>
    </row>
    <row r="46" spans="1:54" x14ac:dyDescent="0.2">
      <c r="A46">
        <v>1548</v>
      </c>
      <c r="B46" t="s">
        <v>239</v>
      </c>
      <c r="C46" t="s">
        <v>240</v>
      </c>
      <c r="D46" t="s">
        <v>988</v>
      </c>
      <c r="E46" t="s">
        <v>989</v>
      </c>
      <c r="F46" t="s">
        <v>990</v>
      </c>
      <c r="G46" t="s">
        <v>991</v>
      </c>
      <c r="H46" t="s">
        <v>992</v>
      </c>
      <c r="I46" t="s">
        <v>907</v>
      </c>
      <c r="J46" t="s">
        <v>89</v>
      </c>
      <c r="K46" t="s">
        <v>993</v>
      </c>
      <c r="L46" t="s">
        <v>994</v>
      </c>
      <c r="M46" t="s">
        <v>995</v>
      </c>
      <c r="N46" t="s">
        <v>996</v>
      </c>
      <c r="O46" t="s">
        <v>997</v>
      </c>
      <c r="P46" t="s">
        <v>998</v>
      </c>
      <c r="Q46" t="s">
        <v>999</v>
      </c>
      <c r="R46" t="s">
        <v>1000</v>
      </c>
      <c r="S46" t="s">
        <v>1001</v>
      </c>
      <c r="T46" t="s">
        <v>1002</v>
      </c>
      <c r="U46" t="s">
        <v>134</v>
      </c>
      <c r="V46" t="s">
        <v>1003</v>
      </c>
      <c r="W46" t="s">
        <v>1004</v>
      </c>
      <c r="X46" t="s">
        <v>1005</v>
      </c>
      <c r="Y46" t="s">
        <v>1006</v>
      </c>
      <c r="Z46" t="s">
        <v>1007</v>
      </c>
      <c r="AA46" t="s">
        <v>1008</v>
      </c>
      <c r="AB46" t="s">
        <v>1009</v>
      </c>
      <c r="AC46" t="s">
        <v>1010</v>
      </c>
      <c r="AD46" t="s">
        <v>1011</v>
      </c>
      <c r="AE46" t="s">
        <v>1012</v>
      </c>
      <c r="AF46" t="s">
        <v>1013</v>
      </c>
      <c r="AG46" t="s">
        <v>69</v>
      </c>
      <c r="AH46" t="s">
        <v>1014</v>
      </c>
      <c r="AI46" t="s">
        <v>1015</v>
      </c>
      <c r="AJ46" t="s">
        <v>1016</v>
      </c>
      <c r="AK46" t="s">
        <v>1017</v>
      </c>
      <c r="AL46" t="s">
        <v>909</v>
      </c>
      <c r="AM46" t="s">
        <v>1135</v>
      </c>
      <c r="AN46" t="s">
        <v>1136</v>
      </c>
      <c r="AO46" t="s">
        <v>1137</v>
      </c>
      <c r="AP46" t="s">
        <v>1138</v>
      </c>
      <c r="AQ46" t="s">
        <v>1104</v>
      </c>
      <c r="AR46" t="s">
        <v>732</v>
      </c>
      <c r="AS46" t="s">
        <v>194</v>
      </c>
      <c r="AT46" t="s">
        <v>1139</v>
      </c>
      <c r="AU46" t="s">
        <v>1140</v>
      </c>
      <c r="AV46" t="s">
        <v>1141</v>
      </c>
      <c r="AW46" t="s">
        <v>665</v>
      </c>
      <c r="AX46" t="s">
        <v>1142</v>
      </c>
      <c r="AY46" t="s">
        <v>922</v>
      </c>
      <c r="AZ46" t="s">
        <v>1143</v>
      </c>
      <c r="BA46" t="s">
        <v>96</v>
      </c>
      <c r="BB46" t="s">
        <v>1144</v>
      </c>
    </row>
    <row r="47" spans="1:54" x14ac:dyDescent="0.2">
      <c r="A47">
        <v>1550</v>
      </c>
      <c r="B47" t="s">
        <v>246</v>
      </c>
      <c r="C47" t="s">
        <v>247</v>
      </c>
      <c r="D47" t="s">
        <v>10</v>
      </c>
      <c r="E47" t="s">
        <v>20</v>
      </c>
      <c r="F47" t="s">
        <v>21</v>
      </c>
      <c r="G47" t="s">
        <v>14</v>
      </c>
      <c r="H47" t="s">
        <v>21</v>
      </c>
      <c r="I47" t="s">
        <v>31</v>
      </c>
      <c r="J47" t="s">
        <v>21</v>
      </c>
      <c r="K47" t="s">
        <v>25</v>
      </c>
      <c r="L47" t="s">
        <v>21</v>
      </c>
      <c r="M47" t="s">
        <v>592</v>
      </c>
      <c r="N47" t="s">
        <v>942</v>
      </c>
      <c r="O47" t="s">
        <v>866</v>
      </c>
      <c r="P47" t="s">
        <v>116</v>
      </c>
      <c r="Q47" t="s">
        <v>771</v>
      </c>
      <c r="R47" t="s">
        <v>138</v>
      </c>
      <c r="S47" t="s">
        <v>669</v>
      </c>
      <c r="T47" t="s">
        <v>231</v>
      </c>
      <c r="U47" t="s">
        <v>55</v>
      </c>
      <c r="V47" t="s">
        <v>176</v>
      </c>
      <c r="W47" t="s">
        <v>108</v>
      </c>
      <c r="X47" t="s">
        <v>74</v>
      </c>
      <c r="Y47" t="s">
        <v>241</v>
      </c>
      <c r="Z47" t="s">
        <v>669</v>
      </c>
      <c r="AA47" t="s">
        <v>26</v>
      </c>
      <c r="AB47" t="s">
        <v>215</v>
      </c>
      <c r="AC47" t="s">
        <v>137</v>
      </c>
      <c r="AD47" t="s">
        <v>672</v>
      </c>
      <c r="AE47" t="s">
        <v>591</v>
      </c>
      <c r="AF47" t="s">
        <v>25</v>
      </c>
      <c r="AG47" t="s">
        <v>8</v>
      </c>
      <c r="AH47" t="s">
        <v>597</v>
      </c>
      <c r="AI47" t="s">
        <v>1018</v>
      </c>
      <c r="AJ47" t="s">
        <v>943</v>
      </c>
      <c r="AK47" t="s">
        <v>256</v>
      </c>
      <c r="AL47" t="s">
        <v>586</v>
      </c>
      <c r="AM47" t="s">
        <v>32</v>
      </c>
      <c r="AN47" t="s">
        <v>114</v>
      </c>
      <c r="AO47" t="s">
        <v>144</v>
      </c>
      <c r="AP47" t="s">
        <v>50</v>
      </c>
      <c r="AQ47" t="s">
        <v>137</v>
      </c>
      <c r="AR47" t="s">
        <v>172</v>
      </c>
      <c r="AS47" t="s">
        <v>11</v>
      </c>
      <c r="AT47" t="s">
        <v>115</v>
      </c>
      <c r="AU47" t="s">
        <v>22</v>
      </c>
      <c r="AV47" t="s">
        <v>123</v>
      </c>
      <c r="AW47" t="s">
        <v>32</v>
      </c>
      <c r="AX47" t="s">
        <v>119</v>
      </c>
      <c r="AY47" t="s">
        <v>241</v>
      </c>
      <c r="AZ47" t="s">
        <v>143</v>
      </c>
      <c r="BA47" t="s">
        <v>7</v>
      </c>
      <c r="BB47" t="s">
        <v>140</v>
      </c>
    </row>
    <row r="48" spans="1:54" x14ac:dyDescent="0.2">
      <c r="A48">
        <v>1552</v>
      </c>
      <c r="B48" t="s">
        <v>248</v>
      </c>
      <c r="C48" t="s">
        <v>249</v>
      </c>
      <c r="D48" t="s">
        <v>6</v>
      </c>
      <c r="E48" t="s">
        <v>6</v>
      </c>
      <c r="F48" t="s">
        <v>90</v>
      </c>
      <c r="G48" t="s">
        <v>90</v>
      </c>
      <c r="H48" t="s">
        <v>201</v>
      </c>
      <c r="I48" t="s">
        <v>90</v>
      </c>
      <c r="J48" t="s">
        <v>55</v>
      </c>
      <c r="K48" t="s">
        <v>80</v>
      </c>
      <c r="L48" t="s">
        <v>102</v>
      </c>
      <c r="M48" t="s">
        <v>27</v>
      </c>
      <c r="N48" t="s">
        <v>56</v>
      </c>
      <c r="O48" t="s">
        <v>124</v>
      </c>
      <c r="P48" t="s">
        <v>38</v>
      </c>
      <c r="Q48" t="s">
        <v>80</v>
      </c>
      <c r="R48" t="s">
        <v>16</v>
      </c>
      <c r="S48" t="s">
        <v>56</v>
      </c>
      <c r="T48" t="s">
        <v>8</v>
      </c>
      <c r="U48" t="s">
        <v>21</v>
      </c>
      <c r="V48" t="s">
        <v>114</v>
      </c>
      <c r="W48" t="s">
        <v>56</v>
      </c>
      <c r="X48" t="s">
        <v>89</v>
      </c>
      <c r="Y48" t="s">
        <v>140</v>
      </c>
      <c r="Z48" t="s">
        <v>50</v>
      </c>
      <c r="AA48" t="s">
        <v>33</v>
      </c>
      <c r="AB48" t="s">
        <v>15</v>
      </c>
      <c r="AC48" t="s">
        <v>206</v>
      </c>
      <c r="AD48" t="s">
        <v>192</v>
      </c>
      <c r="AE48" t="s">
        <v>21</v>
      </c>
      <c r="AF48" t="s">
        <v>138</v>
      </c>
      <c r="AG48" t="s">
        <v>21</v>
      </c>
      <c r="AH48" t="s">
        <v>21</v>
      </c>
      <c r="AI48" t="s">
        <v>124</v>
      </c>
      <c r="AJ48" t="s">
        <v>49</v>
      </c>
      <c r="AK48" t="s">
        <v>31</v>
      </c>
      <c r="AL48" t="s">
        <v>5</v>
      </c>
      <c r="AM48" t="s">
        <v>169</v>
      </c>
      <c r="AN48" t="s">
        <v>206</v>
      </c>
      <c r="AO48" t="s">
        <v>88</v>
      </c>
      <c r="AP48" t="s">
        <v>74</v>
      </c>
      <c r="AQ48" t="s">
        <v>114</v>
      </c>
      <c r="AR48" t="s">
        <v>10</v>
      </c>
      <c r="AS48" t="s">
        <v>21</v>
      </c>
      <c r="AT48" t="s">
        <v>90</v>
      </c>
      <c r="AU48" t="s">
        <v>25</v>
      </c>
      <c r="AV48" t="s">
        <v>167</v>
      </c>
      <c r="AW48" t="s">
        <v>73</v>
      </c>
      <c r="AX48" t="s">
        <v>205</v>
      </c>
      <c r="AY48" t="s">
        <v>168</v>
      </c>
      <c r="AZ48" t="s">
        <v>144</v>
      </c>
      <c r="BA48" t="s">
        <v>21</v>
      </c>
      <c r="BB48" t="s">
        <v>95</v>
      </c>
    </row>
    <row r="49" spans="1:54" x14ac:dyDescent="0.2">
      <c r="A49">
        <v>1563.9</v>
      </c>
      <c r="B49" t="s">
        <v>250</v>
      </c>
      <c r="C49" t="s">
        <v>251</v>
      </c>
      <c r="D49" t="s">
        <v>21</v>
      </c>
      <c r="E49" t="s">
        <v>21</v>
      </c>
      <c r="F49" t="s">
        <v>21</v>
      </c>
      <c r="G49" t="s">
        <v>21</v>
      </c>
      <c r="H49" t="s">
        <v>21</v>
      </c>
      <c r="I49" t="s">
        <v>21</v>
      </c>
      <c r="J49" t="s">
        <v>21</v>
      </c>
      <c r="K49" t="s">
        <v>21</v>
      </c>
      <c r="L49" t="s">
        <v>21</v>
      </c>
      <c r="M49" t="s">
        <v>21</v>
      </c>
      <c r="N49" t="s">
        <v>21</v>
      </c>
      <c r="O49" t="s">
        <v>21</v>
      </c>
      <c r="P49" t="s">
        <v>21</v>
      </c>
      <c r="Q49" t="s">
        <v>21</v>
      </c>
      <c r="R49" t="s">
        <v>21</v>
      </c>
      <c r="S49" t="s">
        <v>21</v>
      </c>
      <c r="T49" t="s">
        <v>21</v>
      </c>
      <c r="U49" t="s">
        <v>21</v>
      </c>
      <c r="V49" t="s">
        <v>21</v>
      </c>
      <c r="W49" t="s">
        <v>21</v>
      </c>
      <c r="X49" t="s">
        <v>21</v>
      </c>
      <c r="Y49" t="s">
        <v>21</v>
      </c>
      <c r="Z49" t="s">
        <v>21</v>
      </c>
      <c r="AA49" t="s">
        <v>21</v>
      </c>
      <c r="AB49" t="s">
        <v>21</v>
      </c>
      <c r="AC49" t="s">
        <v>21</v>
      </c>
      <c r="AD49" t="s">
        <v>21</v>
      </c>
      <c r="AE49" t="s">
        <v>21</v>
      </c>
      <c r="AF49" t="s">
        <v>21</v>
      </c>
      <c r="AG49" t="s">
        <v>21</v>
      </c>
      <c r="AH49" t="s">
        <v>21</v>
      </c>
      <c r="AI49" t="s">
        <v>21</v>
      </c>
      <c r="AJ49" t="s">
        <v>21</v>
      </c>
      <c r="AK49" t="s">
        <v>21</v>
      </c>
      <c r="AL49" t="s">
        <v>21</v>
      </c>
      <c r="AM49" t="s">
        <v>21</v>
      </c>
      <c r="AN49" t="s">
        <v>21</v>
      </c>
      <c r="AO49" t="s">
        <v>21</v>
      </c>
      <c r="AP49" t="s">
        <v>21</v>
      </c>
      <c r="AQ49" t="s">
        <v>21</v>
      </c>
      <c r="AR49" t="s">
        <v>21</v>
      </c>
      <c r="AS49" t="s">
        <v>21</v>
      </c>
      <c r="AT49" t="s">
        <v>21</v>
      </c>
      <c r="AU49" t="s">
        <v>21</v>
      </c>
      <c r="AV49" t="s">
        <v>21</v>
      </c>
      <c r="AW49" t="s">
        <v>21</v>
      </c>
      <c r="AX49" t="s">
        <v>21</v>
      </c>
      <c r="AY49" t="s">
        <v>21</v>
      </c>
      <c r="AZ49" t="s">
        <v>21</v>
      </c>
      <c r="BA49" t="s">
        <v>21</v>
      </c>
      <c r="BB49" t="s">
        <v>21</v>
      </c>
    </row>
    <row r="50" spans="1:54" x14ac:dyDescent="0.2">
      <c r="A50">
        <v>1566</v>
      </c>
      <c r="B50" t="s">
        <v>252</v>
      </c>
      <c r="C50" t="s">
        <v>253</v>
      </c>
      <c r="D50" t="s">
        <v>1019</v>
      </c>
      <c r="E50" t="s">
        <v>136</v>
      </c>
      <c r="F50" t="s">
        <v>943</v>
      </c>
      <c r="G50" t="s">
        <v>751</v>
      </c>
      <c r="H50" t="s">
        <v>677</v>
      </c>
      <c r="I50" t="s">
        <v>945</v>
      </c>
      <c r="J50" t="s">
        <v>21</v>
      </c>
      <c r="K50" t="s">
        <v>751</v>
      </c>
      <c r="L50" t="s">
        <v>1020</v>
      </c>
      <c r="M50" t="s">
        <v>1021</v>
      </c>
      <c r="N50" t="s">
        <v>139</v>
      </c>
      <c r="O50" t="s">
        <v>1019</v>
      </c>
      <c r="P50" t="s">
        <v>609</v>
      </c>
      <c r="Q50" t="s">
        <v>580</v>
      </c>
      <c r="R50" t="s">
        <v>751</v>
      </c>
      <c r="S50" t="s">
        <v>202</v>
      </c>
      <c r="T50" t="s">
        <v>155</v>
      </c>
      <c r="U50" t="s">
        <v>21</v>
      </c>
      <c r="V50" t="s">
        <v>882</v>
      </c>
      <c r="W50" t="s">
        <v>1022</v>
      </c>
      <c r="X50" t="s">
        <v>688</v>
      </c>
      <c r="Y50" t="s">
        <v>843</v>
      </c>
      <c r="Z50" t="s">
        <v>1023</v>
      </c>
      <c r="AA50" t="s">
        <v>1024</v>
      </c>
      <c r="AB50" t="s">
        <v>626</v>
      </c>
      <c r="AC50" t="s">
        <v>1025</v>
      </c>
      <c r="AD50" t="s">
        <v>635</v>
      </c>
      <c r="AE50" t="s">
        <v>158</v>
      </c>
      <c r="AF50" t="s">
        <v>774</v>
      </c>
      <c r="AG50" t="s">
        <v>21</v>
      </c>
      <c r="AH50" t="s">
        <v>243</v>
      </c>
      <c r="AI50" t="s">
        <v>1026</v>
      </c>
      <c r="AJ50" t="s">
        <v>983</v>
      </c>
      <c r="AK50" t="s">
        <v>887</v>
      </c>
      <c r="AL50" t="s">
        <v>685</v>
      </c>
      <c r="AM50" t="s">
        <v>859</v>
      </c>
      <c r="AN50" t="s">
        <v>155</v>
      </c>
      <c r="AO50" t="s">
        <v>1145</v>
      </c>
      <c r="AP50" t="s">
        <v>607</v>
      </c>
      <c r="AQ50" t="s">
        <v>942</v>
      </c>
      <c r="AR50" t="s">
        <v>622</v>
      </c>
      <c r="AS50" t="s">
        <v>64</v>
      </c>
      <c r="AT50" t="s">
        <v>877</v>
      </c>
      <c r="AU50" t="s">
        <v>1026</v>
      </c>
      <c r="AV50" t="s">
        <v>106</v>
      </c>
      <c r="AW50" t="s">
        <v>1146</v>
      </c>
      <c r="AX50" t="s">
        <v>884</v>
      </c>
      <c r="AY50" t="s">
        <v>591</v>
      </c>
      <c r="AZ50" t="s">
        <v>586</v>
      </c>
      <c r="BA50" t="s">
        <v>21</v>
      </c>
      <c r="BB50" t="s">
        <v>674</v>
      </c>
    </row>
    <row r="51" spans="1:54" x14ac:dyDescent="0.2">
      <c r="A51">
        <v>1568</v>
      </c>
      <c r="B51" t="s">
        <v>254</v>
      </c>
      <c r="C51" t="s">
        <v>255</v>
      </c>
      <c r="D51" t="s">
        <v>667</v>
      </c>
      <c r="E51" t="s">
        <v>609</v>
      </c>
      <c r="F51" t="s">
        <v>580</v>
      </c>
      <c r="G51" t="s">
        <v>102</v>
      </c>
      <c r="H51" t="s">
        <v>1027</v>
      </c>
      <c r="I51" t="s">
        <v>1019</v>
      </c>
      <c r="J51" t="s">
        <v>124</v>
      </c>
      <c r="K51" t="s">
        <v>154</v>
      </c>
      <c r="L51" t="s">
        <v>880</v>
      </c>
      <c r="M51" t="s">
        <v>1027</v>
      </c>
      <c r="N51" t="s">
        <v>238</v>
      </c>
      <c r="O51" t="s">
        <v>158</v>
      </c>
      <c r="P51" t="s">
        <v>746</v>
      </c>
      <c r="Q51" t="s">
        <v>574</v>
      </c>
      <c r="R51" t="s">
        <v>135</v>
      </c>
      <c r="S51" t="s">
        <v>1028</v>
      </c>
      <c r="T51" t="s">
        <v>635</v>
      </c>
      <c r="U51" t="s">
        <v>52</v>
      </c>
      <c r="V51" t="s">
        <v>878</v>
      </c>
      <c r="W51" t="s">
        <v>1029</v>
      </c>
      <c r="X51" t="s">
        <v>883</v>
      </c>
      <c r="Y51" t="s">
        <v>1030</v>
      </c>
      <c r="Z51" t="s">
        <v>1031</v>
      </c>
      <c r="AA51" t="s">
        <v>979</v>
      </c>
      <c r="AB51" t="s">
        <v>744</v>
      </c>
      <c r="AC51" t="s">
        <v>1032</v>
      </c>
      <c r="AD51" t="s">
        <v>1033</v>
      </c>
      <c r="AE51" t="s">
        <v>940</v>
      </c>
      <c r="AF51" t="s">
        <v>1034</v>
      </c>
      <c r="AG51" t="s">
        <v>21</v>
      </c>
      <c r="AH51" t="s">
        <v>796</v>
      </c>
      <c r="AI51" t="s">
        <v>1035</v>
      </c>
      <c r="AJ51" t="s">
        <v>621</v>
      </c>
      <c r="AK51" t="s">
        <v>928</v>
      </c>
      <c r="AL51" t="s">
        <v>894</v>
      </c>
      <c r="AM51" t="s">
        <v>94</v>
      </c>
      <c r="AN51" t="s">
        <v>937</v>
      </c>
      <c r="AO51" t="s">
        <v>889</v>
      </c>
      <c r="AP51" t="s">
        <v>103</v>
      </c>
      <c r="AQ51" t="s">
        <v>849</v>
      </c>
      <c r="AR51" t="s">
        <v>1147</v>
      </c>
      <c r="AS51" t="s">
        <v>55</v>
      </c>
      <c r="AT51" t="s">
        <v>598</v>
      </c>
      <c r="AU51" t="s">
        <v>597</v>
      </c>
      <c r="AV51" t="s">
        <v>672</v>
      </c>
      <c r="AW51" t="s">
        <v>621</v>
      </c>
      <c r="AX51" t="s">
        <v>676</v>
      </c>
      <c r="AY51" t="s">
        <v>1148</v>
      </c>
      <c r="AZ51" t="s">
        <v>612</v>
      </c>
      <c r="BA51" t="s">
        <v>55</v>
      </c>
      <c r="BB51" t="s">
        <v>866</v>
      </c>
    </row>
    <row r="52" spans="1:54" x14ac:dyDescent="0.2">
      <c r="A52">
        <v>1570</v>
      </c>
      <c r="B52" t="s">
        <v>257</v>
      </c>
      <c r="C52" t="s">
        <v>258</v>
      </c>
      <c r="D52" t="s">
        <v>573</v>
      </c>
      <c r="E52" t="s">
        <v>174</v>
      </c>
      <c r="F52" t="s">
        <v>50</v>
      </c>
      <c r="G52" t="s">
        <v>108</v>
      </c>
      <c r="H52" t="s">
        <v>135</v>
      </c>
      <c r="I52" t="s">
        <v>1036</v>
      </c>
      <c r="J52" t="s">
        <v>21</v>
      </c>
      <c r="K52" t="s">
        <v>586</v>
      </c>
      <c r="L52" t="s">
        <v>256</v>
      </c>
      <c r="M52" t="s">
        <v>184</v>
      </c>
      <c r="N52" t="s">
        <v>184</v>
      </c>
      <c r="O52" t="s">
        <v>138</v>
      </c>
      <c r="P52" t="s">
        <v>124</v>
      </c>
      <c r="Q52" t="s">
        <v>942</v>
      </c>
      <c r="R52" t="s">
        <v>592</v>
      </c>
      <c r="S52" t="s">
        <v>573</v>
      </c>
      <c r="T52" t="s">
        <v>104</v>
      </c>
      <c r="U52" t="s">
        <v>123</v>
      </c>
      <c r="V52" t="s">
        <v>612</v>
      </c>
      <c r="W52" t="s">
        <v>95</v>
      </c>
      <c r="X52" t="s">
        <v>167</v>
      </c>
      <c r="Y52" t="s">
        <v>601</v>
      </c>
      <c r="Z52" t="s">
        <v>878</v>
      </c>
      <c r="AA52" t="s">
        <v>146</v>
      </c>
      <c r="AB52" t="s">
        <v>1037</v>
      </c>
      <c r="AC52" t="s">
        <v>21</v>
      </c>
      <c r="AD52" t="s">
        <v>49</v>
      </c>
      <c r="AE52" t="s">
        <v>572</v>
      </c>
      <c r="AF52" t="s">
        <v>256</v>
      </c>
      <c r="AG52" t="s">
        <v>21</v>
      </c>
      <c r="AH52" t="s">
        <v>99</v>
      </c>
      <c r="AI52" t="s">
        <v>213</v>
      </c>
      <c r="AJ52" t="s">
        <v>679</v>
      </c>
      <c r="AK52" t="s">
        <v>95</v>
      </c>
      <c r="AL52" t="s">
        <v>169</v>
      </c>
      <c r="AM52" t="s">
        <v>32</v>
      </c>
      <c r="AN52" t="s">
        <v>605</v>
      </c>
      <c r="AO52" t="s">
        <v>880</v>
      </c>
      <c r="AP52" t="s">
        <v>578</v>
      </c>
      <c r="AQ52" t="s">
        <v>70</v>
      </c>
      <c r="AR52" t="s">
        <v>57</v>
      </c>
      <c r="AS52" t="s">
        <v>21</v>
      </c>
      <c r="AT52" t="s">
        <v>39</v>
      </c>
      <c r="AU52" t="s">
        <v>605</v>
      </c>
      <c r="AV52" t="s">
        <v>137</v>
      </c>
      <c r="AW52" t="s">
        <v>769</v>
      </c>
      <c r="AX52" t="s">
        <v>671</v>
      </c>
      <c r="AY52" t="s">
        <v>57</v>
      </c>
      <c r="AZ52" t="s">
        <v>36</v>
      </c>
      <c r="BA52" t="s">
        <v>21</v>
      </c>
      <c r="BB52" t="s">
        <v>213</v>
      </c>
    </row>
    <row r="53" spans="1:54" x14ac:dyDescent="0.2">
      <c r="A53">
        <v>1572</v>
      </c>
      <c r="B53" t="s">
        <v>259</v>
      </c>
      <c r="C53" t="s">
        <v>260</v>
      </c>
      <c r="D53" t="s">
        <v>21</v>
      </c>
      <c r="E53" t="s">
        <v>45</v>
      </c>
      <c r="F53" t="s">
        <v>21</v>
      </c>
      <c r="G53" t="s">
        <v>21</v>
      </c>
      <c r="H53" t="s">
        <v>21</v>
      </c>
      <c r="I53" t="s">
        <v>21</v>
      </c>
      <c r="J53" t="s">
        <v>40</v>
      </c>
      <c r="K53" t="s">
        <v>21</v>
      </c>
      <c r="L53" t="s">
        <v>21</v>
      </c>
      <c r="M53" t="s">
        <v>21</v>
      </c>
      <c r="N53" t="s">
        <v>21</v>
      </c>
      <c r="O53" t="s">
        <v>21</v>
      </c>
      <c r="P53" t="s">
        <v>21</v>
      </c>
      <c r="Q53" t="s">
        <v>21</v>
      </c>
      <c r="R53" t="s">
        <v>21</v>
      </c>
      <c r="S53" t="s">
        <v>21</v>
      </c>
      <c r="T53" t="s">
        <v>51</v>
      </c>
      <c r="U53" t="s">
        <v>21</v>
      </c>
      <c r="V53" t="s">
        <v>21</v>
      </c>
      <c r="W53" t="s">
        <v>56</v>
      </c>
      <c r="X53" t="s">
        <v>21</v>
      </c>
      <c r="Y53" t="s">
        <v>21</v>
      </c>
      <c r="Z53" t="s">
        <v>21</v>
      </c>
      <c r="AA53" t="s">
        <v>21</v>
      </c>
      <c r="AB53" t="s">
        <v>21</v>
      </c>
      <c r="AC53" t="s">
        <v>21</v>
      </c>
      <c r="AD53" t="s">
        <v>95</v>
      </c>
      <c r="AE53" t="s">
        <v>21</v>
      </c>
      <c r="AF53" t="s">
        <v>21</v>
      </c>
      <c r="AG53" t="s">
        <v>21</v>
      </c>
      <c r="AH53" t="s">
        <v>21</v>
      </c>
      <c r="AI53" t="s">
        <v>9</v>
      </c>
      <c r="AJ53" t="s">
        <v>21</v>
      </c>
      <c r="AK53" t="s">
        <v>25</v>
      </c>
      <c r="AL53" t="s">
        <v>21</v>
      </c>
      <c r="AM53" t="s">
        <v>21</v>
      </c>
      <c r="AN53" t="s">
        <v>21</v>
      </c>
      <c r="AO53" t="s">
        <v>21</v>
      </c>
      <c r="AP53" t="s">
        <v>21</v>
      </c>
      <c r="AQ53" t="s">
        <v>48</v>
      </c>
      <c r="AR53" t="s">
        <v>21</v>
      </c>
      <c r="AS53" t="s">
        <v>21</v>
      </c>
      <c r="AT53" t="s">
        <v>167</v>
      </c>
      <c r="AU53" t="s">
        <v>21</v>
      </c>
      <c r="AV53" t="s">
        <v>21</v>
      </c>
      <c r="AW53" t="s">
        <v>21</v>
      </c>
      <c r="AX53" t="s">
        <v>21</v>
      </c>
      <c r="AY53" t="s">
        <v>7</v>
      </c>
      <c r="AZ53" t="s">
        <v>21</v>
      </c>
      <c r="BA53" t="s">
        <v>21</v>
      </c>
      <c r="BB53" t="s">
        <v>21</v>
      </c>
    </row>
    <row r="55" spans="1:54" x14ac:dyDescent="0.2">
      <c r="A55" t="s">
        <v>0</v>
      </c>
      <c r="B55" t="s">
        <v>1</v>
      </c>
      <c r="C55" t="s">
        <v>2</v>
      </c>
      <c r="D55" t="s">
        <v>535</v>
      </c>
      <c r="E55" t="s">
        <v>536</v>
      </c>
      <c r="F55" t="s">
        <v>537</v>
      </c>
      <c r="G55" t="s">
        <v>538</v>
      </c>
      <c r="H55" t="s">
        <v>539</v>
      </c>
      <c r="I55" t="s">
        <v>540</v>
      </c>
      <c r="J55" t="s">
        <v>541</v>
      </c>
      <c r="K55" t="s">
        <v>542</v>
      </c>
      <c r="L55" t="s">
        <v>543</v>
      </c>
      <c r="M55" t="s">
        <v>544</v>
      </c>
      <c r="N55" t="s">
        <v>545</v>
      </c>
      <c r="O55" t="s">
        <v>546</v>
      </c>
      <c r="P55" t="s">
        <v>547</v>
      </c>
      <c r="Q55" t="s">
        <v>548</v>
      </c>
      <c r="R55" t="s">
        <v>549</v>
      </c>
      <c r="S55" t="s">
        <v>550</v>
      </c>
      <c r="T55" t="s">
        <v>551</v>
      </c>
      <c r="U55" t="s">
        <v>552</v>
      </c>
      <c r="V55" t="s">
        <v>553</v>
      </c>
      <c r="W55" t="s">
        <v>554</v>
      </c>
      <c r="X55" t="s">
        <v>555</v>
      </c>
      <c r="Y55" t="s">
        <v>556</v>
      </c>
      <c r="Z55" t="s">
        <v>557</v>
      </c>
      <c r="AA55" t="s">
        <v>558</v>
      </c>
      <c r="AB55" t="s">
        <v>559</v>
      </c>
      <c r="AC55" t="s">
        <v>560</v>
      </c>
      <c r="AD55" t="s">
        <v>561</v>
      </c>
      <c r="AE55" t="s">
        <v>562</v>
      </c>
      <c r="AF55" t="s">
        <v>563</v>
      </c>
      <c r="AG55" t="s">
        <v>564</v>
      </c>
      <c r="AH55" t="s">
        <v>565</v>
      </c>
      <c r="AI55" t="s">
        <v>566</v>
      </c>
      <c r="AJ55" t="s">
        <v>567</v>
      </c>
      <c r="AK55" t="s">
        <v>568</v>
      </c>
      <c r="AL55" t="s">
        <v>569</v>
      </c>
      <c r="AM55" t="s">
        <v>1038</v>
      </c>
      <c r="AN55" t="s">
        <v>1039</v>
      </c>
      <c r="AO55" t="s">
        <v>1040</v>
      </c>
      <c r="AP55" t="s">
        <v>1041</v>
      </c>
      <c r="AQ55" t="s">
        <v>1042</v>
      </c>
      <c r="AR55" t="s">
        <v>1043</v>
      </c>
      <c r="AS55" t="s">
        <v>1044</v>
      </c>
      <c r="AT55" t="s">
        <v>1045</v>
      </c>
      <c r="AU55" t="s">
        <v>1046</v>
      </c>
      <c r="AV55" t="s">
        <v>1047</v>
      </c>
      <c r="AW55" t="s">
        <v>1048</v>
      </c>
      <c r="AX55" t="s">
        <v>1049</v>
      </c>
      <c r="AY55" t="s">
        <v>1050</v>
      </c>
      <c r="AZ55" t="s">
        <v>1051</v>
      </c>
      <c r="BA55" t="s">
        <v>1052</v>
      </c>
      <c r="BB55" t="s">
        <v>1053</v>
      </c>
    </row>
    <row r="57" spans="1:54" x14ac:dyDescent="0.2">
      <c r="D57" s="1" t="s">
        <v>279</v>
      </c>
      <c r="E57" s="1" t="s">
        <v>280</v>
      </c>
      <c r="F57" s="1" t="s">
        <v>281</v>
      </c>
      <c r="G57" s="1" t="s">
        <v>282</v>
      </c>
      <c r="H57" s="1" t="s">
        <v>283</v>
      </c>
      <c r="I57" s="1" t="s">
        <v>284</v>
      </c>
      <c r="J57" s="1" t="s">
        <v>285</v>
      </c>
      <c r="K57" s="61" t="s">
        <v>1160</v>
      </c>
      <c r="L57" s="61" t="s">
        <v>1162</v>
      </c>
      <c r="M57" s="61" t="s">
        <v>1163</v>
      </c>
      <c r="N57" s="61" t="s">
        <v>1166</v>
      </c>
      <c r="O57" s="61" t="s">
        <v>1168</v>
      </c>
      <c r="P57" s="61" t="s">
        <v>1170</v>
      </c>
      <c r="Q57" s="61" t="s">
        <v>1171</v>
      </c>
      <c r="R57" s="61" t="s">
        <v>1172</v>
      </c>
      <c r="S57" s="61" t="s">
        <v>1174</v>
      </c>
      <c r="T57" s="61" t="s">
        <v>286</v>
      </c>
      <c r="U57" s="1" t="s">
        <v>287</v>
      </c>
      <c r="V57" s="1" t="s">
        <v>288</v>
      </c>
      <c r="W57" s="61" t="s">
        <v>1179</v>
      </c>
      <c r="X57" s="61" t="s">
        <v>1180</v>
      </c>
      <c r="Y57" s="61" t="s">
        <v>1181</v>
      </c>
      <c r="Z57" s="61" t="s">
        <v>1182</v>
      </c>
      <c r="AA57" s="61" t="s">
        <v>1183</v>
      </c>
      <c r="AB57" s="61" t="s">
        <v>1184</v>
      </c>
      <c r="AC57" s="61" t="s">
        <v>1185</v>
      </c>
      <c r="AD57" s="61" t="s">
        <v>1186</v>
      </c>
      <c r="AE57" s="61" t="s">
        <v>1187</v>
      </c>
      <c r="AF57" s="61" t="s">
        <v>1188</v>
      </c>
      <c r="AG57" s="1" t="s">
        <v>1189</v>
      </c>
      <c r="AH57" s="1" t="s">
        <v>1190</v>
      </c>
      <c r="AI57" s="61" t="s">
        <v>1191</v>
      </c>
      <c r="AJ57" s="61" t="s">
        <v>1192</v>
      </c>
      <c r="AK57" s="61" t="s">
        <v>1193</v>
      </c>
      <c r="AL57" s="61" t="s">
        <v>1194</v>
      </c>
      <c r="AM57" s="61" t="s">
        <v>1195</v>
      </c>
      <c r="AN57" s="61" t="s">
        <v>1196</v>
      </c>
      <c r="AO57" s="61" t="s">
        <v>1197</v>
      </c>
      <c r="AP57" s="61" t="s">
        <v>1198</v>
      </c>
      <c r="AQ57" s="61" t="s">
        <v>1199</v>
      </c>
      <c r="AR57" s="61" t="s">
        <v>1200</v>
      </c>
      <c r="AS57" s="1" t="s">
        <v>1201</v>
      </c>
      <c r="AT57" s="1" t="s">
        <v>1202</v>
      </c>
      <c r="AU57" s="61" t="s">
        <v>1203</v>
      </c>
      <c r="AV57" s="61" t="s">
        <v>1204</v>
      </c>
      <c r="AW57" s="61" t="s">
        <v>1205</v>
      </c>
      <c r="AX57" s="61" t="s">
        <v>1206</v>
      </c>
      <c r="AY57" s="61" t="s">
        <v>1207</v>
      </c>
      <c r="AZ57" s="61" t="s">
        <v>1208</v>
      </c>
      <c r="BA57" s="1" t="s">
        <v>1209</v>
      </c>
      <c r="BB57" s="1" t="s">
        <v>1210</v>
      </c>
    </row>
  </sheetData>
  <pageMargins left="0.75" right="0.75" top="1" bottom="1" header="0.5" footer="0.5"/>
  <pageSetup orientation="portrait" horizontalDpi="300" verticalDpi="300" copies="0"/>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6"/>
  <sheetViews>
    <sheetView workbookViewId="0">
      <selection activeCell="A3" sqref="A3"/>
    </sheetView>
  </sheetViews>
  <sheetFormatPr defaultRowHeight="12.75" x14ac:dyDescent="0.2"/>
  <sheetData>
    <row r="1" spans="1:15" x14ac:dyDescent="0.2">
      <c r="A1" t="s">
        <v>1222</v>
      </c>
    </row>
    <row r="2" spans="1:15" x14ac:dyDescent="0.2">
      <c r="A2" t="s">
        <v>1223</v>
      </c>
    </row>
    <row r="4" spans="1:15" x14ac:dyDescent="0.2">
      <c r="A4" t="s">
        <v>1224</v>
      </c>
    </row>
    <row r="5" spans="1:15" ht="13.5" thickBot="1" x14ac:dyDescent="0.25">
      <c r="A5" t="s">
        <v>1225</v>
      </c>
      <c r="K5" s="1" t="s">
        <v>1494</v>
      </c>
    </row>
    <row r="6" spans="1:15" x14ac:dyDescent="0.2">
      <c r="A6" t="s">
        <v>1226</v>
      </c>
      <c r="K6" s="124" t="s">
        <v>1486</v>
      </c>
      <c r="L6" s="125"/>
      <c r="M6" s="125"/>
      <c r="N6" s="125"/>
      <c r="O6" s="126"/>
    </row>
    <row r="7" spans="1:15" x14ac:dyDescent="0.2">
      <c r="A7" t="s">
        <v>1227</v>
      </c>
      <c r="K7" s="127" t="s">
        <v>1476</v>
      </c>
      <c r="O7" s="128"/>
    </row>
    <row r="8" spans="1:15" x14ac:dyDescent="0.2">
      <c r="A8" t="s">
        <v>1228</v>
      </c>
      <c r="K8" s="127" t="s">
        <v>1477</v>
      </c>
      <c r="O8" s="128"/>
    </row>
    <row r="9" spans="1:15" x14ac:dyDescent="0.2">
      <c r="A9" t="s">
        <v>1229</v>
      </c>
      <c r="K9" s="127" t="s">
        <v>1487</v>
      </c>
      <c r="O9" s="128"/>
    </row>
    <row r="10" spans="1:15" x14ac:dyDescent="0.2">
      <c r="A10" t="s">
        <v>1230</v>
      </c>
      <c r="K10" s="127" t="s">
        <v>1479</v>
      </c>
      <c r="O10" s="128"/>
    </row>
    <row r="11" spans="1:15" x14ac:dyDescent="0.2">
      <c r="A11" t="s">
        <v>1231</v>
      </c>
      <c r="K11" s="127" t="s">
        <v>1488</v>
      </c>
      <c r="O11" s="128"/>
    </row>
    <row r="12" spans="1:15" x14ac:dyDescent="0.2">
      <c r="A12" s="1" t="s">
        <v>1232</v>
      </c>
      <c r="B12" s="1"/>
      <c r="C12" s="1"/>
      <c r="K12" s="127" t="s">
        <v>1481</v>
      </c>
      <c r="O12" s="128"/>
    </row>
    <row r="13" spans="1:15" x14ac:dyDescent="0.2">
      <c r="A13" t="s">
        <v>1233</v>
      </c>
      <c r="K13" s="127" t="s">
        <v>1482</v>
      </c>
      <c r="O13" s="128"/>
    </row>
    <row r="14" spans="1:15" x14ac:dyDescent="0.2">
      <c r="A14" t="s">
        <v>1234</v>
      </c>
      <c r="K14" s="127" t="s">
        <v>1489</v>
      </c>
      <c r="O14" s="128"/>
    </row>
    <row r="15" spans="1:15" x14ac:dyDescent="0.2">
      <c r="A15" t="s">
        <v>1235</v>
      </c>
      <c r="K15" s="127" t="s">
        <v>1490</v>
      </c>
      <c r="O15" s="128"/>
    </row>
    <row r="16" spans="1:15" x14ac:dyDescent="0.2">
      <c r="A16" t="s">
        <v>1236</v>
      </c>
      <c r="K16" s="127" t="s">
        <v>1485</v>
      </c>
      <c r="O16" s="128"/>
    </row>
    <row r="17" spans="1:15" x14ac:dyDescent="0.2">
      <c r="A17" t="s">
        <v>1237</v>
      </c>
      <c r="K17" s="127"/>
      <c r="O17" s="128"/>
    </row>
    <row r="18" spans="1:15" x14ac:dyDescent="0.2">
      <c r="K18" s="127" t="s">
        <v>1491</v>
      </c>
      <c r="O18" s="128"/>
    </row>
    <row r="19" spans="1:15" x14ac:dyDescent="0.2">
      <c r="A19" t="s">
        <v>1238</v>
      </c>
      <c r="K19" s="127" t="s">
        <v>1476</v>
      </c>
      <c r="O19" s="128"/>
    </row>
    <row r="20" spans="1:15" x14ac:dyDescent="0.2">
      <c r="A20" t="s">
        <v>1239</v>
      </c>
      <c r="K20" s="127" t="s">
        <v>1477</v>
      </c>
      <c r="O20" s="128"/>
    </row>
    <row r="21" spans="1:15" x14ac:dyDescent="0.2">
      <c r="A21" t="s">
        <v>1240</v>
      </c>
      <c r="K21" s="127" t="s">
        <v>1492</v>
      </c>
      <c r="O21" s="128"/>
    </row>
    <row r="22" spans="1:15" x14ac:dyDescent="0.2">
      <c r="A22" t="s">
        <v>1241</v>
      </c>
      <c r="K22" s="127" t="s">
        <v>1479</v>
      </c>
      <c r="O22" s="128"/>
    </row>
    <row r="23" spans="1:15" x14ac:dyDescent="0.2">
      <c r="A23" t="s">
        <v>1242</v>
      </c>
      <c r="K23" s="127" t="s">
        <v>1488</v>
      </c>
      <c r="O23" s="128"/>
    </row>
    <row r="24" spans="1:15" x14ac:dyDescent="0.2">
      <c r="A24" t="s">
        <v>1243</v>
      </c>
      <c r="K24" s="127" t="s">
        <v>1481</v>
      </c>
      <c r="O24" s="128"/>
    </row>
    <row r="25" spans="1:15" x14ac:dyDescent="0.2">
      <c r="A25" t="s">
        <v>1244</v>
      </c>
      <c r="K25" s="127" t="s">
        <v>1482</v>
      </c>
      <c r="O25" s="128"/>
    </row>
    <row r="26" spans="1:15" x14ac:dyDescent="0.2">
      <c r="A26" t="s">
        <v>1245</v>
      </c>
      <c r="K26" s="127" t="s">
        <v>1489</v>
      </c>
      <c r="O26" s="128"/>
    </row>
    <row r="27" spans="1:15" x14ac:dyDescent="0.2">
      <c r="A27" t="s">
        <v>1246</v>
      </c>
      <c r="K27" s="127" t="s">
        <v>1493</v>
      </c>
      <c r="O27" s="128"/>
    </row>
    <row r="28" spans="1:15" x14ac:dyDescent="0.2">
      <c r="A28" t="s">
        <v>1247</v>
      </c>
      <c r="K28" s="127" t="s">
        <v>1485</v>
      </c>
      <c r="O28" s="128"/>
    </row>
    <row r="29" spans="1:15" x14ac:dyDescent="0.2">
      <c r="A29" t="s">
        <v>1248</v>
      </c>
      <c r="K29" s="127"/>
      <c r="O29" s="128"/>
    </row>
    <row r="30" spans="1:15" ht="13.5" thickBot="1" x14ac:dyDescent="0.25">
      <c r="A30" t="s">
        <v>1249</v>
      </c>
      <c r="K30" s="129"/>
      <c r="L30" s="130"/>
      <c r="M30" s="130"/>
      <c r="N30" s="130"/>
      <c r="O30" s="131"/>
    </row>
    <row r="31" spans="1:15" x14ac:dyDescent="0.2">
      <c r="A31" t="s">
        <v>1241</v>
      </c>
    </row>
    <row r="32" spans="1:15" x14ac:dyDescent="0.2">
      <c r="A32" t="s">
        <v>1244</v>
      </c>
    </row>
    <row r="33" spans="1:3" x14ac:dyDescent="0.2">
      <c r="A33" t="s">
        <v>1250</v>
      </c>
    </row>
    <row r="34" spans="1:3" x14ac:dyDescent="0.2">
      <c r="A34" t="s">
        <v>1251</v>
      </c>
    </row>
    <row r="35" spans="1:3" x14ac:dyDescent="0.2">
      <c r="A35" t="s">
        <v>1252</v>
      </c>
    </row>
    <row r="38" spans="1:3" x14ac:dyDescent="0.2">
      <c r="A38" t="s">
        <v>1253</v>
      </c>
    </row>
    <row r="40" spans="1:3" x14ac:dyDescent="0.2">
      <c r="A40" t="s">
        <v>1254</v>
      </c>
    </row>
    <row r="41" spans="1:3" x14ac:dyDescent="0.2">
      <c r="A41" t="s">
        <v>1255</v>
      </c>
      <c r="B41" t="s">
        <v>1256</v>
      </c>
    </row>
    <row r="42" spans="1:3" x14ac:dyDescent="0.2">
      <c r="A42" t="s">
        <v>1257</v>
      </c>
      <c r="C42" t="s">
        <v>1258</v>
      </c>
    </row>
    <row r="43" spans="1:3" x14ac:dyDescent="0.2">
      <c r="A43" t="s">
        <v>1259</v>
      </c>
      <c r="B43">
        <v>3</v>
      </c>
    </row>
    <row r="44" spans="1:3" x14ac:dyDescent="0.2">
      <c r="A44" t="s">
        <v>1260</v>
      </c>
      <c r="C44">
        <v>2</v>
      </c>
    </row>
    <row r="47" spans="1:3" x14ac:dyDescent="0.2">
      <c r="A47" t="s">
        <v>1261</v>
      </c>
    </row>
    <row r="48" spans="1:3" x14ac:dyDescent="0.2">
      <c r="A48" t="s">
        <v>1262</v>
      </c>
      <c r="B48">
        <v>18.7928</v>
      </c>
    </row>
    <row r="49" spans="1:4" x14ac:dyDescent="0.2">
      <c r="A49" t="s">
        <v>1263</v>
      </c>
      <c r="C49">
        <v>1.2103999999999999</v>
      </c>
    </row>
    <row r="50" spans="1:4" x14ac:dyDescent="0.2">
      <c r="A50" t="s">
        <v>1264</v>
      </c>
      <c r="C50">
        <v>0</v>
      </c>
    </row>
    <row r="51" spans="1:4" x14ac:dyDescent="0.2">
      <c r="A51" t="s">
        <v>1265</v>
      </c>
      <c r="D51">
        <v>0</v>
      </c>
    </row>
    <row r="52" spans="1:4" x14ac:dyDescent="0.2">
      <c r="A52" t="s">
        <v>1266</v>
      </c>
      <c r="D52">
        <v>0</v>
      </c>
    </row>
    <row r="53" spans="1:4" x14ac:dyDescent="0.2">
      <c r="A53" t="s">
        <v>1267</v>
      </c>
      <c r="C53">
        <v>1.1005</v>
      </c>
    </row>
    <row r="56" spans="1:4" x14ac:dyDescent="0.2">
      <c r="A56" t="s">
        <v>1268</v>
      </c>
    </row>
    <row r="57" spans="1:4" x14ac:dyDescent="0.2">
      <c r="A57" t="s">
        <v>1269</v>
      </c>
      <c r="B57" t="s">
        <v>1270</v>
      </c>
    </row>
    <row r="58" spans="1:4" x14ac:dyDescent="0.2">
      <c r="A58" t="s">
        <v>1271</v>
      </c>
      <c r="B58" t="s">
        <v>1270</v>
      </c>
    </row>
    <row r="59" spans="1:4" x14ac:dyDescent="0.2">
      <c r="A59" t="s">
        <v>1272</v>
      </c>
      <c r="B59" t="s">
        <v>1270</v>
      </c>
    </row>
    <row r="60" spans="1:4" x14ac:dyDescent="0.2">
      <c r="A60" t="s">
        <v>1273</v>
      </c>
      <c r="B60" t="s">
        <v>1270</v>
      </c>
    </row>
    <row r="61" spans="1:4" x14ac:dyDescent="0.2">
      <c r="A61" t="s">
        <v>1274</v>
      </c>
      <c r="B61" t="s">
        <v>1275</v>
      </c>
    </row>
    <row r="62" spans="1:4" x14ac:dyDescent="0.2">
      <c r="A62" t="s">
        <v>1276</v>
      </c>
      <c r="B62" t="s">
        <v>1277</v>
      </c>
    </row>
    <row r="63" spans="1:4" x14ac:dyDescent="0.2">
      <c r="A63" t="s">
        <v>1278</v>
      </c>
      <c r="B63">
        <v>200</v>
      </c>
    </row>
    <row r="64" spans="1:4" x14ac:dyDescent="0.2">
      <c r="A64" t="s">
        <v>1279</v>
      </c>
      <c r="B64" t="s">
        <v>1280</v>
      </c>
    </row>
    <row r="65" spans="1:5" x14ac:dyDescent="0.2">
      <c r="A65" t="s">
        <v>1281</v>
      </c>
      <c r="B65">
        <v>20</v>
      </c>
    </row>
    <row r="66" spans="1:5" x14ac:dyDescent="0.2">
      <c r="A66" t="s">
        <v>1282</v>
      </c>
      <c r="C66" t="s">
        <v>1283</v>
      </c>
    </row>
    <row r="67" spans="1:5" x14ac:dyDescent="0.2">
      <c r="A67" t="s">
        <v>1284</v>
      </c>
    </row>
    <row r="68" spans="1:5" x14ac:dyDescent="0.2">
      <c r="A68" t="s">
        <v>1285</v>
      </c>
      <c r="B68" t="s">
        <v>1286</v>
      </c>
      <c r="C68" t="s">
        <v>1287</v>
      </c>
      <c r="E68" t="s">
        <v>1288</v>
      </c>
    </row>
    <row r="69" spans="1:5" x14ac:dyDescent="0.2">
      <c r="A69">
        <v>1</v>
      </c>
      <c r="B69">
        <v>0</v>
      </c>
      <c r="D69" t="s">
        <v>1289</v>
      </c>
      <c r="E69" t="s">
        <v>1290</v>
      </c>
    </row>
    <row r="72" spans="1:5" x14ac:dyDescent="0.2">
      <c r="A72" t="s">
        <v>1291</v>
      </c>
    </row>
    <row r="73" spans="1:5" x14ac:dyDescent="0.2">
      <c r="A73" t="s">
        <v>1292</v>
      </c>
    </row>
    <row r="74" spans="1:5" x14ac:dyDescent="0.2">
      <c r="A74" t="s">
        <v>1293</v>
      </c>
    </row>
    <row r="76" spans="1:5" x14ac:dyDescent="0.2">
      <c r="A76" t="s">
        <v>1294</v>
      </c>
      <c r="B76">
        <v>25</v>
      </c>
    </row>
    <row r="77" spans="1:5" x14ac:dyDescent="0.2">
      <c r="A77" t="s">
        <v>1295</v>
      </c>
      <c r="B77">
        <v>25</v>
      </c>
    </row>
    <row r="79" spans="1:5" x14ac:dyDescent="0.2">
      <c r="A79" t="s">
        <v>1296</v>
      </c>
    </row>
    <row r="80" spans="1:5" x14ac:dyDescent="0.2">
      <c r="A80" t="s">
        <v>1297</v>
      </c>
    </row>
    <row r="81" spans="1:3" x14ac:dyDescent="0.2">
      <c r="A81" t="s">
        <v>1298</v>
      </c>
      <c r="B81" t="s">
        <v>1299</v>
      </c>
    </row>
    <row r="82" spans="1:3" x14ac:dyDescent="0.2">
      <c r="A82" t="s">
        <v>1300</v>
      </c>
      <c r="B82" t="s">
        <v>1301</v>
      </c>
    </row>
    <row r="83" spans="1:3" x14ac:dyDescent="0.2">
      <c r="A83" t="s">
        <v>1302</v>
      </c>
      <c r="B83">
        <v>2.8</v>
      </c>
      <c r="C83">
        <v>2.98</v>
      </c>
    </row>
    <row r="84" spans="1:3" x14ac:dyDescent="0.2">
      <c r="A84" t="s">
        <v>1303</v>
      </c>
      <c r="B84">
        <v>40</v>
      </c>
      <c r="C84">
        <v>-163.35</v>
      </c>
    </row>
    <row r="85" spans="1:3" x14ac:dyDescent="0.2">
      <c r="A85" t="s">
        <v>1304</v>
      </c>
      <c r="B85">
        <v>30</v>
      </c>
    </row>
    <row r="86" spans="1:3" x14ac:dyDescent="0.2">
      <c r="A86" t="s">
        <v>1305</v>
      </c>
      <c r="B86">
        <v>150</v>
      </c>
      <c r="C86">
        <v>150</v>
      </c>
    </row>
    <row r="87" spans="1:3" x14ac:dyDescent="0.2">
      <c r="A87" t="s">
        <v>1306</v>
      </c>
      <c r="B87">
        <v>120</v>
      </c>
      <c r="C87">
        <v>120</v>
      </c>
    </row>
    <row r="88" spans="1:3" x14ac:dyDescent="0.2">
      <c r="A88" t="s">
        <v>1307</v>
      </c>
      <c r="B88">
        <v>150</v>
      </c>
      <c r="C88">
        <v>147</v>
      </c>
    </row>
    <row r="89" spans="1:3" x14ac:dyDescent="0.2">
      <c r="A89" t="s">
        <v>1308</v>
      </c>
      <c r="B89">
        <v>650</v>
      </c>
      <c r="C89">
        <v>648</v>
      </c>
    </row>
    <row r="90" spans="1:3" x14ac:dyDescent="0.2">
      <c r="A90" t="s">
        <v>1309</v>
      </c>
      <c r="B90">
        <v>0.1</v>
      </c>
      <c r="C90">
        <v>0.09</v>
      </c>
    </row>
    <row r="91" spans="1:3" x14ac:dyDescent="0.2">
      <c r="A91" t="s">
        <v>1310</v>
      </c>
      <c r="B91">
        <v>7</v>
      </c>
      <c r="C91">
        <v>6.96</v>
      </c>
    </row>
    <row r="92" spans="1:3" x14ac:dyDescent="0.2">
      <c r="A92" t="s">
        <v>1311</v>
      </c>
      <c r="B92">
        <v>2.8</v>
      </c>
    </row>
    <row r="93" spans="1:3" x14ac:dyDescent="0.2">
      <c r="A93" t="s">
        <v>1312</v>
      </c>
      <c r="B93">
        <v>15.8</v>
      </c>
    </row>
    <row r="94" spans="1:3" x14ac:dyDescent="0.2">
      <c r="A94" t="s">
        <v>1313</v>
      </c>
      <c r="B94">
        <v>1</v>
      </c>
    </row>
    <row r="95" spans="1:3" x14ac:dyDescent="0.2">
      <c r="A95" t="s">
        <v>1314</v>
      </c>
      <c r="B95">
        <v>75</v>
      </c>
    </row>
    <row r="96" spans="1:3" x14ac:dyDescent="0.2">
      <c r="A96" t="s">
        <v>1315</v>
      </c>
      <c r="B96">
        <v>75</v>
      </c>
    </row>
    <row r="97" spans="1:2" x14ac:dyDescent="0.2">
      <c r="A97" t="s">
        <v>1316</v>
      </c>
      <c r="B97">
        <v>1</v>
      </c>
    </row>
    <row r="98" spans="1:2" x14ac:dyDescent="0.2">
      <c r="A98" t="s">
        <v>1317</v>
      </c>
      <c r="B98">
        <v>1</v>
      </c>
    </row>
    <row r="99" spans="1:2" x14ac:dyDescent="0.2">
      <c r="A99" t="s">
        <v>1318</v>
      </c>
      <c r="B99">
        <v>30</v>
      </c>
    </row>
    <row r="100" spans="1:2" x14ac:dyDescent="0.2">
      <c r="A100" t="s">
        <v>1319</v>
      </c>
      <c r="B100">
        <v>30</v>
      </c>
    </row>
    <row r="101" spans="1:2" x14ac:dyDescent="0.2">
      <c r="A101" t="s">
        <v>1320</v>
      </c>
      <c r="B101">
        <v>1</v>
      </c>
    </row>
    <row r="102" spans="1:2" x14ac:dyDescent="0.2">
      <c r="A102" t="s">
        <v>1321</v>
      </c>
      <c r="B102">
        <v>1</v>
      </c>
    </row>
    <row r="103" spans="1:2" x14ac:dyDescent="0.2">
      <c r="A103" t="s">
        <v>1322</v>
      </c>
      <c r="B103">
        <v>30</v>
      </c>
    </row>
    <row r="104" spans="1:2" x14ac:dyDescent="0.2">
      <c r="A104" t="s">
        <v>1323</v>
      </c>
      <c r="B104">
        <v>30</v>
      </c>
    </row>
    <row r="105" spans="1:2" x14ac:dyDescent="0.2">
      <c r="A105" t="s">
        <v>1324</v>
      </c>
      <c r="B105">
        <v>30</v>
      </c>
    </row>
    <row r="106" spans="1:2" x14ac:dyDescent="0.2">
      <c r="A106" t="s">
        <v>1325</v>
      </c>
      <c r="B106">
        <v>30</v>
      </c>
    </row>
    <row r="107" spans="1:2" x14ac:dyDescent="0.2">
      <c r="A107" t="s">
        <v>1326</v>
      </c>
      <c r="B107">
        <v>1</v>
      </c>
    </row>
    <row r="108" spans="1:2" x14ac:dyDescent="0.2">
      <c r="A108" t="s">
        <v>1327</v>
      </c>
      <c r="B108">
        <v>1</v>
      </c>
    </row>
    <row r="109" spans="1:2" x14ac:dyDescent="0.2">
      <c r="A109" t="s">
        <v>1328</v>
      </c>
      <c r="B109">
        <v>1</v>
      </c>
    </row>
    <row r="110" spans="1:2" x14ac:dyDescent="0.2">
      <c r="A110" t="s">
        <v>1329</v>
      </c>
      <c r="B110">
        <v>1</v>
      </c>
    </row>
    <row r="111" spans="1:2" x14ac:dyDescent="0.2">
      <c r="A111" t="s">
        <v>1330</v>
      </c>
      <c r="B111">
        <v>2.8</v>
      </c>
    </row>
    <row r="112" spans="1:2" x14ac:dyDescent="0.2">
      <c r="A112" t="s">
        <v>1331</v>
      </c>
      <c r="B112">
        <v>16</v>
      </c>
    </row>
    <row r="113" spans="1:3" x14ac:dyDescent="0.2">
      <c r="A113" t="s">
        <v>1332</v>
      </c>
      <c r="B113">
        <v>1</v>
      </c>
    </row>
    <row r="114" spans="1:3" x14ac:dyDescent="0.2">
      <c r="A114" t="s">
        <v>1333</v>
      </c>
      <c r="B114">
        <v>1</v>
      </c>
    </row>
    <row r="115" spans="1:3" x14ac:dyDescent="0.2">
      <c r="A115" t="s">
        <v>1334</v>
      </c>
      <c r="B115">
        <v>539.19000000000005</v>
      </c>
    </row>
    <row r="116" spans="1:3" x14ac:dyDescent="0.2">
      <c r="A116" t="s">
        <v>1335</v>
      </c>
      <c r="B116" t="s">
        <v>1280</v>
      </c>
    </row>
    <row r="118" spans="1:3" x14ac:dyDescent="0.2">
      <c r="A118" t="s">
        <v>1336</v>
      </c>
    </row>
    <row r="119" spans="1:3" x14ac:dyDescent="0.2">
      <c r="A119" t="s">
        <v>1297</v>
      </c>
    </row>
    <row r="120" spans="1:3" x14ac:dyDescent="0.2">
      <c r="A120" t="s">
        <v>1298</v>
      </c>
      <c r="B120" t="s">
        <v>1299</v>
      </c>
    </row>
    <row r="121" spans="1:3" x14ac:dyDescent="0.2">
      <c r="A121" t="s">
        <v>1300</v>
      </c>
      <c r="B121" t="s">
        <v>1337</v>
      </c>
    </row>
    <row r="122" spans="1:3" x14ac:dyDescent="0.2">
      <c r="A122" t="s">
        <v>1302</v>
      </c>
      <c r="B122">
        <v>2.8</v>
      </c>
      <c r="C122">
        <v>2.98</v>
      </c>
    </row>
    <row r="123" spans="1:3" x14ac:dyDescent="0.2">
      <c r="A123" t="s">
        <v>1303</v>
      </c>
      <c r="B123">
        <v>40</v>
      </c>
      <c r="C123">
        <v>-163.35</v>
      </c>
    </row>
    <row r="124" spans="1:3" x14ac:dyDescent="0.2">
      <c r="A124" t="s">
        <v>1304</v>
      </c>
      <c r="B124">
        <v>30</v>
      </c>
    </row>
    <row r="125" spans="1:3" x14ac:dyDescent="0.2">
      <c r="A125" t="s">
        <v>1305</v>
      </c>
      <c r="B125">
        <v>150</v>
      </c>
      <c r="C125">
        <v>150</v>
      </c>
    </row>
    <row r="126" spans="1:3" x14ac:dyDescent="0.2">
      <c r="A126" t="s">
        <v>1306</v>
      </c>
      <c r="B126">
        <v>120</v>
      </c>
      <c r="C126">
        <v>120</v>
      </c>
    </row>
    <row r="127" spans="1:3" x14ac:dyDescent="0.2">
      <c r="A127" t="s">
        <v>1307</v>
      </c>
      <c r="B127">
        <v>150</v>
      </c>
      <c r="C127">
        <v>147</v>
      </c>
    </row>
    <row r="128" spans="1:3" x14ac:dyDescent="0.2">
      <c r="A128" t="s">
        <v>1308</v>
      </c>
      <c r="B128">
        <v>650</v>
      </c>
      <c r="C128">
        <v>648</v>
      </c>
    </row>
    <row r="129" spans="1:3" x14ac:dyDescent="0.2">
      <c r="A129" t="s">
        <v>1309</v>
      </c>
      <c r="B129">
        <v>0.1</v>
      </c>
      <c r="C129">
        <v>0.09</v>
      </c>
    </row>
    <row r="130" spans="1:3" x14ac:dyDescent="0.2">
      <c r="A130" t="s">
        <v>1310</v>
      </c>
      <c r="B130">
        <v>7</v>
      </c>
      <c r="C130">
        <v>6.96</v>
      </c>
    </row>
    <row r="131" spans="1:3" x14ac:dyDescent="0.2">
      <c r="A131" t="s">
        <v>1311</v>
      </c>
      <c r="B131">
        <v>2.8</v>
      </c>
    </row>
    <row r="132" spans="1:3" x14ac:dyDescent="0.2">
      <c r="A132" t="s">
        <v>1312</v>
      </c>
      <c r="B132">
        <v>15.8</v>
      </c>
    </row>
    <row r="133" spans="1:3" x14ac:dyDescent="0.2">
      <c r="A133" t="s">
        <v>1313</v>
      </c>
      <c r="B133">
        <v>1</v>
      </c>
    </row>
    <row r="134" spans="1:3" x14ac:dyDescent="0.2">
      <c r="A134" t="s">
        <v>1314</v>
      </c>
      <c r="B134">
        <v>75</v>
      </c>
    </row>
    <row r="135" spans="1:3" x14ac:dyDescent="0.2">
      <c r="A135" t="s">
        <v>1315</v>
      </c>
      <c r="B135">
        <v>75</v>
      </c>
    </row>
    <row r="136" spans="1:3" x14ac:dyDescent="0.2">
      <c r="A136" t="s">
        <v>1316</v>
      </c>
      <c r="B136">
        <v>1</v>
      </c>
    </row>
    <row r="137" spans="1:3" x14ac:dyDescent="0.2">
      <c r="A137" t="s">
        <v>1317</v>
      </c>
      <c r="B137">
        <v>1</v>
      </c>
    </row>
    <row r="138" spans="1:3" x14ac:dyDescent="0.2">
      <c r="A138" t="s">
        <v>1318</v>
      </c>
      <c r="B138">
        <v>30</v>
      </c>
    </row>
    <row r="139" spans="1:3" x14ac:dyDescent="0.2">
      <c r="A139" t="s">
        <v>1319</v>
      </c>
      <c r="B139">
        <v>30</v>
      </c>
    </row>
    <row r="140" spans="1:3" x14ac:dyDescent="0.2">
      <c r="A140" t="s">
        <v>1320</v>
      </c>
      <c r="B140">
        <v>1</v>
      </c>
    </row>
    <row r="141" spans="1:3" x14ac:dyDescent="0.2">
      <c r="A141" t="s">
        <v>1321</v>
      </c>
      <c r="B141">
        <v>1</v>
      </c>
    </row>
    <row r="142" spans="1:3" x14ac:dyDescent="0.2">
      <c r="A142" t="s">
        <v>1322</v>
      </c>
      <c r="B142">
        <v>30</v>
      </c>
    </row>
    <row r="143" spans="1:3" x14ac:dyDescent="0.2">
      <c r="A143" t="s">
        <v>1323</v>
      </c>
      <c r="B143">
        <v>30</v>
      </c>
    </row>
    <row r="144" spans="1:3" x14ac:dyDescent="0.2">
      <c r="A144" t="s">
        <v>1324</v>
      </c>
      <c r="B144">
        <v>30</v>
      </c>
    </row>
    <row r="145" spans="1:2" x14ac:dyDescent="0.2">
      <c r="A145" t="s">
        <v>1325</v>
      </c>
      <c r="B145">
        <v>30</v>
      </c>
    </row>
    <row r="146" spans="1:2" x14ac:dyDescent="0.2">
      <c r="A146" t="s">
        <v>1326</v>
      </c>
      <c r="B146">
        <v>1</v>
      </c>
    </row>
    <row r="147" spans="1:2" x14ac:dyDescent="0.2">
      <c r="A147" t="s">
        <v>1327</v>
      </c>
      <c r="B147">
        <v>1</v>
      </c>
    </row>
    <row r="148" spans="1:2" x14ac:dyDescent="0.2">
      <c r="A148" t="s">
        <v>1328</v>
      </c>
      <c r="B148">
        <v>1</v>
      </c>
    </row>
    <row r="149" spans="1:2" x14ac:dyDescent="0.2">
      <c r="A149" t="s">
        <v>1329</v>
      </c>
      <c r="B149">
        <v>1</v>
      </c>
    </row>
    <row r="150" spans="1:2" x14ac:dyDescent="0.2">
      <c r="A150" t="s">
        <v>1330</v>
      </c>
      <c r="B150">
        <v>2.8</v>
      </c>
    </row>
    <row r="151" spans="1:2" x14ac:dyDescent="0.2">
      <c r="A151" t="s">
        <v>1331</v>
      </c>
      <c r="B151">
        <v>16</v>
      </c>
    </row>
    <row r="152" spans="1:2" x14ac:dyDescent="0.2">
      <c r="A152" t="s">
        <v>1332</v>
      </c>
      <c r="B152">
        <v>1</v>
      </c>
    </row>
    <row r="153" spans="1:2" x14ac:dyDescent="0.2">
      <c r="A153" t="s">
        <v>1333</v>
      </c>
      <c r="B153">
        <v>1</v>
      </c>
    </row>
    <row r="154" spans="1:2" x14ac:dyDescent="0.2">
      <c r="A154" t="s">
        <v>1334</v>
      </c>
      <c r="B154">
        <v>539.19000000000005</v>
      </c>
    </row>
    <row r="155" spans="1:2" x14ac:dyDescent="0.2">
      <c r="A155" t="s">
        <v>1335</v>
      </c>
      <c r="B155" t="s">
        <v>1280</v>
      </c>
    </row>
    <row r="157" spans="1:2" x14ac:dyDescent="0.2">
      <c r="A157" t="s">
        <v>1338</v>
      </c>
    </row>
    <row r="158" spans="1:2" x14ac:dyDescent="0.2">
      <c r="A158" t="s">
        <v>1297</v>
      </c>
    </row>
    <row r="159" spans="1:2" x14ac:dyDescent="0.2">
      <c r="A159" t="s">
        <v>1298</v>
      </c>
      <c r="B159" t="s">
        <v>1299</v>
      </c>
    </row>
    <row r="160" spans="1:2" x14ac:dyDescent="0.2">
      <c r="A160" t="s">
        <v>1300</v>
      </c>
      <c r="B160" t="s">
        <v>1337</v>
      </c>
    </row>
    <row r="161" spans="1:3" x14ac:dyDescent="0.2">
      <c r="A161" t="s">
        <v>1302</v>
      </c>
      <c r="B161">
        <v>2.8</v>
      </c>
      <c r="C161">
        <v>2.98</v>
      </c>
    </row>
    <row r="162" spans="1:3" x14ac:dyDescent="0.2">
      <c r="A162" t="s">
        <v>1303</v>
      </c>
      <c r="B162">
        <v>40</v>
      </c>
      <c r="C162">
        <v>-163.35</v>
      </c>
    </row>
    <row r="163" spans="1:3" x14ac:dyDescent="0.2">
      <c r="A163" t="s">
        <v>1304</v>
      </c>
      <c r="B163">
        <v>30</v>
      </c>
    </row>
    <row r="164" spans="1:3" x14ac:dyDescent="0.2">
      <c r="A164" t="s">
        <v>1305</v>
      </c>
      <c r="B164">
        <v>150</v>
      </c>
      <c r="C164">
        <v>150</v>
      </c>
    </row>
    <row r="165" spans="1:3" x14ac:dyDescent="0.2">
      <c r="A165" t="s">
        <v>1306</v>
      </c>
      <c r="B165">
        <v>120</v>
      </c>
      <c r="C165">
        <v>120</v>
      </c>
    </row>
    <row r="166" spans="1:3" x14ac:dyDescent="0.2">
      <c r="A166" t="s">
        <v>1307</v>
      </c>
      <c r="B166">
        <v>150</v>
      </c>
      <c r="C166">
        <v>147</v>
      </c>
    </row>
    <row r="167" spans="1:3" x14ac:dyDescent="0.2">
      <c r="A167" t="s">
        <v>1308</v>
      </c>
      <c r="B167">
        <v>650</v>
      </c>
      <c r="C167">
        <v>648</v>
      </c>
    </row>
    <row r="168" spans="1:3" x14ac:dyDescent="0.2">
      <c r="A168" t="s">
        <v>1309</v>
      </c>
      <c r="B168">
        <v>0.1</v>
      </c>
      <c r="C168">
        <v>0.09</v>
      </c>
    </row>
    <row r="169" spans="1:3" x14ac:dyDescent="0.2">
      <c r="A169" t="s">
        <v>1310</v>
      </c>
      <c r="B169">
        <v>7</v>
      </c>
      <c r="C169">
        <v>6.96</v>
      </c>
    </row>
    <row r="170" spans="1:3" x14ac:dyDescent="0.2">
      <c r="A170" t="s">
        <v>1311</v>
      </c>
      <c r="B170">
        <v>2.8</v>
      </c>
    </row>
    <row r="171" spans="1:3" x14ac:dyDescent="0.2">
      <c r="A171" t="s">
        <v>1312</v>
      </c>
      <c r="B171">
        <v>15.8</v>
      </c>
    </row>
    <row r="172" spans="1:3" x14ac:dyDescent="0.2">
      <c r="A172" t="s">
        <v>1313</v>
      </c>
      <c r="B172">
        <v>1</v>
      </c>
    </row>
    <row r="173" spans="1:3" x14ac:dyDescent="0.2">
      <c r="A173" t="s">
        <v>1314</v>
      </c>
      <c r="B173">
        <v>75</v>
      </c>
    </row>
    <row r="174" spans="1:3" x14ac:dyDescent="0.2">
      <c r="A174" t="s">
        <v>1315</v>
      </c>
      <c r="B174">
        <v>75</v>
      </c>
    </row>
    <row r="175" spans="1:3" x14ac:dyDescent="0.2">
      <c r="A175" t="s">
        <v>1316</v>
      </c>
      <c r="B175">
        <v>1</v>
      </c>
    </row>
    <row r="176" spans="1:3" x14ac:dyDescent="0.2">
      <c r="A176" t="s">
        <v>1317</v>
      </c>
      <c r="B176">
        <v>1</v>
      </c>
    </row>
    <row r="177" spans="1:2" x14ac:dyDescent="0.2">
      <c r="A177" t="s">
        <v>1318</v>
      </c>
      <c r="B177">
        <v>30</v>
      </c>
    </row>
    <row r="178" spans="1:2" x14ac:dyDescent="0.2">
      <c r="A178" t="s">
        <v>1319</v>
      </c>
      <c r="B178">
        <v>30</v>
      </c>
    </row>
    <row r="179" spans="1:2" x14ac:dyDescent="0.2">
      <c r="A179" t="s">
        <v>1320</v>
      </c>
      <c r="B179">
        <v>1</v>
      </c>
    </row>
    <row r="180" spans="1:2" x14ac:dyDescent="0.2">
      <c r="A180" t="s">
        <v>1321</v>
      </c>
      <c r="B180">
        <v>1</v>
      </c>
    </row>
    <row r="181" spans="1:2" x14ac:dyDescent="0.2">
      <c r="A181" t="s">
        <v>1322</v>
      </c>
      <c r="B181">
        <v>30</v>
      </c>
    </row>
    <row r="182" spans="1:2" x14ac:dyDescent="0.2">
      <c r="A182" t="s">
        <v>1323</v>
      </c>
      <c r="B182">
        <v>30</v>
      </c>
    </row>
    <row r="183" spans="1:2" x14ac:dyDescent="0.2">
      <c r="A183" t="s">
        <v>1324</v>
      </c>
      <c r="B183">
        <v>30</v>
      </c>
    </row>
    <row r="184" spans="1:2" x14ac:dyDescent="0.2">
      <c r="A184" t="s">
        <v>1325</v>
      </c>
      <c r="B184">
        <v>30</v>
      </c>
    </row>
    <row r="185" spans="1:2" x14ac:dyDescent="0.2">
      <c r="A185" t="s">
        <v>1326</v>
      </c>
      <c r="B185">
        <v>1</v>
      </c>
    </row>
    <row r="186" spans="1:2" x14ac:dyDescent="0.2">
      <c r="A186" t="s">
        <v>1327</v>
      </c>
      <c r="B186">
        <v>1</v>
      </c>
    </row>
    <row r="187" spans="1:2" x14ac:dyDescent="0.2">
      <c r="A187" t="s">
        <v>1328</v>
      </c>
      <c r="B187">
        <v>1</v>
      </c>
    </row>
    <row r="188" spans="1:2" x14ac:dyDescent="0.2">
      <c r="A188" t="s">
        <v>1329</v>
      </c>
      <c r="B188">
        <v>1</v>
      </c>
    </row>
    <row r="189" spans="1:2" x14ac:dyDescent="0.2">
      <c r="A189" t="s">
        <v>1330</v>
      </c>
      <c r="B189">
        <v>2.8</v>
      </c>
    </row>
    <row r="190" spans="1:2" x14ac:dyDescent="0.2">
      <c r="A190" t="s">
        <v>1331</v>
      </c>
      <c r="B190">
        <v>16</v>
      </c>
    </row>
    <row r="191" spans="1:2" x14ac:dyDescent="0.2">
      <c r="A191" t="s">
        <v>1332</v>
      </c>
      <c r="B191">
        <v>1</v>
      </c>
    </row>
    <row r="192" spans="1:2" x14ac:dyDescent="0.2">
      <c r="A192" t="s">
        <v>1333</v>
      </c>
      <c r="B192">
        <v>1</v>
      </c>
    </row>
    <row r="193" spans="1:2" x14ac:dyDescent="0.2">
      <c r="A193" t="s">
        <v>1334</v>
      </c>
      <c r="B193">
        <v>539.19000000000005</v>
      </c>
    </row>
    <row r="194" spans="1:2" x14ac:dyDescent="0.2">
      <c r="A194" t="s">
        <v>1335</v>
      </c>
      <c r="B194" t="s">
        <v>1280</v>
      </c>
    </row>
    <row r="197" spans="1:2" x14ac:dyDescent="0.2">
      <c r="A197" t="s">
        <v>1339</v>
      </c>
    </row>
    <row r="198" spans="1:2" x14ac:dyDescent="0.2">
      <c r="A198" t="s">
        <v>1340</v>
      </c>
      <c r="B198">
        <v>671</v>
      </c>
    </row>
    <row r="199" spans="1:2" x14ac:dyDescent="0.2">
      <c r="A199" t="s">
        <v>1341</v>
      </c>
      <c r="B199">
        <v>350</v>
      </c>
    </row>
    <row r="200" spans="1:2" x14ac:dyDescent="0.2">
      <c r="A200" t="s">
        <v>1342</v>
      </c>
      <c r="B200">
        <v>217</v>
      </c>
    </row>
    <row r="201" spans="1:2" x14ac:dyDescent="0.2">
      <c r="A201" t="s">
        <v>1343</v>
      </c>
      <c r="B201">
        <v>1885</v>
      </c>
    </row>
    <row r="202" spans="1:2" x14ac:dyDescent="0.2">
      <c r="A202" t="s">
        <v>1344</v>
      </c>
      <c r="B202">
        <v>535</v>
      </c>
    </row>
    <row r="203" spans="1:2" x14ac:dyDescent="0.2">
      <c r="A203" t="s">
        <v>1345</v>
      </c>
      <c r="B203">
        <v>0.15</v>
      </c>
    </row>
    <row r="204" spans="1:2" x14ac:dyDescent="0.2">
      <c r="A204" t="s">
        <v>1346</v>
      </c>
      <c r="B204" t="s">
        <v>1347</v>
      </c>
    </row>
    <row r="205" spans="1:2" x14ac:dyDescent="0.2">
      <c r="A205" t="s">
        <v>1348</v>
      </c>
      <c r="B205">
        <v>672</v>
      </c>
    </row>
    <row r="206" spans="1:2" x14ac:dyDescent="0.2">
      <c r="A206" t="s">
        <v>1349</v>
      </c>
      <c r="B206">
        <v>374</v>
      </c>
    </row>
    <row r="207" spans="1:2" x14ac:dyDescent="0.2">
      <c r="A207" t="s">
        <v>1350</v>
      </c>
      <c r="B207">
        <v>216</v>
      </c>
    </row>
    <row r="208" spans="1:2" x14ac:dyDescent="0.2">
      <c r="A208" t="s">
        <v>1351</v>
      </c>
      <c r="B208">
        <v>1670</v>
      </c>
    </row>
    <row r="209" spans="1:2" x14ac:dyDescent="0.2">
      <c r="A209" t="s">
        <v>1352</v>
      </c>
      <c r="B209">
        <v>535</v>
      </c>
    </row>
    <row r="210" spans="1:2" x14ac:dyDescent="0.2">
      <c r="A210" t="s">
        <v>1353</v>
      </c>
      <c r="B210">
        <v>0</v>
      </c>
    </row>
    <row r="211" spans="1:2" x14ac:dyDescent="0.2">
      <c r="A211" t="s">
        <v>1354</v>
      </c>
      <c r="B211" t="s">
        <v>1347</v>
      </c>
    </row>
    <row r="214" spans="1:2" x14ac:dyDescent="0.2">
      <c r="A214" t="s">
        <v>1355</v>
      </c>
    </row>
    <row r="215" spans="1:2" x14ac:dyDescent="0.2">
      <c r="A215" t="s">
        <v>1356</v>
      </c>
    </row>
    <row r="216" spans="1:2" x14ac:dyDescent="0.2">
      <c r="A216" t="s">
        <v>1357</v>
      </c>
      <c r="B216">
        <v>3.0000000000000001E-3</v>
      </c>
    </row>
    <row r="217" spans="1:2" x14ac:dyDescent="0.2">
      <c r="A217" t="s">
        <v>1358</v>
      </c>
      <c r="B217">
        <v>0.02</v>
      </c>
    </row>
    <row r="218" spans="1:2" x14ac:dyDescent="0.2">
      <c r="A218" t="s">
        <v>1359</v>
      </c>
      <c r="B218">
        <v>0.02</v>
      </c>
    </row>
    <row r="219" spans="1:2" x14ac:dyDescent="0.2">
      <c r="A219" t="s">
        <v>1360</v>
      </c>
    </row>
    <row r="220" spans="1:2" x14ac:dyDescent="0.2">
      <c r="A220" t="s">
        <v>1361</v>
      </c>
    </row>
    <row r="221" spans="1:2" x14ac:dyDescent="0.2">
      <c r="A221" t="s">
        <v>1362</v>
      </c>
    </row>
    <row r="222" spans="1:2" x14ac:dyDescent="0.2">
      <c r="A222" t="s">
        <v>1363</v>
      </c>
    </row>
    <row r="223" spans="1:2" x14ac:dyDescent="0.2">
      <c r="A223" t="s">
        <v>1364</v>
      </c>
    </row>
    <row r="224" spans="1:2" x14ac:dyDescent="0.2">
      <c r="A224" t="s">
        <v>1365</v>
      </c>
    </row>
    <row r="225" spans="1:1" x14ac:dyDescent="0.2">
      <c r="A225" t="s">
        <v>1366</v>
      </c>
    </row>
    <row r="226" spans="1:1" x14ac:dyDescent="0.2">
      <c r="A226" t="s">
        <v>1367</v>
      </c>
    </row>
    <row r="227" spans="1:1" x14ac:dyDescent="0.2">
      <c r="A227" t="s">
        <v>1368</v>
      </c>
    </row>
    <row r="228" spans="1:1" x14ac:dyDescent="0.2">
      <c r="A228" t="s">
        <v>1369</v>
      </c>
    </row>
    <row r="229" spans="1:1" x14ac:dyDescent="0.2">
      <c r="A229" t="s">
        <v>1370</v>
      </c>
    </row>
    <row r="230" spans="1:1" x14ac:dyDescent="0.2">
      <c r="A230" t="s">
        <v>1362</v>
      </c>
    </row>
    <row r="231" spans="1:1" x14ac:dyDescent="0.2">
      <c r="A231" t="s">
        <v>1371</v>
      </c>
    </row>
    <row r="232" spans="1:1" x14ac:dyDescent="0.2">
      <c r="A232" t="s">
        <v>1372</v>
      </c>
    </row>
    <row r="233" spans="1:1" x14ac:dyDescent="0.2">
      <c r="A233" t="s">
        <v>1373</v>
      </c>
    </row>
    <row r="234" spans="1:1" x14ac:dyDescent="0.2">
      <c r="A234" t="s">
        <v>1374</v>
      </c>
    </row>
    <row r="235" spans="1:1" x14ac:dyDescent="0.2">
      <c r="A235" t="s">
        <v>1375</v>
      </c>
    </row>
    <row r="236" spans="1:1" x14ac:dyDescent="0.2">
      <c r="A236" t="s">
        <v>1376</v>
      </c>
    </row>
    <row r="237" spans="1:1" x14ac:dyDescent="0.2">
      <c r="A237" t="s">
        <v>1377</v>
      </c>
    </row>
    <row r="238" spans="1:1" x14ac:dyDescent="0.2">
      <c r="A238" t="s">
        <v>1378</v>
      </c>
    </row>
    <row r="239" spans="1:1" x14ac:dyDescent="0.2">
      <c r="A239" t="s">
        <v>1379</v>
      </c>
    </row>
    <row r="240" spans="1:1" x14ac:dyDescent="0.2">
      <c r="A240" t="s">
        <v>1380</v>
      </c>
    </row>
    <row r="241" spans="1:1" x14ac:dyDescent="0.2">
      <c r="A241" t="s">
        <v>1381</v>
      </c>
    </row>
    <row r="242" spans="1:1" x14ac:dyDescent="0.2">
      <c r="A242" t="s">
        <v>1382</v>
      </c>
    </row>
    <row r="243" spans="1:1" x14ac:dyDescent="0.2">
      <c r="A243" t="s">
        <v>1383</v>
      </c>
    </row>
    <row r="247" spans="1:1" x14ac:dyDescent="0.2">
      <c r="A247" t="s">
        <v>1384</v>
      </c>
    </row>
    <row r="250" spans="1:1" x14ac:dyDescent="0.2">
      <c r="A250" t="s">
        <v>1385</v>
      </c>
    </row>
    <row r="252" spans="1:1" x14ac:dyDescent="0.2">
      <c r="A252" t="s">
        <v>1386</v>
      </c>
    </row>
    <row r="256" spans="1:1" x14ac:dyDescent="0.2">
      <c r="A256" t="s">
        <v>1387</v>
      </c>
    </row>
    <row r="257" spans="1:1" x14ac:dyDescent="0.2">
      <c r="A257" t="s">
        <v>1388</v>
      </c>
    </row>
    <row r="258" spans="1:1" x14ac:dyDescent="0.2">
      <c r="A258" t="s">
        <v>1389</v>
      </c>
    </row>
    <row r="259" spans="1:1" x14ac:dyDescent="0.2">
      <c r="A259" t="s">
        <v>1390</v>
      </c>
    </row>
    <row r="260" spans="1:1" x14ac:dyDescent="0.2">
      <c r="A260" t="s">
        <v>1391</v>
      </c>
    </row>
    <row r="261" spans="1:1" x14ac:dyDescent="0.2">
      <c r="A261" t="s">
        <v>1392</v>
      </c>
    </row>
    <row r="262" spans="1:1" x14ac:dyDescent="0.2">
      <c r="A262" t="s">
        <v>1393</v>
      </c>
    </row>
    <row r="263" spans="1:1" x14ac:dyDescent="0.2">
      <c r="A263" t="s">
        <v>1394</v>
      </c>
    </row>
    <row r="264" spans="1:1" x14ac:dyDescent="0.2">
      <c r="A264" t="s">
        <v>1395</v>
      </c>
    </row>
    <row r="265" spans="1:1" x14ac:dyDescent="0.2">
      <c r="A265" t="s">
        <v>1396</v>
      </c>
    </row>
    <row r="266" spans="1:1" x14ac:dyDescent="0.2">
      <c r="A266" t="s">
        <v>1397</v>
      </c>
    </row>
    <row r="267" spans="1:1" x14ac:dyDescent="0.2">
      <c r="A267" t="s">
        <v>1398</v>
      </c>
    </row>
    <row r="268" spans="1:1" x14ac:dyDescent="0.2">
      <c r="A268" t="s">
        <v>1399</v>
      </c>
    </row>
    <row r="269" spans="1:1" x14ac:dyDescent="0.2">
      <c r="A269" t="s">
        <v>1400</v>
      </c>
    </row>
    <row r="270" spans="1:1" x14ac:dyDescent="0.2">
      <c r="A270" t="s">
        <v>1401</v>
      </c>
    </row>
    <row r="271" spans="1:1" x14ac:dyDescent="0.2">
      <c r="A271" t="s">
        <v>1402</v>
      </c>
    </row>
    <row r="272" spans="1:1" x14ac:dyDescent="0.2">
      <c r="A272" t="s">
        <v>1403</v>
      </c>
    </row>
    <row r="273" spans="1:1" x14ac:dyDescent="0.2">
      <c r="A273" t="s">
        <v>1404</v>
      </c>
    </row>
    <row r="274" spans="1:1" x14ac:dyDescent="0.2">
      <c r="A274" t="s">
        <v>1405</v>
      </c>
    </row>
    <row r="275" spans="1:1" x14ac:dyDescent="0.2">
      <c r="A275" t="s">
        <v>1406</v>
      </c>
    </row>
    <row r="276" spans="1:1" x14ac:dyDescent="0.2">
      <c r="A276" t="s">
        <v>1407</v>
      </c>
    </row>
    <row r="277" spans="1:1" x14ac:dyDescent="0.2">
      <c r="A277" t="s">
        <v>1408</v>
      </c>
    </row>
    <row r="278" spans="1:1" x14ac:dyDescent="0.2">
      <c r="A278" t="s">
        <v>1409</v>
      </c>
    </row>
    <row r="279" spans="1:1" x14ac:dyDescent="0.2">
      <c r="A279" t="s">
        <v>1410</v>
      </c>
    </row>
    <row r="280" spans="1:1" x14ac:dyDescent="0.2">
      <c r="A280" t="s">
        <v>1411</v>
      </c>
    </row>
    <row r="281" spans="1:1" x14ac:dyDescent="0.2">
      <c r="A281" t="s">
        <v>1412</v>
      </c>
    </row>
    <row r="282" spans="1:1" x14ac:dyDescent="0.2">
      <c r="A282" t="s">
        <v>1413</v>
      </c>
    </row>
    <row r="283" spans="1:1" x14ac:dyDescent="0.2">
      <c r="A283" t="s">
        <v>1414</v>
      </c>
    </row>
    <row r="284" spans="1:1" x14ac:dyDescent="0.2">
      <c r="A284" t="s">
        <v>1415</v>
      </c>
    </row>
    <row r="285" spans="1:1" x14ac:dyDescent="0.2">
      <c r="A285" t="s">
        <v>1416</v>
      </c>
    </row>
    <row r="286" spans="1:1" x14ac:dyDescent="0.2">
      <c r="A286" t="s">
        <v>1417</v>
      </c>
    </row>
    <row r="287" spans="1:1" x14ac:dyDescent="0.2">
      <c r="A287" t="s">
        <v>1418</v>
      </c>
    </row>
    <row r="288" spans="1:1" x14ac:dyDescent="0.2">
      <c r="A288" t="s">
        <v>1419</v>
      </c>
    </row>
    <row r="289" spans="1:1" x14ac:dyDescent="0.2">
      <c r="A289" t="s">
        <v>1420</v>
      </c>
    </row>
    <row r="290" spans="1:1" x14ac:dyDescent="0.2">
      <c r="A290" t="s">
        <v>1421</v>
      </c>
    </row>
    <row r="291" spans="1:1" x14ac:dyDescent="0.2">
      <c r="A291" t="s">
        <v>1422</v>
      </c>
    </row>
    <row r="297" spans="1:1" x14ac:dyDescent="0.2">
      <c r="A297" t="s">
        <v>1423</v>
      </c>
    </row>
    <row r="299" spans="1:1" x14ac:dyDescent="0.2">
      <c r="A299" t="s">
        <v>1424</v>
      </c>
    </row>
    <row r="301" spans="1:1" x14ac:dyDescent="0.2">
      <c r="A301" t="s">
        <v>1425</v>
      </c>
    </row>
    <row r="303" spans="1:1" x14ac:dyDescent="0.2">
      <c r="A303" t="s">
        <v>1426</v>
      </c>
    </row>
    <row r="304" spans="1:1" x14ac:dyDescent="0.2">
      <c r="A304" t="s">
        <v>1427</v>
      </c>
    </row>
    <row r="305" spans="1:1" x14ac:dyDescent="0.2">
      <c r="A305" t="s">
        <v>1428</v>
      </c>
    </row>
    <row r="306" spans="1:1" x14ac:dyDescent="0.2">
      <c r="A306" t="s">
        <v>1429</v>
      </c>
    </row>
    <row r="307" spans="1:1" x14ac:dyDescent="0.2">
      <c r="A307" t="s">
        <v>1430</v>
      </c>
    </row>
    <row r="308" spans="1:1" x14ac:dyDescent="0.2">
      <c r="A308" t="s">
        <v>1431</v>
      </c>
    </row>
    <row r="309" spans="1:1" x14ac:dyDescent="0.2">
      <c r="A309" t="s">
        <v>1432</v>
      </c>
    </row>
    <row r="310" spans="1:1" x14ac:dyDescent="0.2">
      <c r="A310" t="s">
        <v>1433</v>
      </c>
    </row>
    <row r="311" spans="1:1" x14ac:dyDescent="0.2">
      <c r="A311" t="s">
        <v>1434</v>
      </c>
    </row>
    <row r="312" spans="1:1" x14ac:dyDescent="0.2">
      <c r="A312" t="s">
        <v>1435</v>
      </c>
    </row>
    <row r="313" spans="1:1" x14ac:dyDescent="0.2">
      <c r="A313" t="s">
        <v>1436</v>
      </c>
    </row>
    <row r="314" spans="1:1" x14ac:dyDescent="0.2">
      <c r="A314" t="s">
        <v>1437</v>
      </c>
    </row>
    <row r="315" spans="1:1" x14ac:dyDescent="0.2">
      <c r="A315" t="s">
        <v>1438</v>
      </c>
    </row>
    <row r="316" spans="1:1" x14ac:dyDescent="0.2">
      <c r="A316" t="s">
        <v>1439</v>
      </c>
    </row>
    <row r="317" spans="1:1" x14ac:dyDescent="0.2">
      <c r="A317" t="s">
        <v>1440</v>
      </c>
    </row>
    <row r="319" spans="1:1" x14ac:dyDescent="0.2">
      <c r="A319" t="s">
        <v>1441</v>
      </c>
    </row>
    <row r="320" spans="1:1" x14ac:dyDescent="0.2">
      <c r="A320" t="s">
        <v>1442</v>
      </c>
    </row>
    <row r="321" spans="1:1" x14ac:dyDescent="0.2">
      <c r="A321" t="s">
        <v>1443</v>
      </c>
    </row>
    <row r="322" spans="1:1" x14ac:dyDescent="0.2">
      <c r="A322" t="s">
        <v>1444</v>
      </c>
    </row>
    <row r="323" spans="1:1" x14ac:dyDescent="0.2">
      <c r="A323" t="s">
        <v>1445</v>
      </c>
    </row>
    <row r="324" spans="1:1" x14ac:dyDescent="0.2">
      <c r="A324" t="s">
        <v>1446</v>
      </c>
    </row>
    <row r="325" spans="1:1" x14ac:dyDescent="0.2">
      <c r="A325" t="s">
        <v>1447</v>
      </c>
    </row>
    <row r="326" spans="1:1" x14ac:dyDescent="0.2">
      <c r="A326" t="s">
        <v>1448</v>
      </c>
    </row>
    <row r="327" spans="1:1" x14ac:dyDescent="0.2">
      <c r="A327" t="s">
        <v>1449</v>
      </c>
    </row>
    <row r="328" spans="1:1" x14ac:dyDescent="0.2">
      <c r="A328" t="s">
        <v>1450</v>
      </c>
    </row>
    <row r="329" spans="1:1" x14ac:dyDescent="0.2">
      <c r="A329" t="s">
        <v>1451</v>
      </c>
    </row>
    <row r="330" spans="1:1" x14ac:dyDescent="0.2">
      <c r="A330" t="s">
        <v>1452</v>
      </c>
    </row>
    <row r="331" spans="1:1" x14ac:dyDescent="0.2">
      <c r="A331" t="s">
        <v>1453</v>
      </c>
    </row>
    <row r="332" spans="1:1" x14ac:dyDescent="0.2">
      <c r="A332" t="s">
        <v>1454</v>
      </c>
    </row>
    <row r="333" spans="1:1" x14ac:dyDescent="0.2">
      <c r="A333" t="s">
        <v>1455</v>
      </c>
    </row>
    <row r="334" spans="1:1" x14ac:dyDescent="0.2">
      <c r="A334" t="s">
        <v>1456</v>
      </c>
    </row>
    <row r="335" spans="1:1" x14ac:dyDescent="0.2">
      <c r="A335" t="s">
        <v>1457</v>
      </c>
    </row>
    <row r="336" spans="1:1" x14ac:dyDescent="0.2">
      <c r="A336" t="s">
        <v>1458</v>
      </c>
    </row>
    <row r="337" spans="1:1" x14ac:dyDescent="0.2">
      <c r="A337" t="s">
        <v>1459</v>
      </c>
    </row>
    <row r="340" spans="1:1" x14ac:dyDescent="0.2">
      <c r="A340" t="s">
        <v>1460</v>
      </c>
    </row>
    <row r="342" spans="1:1" x14ac:dyDescent="0.2">
      <c r="A342" t="s">
        <v>1461</v>
      </c>
    </row>
    <row r="345" spans="1:1" x14ac:dyDescent="0.2">
      <c r="A345" t="s">
        <v>1462</v>
      </c>
    </row>
    <row r="348" spans="1:1" x14ac:dyDescent="0.2">
      <c r="A348" t="s">
        <v>1463</v>
      </c>
    </row>
    <row r="350" spans="1:1" x14ac:dyDescent="0.2">
      <c r="A350" t="s">
        <v>1464</v>
      </c>
    </row>
    <row r="355" spans="1:1" x14ac:dyDescent="0.2">
      <c r="A355" t="s">
        <v>1465</v>
      </c>
    </row>
    <row r="357" spans="1:1" x14ac:dyDescent="0.2">
      <c r="A357" t="s">
        <v>1466</v>
      </c>
    </row>
    <row r="359" spans="1:1" x14ac:dyDescent="0.2">
      <c r="A359" t="s">
        <v>1467</v>
      </c>
    </row>
    <row r="361" spans="1:1" x14ac:dyDescent="0.2">
      <c r="A361" t="s">
        <v>1468</v>
      </c>
    </row>
    <row r="363" spans="1:1" x14ac:dyDescent="0.2">
      <c r="A363" t="s">
        <v>1469</v>
      </c>
    </row>
    <row r="365" spans="1:1" x14ac:dyDescent="0.2">
      <c r="A365" t="s">
        <v>1470</v>
      </c>
    </row>
    <row r="367" spans="1:1" x14ac:dyDescent="0.2">
      <c r="A367" t="s">
        <v>1471</v>
      </c>
    </row>
    <row r="369" spans="1:1" x14ac:dyDescent="0.2">
      <c r="A369" t="s">
        <v>1472</v>
      </c>
    </row>
    <row r="371" spans="1:1" x14ac:dyDescent="0.2">
      <c r="A371" t="s">
        <v>1473</v>
      </c>
    </row>
    <row r="373" spans="1:1" x14ac:dyDescent="0.2">
      <c r="A373" t="s">
        <v>1474</v>
      </c>
    </row>
    <row r="376" spans="1:1" x14ac:dyDescent="0.2">
      <c r="A376" t="s">
        <v>1462</v>
      </c>
    </row>
    <row r="382" spans="1:1" x14ac:dyDescent="0.2">
      <c r="A382" t="s">
        <v>1475</v>
      </c>
    </row>
    <row r="383" spans="1:1" x14ac:dyDescent="0.2">
      <c r="A383" t="s">
        <v>1476</v>
      </c>
    </row>
    <row r="384" spans="1:1" x14ac:dyDescent="0.2">
      <c r="A384" t="s">
        <v>1477</v>
      </c>
    </row>
    <row r="385" spans="1:1" x14ac:dyDescent="0.2">
      <c r="A385" t="s">
        <v>1478</v>
      </c>
    </row>
    <row r="386" spans="1:1" x14ac:dyDescent="0.2">
      <c r="A386" t="s">
        <v>1479</v>
      </c>
    </row>
    <row r="387" spans="1:1" x14ac:dyDescent="0.2">
      <c r="A387" t="s">
        <v>1480</v>
      </c>
    </row>
    <row r="388" spans="1:1" x14ac:dyDescent="0.2">
      <c r="A388" t="s">
        <v>1481</v>
      </c>
    </row>
    <row r="389" spans="1:1" x14ac:dyDescent="0.2">
      <c r="A389" t="s">
        <v>1482</v>
      </c>
    </row>
    <row r="390" spans="1:1" x14ac:dyDescent="0.2">
      <c r="A390" t="s">
        <v>1483</v>
      </c>
    </row>
    <row r="391" spans="1:1" x14ac:dyDescent="0.2">
      <c r="A391" t="s">
        <v>1484</v>
      </c>
    </row>
    <row r="392" spans="1:1" x14ac:dyDescent="0.2">
      <c r="A392" t="s">
        <v>1485</v>
      </c>
    </row>
    <row r="394" spans="1:1" x14ac:dyDescent="0.2">
      <c r="A394" t="s">
        <v>1486</v>
      </c>
    </row>
    <row r="395" spans="1:1" x14ac:dyDescent="0.2">
      <c r="A395" t="s">
        <v>1476</v>
      </c>
    </row>
    <row r="396" spans="1:1" x14ac:dyDescent="0.2">
      <c r="A396" t="s">
        <v>1477</v>
      </c>
    </row>
    <row r="397" spans="1:1" x14ac:dyDescent="0.2">
      <c r="A397" t="s">
        <v>1487</v>
      </c>
    </row>
    <row r="398" spans="1:1" x14ac:dyDescent="0.2">
      <c r="A398" t="s">
        <v>1479</v>
      </c>
    </row>
    <row r="399" spans="1:1" x14ac:dyDescent="0.2">
      <c r="A399" t="s">
        <v>1488</v>
      </c>
    </row>
    <row r="400" spans="1:1" x14ac:dyDescent="0.2">
      <c r="A400" t="s">
        <v>1481</v>
      </c>
    </row>
    <row r="401" spans="1:1" x14ac:dyDescent="0.2">
      <c r="A401" t="s">
        <v>1482</v>
      </c>
    </row>
    <row r="402" spans="1:1" x14ac:dyDescent="0.2">
      <c r="A402" t="s">
        <v>1489</v>
      </c>
    </row>
    <row r="403" spans="1:1" x14ac:dyDescent="0.2">
      <c r="A403" t="s">
        <v>1490</v>
      </c>
    </row>
    <row r="404" spans="1:1" x14ac:dyDescent="0.2">
      <c r="A404" t="s">
        <v>1485</v>
      </c>
    </row>
    <row r="406" spans="1:1" x14ac:dyDescent="0.2">
      <c r="A406" t="s">
        <v>1491</v>
      </c>
    </row>
    <row r="407" spans="1:1" x14ac:dyDescent="0.2">
      <c r="A407" t="s">
        <v>1476</v>
      </c>
    </row>
    <row r="408" spans="1:1" x14ac:dyDescent="0.2">
      <c r="A408" t="s">
        <v>1477</v>
      </c>
    </row>
    <row r="409" spans="1:1" x14ac:dyDescent="0.2">
      <c r="A409" t="s">
        <v>1492</v>
      </c>
    </row>
    <row r="410" spans="1:1" x14ac:dyDescent="0.2">
      <c r="A410" t="s">
        <v>1479</v>
      </c>
    </row>
    <row r="411" spans="1:1" x14ac:dyDescent="0.2">
      <c r="A411" t="s">
        <v>1488</v>
      </c>
    </row>
    <row r="412" spans="1:1" x14ac:dyDescent="0.2">
      <c r="A412" t="s">
        <v>1481</v>
      </c>
    </row>
    <row r="413" spans="1:1" x14ac:dyDescent="0.2">
      <c r="A413" t="s">
        <v>1482</v>
      </c>
    </row>
    <row r="414" spans="1:1" x14ac:dyDescent="0.2">
      <c r="A414" t="s">
        <v>1489</v>
      </c>
    </row>
    <row r="415" spans="1:1" x14ac:dyDescent="0.2">
      <c r="A415" t="s">
        <v>1493</v>
      </c>
    </row>
    <row r="416" spans="1:1" x14ac:dyDescent="0.2">
      <c r="A416" t="s">
        <v>1485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4"/>
  <sheetViews>
    <sheetView workbookViewId="0">
      <selection activeCell="A3" sqref="A3"/>
    </sheetView>
  </sheetViews>
  <sheetFormatPr defaultColWidth="9.140625" defaultRowHeight="12.75" x14ac:dyDescent="0.2"/>
  <cols>
    <col min="1" max="1" width="18.140625" style="1" customWidth="1"/>
    <col min="2" max="2" width="16.28515625" style="1" customWidth="1"/>
    <col min="3" max="3" width="17" style="1" customWidth="1"/>
    <col min="4" max="4" width="24.5703125" style="1" customWidth="1"/>
    <col min="5" max="5" width="16.28515625" style="1" customWidth="1"/>
    <col min="6" max="6" width="11.28515625" style="1" customWidth="1"/>
    <col min="7" max="7" width="13" style="1" customWidth="1"/>
    <col min="8" max="9" width="9.140625" style="1"/>
    <col min="10" max="10" width="10.5703125" style="1" customWidth="1"/>
    <col min="11" max="16384" width="9.140625" style="1"/>
  </cols>
  <sheetData>
    <row r="1" spans="1:23" x14ac:dyDescent="0.2">
      <c r="A1" s="61" t="s">
        <v>1558</v>
      </c>
    </row>
    <row r="2" spans="1:23" x14ac:dyDescent="0.2">
      <c r="A2" s="61" t="s">
        <v>1559</v>
      </c>
    </row>
    <row r="3" spans="1:23" x14ac:dyDescent="0.2">
      <c r="A3" s="147" t="s">
        <v>1560</v>
      </c>
    </row>
    <row r="4" spans="1:23" x14ac:dyDescent="0.2">
      <c r="A4" s="61"/>
    </row>
    <row r="5" spans="1:23" ht="15.75" x14ac:dyDescent="0.25">
      <c r="A5" s="82" t="s">
        <v>290</v>
      </c>
      <c r="G5" s="83" t="s">
        <v>291</v>
      </c>
      <c r="H5" s="83"/>
      <c r="I5" s="83"/>
      <c r="J5" s="83"/>
      <c r="K5" s="83"/>
    </row>
    <row r="6" spans="1:23" x14ac:dyDescent="0.2">
      <c r="A6" s="1" t="s">
        <v>292</v>
      </c>
      <c r="G6" s="83" t="s">
        <v>293</v>
      </c>
      <c r="H6" s="83"/>
      <c r="I6" s="84"/>
      <c r="J6" s="83"/>
      <c r="K6" s="83"/>
    </row>
    <row r="7" spans="1:23" x14ac:dyDescent="0.2">
      <c r="A7" s="1" t="s">
        <v>294</v>
      </c>
      <c r="G7" s="83" t="s">
        <v>295</v>
      </c>
      <c r="H7" s="83"/>
      <c r="I7" s="84"/>
      <c r="J7" s="83"/>
      <c r="K7" s="83"/>
    </row>
    <row r="8" spans="1:23" ht="13.5" thickBot="1" x14ac:dyDescent="0.25">
      <c r="A8" s="1" t="s">
        <v>296</v>
      </c>
      <c r="G8" s="83" t="s">
        <v>297</v>
      </c>
      <c r="H8" s="83"/>
      <c r="I8" s="84"/>
      <c r="J8" s="83"/>
      <c r="K8" s="83"/>
    </row>
    <row r="9" spans="1:23" ht="13.5" thickBot="1" x14ac:dyDescent="0.25">
      <c r="A9" s="1" t="s">
        <v>298</v>
      </c>
      <c r="G9" s="83" t="s">
        <v>299</v>
      </c>
      <c r="H9" s="83"/>
      <c r="I9" s="83"/>
      <c r="J9" s="83"/>
      <c r="K9" s="83"/>
      <c r="T9" s="85"/>
    </row>
    <row r="10" spans="1:23" x14ac:dyDescent="0.2">
      <c r="A10" s="1" t="s">
        <v>300</v>
      </c>
      <c r="T10" s="85" t="s">
        <v>301</v>
      </c>
      <c r="W10" s="86"/>
    </row>
    <row r="11" spans="1:23" x14ac:dyDescent="0.2">
      <c r="A11" s="1" t="s">
        <v>302</v>
      </c>
      <c r="G11" s="83" t="s">
        <v>303</v>
      </c>
      <c r="H11" s="83"/>
      <c r="I11" s="83"/>
      <c r="J11" s="83"/>
      <c r="K11" s="83"/>
      <c r="T11" s="87" t="s">
        <v>304</v>
      </c>
      <c r="W11" s="86"/>
    </row>
    <row r="12" spans="1:23" ht="13.5" thickBot="1" x14ac:dyDescent="0.25">
      <c r="A12" s="1" t="s">
        <v>305</v>
      </c>
      <c r="G12" s="83" t="s">
        <v>306</v>
      </c>
      <c r="H12" s="83"/>
      <c r="I12" s="83"/>
      <c r="J12" s="83"/>
      <c r="K12" s="83"/>
      <c r="T12" s="87" t="s">
        <v>307</v>
      </c>
      <c r="W12" s="86"/>
    </row>
    <row r="13" spans="1:23" ht="13.5" thickBot="1" x14ac:dyDescent="0.25">
      <c r="A13" s="88" t="s">
        <v>308</v>
      </c>
      <c r="B13" s="89"/>
      <c r="D13" s="1" t="s">
        <v>309</v>
      </c>
      <c r="G13" s="83" t="s">
        <v>310</v>
      </c>
      <c r="H13" s="83"/>
      <c r="I13" s="83"/>
      <c r="J13" s="83"/>
      <c r="K13" s="83"/>
      <c r="T13" s="87" t="s">
        <v>311</v>
      </c>
      <c r="W13" s="86"/>
    </row>
    <row r="14" spans="1:23" ht="13.5" thickBot="1" x14ac:dyDescent="0.25">
      <c r="A14" s="88" t="s">
        <v>312</v>
      </c>
      <c r="B14" s="90">
        <v>42331</v>
      </c>
      <c r="C14" s="88" t="s">
        <v>313</v>
      </c>
      <c r="D14" s="89" t="s">
        <v>304</v>
      </c>
      <c r="G14" s="83" t="s">
        <v>314</v>
      </c>
      <c r="H14" s="83"/>
      <c r="I14" s="84"/>
      <c r="J14" s="83"/>
      <c r="K14" s="83"/>
      <c r="T14" s="87" t="s">
        <v>315</v>
      </c>
    </row>
    <row r="15" spans="1:23" x14ac:dyDescent="0.2">
      <c r="A15" s="91" t="s">
        <v>316</v>
      </c>
      <c r="D15" s="1" t="s">
        <v>317</v>
      </c>
      <c r="H15" s="61"/>
      <c r="I15" s="92"/>
      <c r="T15" s="87" t="s">
        <v>318</v>
      </c>
    </row>
    <row r="16" spans="1:23" x14ac:dyDescent="0.2">
      <c r="A16" s="91" t="s">
        <v>319</v>
      </c>
      <c r="D16" s="1" t="s">
        <v>1211</v>
      </c>
      <c r="H16" s="61"/>
      <c r="I16" s="92"/>
      <c r="T16" s="87" t="s">
        <v>320</v>
      </c>
    </row>
    <row r="17" spans="1:20" ht="15.75" x14ac:dyDescent="0.25">
      <c r="A17" s="93" t="s">
        <v>321</v>
      </c>
      <c r="H17" s="61"/>
      <c r="I17" s="92"/>
      <c r="T17" s="87"/>
    </row>
    <row r="18" spans="1:20" ht="13.5" thickBot="1" x14ac:dyDescent="0.25">
      <c r="H18" s="61"/>
      <c r="I18" s="92"/>
      <c r="T18" s="87"/>
    </row>
    <row r="19" spans="1:20" ht="13.5" thickBot="1" x14ac:dyDescent="0.25">
      <c r="A19" s="88" t="s">
        <v>322</v>
      </c>
      <c r="B19" s="94" t="s">
        <v>1212</v>
      </c>
      <c r="C19" s="88" t="s">
        <v>323</v>
      </c>
      <c r="D19" s="94" t="s">
        <v>1213</v>
      </c>
      <c r="E19" s="88" t="s">
        <v>324</v>
      </c>
      <c r="F19" s="94" t="s">
        <v>1214</v>
      </c>
      <c r="G19" s="88" t="s">
        <v>325</v>
      </c>
      <c r="H19" s="94" t="s">
        <v>1215</v>
      </c>
      <c r="I19" s="92"/>
      <c r="T19" s="87"/>
    </row>
    <row r="20" spans="1:20" ht="13.5" thickBot="1" x14ac:dyDescent="0.25">
      <c r="B20" s="61"/>
      <c r="D20" s="61"/>
      <c r="F20" s="61"/>
      <c r="H20" s="61"/>
      <c r="I20" s="92"/>
      <c r="T20" s="87"/>
    </row>
    <row r="21" spans="1:20" ht="13.5" thickBot="1" x14ac:dyDescent="0.25">
      <c r="A21" s="88" t="s">
        <v>326</v>
      </c>
      <c r="B21" s="94" t="s">
        <v>327</v>
      </c>
      <c r="C21" s="88" t="s">
        <v>323</v>
      </c>
      <c r="D21" s="94" t="s">
        <v>1216</v>
      </c>
      <c r="E21" s="88" t="s">
        <v>324</v>
      </c>
      <c r="F21" s="8" t="s">
        <v>328</v>
      </c>
      <c r="G21" s="88" t="s">
        <v>325</v>
      </c>
      <c r="H21" s="94" t="s">
        <v>329</v>
      </c>
      <c r="I21" s="92"/>
      <c r="T21" s="87"/>
    </row>
    <row r="22" spans="1:20" ht="13.5" thickBot="1" x14ac:dyDescent="0.25">
      <c r="T22" s="95"/>
    </row>
    <row r="23" spans="1:20" ht="13.5" thickBot="1" x14ac:dyDescent="0.25">
      <c r="A23" s="88" t="s">
        <v>330</v>
      </c>
      <c r="B23" s="94" t="s">
        <v>331</v>
      </c>
      <c r="C23" s="88" t="s">
        <v>323</v>
      </c>
      <c r="D23" s="94" t="s">
        <v>1217</v>
      </c>
      <c r="E23" s="88" t="s">
        <v>324</v>
      </c>
      <c r="F23" s="8" t="s">
        <v>1218</v>
      </c>
      <c r="G23" s="88" t="s">
        <v>325</v>
      </c>
      <c r="H23" s="94" t="s">
        <v>332</v>
      </c>
      <c r="I23" s="92"/>
    </row>
    <row r="24" spans="1:20" ht="13.5" thickBot="1" x14ac:dyDescent="0.25">
      <c r="B24" s="61"/>
      <c r="D24" s="61"/>
      <c r="F24" s="61"/>
      <c r="H24" s="61"/>
      <c r="I24" s="92"/>
    </row>
    <row r="25" spans="1:20" ht="13.5" thickBot="1" x14ac:dyDescent="0.25">
      <c r="A25" s="1" t="s">
        <v>333</v>
      </c>
      <c r="B25" s="94"/>
      <c r="C25" s="1" t="s">
        <v>334</v>
      </c>
      <c r="D25" s="94"/>
      <c r="E25" s="1" t="s">
        <v>335</v>
      </c>
      <c r="F25" s="94" t="s">
        <v>1219</v>
      </c>
      <c r="H25" s="61"/>
      <c r="I25" s="92"/>
    </row>
    <row r="26" spans="1:20" ht="13.5" thickBot="1" x14ac:dyDescent="0.25">
      <c r="B26" s="61"/>
      <c r="D26" s="61"/>
      <c r="F26" s="61"/>
      <c r="H26" s="61"/>
      <c r="I26" s="92"/>
    </row>
    <row r="27" spans="1:20" ht="13.5" thickBot="1" x14ac:dyDescent="0.25">
      <c r="A27" s="1" t="s">
        <v>336</v>
      </c>
      <c r="B27" s="94" t="s">
        <v>1219</v>
      </c>
      <c r="D27" s="61"/>
      <c r="F27" s="61"/>
      <c r="H27" s="61"/>
      <c r="I27" s="92"/>
    </row>
    <row r="28" spans="1:20" ht="13.5" thickBot="1" x14ac:dyDescent="0.25">
      <c r="B28" s="61"/>
      <c r="D28" s="61"/>
      <c r="F28" s="61"/>
      <c r="H28" s="61"/>
      <c r="I28" s="92"/>
    </row>
    <row r="29" spans="1:20" ht="13.5" thickBot="1" x14ac:dyDescent="0.25">
      <c r="A29" s="1" t="s">
        <v>337</v>
      </c>
      <c r="B29" s="94"/>
      <c r="C29" s="1" t="s">
        <v>338</v>
      </c>
      <c r="D29" s="94"/>
      <c r="E29" s="1" t="s">
        <v>339</v>
      </c>
      <c r="F29" s="94"/>
      <c r="H29" s="61"/>
      <c r="I29" s="92"/>
    </row>
    <row r="30" spans="1:20" ht="13.5" thickBot="1" x14ac:dyDescent="0.25">
      <c r="B30" s="61"/>
      <c r="D30" s="61"/>
      <c r="F30" s="61"/>
      <c r="H30" s="61"/>
    </row>
    <row r="31" spans="1:20" ht="13.5" thickBot="1" x14ac:dyDescent="0.25">
      <c r="A31" s="1" t="s">
        <v>340</v>
      </c>
      <c r="B31" s="94"/>
      <c r="C31" s="1" t="s">
        <v>341</v>
      </c>
      <c r="D31" s="94"/>
      <c r="E31" s="1" t="s">
        <v>342</v>
      </c>
      <c r="F31" s="94"/>
      <c r="H31" s="61"/>
    </row>
    <row r="32" spans="1:20" ht="13.5" thickBot="1" x14ac:dyDescent="0.25">
      <c r="B32" s="61"/>
      <c r="D32" s="61"/>
      <c r="F32" s="61"/>
      <c r="H32" s="61"/>
    </row>
    <row r="33" spans="1:12" ht="13.5" thickBot="1" x14ac:dyDescent="0.25">
      <c r="A33" s="1" t="s">
        <v>343</v>
      </c>
      <c r="B33" s="94"/>
      <c r="C33" s="1" t="s">
        <v>344</v>
      </c>
      <c r="D33" s="94"/>
      <c r="E33" s="1" t="s">
        <v>345</v>
      </c>
      <c r="F33" s="94"/>
      <c r="H33" s="61"/>
    </row>
    <row r="34" spans="1:12" ht="13.5" thickBot="1" x14ac:dyDescent="0.25">
      <c r="B34" s="61"/>
      <c r="D34" s="61"/>
      <c r="F34" s="61"/>
      <c r="H34" s="61"/>
    </row>
    <row r="35" spans="1:12" ht="13.5" thickBot="1" x14ac:dyDescent="0.25">
      <c r="A35" s="1" t="s">
        <v>346</v>
      </c>
      <c r="B35" s="94"/>
      <c r="F35" s="61"/>
      <c r="H35" s="61"/>
    </row>
    <row r="36" spans="1:12" ht="13.5" thickBot="1" x14ac:dyDescent="0.25">
      <c r="B36" s="61"/>
      <c r="F36" s="61"/>
      <c r="G36" s="61"/>
      <c r="H36" s="61"/>
    </row>
    <row r="37" spans="1:12" ht="102" x14ac:dyDescent="0.2">
      <c r="A37" s="96" t="s">
        <v>347</v>
      </c>
      <c r="B37" s="97"/>
      <c r="C37" s="97"/>
      <c r="D37" s="98" t="s">
        <v>348</v>
      </c>
      <c r="E37" s="99"/>
      <c r="F37" s="97"/>
      <c r="G37" s="100" t="s">
        <v>349</v>
      </c>
      <c r="H37" s="101"/>
      <c r="I37" s="102"/>
      <c r="J37" s="102"/>
      <c r="K37" s="102"/>
      <c r="L37" s="103"/>
    </row>
    <row r="38" spans="1:12" ht="25.5" x14ac:dyDescent="0.2">
      <c r="A38" s="99" t="s">
        <v>351</v>
      </c>
      <c r="B38" s="97" t="s">
        <v>350</v>
      </c>
      <c r="C38" s="97" t="s">
        <v>270</v>
      </c>
      <c r="D38" s="104" t="s">
        <v>1153</v>
      </c>
      <c r="E38" s="99" t="s">
        <v>351</v>
      </c>
      <c r="F38" s="97" t="s">
        <v>352</v>
      </c>
      <c r="G38" s="105"/>
      <c r="H38" s="11" t="s">
        <v>353</v>
      </c>
      <c r="I38" s="106"/>
      <c r="J38" s="11"/>
      <c r="K38" s="11"/>
      <c r="L38" s="107"/>
    </row>
    <row r="39" spans="1:12" ht="15" x14ac:dyDescent="0.25">
      <c r="A39" s="137" t="s">
        <v>1495</v>
      </c>
      <c r="B39" s="108">
        <v>1</v>
      </c>
      <c r="C39" s="108">
        <v>577</v>
      </c>
      <c r="D39" s="71">
        <v>1.7</v>
      </c>
      <c r="E39" s="137" t="s">
        <v>1495</v>
      </c>
      <c r="F39" s="138" t="s">
        <v>1496</v>
      </c>
      <c r="G39" s="105"/>
      <c r="H39" s="110" t="s">
        <v>354</v>
      </c>
      <c r="I39" s="106"/>
      <c r="J39" s="11"/>
      <c r="K39" s="11"/>
      <c r="L39" s="107"/>
    </row>
    <row r="40" spans="1:12" ht="15" x14ac:dyDescent="0.25">
      <c r="A40" s="137" t="s">
        <v>1495</v>
      </c>
      <c r="B40" s="108">
        <v>2</v>
      </c>
      <c r="C40" s="108">
        <v>587</v>
      </c>
      <c r="D40" s="71">
        <v>1.9</v>
      </c>
      <c r="E40" s="137" t="s">
        <v>1495</v>
      </c>
      <c r="F40" s="138" t="s">
        <v>1496</v>
      </c>
      <c r="G40" s="105"/>
      <c r="H40" s="110" t="s">
        <v>355</v>
      </c>
      <c r="I40" s="106"/>
      <c r="J40" s="11"/>
      <c r="K40" s="11"/>
      <c r="L40" s="107"/>
    </row>
    <row r="41" spans="1:12" ht="15" x14ac:dyDescent="0.25">
      <c r="A41" s="135" t="s">
        <v>1497</v>
      </c>
      <c r="B41" s="108">
        <v>3</v>
      </c>
      <c r="C41" s="108">
        <v>69</v>
      </c>
      <c r="D41" s="71">
        <v>1.3</v>
      </c>
      <c r="E41" s="135" t="s">
        <v>1497</v>
      </c>
      <c r="F41" s="136" t="s">
        <v>1496</v>
      </c>
      <c r="G41" s="105"/>
      <c r="H41" s="110" t="s">
        <v>356</v>
      </c>
      <c r="I41" s="106"/>
      <c r="J41" s="11"/>
      <c r="K41" s="11"/>
      <c r="L41" s="107"/>
    </row>
    <row r="42" spans="1:12" ht="15" x14ac:dyDescent="0.25">
      <c r="A42" s="135" t="s">
        <v>1497</v>
      </c>
      <c r="B42" s="108">
        <v>4</v>
      </c>
      <c r="C42" s="108">
        <v>81</v>
      </c>
      <c r="D42" s="71">
        <v>2.1</v>
      </c>
      <c r="E42" s="135" t="s">
        <v>1497</v>
      </c>
      <c r="F42" s="136" t="s">
        <v>1496</v>
      </c>
      <c r="G42" s="105"/>
      <c r="H42" s="110" t="s">
        <v>357</v>
      </c>
      <c r="I42" s="106"/>
      <c r="J42" s="11"/>
      <c r="K42" s="11"/>
      <c r="L42" s="107"/>
    </row>
    <row r="43" spans="1:12" ht="15" x14ac:dyDescent="0.25">
      <c r="A43" s="139" t="s">
        <v>1499</v>
      </c>
      <c r="B43" s="108">
        <v>5</v>
      </c>
      <c r="C43" s="108" t="s">
        <v>1498</v>
      </c>
      <c r="D43" s="71">
        <v>0.6</v>
      </c>
      <c r="E43" s="139" t="s">
        <v>1499</v>
      </c>
      <c r="F43" s="140" t="s">
        <v>1496</v>
      </c>
      <c r="G43" s="105" t="s">
        <v>358</v>
      </c>
      <c r="H43" s="110"/>
      <c r="I43" s="106"/>
      <c r="J43" s="11"/>
      <c r="K43" s="11"/>
      <c r="L43" s="107"/>
    </row>
    <row r="44" spans="1:12" ht="15.75" thickBot="1" x14ac:dyDescent="0.3">
      <c r="A44" s="139" t="s">
        <v>1499</v>
      </c>
      <c r="B44" s="108">
        <v>6</v>
      </c>
      <c r="C44" s="108" t="s">
        <v>1500</v>
      </c>
      <c r="D44" s="71">
        <v>0.8</v>
      </c>
      <c r="E44" s="139" t="s">
        <v>1499</v>
      </c>
      <c r="F44" s="140" t="s">
        <v>1496</v>
      </c>
      <c r="G44" s="105"/>
      <c r="H44" s="11" t="s">
        <v>353</v>
      </c>
      <c r="I44" s="106"/>
      <c r="J44" s="11"/>
      <c r="K44" s="11"/>
      <c r="L44" s="107"/>
    </row>
    <row r="45" spans="1:12" ht="15.75" thickBot="1" x14ac:dyDescent="0.3">
      <c r="A45" s="141" t="s">
        <v>1495</v>
      </c>
      <c r="B45" s="108">
        <v>7</v>
      </c>
      <c r="C45" s="108">
        <v>548</v>
      </c>
      <c r="D45" s="71">
        <v>1.6</v>
      </c>
      <c r="E45" s="141" t="s">
        <v>1495</v>
      </c>
      <c r="F45" s="142" t="s">
        <v>1501</v>
      </c>
      <c r="G45" s="111" t="s">
        <v>359</v>
      </c>
      <c r="H45" s="112"/>
      <c r="I45" s="106" t="s">
        <v>360</v>
      </c>
      <c r="J45" s="11"/>
      <c r="K45" s="11" t="s">
        <v>361</v>
      </c>
      <c r="L45" s="107"/>
    </row>
    <row r="46" spans="1:12" ht="15" x14ac:dyDescent="0.25">
      <c r="A46" s="141" t="s">
        <v>1495</v>
      </c>
      <c r="B46" s="108">
        <v>8</v>
      </c>
      <c r="C46" s="108">
        <v>578</v>
      </c>
      <c r="D46" s="71">
        <v>1.5</v>
      </c>
      <c r="E46" s="141" t="s">
        <v>1495</v>
      </c>
      <c r="F46" s="142" t="s">
        <v>1501</v>
      </c>
      <c r="G46" s="113" t="s">
        <v>362</v>
      </c>
      <c r="H46" s="112"/>
      <c r="I46" s="113" t="s">
        <v>362</v>
      </c>
      <c r="J46" s="112"/>
      <c r="K46" s="114" t="s">
        <v>363</v>
      </c>
      <c r="L46" s="107"/>
    </row>
    <row r="47" spans="1:12" ht="15" x14ac:dyDescent="0.25">
      <c r="A47" s="133" t="s">
        <v>1497</v>
      </c>
      <c r="B47" s="108">
        <v>9</v>
      </c>
      <c r="C47" s="108">
        <v>75</v>
      </c>
      <c r="D47" s="71">
        <v>1.7</v>
      </c>
      <c r="E47" s="133" t="s">
        <v>1497</v>
      </c>
      <c r="F47" s="134" t="s">
        <v>1501</v>
      </c>
      <c r="G47" s="115">
        <v>1.2855999999999999E-2</v>
      </c>
      <c r="H47" s="11"/>
      <c r="I47" s="115">
        <v>3.5850000000000001E-3</v>
      </c>
      <c r="J47" s="11"/>
      <c r="K47" s="116">
        <v>1.067E-3</v>
      </c>
      <c r="L47" s="107"/>
    </row>
    <row r="48" spans="1:12" ht="15" x14ac:dyDescent="0.25">
      <c r="A48" s="133" t="s">
        <v>1497</v>
      </c>
      <c r="B48" s="108">
        <v>10</v>
      </c>
      <c r="C48" s="108">
        <v>82</v>
      </c>
      <c r="D48" s="71">
        <v>1.7</v>
      </c>
      <c r="E48" s="133" t="s">
        <v>1497</v>
      </c>
      <c r="F48" s="134" t="s">
        <v>1501</v>
      </c>
      <c r="G48" s="115">
        <v>1.0965000000000001E-2</v>
      </c>
      <c r="H48" s="11"/>
      <c r="I48" s="115">
        <v>5.2180000000000004E-3</v>
      </c>
      <c r="J48" s="11"/>
      <c r="K48" s="116">
        <v>3.4499999999999998E-4</v>
      </c>
      <c r="L48" s="107"/>
    </row>
    <row r="49" spans="1:12" ht="15.75" thickBot="1" x14ac:dyDescent="0.3">
      <c r="A49" s="109" t="s">
        <v>1499</v>
      </c>
      <c r="B49" s="108">
        <v>11</v>
      </c>
      <c r="C49" s="108" t="s">
        <v>1502</v>
      </c>
      <c r="D49" s="71">
        <v>0.7</v>
      </c>
      <c r="E49" s="109" t="s">
        <v>1499</v>
      </c>
      <c r="F49" s="132" t="s">
        <v>1501</v>
      </c>
      <c r="G49" s="117">
        <v>9.4750000000000008E-3</v>
      </c>
      <c r="H49" s="11"/>
      <c r="I49" s="117">
        <v>2.493E-3</v>
      </c>
      <c r="J49" s="11"/>
      <c r="K49" s="118">
        <v>8.6200000000000003E-4</v>
      </c>
      <c r="L49" s="107"/>
    </row>
    <row r="50" spans="1:12" ht="15.75" thickBot="1" x14ac:dyDescent="0.3">
      <c r="A50" s="109" t="s">
        <v>1499</v>
      </c>
      <c r="B50" s="108">
        <v>12</v>
      </c>
      <c r="C50" s="108" t="s">
        <v>1503</v>
      </c>
      <c r="D50" s="71">
        <v>0.6</v>
      </c>
      <c r="E50" s="109" t="s">
        <v>1499</v>
      </c>
      <c r="F50" s="132" t="s">
        <v>1501</v>
      </c>
      <c r="G50" s="119"/>
      <c r="H50" s="120"/>
      <c r="I50" s="120"/>
      <c r="J50" s="120"/>
      <c r="K50" s="120"/>
      <c r="L50" s="121"/>
    </row>
    <row r="51" spans="1:12" ht="15" x14ac:dyDescent="0.25">
      <c r="A51" s="137" t="s">
        <v>1495</v>
      </c>
      <c r="B51" s="108">
        <v>13</v>
      </c>
      <c r="C51" s="108">
        <v>581</v>
      </c>
      <c r="D51" s="71">
        <v>1</v>
      </c>
      <c r="E51" s="137" t="s">
        <v>1495</v>
      </c>
      <c r="F51" s="138" t="s">
        <v>1496</v>
      </c>
    </row>
    <row r="52" spans="1:12" ht="15" x14ac:dyDescent="0.25">
      <c r="A52" s="137" t="s">
        <v>1495</v>
      </c>
      <c r="B52" s="108">
        <v>14</v>
      </c>
      <c r="C52" s="108">
        <v>586</v>
      </c>
      <c r="D52" s="71">
        <v>1.2</v>
      </c>
      <c r="E52" s="137" t="s">
        <v>1495</v>
      </c>
      <c r="F52" s="138" t="s">
        <v>1496</v>
      </c>
      <c r="G52" s="1" t="s">
        <v>364</v>
      </c>
      <c r="I52" s="122"/>
    </row>
    <row r="53" spans="1:12" ht="15" x14ac:dyDescent="0.25">
      <c r="A53" s="135" t="s">
        <v>1497</v>
      </c>
      <c r="B53" s="108">
        <v>15</v>
      </c>
      <c r="C53" s="108">
        <v>66</v>
      </c>
      <c r="D53" s="71">
        <v>0.7</v>
      </c>
      <c r="E53" s="135" t="s">
        <v>1497</v>
      </c>
      <c r="F53" s="136" t="s">
        <v>1496</v>
      </c>
      <c r="G53" s="61" t="s">
        <v>365</v>
      </c>
      <c r="I53" s="122"/>
    </row>
    <row r="54" spans="1:12" ht="15" x14ac:dyDescent="0.25">
      <c r="A54" s="135" t="s">
        <v>1497</v>
      </c>
      <c r="B54" s="108">
        <v>16</v>
      </c>
      <c r="C54" s="108">
        <v>72</v>
      </c>
      <c r="D54" s="71">
        <v>1</v>
      </c>
      <c r="E54" s="135" t="s">
        <v>1497</v>
      </c>
      <c r="F54" s="136" t="s">
        <v>1496</v>
      </c>
      <c r="G54" s="61" t="s">
        <v>366</v>
      </c>
      <c r="I54" s="122"/>
    </row>
    <row r="55" spans="1:12" ht="15" x14ac:dyDescent="0.25">
      <c r="A55" s="139" t="s">
        <v>1499</v>
      </c>
      <c r="B55" s="108">
        <v>17</v>
      </c>
      <c r="C55" s="108">
        <v>546</v>
      </c>
      <c r="D55" s="71">
        <v>0.3</v>
      </c>
      <c r="E55" s="139" t="s">
        <v>1499</v>
      </c>
      <c r="F55" s="140" t="s">
        <v>1496</v>
      </c>
      <c r="G55" s="61" t="s">
        <v>367</v>
      </c>
      <c r="I55" s="122"/>
    </row>
    <row r="56" spans="1:12" ht="15" x14ac:dyDescent="0.25">
      <c r="A56" s="139" t="s">
        <v>1499</v>
      </c>
      <c r="B56" s="108">
        <v>18</v>
      </c>
      <c r="C56" s="108" t="s">
        <v>1504</v>
      </c>
      <c r="D56" s="71">
        <v>0.4</v>
      </c>
      <c r="E56" s="139" t="s">
        <v>1499</v>
      </c>
      <c r="F56" s="140" t="s">
        <v>1496</v>
      </c>
      <c r="I56" s="122"/>
    </row>
    <row r="57" spans="1:12" ht="15" x14ac:dyDescent="0.25">
      <c r="A57" s="141" t="s">
        <v>1495</v>
      </c>
      <c r="B57" s="108">
        <v>19</v>
      </c>
      <c r="C57" s="108">
        <v>549</v>
      </c>
      <c r="D57" s="71">
        <v>1.6</v>
      </c>
      <c r="E57" s="141" t="s">
        <v>1495</v>
      </c>
      <c r="F57" s="142" t="s">
        <v>1501</v>
      </c>
      <c r="I57" s="122"/>
    </row>
    <row r="58" spans="1:12" ht="15" x14ac:dyDescent="0.25">
      <c r="A58" s="141" t="s">
        <v>1495</v>
      </c>
      <c r="B58" s="108">
        <v>20</v>
      </c>
      <c r="C58" s="108">
        <v>579</v>
      </c>
      <c r="D58" s="71">
        <v>1.1000000000000001</v>
      </c>
      <c r="E58" s="141" t="s">
        <v>1495</v>
      </c>
      <c r="F58" s="142" t="s">
        <v>1501</v>
      </c>
      <c r="H58" s="1" t="s">
        <v>1512</v>
      </c>
      <c r="I58" s="61" t="s">
        <v>1509</v>
      </c>
    </row>
    <row r="59" spans="1:12" ht="15" x14ac:dyDescent="0.25">
      <c r="A59" s="133" t="s">
        <v>1497</v>
      </c>
      <c r="B59" s="108">
        <v>21</v>
      </c>
      <c r="C59" s="108">
        <v>76</v>
      </c>
      <c r="D59" s="71">
        <v>1</v>
      </c>
      <c r="E59" s="133" t="s">
        <v>1497</v>
      </c>
      <c r="F59" s="134" t="s">
        <v>1501</v>
      </c>
    </row>
    <row r="60" spans="1:12" ht="15" x14ac:dyDescent="0.25">
      <c r="A60" s="133" t="s">
        <v>1497</v>
      </c>
      <c r="B60" s="108">
        <v>22</v>
      </c>
      <c r="C60" s="108">
        <v>78</v>
      </c>
      <c r="D60" s="71">
        <v>1.2</v>
      </c>
      <c r="E60" s="133" t="s">
        <v>1497</v>
      </c>
      <c r="F60" s="134" t="s">
        <v>1501</v>
      </c>
      <c r="H60" s="1" t="s">
        <v>1513</v>
      </c>
      <c r="I60" s="1" t="s">
        <v>1511</v>
      </c>
    </row>
    <row r="61" spans="1:12" ht="15" x14ac:dyDescent="0.25">
      <c r="A61" s="109" t="s">
        <v>1499</v>
      </c>
      <c r="B61" s="108">
        <v>23</v>
      </c>
      <c r="C61" s="108" t="s">
        <v>1505</v>
      </c>
      <c r="D61" s="71">
        <v>0.4</v>
      </c>
      <c r="E61" s="109" t="s">
        <v>1499</v>
      </c>
      <c r="F61" s="132" t="s">
        <v>1501</v>
      </c>
    </row>
    <row r="62" spans="1:12" ht="15" x14ac:dyDescent="0.25">
      <c r="A62" s="109" t="s">
        <v>1499</v>
      </c>
      <c r="B62" s="108">
        <v>24</v>
      </c>
      <c r="C62" s="108">
        <v>590</v>
      </c>
      <c r="D62" s="71">
        <v>0.2</v>
      </c>
      <c r="E62" s="109" t="s">
        <v>1499</v>
      </c>
      <c r="F62" s="132" t="s">
        <v>1501</v>
      </c>
      <c r="H62" s="1" t="s">
        <v>1514</v>
      </c>
      <c r="I62" s="1" t="s">
        <v>1510</v>
      </c>
    </row>
    <row r="63" spans="1:12" ht="15" x14ac:dyDescent="0.25">
      <c r="A63" s="137" t="s">
        <v>1495</v>
      </c>
      <c r="B63" s="108">
        <v>25</v>
      </c>
      <c r="C63" s="108">
        <v>595</v>
      </c>
      <c r="D63" s="71">
        <v>1.2</v>
      </c>
      <c r="E63" s="137" t="s">
        <v>1495</v>
      </c>
      <c r="F63" s="138" t="s">
        <v>1496</v>
      </c>
    </row>
    <row r="64" spans="1:12" ht="15" x14ac:dyDescent="0.25">
      <c r="A64" s="137" t="s">
        <v>1495</v>
      </c>
      <c r="B64" s="108">
        <v>26</v>
      </c>
      <c r="C64" s="108">
        <v>596</v>
      </c>
      <c r="D64" s="71">
        <v>1.4</v>
      </c>
      <c r="E64" s="137" t="s">
        <v>1495</v>
      </c>
      <c r="F64" s="138" t="s">
        <v>1496</v>
      </c>
      <c r="H64" s="1" t="s">
        <v>1515</v>
      </c>
      <c r="I64" s="1" t="s">
        <v>1516</v>
      </c>
    </row>
    <row r="65" spans="1:9" ht="15" x14ac:dyDescent="0.25">
      <c r="A65" s="135" t="s">
        <v>1497</v>
      </c>
      <c r="B65" s="108">
        <v>27</v>
      </c>
      <c r="C65" s="108">
        <v>67</v>
      </c>
      <c r="D65" s="71">
        <v>0.9</v>
      </c>
      <c r="E65" s="135" t="s">
        <v>1497</v>
      </c>
      <c r="F65" s="136" t="s">
        <v>1496</v>
      </c>
    </row>
    <row r="66" spans="1:9" ht="15" x14ac:dyDescent="0.25">
      <c r="A66" s="135" t="s">
        <v>1497</v>
      </c>
      <c r="B66" s="108">
        <v>28</v>
      </c>
      <c r="C66" s="108">
        <v>68</v>
      </c>
      <c r="D66" s="71">
        <v>1</v>
      </c>
      <c r="E66" s="135" t="s">
        <v>1497</v>
      </c>
      <c r="F66" s="136" t="s">
        <v>1496</v>
      </c>
      <c r="H66" s="1" t="s">
        <v>1517</v>
      </c>
      <c r="I66" s="1" t="s">
        <v>1518</v>
      </c>
    </row>
    <row r="67" spans="1:9" ht="15" x14ac:dyDescent="0.25">
      <c r="A67" s="139" t="s">
        <v>1499</v>
      </c>
      <c r="B67" s="108">
        <v>29</v>
      </c>
      <c r="C67" s="108" t="s">
        <v>1506</v>
      </c>
      <c r="D67" s="71">
        <v>0.4</v>
      </c>
      <c r="E67" s="139" t="s">
        <v>1499</v>
      </c>
      <c r="F67" s="140" t="s">
        <v>1496</v>
      </c>
    </row>
    <row r="68" spans="1:9" ht="15" x14ac:dyDescent="0.25">
      <c r="A68" s="139" t="s">
        <v>1499</v>
      </c>
      <c r="B68" s="108">
        <v>30</v>
      </c>
      <c r="C68" s="108" t="s">
        <v>1507</v>
      </c>
      <c r="D68" s="71">
        <v>0.7</v>
      </c>
      <c r="E68" s="139" t="s">
        <v>1499</v>
      </c>
      <c r="F68" s="140" t="s">
        <v>1496</v>
      </c>
      <c r="H68" s="1" t="s">
        <v>1519</v>
      </c>
      <c r="I68" s="1" t="s">
        <v>1520</v>
      </c>
    </row>
    <row r="69" spans="1:9" ht="15" x14ac:dyDescent="0.25">
      <c r="A69" s="141" t="s">
        <v>1495</v>
      </c>
      <c r="B69" s="108">
        <v>31</v>
      </c>
      <c r="C69" s="108">
        <v>559</v>
      </c>
      <c r="D69" s="71">
        <v>1.6</v>
      </c>
      <c r="E69" s="141" t="s">
        <v>1495</v>
      </c>
      <c r="F69" s="142" t="s">
        <v>1501</v>
      </c>
    </row>
    <row r="70" spans="1:9" ht="15" x14ac:dyDescent="0.25">
      <c r="A70" s="141" t="s">
        <v>1495</v>
      </c>
      <c r="B70" s="108">
        <v>32</v>
      </c>
      <c r="C70" s="108">
        <v>560</v>
      </c>
      <c r="D70" s="71">
        <v>1.2</v>
      </c>
      <c r="E70" s="141" t="s">
        <v>1495</v>
      </c>
      <c r="F70" s="142" t="s">
        <v>1501</v>
      </c>
    </row>
    <row r="71" spans="1:9" ht="15" x14ac:dyDescent="0.25">
      <c r="A71" s="133" t="s">
        <v>1497</v>
      </c>
      <c r="B71" s="108">
        <v>33</v>
      </c>
      <c r="C71" s="108">
        <v>71</v>
      </c>
      <c r="D71" s="71">
        <v>1.1000000000000001</v>
      </c>
      <c r="E71" s="133" t="s">
        <v>1497</v>
      </c>
      <c r="F71" s="134" t="s">
        <v>1501</v>
      </c>
    </row>
    <row r="72" spans="1:9" ht="15" x14ac:dyDescent="0.25">
      <c r="A72" s="133" t="s">
        <v>1497</v>
      </c>
      <c r="B72" s="108">
        <v>34</v>
      </c>
      <c r="C72" s="108">
        <v>77</v>
      </c>
      <c r="D72" s="71">
        <v>1.2</v>
      </c>
      <c r="E72" s="133" t="s">
        <v>1497</v>
      </c>
      <c r="F72" s="134" t="s">
        <v>1501</v>
      </c>
    </row>
    <row r="73" spans="1:9" ht="15" x14ac:dyDescent="0.25">
      <c r="A73" s="109" t="s">
        <v>1499</v>
      </c>
      <c r="B73" s="108">
        <v>35</v>
      </c>
      <c r="C73" s="108" t="s">
        <v>1508</v>
      </c>
      <c r="D73" s="71">
        <v>0.7</v>
      </c>
      <c r="E73" s="109" t="s">
        <v>1499</v>
      </c>
      <c r="F73" s="132" t="s">
        <v>1501</v>
      </c>
    </row>
    <row r="74" spans="1:9" ht="15" x14ac:dyDescent="0.25">
      <c r="A74" s="109" t="s">
        <v>1499</v>
      </c>
      <c r="B74" s="108">
        <v>36</v>
      </c>
      <c r="C74" s="108">
        <v>589</v>
      </c>
      <c r="D74" s="71">
        <v>0.4</v>
      </c>
      <c r="E74" s="109" t="s">
        <v>1499</v>
      </c>
      <c r="F74" s="132" t="s">
        <v>1501</v>
      </c>
    </row>
  </sheetData>
  <dataConsolidate/>
  <dataValidations count="1">
    <dataValidation type="list" allowBlank="1" showInputMessage="1" showErrorMessage="1" error="non-routine analysis:  you must discuss this with the KLRC_x000a_mrroth@ksu.edu, 785-532-5756_x000a_" prompt="select analysis method(s)" sqref="D14">
      <formula1>$T$9:$T$18</formula1>
    </dataValidation>
  </dataValidations>
  <hyperlinks>
    <hyperlink ref="F21" r:id="rId1"/>
    <hyperlink ref="F23" r:id="rId2"/>
  </hyperlinks>
  <printOptions gridLines="1"/>
  <pageMargins left="0.25" right="0.25" top="0.25" bottom="0.25" header="0" footer="0"/>
  <pageSetup orientation="landscape" r:id="rId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19"/>
  <sheetViews>
    <sheetView tabSelected="1" zoomScaleNormal="100" workbookViewId="0"/>
  </sheetViews>
  <sheetFormatPr defaultColWidth="9.140625" defaultRowHeight="12.75" x14ac:dyDescent="0.2"/>
  <cols>
    <col min="1" max="1" width="8.28515625" style="3" customWidth="1"/>
    <col min="2" max="2" width="7.85546875" style="3" customWidth="1"/>
    <col min="3" max="3" width="13.85546875" style="3" bestFit="1" customWidth="1"/>
    <col min="4" max="4" width="12.5703125" style="3" bestFit="1" customWidth="1"/>
    <col min="5" max="5" width="13.85546875" style="3" bestFit="1" customWidth="1"/>
    <col min="6" max="6" width="12.28515625" style="6" customWidth="1"/>
    <col min="7" max="7" width="21" style="4" customWidth="1"/>
    <col min="8" max="9" width="10" style="5" customWidth="1"/>
    <col min="10" max="10" width="10.85546875" style="5" customWidth="1"/>
    <col min="11" max="11" width="48.140625" style="5" customWidth="1"/>
    <col min="12" max="12" width="6" style="3" bestFit="1" customWidth="1"/>
    <col min="13" max="13" width="6" style="3" customWidth="1"/>
    <col min="14" max="15" width="9.140625" style="3"/>
    <col min="16" max="16" width="21" style="4" customWidth="1"/>
    <col min="17" max="16384" width="9.140625" style="3"/>
  </cols>
  <sheetData>
    <row r="1" spans="1:16" x14ac:dyDescent="0.2">
      <c r="A1" s="61" t="s">
        <v>1558</v>
      </c>
    </row>
    <row r="2" spans="1:16" x14ac:dyDescent="0.2">
      <c r="A2" s="61" t="s">
        <v>1559</v>
      </c>
    </row>
    <row r="3" spans="1:16" x14ac:dyDescent="0.2">
      <c r="A3" s="147" t="s">
        <v>1560</v>
      </c>
    </row>
    <row r="4" spans="1:16" x14ac:dyDescent="0.2">
      <c r="A4" s="147"/>
    </row>
    <row r="5" spans="1:16" s="1" customFormat="1" x14ac:dyDescent="0.2">
      <c r="A5" s="1" t="s">
        <v>262</v>
      </c>
      <c r="C5" s="1" t="s">
        <v>531</v>
      </c>
      <c r="F5" s="59"/>
      <c r="G5" s="60" t="s">
        <v>263</v>
      </c>
      <c r="H5" s="60" t="s">
        <v>264</v>
      </c>
      <c r="I5" s="60"/>
      <c r="J5" s="60"/>
      <c r="K5" s="60"/>
      <c r="P5" s="60" t="s">
        <v>263</v>
      </c>
    </row>
    <row r="6" spans="1:16" s="1" customFormat="1" x14ac:dyDescent="0.2">
      <c r="C6" s="1" t="s">
        <v>1149</v>
      </c>
      <c r="F6" s="59"/>
      <c r="G6" s="60" t="s">
        <v>265</v>
      </c>
      <c r="H6" s="60" t="s">
        <v>1150</v>
      </c>
      <c r="I6" s="60"/>
      <c r="J6" s="60"/>
      <c r="K6" s="60"/>
      <c r="P6" s="60" t="s">
        <v>265</v>
      </c>
    </row>
    <row r="7" spans="1:16" s="1" customFormat="1" x14ac:dyDescent="0.2">
      <c r="C7" s="61" t="s">
        <v>266</v>
      </c>
      <c r="F7" s="59"/>
      <c r="G7" s="60" t="s">
        <v>1151</v>
      </c>
      <c r="H7" s="60"/>
      <c r="I7" s="60"/>
      <c r="J7" s="60"/>
      <c r="K7" s="60"/>
      <c r="P7" s="60" t="s">
        <v>1151</v>
      </c>
    </row>
    <row r="8" spans="1:16" s="1" customFormat="1" x14ac:dyDescent="0.2">
      <c r="C8" s="61" t="s">
        <v>267</v>
      </c>
      <c r="F8" s="59"/>
      <c r="G8" s="62"/>
      <c r="H8" s="60" t="s">
        <v>1152</v>
      </c>
      <c r="I8" s="60"/>
      <c r="J8" s="60"/>
      <c r="K8" s="60"/>
      <c r="P8" s="62"/>
    </row>
    <row r="9" spans="1:16" s="1" customFormat="1" x14ac:dyDescent="0.2">
      <c r="A9" s="63" t="s">
        <v>268</v>
      </c>
      <c r="B9" s="63" t="s">
        <v>269</v>
      </c>
      <c r="C9" s="1" t="s">
        <v>270</v>
      </c>
      <c r="D9" s="60" t="s">
        <v>271</v>
      </c>
      <c r="E9" s="1" t="s">
        <v>272</v>
      </c>
      <c r="F9" s="59" t="s">
        <v>273</v>
      </c>
      <c r="G9" s="62" t="s">
        <v>274</v>
      </c>
      <c r="H9" s="60" t="s">
        <v>275</v>
      </c>
      <c r="I9" s="60"/>
      <c r="J9" s="60" t="s">
        <v>276</v>
      </c>
      <c r="K9" s="64" t="s">
        <v>277</v>
      </c>
      <c r="L9" s="1" t="s">
        <v>278</v>
      </c>
      <c r="P9" s="62" t="s">
        <v>274</v>
      </c>
    </row>
    <row r="10" spans="1:16" customFormat="1" ht="38.25" x14ac:dyDescent="0.2">
      <c r="A10">
        <v>1</v>
      </c>
      <c r="B10" s="1"/>
      <c r="C10" s="1" t="s">
        <v>279</v>
      </c>
      <c r="D10" s="65" t="s">
        <v>1153</v>
      </c>
      <c r="F10" s="66"/>
      <c r="G10" s="67" t="s">
        <v>1154</v>
      </c>
      <c r="H10" s="68">
        <v>1.5</v>
      </c>
      <c r="I10" s="68"/>
      <c r="J10" s="68">
        <v>360</v>
      </c>
      <c r="K10" s="68">
        <v>840</v>
      </c>
      <c r="P10" s="67" t="s">
        <v>1154</v>
      </c>
    </row>
    <row r="11" spans="1:16" customFormat="1" x14ac:dyDescent="0.2">
      <c r="A11">
        <v>2</v>
      </c>
      <c r="B11" s="1"/>
      <c r="C11" s="1" t="s">
        <v>280</v>
      </c>
      <c r="D11" s="69"/>
      <c r="F11" s="66"/>
      <c r="G11" s="67"/>
      <c r="H11" s="68"/>
      <c r="I11" s="68"/>
      <c r="J11" s="68"/>
      <c r="K11" s="68"/>
      <c r="P11" s="67"/>
    </row>
    <row r="12" spans="1:16" customFormat="1" x14ac:dyDescent="0.2">
      <c r="A12">
        <v>3</v>
      </c>
      <c r="B12" s="1"/>
      <c r="C12" s="1" t="s">
        <v>281</v>
      </c>
      <c r="D12" s="69"/>
      <c r="F12" s="66"/>
      <c r="G12" s="67"/>
      <c r="H12" s="68" t="s">
        <v>1155</v>
      </c>
      <c r="I12" s="68"/>
      <c r="J12" s="68"/>
      <c r="K12" s="68"/>
      <c r="P12" s="67"/>
    </row>
    <row r="13" spans="1:16" customFormat="1" x14ac:dyDescent="0.2">
      <c r="A13">
        <v>4</v>
      </c>
      <c r="B13" s="1"/>
      <c r="C13" s="1" t="s">
        <v>282</v>
      </c>
      <c r="D13" s="69"/>
      <c r="F13" s="66"/>
      <c r="G13" s="67"/>
      <c r="H13" s="68" t="s">
        <v>1156</v>
      </c>
      <c r="I13" s="68"/>
      <c r="J13" s="68"/>
      <c r="K13" s="68"/>
      <c r="P13" s="67"/>
    </row>
    <row r="14" spans="1:16" customFormat="1" x14ac:dyDescent="0.2">
      <c r="A14">
        <v>5</v>
      </c>
      <c r="B14" s="1"/>
      <c r="C14" s="1" t="s">
        <v>283</v>
      </c>
      <c r="D14" s="69"/>
      <c r="F14" s="66"/>
      <c r="G14" s="67"/>
      <c r="H14" s="68" t="s">
        <v>1157</v>
      </c>
      <c r="I14" s="68"/>
      <c r="J14" s="68"/>
      <c r="K14" s="68"/>
      <c r="P14" s="67"/>
    </row>
    <row r="15" spans="1:16" customFormat="1" x14ac:dyDescent="0.2">
      <c r="A15">
        <v>6</v>
      </c>
      <c r="B15" s="1"/>
      <c r="C15" s="1" t="s">
        <v>284</v>
      </c>
      <c r="D15" s="69"/>
      <c r="F15" s="66"/>
      <c r="G15" s="67"/>
      <c r="H15" s="68" t="s">
        <v>1158</v>
      </c>
      <c r="I15" s="68"/>
      <c r="J15" s="68"/>
      <c r="K15" s="68"/>
      <c r="P15" s="67"/>
    </row>
    <row r="16" spans="1:16" customFormat="1" x14ac:dyDescent="0.2">
      <c r="A16">
        <v>7</v>
      </c>
      <c r="B16" s="1"/>
      <c r="C16" s="1" t="s">
        <v>285</v>
      </c>
      <c r="D16" s="69"/>
      <c r="F16" s="66"/>
      <c r="G16" s="67"/>
      <c r="H16" s="68" t="s">
        <v>1159</v>
      </c>
      <c r="I16" s="68"/>
      <c r="J16" s="68"/>
      <c r="K16" s="68"/>
      <c r="P16" s="67"/>
    </row>
    <row r="17" spans="1:16" customFormat="1" ht="15" x14ac:dyDescent="0.25">
      <c r="A17">
        <v>8</v>
      </c>
      <c r="B17" s="70">
        <v>1</v>
      </c>
      <c r="C17" s="132" t="s">
        <v>1522</v>
      </c>
      <c r="D17" s="71">
        <v>1.7</v>
      </c>
      <c r="E17" s="72">
        <v>1.6999999999999999E-3</v>
      </c>
      <c r="F17" s="66">
        <v>1</v>
      </c>
      <c r="G17" s="67">
        <f t="shared" ref="G17:G26" si="0">ROUND(0.003*0.003/E17,3)</f>
        <v>5.0000000000000001E-3</v>
      </c>
      <c r="H17" s="68" t="s">
        <v>1161</v>
      </c>
      <c r="I17" s="68"/>
      <c r="J17" s="68"/>
      <c r="K17" s="68"/>
      <c r="P17" s="67">
        <v>5.0000000000000001E-3</v>
      </c>
    </row>
    <row r="18" spans="1:16" customFormat="1" ht="15.75" thickBot="1" x14ac:dyDescent="0.3">
      <c r="A18">
        <v>9</v>
      </c>
      <c r="B18" s="70">
        <v>2</v>
      </c>
      <c r="C18" s="132" t="s">
        <v>1523</v>
      </c>
      <c r="D18" s="71">
        <v>1.9</v>
      </c>
      <c r="E18" s="72">
        <v>1.9E-3</v>
      </c>
      <c r="F18" s="66">
        <v>1</v>
      </c>
      <c r="G18" s="67">
        <f t="shared" si="0"/>
        <v>5.0000000000000001E-3</v>
      </c>
      <c r="H18" s="68"/>
      <c r="I18" s="68"/>
      <c r="J18" s="68"/>
      <c r="K18" s="68"/>
      <c r="P18" s="67">
        <v>5.0000000000000001E-3</v>
      </c>
    </row>
    <row r="19" spans="1:16" customFormat="1" ht="15" x14ac:dyDescent="0.25">
      <c r="A19">
        <v>10</v>
      </c>
      <c r="B19" s="70">
        <v>3</v>
      </c>
      <c r="C19" s="132" t="s">
        <v>1524</v>
      </c>
      <c r="D19" s="71">
        <v>1.3</v>
      </c>
      <c r="E19" s="72">
        <v>1.2999999999999999E-3</v>
      </c>
      <c r="F19" s="66">
        <v>1</v>
      </c>
      <c r="G19" s="67">
        <f t="shared" si="0"/>
        <v>7.0000000000000001E-3</v>
      </c>
      <c r="H19" s="68" t="s">
        <v>1164</v>
      </c>
      <c r="I19" s="73" t="s">
        <v>1165</v>
      </c>
      <c r="J19" s="74"/>
      <c r="K19" s="68"/>
      <c r="P19" s="67">
        <v>7.0000000000000001E-3</v>
      </c>
    </row>
    <row r="20" spans="1:16" customFormat="1" ht="15" x14ac:dyDescent="0.25">
      <c r="A20">
        <v>11</v>
      </c>
      <c r="B20" s="70">
        <v>4</v>
      </c>
      <c r="C20" s="132" t="s">
        <v>1525</v>
      </c>
      <c r="D20" s="71">
        <v>2.1</v>
      </c>
      <c r="E20" s="72">
        <v>2.1000000000000003E-3</v>
      </c>
      <c r="F20" s="66">
        <v>1</v>
      </c>
      <c r="G20" s="67">
        <f t="shared" si="0"/>
        <v>4.0000000000000001E-3</v>
      </c>
      <c r="H20" s="68"/>
      <c r="I20" s="75" t="s">
        <v>1167</v>
      </c>
      <c r="J20" s="76"/>
      <c r="K20" s="68"/>
      <c r="P20" s="67">
        <v>4.0000000000000001E-3</v>
      </c>
    </row>
    <row r="21" spans="1:16" customFormat="1" ht="15.75" thickBot="1" x14ac:dyDescent="0.3">
      <c r="A21">
        <v>12</v>
      </c>
      <c r="B21" s="70">
        <v>5</v>
      </c>
      <c r="C21" s="132" t="s">
        <v>1526</v>
      </c>
      <c r="D21" s="71">
        <v>0.6</v>
      </c>
      <c r="E21" s="72">
        <v>5.9999999999999995E-4</v>
      </c>
      <c r="F21" s="66">
        <v>1</v>
      </c>
      <c r="G21" s="67">
        <f t="shared" si="0"/>
        <v>1.4999999999999999E-2</v>
      </c>
      <c r="H21" s="68"/>
      <c r="I21" s="77" t="s">
        <v>1169</v>
      </c>
      <c r="J21" s="78"/>
      <c r="K21" s="68"/>
      <c r="P21" s="67">
        <v>1.4999999999999999E-2</v>
      </c>
    </row>
    <row r="22" spans="1:16" customFormat="1" ht="15" x14ac:dyDescent="0.25">
      <c r="A22">
        <v>13</v>
      </c>
      <c r="B22" s="70">
        <v>6</v>
      </c>
      <c r="C22" s="132" t="s">
        <v>1527</v>
      </c>
      <c r="D22" s="71">
        <v>0.8</v>
      </c>
      <c r="E22" s="72">
        <v>8.0000000000000004E-4</v>
      </c>
      <c r="F22" s="66">
        <v>1</v>
      </c>
      <c r="G22" s="67">
        <f t="shared" si="0"/>
        <v>1.0999999999999999E-2</v>
      </c>
      <c r="H22" s="68"/>
      <c r="I22" s="68"/>
      <c r="J22" s="68"/>
      <c r="K22" s="68"/>
      <c r="P22" s="67">
        <v>1.0999999999999999E-2</v>
      </c>
    </row>
    <row r="23" spans="1:16" customFormat="1" ht="15.75" thickBot="1" x14ac:dyDescent="0.3">
      <c r="A23">
        <v>14</v>
      </c>
      <c r="B23" s="70">
        <v>7</v>
      </c>
      <c r="C23" s="132" t="s">
        <v>1528</v>
      </c>
      <c r="D23" s="71">
        <v>1.6</v>
      </c>
      <c r="E23" s="72">
        <v>1.6000000000000001E-3</v>
      </c>
      <c r="F23" s="66">
        <v>1</v>
      </c>
      <c r="G23" s="67">
        <f t="shared" si="0"/>
        <v>6.0000000000000001E-3</v>
      </c>
      <c r="H23" s="68"/>
      <c r="I23" s="68"/>
      <c r="J23" s="68"/>
      <c r="K23" s="68"/>
      <c r="P23" s="67">
        <v>6.0000000000000001E-3</v>
      </c>
    </row>
    <row r="24" spans="1:16" customFormat="1" ht="15" x14ac:dyDescent="0.25">
      <c r="A24">
        <v>15</v>
      </c>
      <c r="B24" s="70">
        <v>8</v>
      </c>
      <c r="C24" s="132" t="s">
        <v>1529</v>
      </c>
      <c r="D24" s="71">
        <v>1.5</v>
      </c>
      <c r="E24" s="72">
        <v>1.5E-3</v>
      </c>
      <c r="F24" s="66">
        <v>1</v>
      </c>
      <c r="G24" s="67">
        <f t="shared" si="0"/>
        <v>6.0000000000000001E-3</v>
      </c>
      <c r="H24" s="68"/>
      <c r="I24" s="73" t="s">
        <v>1173</v>
      </c>
      <c r="J24" s="79"/>
      <c r="K24" s="74"/>
      <c r="P24" s="67">
        <v>6.0000000000000001E-3</v>
      </c>
    </row>
    <row r="25" spans="1:16" customFormat="1" ht="15" x14ac:dyDescent="0.25">
      <c r="A25">
        <v>16</v>
      </c>
      <c r="B25" s="70">
        <v>9</v>
      </c>
      <c r="C25" s="132" t="s">
        <v>1530</v>
      </c>
      <c r="D25" s="71">
        <v>1.7</v>
      </c>
      <c r="E25" s="72">
        <v>1.6999999999999999E-3</v>
      </c>
      <c r="F25" s="66">
        <v>1</v>
      </c>
      <c r="G25" s="67">
        <f t="shared" si="0"/>
        <v>5.0000000000000001E-3</v>
      </c>
      <c r="H25" s="68"/>
      <c r="I25" s="75" t="s">
        <v>1175</v>
      </c>
      <c r="J25" s="68"/>
      <c r="K25" s="76"/>
      <c r="P25" s="67">
        <v>5.0000000000000001E-3</v>
      </c>
    </row>
    <row r="26" spans="1:16" customFormat="1" ht="15" x14ac:dyDescent="0.25">
      <c r="A26">
        <v>17</v>
      </c>
      <c r="B26" s="70">
        <v>10</v>
      </c>
      <c r="C26" s="132" t="s">
        <v>1531</v>
      </c>
      <c r="D26" s="71">
        <v>1.7</v>
      </c>
      <c r="E26" s="72">
        <v>1.6999999999999999E-3</v>
      </c>
      <c r="F26" s="66">
        <v>1</v>
      </c>
      <c r="G26" s="67">
        <f t="shared" si="0"/>
        <v>5.0000000000000001E-3</v>
      </c>
      <c r="H26" s="68"/>
      <c r="I26" s="75" t="s">
        <v>1176</v>
      </c>
      <c r="J26" s="68"/>
      <c r="K26" s="76"/>
      <c r="P26" s="67">
        <v>5.0000000000000001E-3</v>
      </c>
    </row>
    <row r="27" spans="1:16" customFormat="1" x14ac:dyDescent="0.2">
      <c r="A27">
        <v>18</v>
      </c>
      <c r="C27" s="1" t="s">
        <v>287</v>
      </c>
      <c r="F27" s="66"/>
      <c r="G27" s="67"/>
      <c r="H27" s="68"/>
      <c r="I27" s="75" t="s">
        <v>1177</v>
      </c>
      <c r="J27" s="68"/>
      <c r="K27" s="76"/>
      <c r="P27" s="67"/>
    </row>
    <row r="28" spans="1:16" customFormat="1" ht="13.5" thickBot="1" x14ac:dyDescent="0.25">
      <c r="A28">
        <v>19</v>
      </c>
      <c r="C28" s="1" t="s">
        <v>288</v>
      </c>
      <c r="F28" s="66"/>
      <c r="G28" s="67"/>
      <c r="H28" s="68"/>
      <c r="I28" s="77" t="s">
        <v>1178</v>
      </c>
      <c r="J28" s="80"/>
      <c r="K28" s="78"/>
      <c r="P28" s="67"/>
    </row>
    <row r="29" spans="1:16" customFormat="1" ht="15" x14ac:dyDescent="0.25">
      <c r="A29">
        <v>20</v>
      </c>
      <c r="B29" s="70">
        <v>11</v>
      </c>
      <c r="C29" s="132" t="s">
        <v>1532</v>
      </c>
      <c r="D29" s="71">
        <v>0.7</v>
      </c>
      <c r="E29" s="72">
        <v>6.9999999999999999E-4</v>
      </c>
      <c r="F29" s="66">
        <v>1</v>
      </c>
      <c r="G29" s="67">
        <f t="shared" ref="G29:G38" si="1">ROUND(0.003*0.003/E29,3)</f>
        <v>1.2999999999999999E-2</v>
      </c>
      <c r="H29" s="68"/>
      <c r="I29" s="68"/>
      <c r="J29" s="68"/>
      <c r="K29" s="68"/>
      <c r="P29" s="67">
        <v>1.2999999999999999E-2</v>
      </c>
    </row>
    <row r="30" spans="1:16" customFormat="1" ht="15" x14ac:dyDescent="0.25">
      <c r="A30">
        <v>21</v>
      </c>
      <c r="B30" s="70">
        <v>12</v>
      </c>
      <c r="C30" s="132" t="s">
        <v>1533</v>
      </c>
      <c r="D30" s="71">
        <v>0.6</v>
      </c>
      <c r="E30" s="72">
        <v>5.9999999999999995E-4</v>
      </c>
      <c r="F30" s="66">
        <v>1</v>
      </c>
      <c r="G30" s="67">
        <f t="shared" si="1"/>
        <v>1.4999999999999999E-2</v>
      </c>
      <c r="H30" s="68"/>
      <c r="I30" s="68"/>
      <c r="J30" s="68"/>
      <c r="K30" s="68"/>
      <c r="P30" s="67">
        <v>1.4999999999999999E-2</v>
      </c>
    </row>
    <row r="31" spans="1:16" customFormat="1" ht="15" x14ac:dyDescent="0.25">
      <c r="A31">
        <v>22</v>
      </c>
      <c r="B31" s="70">
        <v>13</v>
      </c>
      <c r="C31" s="132" t="s">
        <v>1534</v>
      </c>
      <c r="D31" s="71">
        <v>1</v>
      </c>
      <c r="E31" s="72">
        <v>1E-3</v>
      </c>
      <c r="F31" s="66">
        <v>1</v>
      </c>
      <c r="G31" s="67">
        <f t="shared" si="1"/>
        <v>8.9999999999999993E-3</v>
      </c>
      <c r="H31" s="68"/>
      <c r="I31" s="81"/>
      <c r="J31" s="68"/>
      <c r="K31" s="68"/>
      <c r="P31" s="67">
        <v>8.9999999999999993E-3</v>
      </c>
    </row>
    <row r="32" spans="1:16" customFormat="1" ht="15" x14ac:dyDescent="0.25">
      <c r="A32">
        <v>23</v>
      </c>
      <c r="B32" s="70">
        <v>14</v>
      </c>
      <c r="C32" s="132" t="s">
        <v>1535</v>
      </c>
      <c r="D32" s="71">
        <v>1.2</v>
      </c>
      <c r="E32" s="72">
        <v>1.1999999999999999E-3</v>
      </c>
      <c r="F32" s="66">
        <v>1</v>
      </c>
      <c r="G32" s="67">
        <f t="shared" si="1"/>
        <v>8.0000000000000002E-3</v>
      </c>
      <c r="H32" s="68"/>
      <c r="I32" s="68"/>
      <c r="J32" s="68"/>
      <c r="K32" s="68"/>
      <c r="P32" s="67">
        <v>8.0000000000000002E-3</v>
      </c>
    </row>
    <row r="33" spans="1:16" customFormat="1" ht="15" x14ac:dyDescent="0.25">
      <c r="A33">
        <v>24</v>
      </c>
      <c r="B33" s="70">
        <v>15</v>
      </c>
      <c r="C33" s="132" t="s">
        <v>1536</v>
      </c>
      <c r="D33" s="71">
        <v>0.7</v>
      </c>
      <c r="E33" s="72">
        <v>6.9999999999999999E-4</v>
      </c>
      <c r="F33" s="66">
        <v>1</v>
      </c>
      <c r="G33" s="67">
        <f t="shared" si="1"/>
        <v>1.2999999999999999E-2</v>
      </c>
      <c r="H33" s="68"/>
      <c r="I33" s="68"/>
      <c r="J33" s="68"/>
      <c r="K33" s="68"/>
      <c r="P33" s="67">
        <v>1.2999999999999999E-2</v>
      </c>
    </row>
    <row r="34" spans="1:16" customFormat="1" ht="15" x14ac:dyDescent="0.25">
      <c r="A34">
        <v>25</v>
      </c>
      <c r="B34" s="70">
        <v>16</v>
      </c>
      <c r="C34" s="132" t="s">
        <v>1537</v>
      </c>
      <c r="D34" s="71">
        <v>1</v>
      </c>
      <c r="E34" s="72">
        <v>1E-3</v>
      </c>
      <c r="F34" s="66">
        <v>1</v>
      </c>
      <c r="G34" s="67">
        <f t="shared" si="1"/>
        <v>8.9999999999999993E-3</v>
      </c>
      <c r="H34" s="68"/>
      <c r="I34" s="68"/>
      <c r="J34" s="68"/>
      <c r="K34" s="68"/>
      <c r="P34" s="67">
        <v>8.9999999999999993E-3</v>
      </c>
    </row>
    <row r="35" spans="1:16" customFormat="1" ht="15" x14ac:dyDescent="0.25">
      <c r="A35">
        <v>26</v>
      </c>
      <c r="B35" s="70">
        <v>17</v>
      </c>
      <c r="C35" s="132" t="s">
        <v>1538</v>
      </c>
      <c r="D35" s="71">
        <v>0.3</v>
      </c>
      <c r="E35" s="72">
        <v>2.9999999999999997E-4</v>
      </c>
      <c r="F35" s="66">
        <v>1</v>
      </c>
      <c r="G35" s="67">
        <f t="shared" si="1"/>
        <v>0.03</v>
      </c>
      <c r="H35" s="68"/>
      <c r="I35" s="68"/>
      <c r="J35" s="68"/>
      <c r="K35" s="68"/>
      <c r="P35" s="67">
        <v>0.03</v>
      </c>
    </row>
    <row r="36" spans="1:16" customFormat="1" ht="15" x14ac:dyDescent="0.25">
      <c r="A36">
        <v>27</v>
      </c>
      <c r="B36" s="70">
        <v>18</v>
      </c>
      <c r="C36" s="132" t="s">
        <v>1539</v>
      </c>
      <c r="D36" s="71">
        <v>0.4</v>
      </c>
      <c r="E36" s="72">
        <v>4.0000000000000002E-4</v>
      </c>
      <c r="F36" s="66">
        <v>1</v>
      </c>
      <c r="G36" s="67">
        <f t="shared" si="1"/>
        <v>2.3E-2</v>
      </c>
      <c r="H36" s="68"/>
      <c r="I36" s="81"/>
      <c r="J36" s="68"/>
      <c r="K36" s="68"/>
      <c r="P36" s="67">
        <v>2.3E-2</v>
      </c>
    </row>
    <row r="37" spans="1:16" customFormat="1" ht="15" x14ac:dyDescent="0.25">
      <c r="A37">
        <v>28</v>
      </c>
      <c r="B37" s="70">
        <v>19</v>
      </c>
      <c r="C37" s="132" t="s">
        <v>1540</v>
      </c>
      <c r="D37" s="71">
        <v>1.6</v>
      </c>
      <c r="E37" s="72">
        <v>1.6000000000000001E-3</v>
      </c>
      <c r="F37" s="66">
        <v>1</v>
      </c>
      <c r="G37" s="67">
        <f t="shared" si="1"/>
        <v>6.0000000000000001E-3</v>
      </c>
      <c r="H37" s="68"/>
      <c r="I37" s="68"/>
      <c r="J37" s="68"/>
      <c r="K37" s="68"/>
      <c r="P37" s="67">
        <v>6.0000000000000001E-3</v>
      </c>
    </row>
    <row r="38" spans="1:16" customFormat="1" ht="15" x14ac:dyDescent="0.25">
      <c r="A38">
        <v>29</v>
      </c>
      <c r="B38" s="70">
        <v>20</v>
      </c>
      <c r="C38" s="132" t="s">
        <v>1541</v>
      </c>
      <c r="D38" s="71">
        <v>1.1000000000000001</v>
      </c>
      <c r="E38" s="72">
        <v>1.1000000000000001E-3</v>
      </c>
      <c r="F38" s="66">
        <v>1</v>
      </c>
      <c r="G38" s="67">
        <f t="shared" si="1"/>
        <v>8.0000000000000002E-3</v>
      </c>
      <c r="H38" s="68"/>
      <c r="I38" s="68"/>
      <c r="J38" s="68"/>
      <c r="K38" s="68"/>
      <c r="P38" s="67">
        <v>8.0000000000000002E-3</v>
      </c>
    </row>
    <row r="39" spans="1:16" customFormat="1" x14ac:dyDescent="0.2">
      <c r="A39">
        <v>30</v>
      </c>
      <c r="C39" s="1" t="s">
        <v>1189</v>
      </c>
      <c r="F39" s="66"/>
      <c r="G39" s="67"/>
      <c r="H39" s="68"/>
      <c r="I39" s="68"/>
      <c r="J39" s="68"/>
      <c r="K39" s="68"/>
      <c r="P39" s="67"/>
    </row>
    <row r="40" spans="1:16" customFormat="1" x14ac:dyDescent="0.2">
      <c r="A40">
        <v>31</v>
      </c>
      <c r="C40" s="1" t="s">
        <v>1190</v>
      </c>
      <c r="F40" s="66"/>
      <c r="G40" s="67"/>
      <c r="H40" s="68"/>
      <c r="I40" s="68"/>
      <c r="J40" s="68"/>
      <c r="K40" s="68"/>
      <c r="P40" s="67"/>
    </row>
    <row r="41" spans="1:16" customFormat="1" ht="15" x14ac:dyDescent="0.25">
      <c r="A41">
        <v>32</v>
      </c>
      <c r="B41" s="70">
        <v>21</v>
      </c>
      <c r="C41" s="132" t="s">
        <v>1542</v>
      </c>
      <c r="D41" s="71">
        <v>1</v>
      </c>
      <c r="E41" s="72">
        <v>1E-3</v>
      </c>
      <c r="F41" s="66">
        <v>1</v>
      </c>
      <c r="G41" s="67">
        <f t="shared" ref="G41:G50" si="2">ROUND(0.003*0.003/E41,3)</f>
        <v>8.9999999999999993E-3</v>
      </c>
      <c r="H41" s="68"/>
      <c r="I41" s="68"/>
      <c r="J41" s="68"/>
      <c r="K41" s="68"/>
      <c r="P41" s="67">
        <v>8.9999999999999993E-3</v>
      </c>
    </row>
    <row r="42" spans="1:16" customFormat="1" ht="15" x14ac:dyDescent="0.25">
      <c r="A42">
        <v>33</v>
      </c>
      <c r="B42" s="70">
        <v>22</v>
      </c>
      <c r="C42" s="132" t="s">
        <v>1543</v>
      </c>
      <c r="D42" s="71">
        <v>1.2</v>
      </c>
      <c r="E42" s="72">
        <v>1.1999999999999999E-3</v>
      </c>
      <c r="F42" s="66">
        <v>1</v>
      </c>
      <c r="G42" s="67">
        <f t="shared" si="2"/>
        <v>8.0000000000000002E-3</v>
      </c>
      <c r="H42" s="68"/>
      <c r="I42" s="68"/>
      <c r="J42" s="68"/>
      <c r="K42" s="68"/>
      <c r="P42" s="67">
        <v>8.0000000000000002E-3</v>
      </c>
    </row>
    <row r="43" spans="1:16" customFormat="1" ht="15" x14ac:dyDescent="0.25">
      <c r="A43">
        <v>34</v>
      </c>
      <c r="B43" s="70">
        <v>23</v>
      </c>
      <c r="C43" s="132" t="s">
        <v>1544</v>
      </c>
      <c r="D43" s="71">
        <v>0.4</v>
      </c>
      <c r="E43" s="72">
        <v>4.0000000000000002E-4</v>
      </c>
      <c r="F43" s="66">
        <v>1</v>
      </c>
      <c r="G43" s="67">
        <f t="shared" si="2"/>
        <v>2.3E-2</v>
      </c>
      <c r="H43" s="68"/>
      <c r="I43" s="68"/>
      <c r="J43" s="68"/>
      <c r="K43" s="68"/>
      <c r="P43" s="67">
        <v>2.3E-2</v>
      </c>
    </row>
    <row r="44" spans="1:16" customFormat="1" ht="15" x14ac:dyDescent="0.25">
      <c r="A44">
        <v>35</v>
      </c>
      <c r="B44" s="70">
        <v>24</v>
      </c>
      <c r="C44" s="132" t="s">
        <v>1545</v>
      </c>
      <c r="D44" s="71">
        <v>0.2</v>
      </c>
      <c r="E44" s="72">
        <v>2.0000000000000001E-4</v>
      </c>
      <c r="F44" s="66">
        <v>1</v>
      </c>
      <c r="G44" s="67">
        <f t="shared" si="2"/>
        <v>4.4999999999999998E-2</v>
      </c>
      <c r="H44" s="68"/>
      <c r="I44" s="68"/>
      <c r="J44" s="68"/>
      <c r="K44" s="68"/>
      <c r="P44" s="67">
        <v>4.4999999999999998E-2</v>
      </c>
    </row>
    <row r="45" spans="1:16" customFormat="1" ht="15" x14ac:dyDescent="0.25">
      <c r="A45">
        <v>36</v>
      </c>
      <c r="B45" s="70">
        <v>25</v>
      </c>
      <c r="C45" s="132" t="s">
        <v>1546</v>
      </c>
      <c r="D45" s="71">
        <v>1.2</v>
      </c>
      <c r="E45" s="72">
        <v>1.1999999999999999E-3</v>
      </c>
      <c r="F45" s="66">
        <v>1</v>
      </c>
      <c r="G45" s="67">
        <f t="shared" si="2"/>
        <v>8.0000000000000002E-3</v>
      </c>
      <c r="H45" s="68"/>
      <c r="I45" s="68"/>
      <c r="J45" s="68"/>
      <c r="K45" s="68"/>
      <c r="P45" s="67">
        <v>8.0000000000000002E-3</v>
      </c>
    </row>
    <row r="46" spans="1:16" customFormat="1" ht="15" x14ac:dyDescent="0.25">
      <c r="A46">
        <v>37</v>
      </c>
      <c r="B46" s="70">
        <v>26</v>
      </c>
      <c r="C46" s="132" t="s">
        <v>1547</v>
      </c>
      <c r="D46" s="71">
        <v>1.4</v>
      </c>
      <c r="E46" s="72">
        <v>1.4E-3</v>
      </c>
      <c r="F46" s="66">
        <v>1</v>
      </c>
      <c r="G46" s="67">
        <f t="shared" si="2"/>
        <v>6.0000000000000001E-3</v>
      </c>
      <c r="H46" s="68"/>
      <c r="I46" s="68"/>
      <c r="J46" s="68"/>
      <c r="K46" s="68"/>
      <c r="P46" s="67">
        <v>6.0000000000000001E-3</v>
      </c>
    </row>
    <row r="47" spans="1:16" customFormat="1" ht="15" x14ac:dyDescent="0.25">
      <c r="A47">
        <v>38</v>
      </c>
      <c r="B47" s="70">
        <v>27</v>
      </c>
      <c r="C47" s="132" t="s">
        <v>1548</v>
      </c>
      <c r="D47" s="71">
        <v>0.9</v>
      </c>
      <c r="E47" s="72">
        <v>8.9999999999999998E-4</v>
      </c>
      <c r="F47" s="66">
        <v>1</v>
      </c>
      <c r="G47" s="67">
        <f t="shared" si="2"/>
        <v>0.01</v>
      </c>
      <c r="H47" s="68"/>
      <c r="I47" s="68"/>
      <c r="J47" s="68"/>
      <c r="K47" s="68"/>
      <c r="P47" s="67">
        <v>0.01</v>
      </c>
    </row>
    <row r="48" spans="1:16" customFormat="1" ht="15" x14ac:dyDescent="0.25">
      <c r="A48">
        <v>39</v>
      </c>
      <c r="B48" s="70">
        <v>28</v>
      </c>
      <c r="C48" s="132" t="s">
        <v>1549</v>
      </c>
      <c r="D48" s="71">
        <v>1</v>
      </c>
      <c r="E48" s="72">
        <v>1E-3</v>
      </c>
      <c r="F48" s="66">
        <v>1</v>
      </c>
      <c r="G48" s="67">
        <f t="shared" si="2"/>
        <v>8.9999999999999993E-3</v>
      </c>
      <c r="H48" s="68"/>
      <c r="I48" s="68"/>
      <c r="J48" s="68"/>
      <c r="K48" s="68"/>
      <c r="P48" s="67">
        <v>8.9999999999999993E-3</v>
      </c>
    </row>
    <row r="49" spans="1:16" customFormat="1" ht="15" x14ac:dyDescent="0.25">
      <c r="A49">
        <v>40</v>
      </c>
      <c r="B49" s="70">
        <v>29</v>
      </c>
      <c r="C49" s="132" t="s">
        <v>1550</v>
      </c>
      <c r="D49" s="71">
        <v>0.4</v>
      </c>
      <c r="E49" s="72">
        <v>4.0000000000000002E-4</v>
      </c>
      <c r="F49" s="66">
        <v>1</v>
      </c>
      <c r="G49" s="67">
        <f t="shared" si="2"/>
        <v>2.3E-2</v>
      </c>
      <c r="H49" s="68"/>
      <c r="I49" s="68"/>
      <c r="J49" s="68"/>
      <c r="K49" s="68"/>
      <c r="P49" s="67">
        <v>2.3E-2</v>
      </c>
    </row>
    <row r="50" spans="1:16" customFormat="1" ht="15" x14ac:dyDescent="0.25">
      <c r="A50">
        <v>41</v>
      </c>
      <c r="B50" s="70">
        <v>30</v>
      </c>
      <c r="C50" s="132" t="s">
        <v>1551</v>
      </c>
      <c r="D50" s="71">
        <v>0.7</v>
      </c>
      <c r="E50" s="72">
        <v>6.9999999999999999E-4</v>
      </c>
      <c r="F50" s="66">
        <v>1</v>
      </c>
      <c r="G50" s="67">
        <f t="shared" si="2"/>
        <v>1.2999999999999999E-2</v>
      </c>
      <c r="H50" s="68"/>
      <c r="I50" s="68"/>
      <c r="J50" s="68"/>
      <c r="K50" s="68"/>
      <c r="P50" s="67">
        <v>1.2999999999999999E-2</v>
      </c>
    </row>
    <row r="51" spans="1:16" customFormat="1" x14ac:dyDescent="0.2">
      <c r="A51">
        <v>42</v>
      </c>
      <c r="C51" s="1" t="s">
        <v>1201</v>
      </c>
      <c r="F51" s="66"/>
      <c r="G51" s="67"/>
      <c r="H51" s="68"/>
      <c r="I51" s="68"/>
      <c r="J51" s="68"/>
      <c r="K51" s="68"/>
      <c r="P51" s="67"/>
    </row>
    <row r="52" spans="1:16" customFormat="1" x14ac:dyDescent="0.2">
      <c r="A52">
        <v>43</v>
      </c>
      <c r="C52" s="1" t="s">
        <v>1202</v>
      </c>
      <c r="F52" s="66"/>
      <c r="G52" s="67"/>
      <c r="H52" s="68"/>
      <c r="I52" s="68"/>
      <c r="J52" s="68"/>
      <c r="K52" s="68"/>
      <c r="P52" s="67"/>
    </row>
    <row r="53" spans="1:16" customFormat="1" ht="15" x14ac:dyDescent="0.25">
      <c r="A53">
        <v>44</v>
      </c>
      <c r="B53" s="70">
        <v>31</v>
      </c>
      <c r="C53" s="132" t="s">
        <v>1557</v>
      </c>
      <c r="D53" s="71">
        <v>1.6</v>
      </c>
      <c r="E53" s="72">
        <v>1.6000000000000001E-3</v>
      </c>
      <c r="F53" s="66">
        <v>1</v>
      </c>
      <c r="G53" s="67">
        <f t="shared" ref="G53:G58" si="3">ROUND(0.003*0.003/E53,3)</f>
        <v>6.0000000000000001E-3</v>
      </c>
      <c r="H53" s="68"/>
      <c r="I53" s="68"/>
      <c r="J53" s="68"/>
      <c r="K53" s="68"/>
      <c r="P53" s="67">
        <v>6.0000000000000001E-3</v>
      </c>
    </row>
    <row r="54" spans="1:16" customFormat="1" ht="15" x14ac:dyDescent="0.25">
      <c r="A54">
        <v>45</v>
      </c>
      <c r="B54" s="70">
        <v>32</v>
      </c>
      <c r="C54" s="132" t="s">
        <v>1552</v>
      </c>
      <c r="D54" s="71">
        <v>1.2</v>
      </c>
      <c r="E54" s="72">
        <v>1.1999999999999999E-3</v>
      </c>
      <c r="F54" s="66">
        <v>1</v>
      </c>
      <c r="G54" s="67">
        <f t="shared" si="3"/>
        <v>8.0000000000000002E-3</v>
      </c>
      <c r="H54" s="68"/>
      <c r="I54" s="68"/>
      <c r="J54" s="68"/>
      <c r="K54" s="68"/>
      <c r="P54" s="67">
        <v>8.0000000000000002E-3</v>
      </c>
    </row>
    <row r="55" spans="1:16" customFormat="1" ht="15" x14ac:dyDescent="0.25">
      <c r="A55">
        <v>46</v>
      </c>
      <c r="B55" s="70">
        <v>33</v>
      </c>
      <c r="C55" s="132" t="s">
        <v>1553</v>
      </c>
      <c r="D55" s="71">
        <v>1.1000000000000001</v>
      </c>
      <c r="E55" s="72">
        <v>1.1000000000000001E-3</v>
      </c>
      <c r="F55" s="66">
        <v>1</v>
      </c>
      <c r="G55" s="67">
        <f t="shared" si="3"/>
        <v>8.0000000000000002E-3</v>
      </c>
      <c r="H55" s="68"/>
      <c r="I55" s="68"/>
      <c r="J55" s="68"/>
      <c r="K55" s="68"/>
      <c r="P55" s="67">
        <v>8.0000000000000002E-3</v>
      </c>
    </row>
    <row r="56" spans="1:16" customFormat="1" ht="15" x14ac:dyDescent="0.25">
      <c r="A56">
        <v>47</v>
      </c>
      <c r="B56" s="70">
        <v>34</v>
      </c>
      <c r="C56" s="132" t="s">
        <v>1554</v>
      </c>
      <c r="D56" s="71">
        <v>1.2</v>
      </c>
      <c r="E56" s="72">
        <v>1.1999999999999999E-3</v>
      </c>
      <c r="F56" s="66">
        <v>1</v>
      </c>
      <c r="G56" s="67">
        <f t="shared" si="3"/>
        <v>8.0000000000000002E-3</v>
      </c>
      <c r="H56" s="68"/>
      <c r="I56" s="68"/>
      <c r="J56" s="68"/>
      <c r="K56" s="68"/>
      <c r="P56" s="67">
        <v>8.0000000000000002E-3</v>
      </c>
    </row>
    <row r="57" spans="1:16" customFormat="1" ht="15" x14ac:dyDescent="0.25">
      <c r="A57">
        <v>48</v>
      </c>
      <c r="B57" s="70">
        <v>35</v>
      </c>
      <c r="C57" s="132" t="s">
        <v>1555</v>
      </c>
      <c r="D57" s="71">
        <v>0.7</v>
      </c>
      <c r="E57" s="72">
        <v>6.9999999999999999E-4</v>
      </c>
      <c r="F57" s="66">
        <v>1</v>
      </c>
      <c r="G57" s="67">
        <f t="shared" si="3"/>
        <v>1.2999999999999999E-2</v>
      </c>
      <c r="H57" s="68"/>
      <c r="I57" s="68"/>
      <c r="J57" s="68"/>
      <c r="K57" s="68"/>
      <c r="P57" s="67">
        <v>1.2999999999999999E-2</v>
      </c>
    </row>
    <row r="58" spans="1:16" customFormat="1" ht="15" x14ac:dyDescent="0.25">
      <c r="A58">
        <v>49</v>
      </c>
      <c r="B58" s="70">
        <v>36</v>
      </c>
      <c r="C58" s="132" t="s">
        <v>1556</v>
      </c>
      <c r="D58" s="71">
        <v>0.4</v>
      </c>
      <c r="E58" s="72">
        <v>4.0000000000000002E-4</v>
      </c>
      <c r="F58" s="66">
        <v>1</v>
      </c>
      <c r="G58" s="67">
        <f t="shared" si="3"/>
        <v>2.3E-2</v>
      </c>
      <c r="H58" s="68"/>
      <c r="I58" s="68"/>
      <c r="J58" s="68"/>
      <c r="K58" s="68"/>
      <c r="P58" s="67">
        <v>2.3E-2</v>
      </c>
    </row>
    <row r="59" spans="1:16" customFormat="1" x14ac:dyDescent="0.2">
      <c r="A59">
        <v>50</v>
      </c>
      <c r="C59" s="1" t="s">
        <v>1209</v>
      </c>
      <c r="F59" s="66"/>
      <c r="G59" s="67"/>
      <c r="H59" s="68"/>
      <c r="I59" s="68"/>
      <c r="J59" s="68"/>
      <c r="K59" s="68"/>
      <c r="P59" s="67"/>
    </row>
    <row r="60" spans="1:16" customFormat="1" x14ac:dyDescent="0.2">
      <c r="A60">
        <v>51</v>
      </c>
      <c r="C60" s="1" t="s">
        <v>1210</v>
      </c>
      <c r="D60" s="61" t="s">
        <v>289</v>
      </c>
      <c r="E60" s="72">
        <f>AVERAGE(E17:E58)</f>
        <v>1.0583333333333332E-3</v>
      </c>
      <c r="F60" s="66"/>
      <c r="G60" s="67">
        <f>ROUND(0.003*0.003/E60,3)</f>
        <v>8.9999999999999993E-3</v>
      </c>
      <c r="H60" s="68"/>
      <c r="I60" s="68"/>
      <c r="J60" s="68"/>
      <c r="K60" s="68"/>
      <c r="P60" s="67">
        <v>8.9999999999999993E-3</v>
      </c>
    </row>
    <row r="61" spans="1:16" customFormat="1" x14ac:dyDescent="0.2">
      <c r="C61" s="61"/>
      <c r="F61" s="66"/>
      <c r="G61" s="67"/>
      <c r="H61" s="68"/>
      <c r="I61" s="68"/>
      <c r="J61" s="68"/>
      <c r="K61" s="68"/>
      <c r="P61" s="67"/>
    </row>
    <row r="62" spans="1:16" customFormat="1" x14ac:dyDescent="0.2">
      <c r="C62" s="61"/>
      <c r="F62" s="66"/>
      <c r="G62" s="67"/>
      <c r="H62" s="68"/>
      <c r="I62" s="68"/>
      <c r="J62" s="68"/>
      <c r="K62" s="68"/>
      <c r="P62" s="67"/>
    </row>
    <row r="118" spans="10:10" x14ac:dyDescent="0.2">
      <c r="J118" s="3"/>
    </row>
    <row r="119" spans="10:10" x14ac:dyDescent="0.2">
      <c r="J119" s="3"/>
    </row>
  </sheetData>
  <printOptions gridLines="1"/>
  <pageMargins left="0.25" right="0.25" top="0.25" bottom="0.25" header="0.51180993000874897" footer="0.51180993000874897"/>
  <pageSetup scale="81" fitToHeight="2"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I54"/>
  <sheetViews>
    <sheetView workbookViewId="0">
      <selection activeCell="AB36" sqref="AB36"/>
    </sheetView>
  </sheetViews>
  <sheetFormatPr defaultRowHeight="12.75" x14ac:dyDescent="0.2"/>
  <cols>
    <col min="3" max="3" width="9.140625" style="1"/>
    <col min="6" max="6" width="27.42578125" customWidth="1"/>
    <col min="7" max="7" width="27.5703125" customWidth="1"/>
    <col min="20" max="20" width="9.140625" style="15"/>
    <col min="23" max="23" width="27.42578125" customWidth="1"/>
  </cols>
  <sheetData>
    <row r="1" spans="1:35" ht="115.5" x14ac:dyDescent="0.25">
      <c r="A1" s="18" t="s">
        <v>530</v>
      </c>
      <c r="D1" s="58" t="str">
        <f>'signal per mg averages'!N1</f>
        <v>signal per mg dry lipid wt</v>
      </c>
      <c r="E1" s="58"/>
      <c r="F1" s="54" t="str">
        <f>'signal per mg averages'!P1</f>
        <v>Coefficient of variation (st. dev./average) for identical samples, made by pooling samples, and run several times.  Highlight is less than 0.3.  Suggestion is not to include non-highlighted lipids in further statistical analyses.   A stricter cutoff could be used.</v>
      </c>
      <c r="G1" s="52" t="str">
        <f>'amount analyzed'!N1</f>
        <v xml:space="preserve">Average of identical samples made from pooling samples.  If these averages are less than 0.0005 nmol, indicated by lack of highlight, this lipid is below the limit of detection and should not be further analyzed.  </v>
      </c>
      <c r="H1" s="58" t="str">
        <f>'signal per mg averages'!W1</f>
        <v>signal per mg dry lipid wt</v>
      </c>
      <c r="I1" s="1"/>
      <c r="J1" s="58" t="str">
        <f>'signal per mg averages'!AE1</f>
        <v>signal per mg dry lipid wt</v>
      </c>
      <c r="K1" s="1"/>
      <c r="L1" s="58" t="str">
        <f>'signal per mg averages'!AM1</f>
        <v>signal per mg dry lipid wt</v>
      </c>
      <c r="M1" s="1"/>
      <c r="N1" s="58" t="str">
        <f>'signal per mg averages'!AU1</f>
        <v>signal per mg dry lipid wt</v>
      </c>
      <c r="O1" s="1"/>
      <c r="P1" s="58" t="str">
        <f>'signal per mg averages'!BC1</f>
        <v>signal per mg dry lipid wt</v>
      </c>
      <c r="Q1" s="1"/>
      <c r="R1" s="58" t="str">
        <f>'signal per mg averages'!BK1</f>
        <v>signal per mg dry lipid wt</v>
      </c>
      <c r="S1" s="1"/>
      <c r="T1" s="14"/>
      <c r="U1" s="58" t="str">
        <f>'% signal averages'!N1</f>
        <v>% signal</v>
      </c>
      <c r="V1" s="58"/>
      <c r="W1" s="54" t="str">
        <f>'% signal averages'!P1</f>
        <v>Coefficient of variation (st. dev./average) for identical samples, made by pooling samples, and run several times.  Highlight is less than 0.3.  Suggestion is not to include non-highlighted lipids in further statistical analyses.   A stricter cutoff could be used.</v>
      </c>
      <c r="X1" s="58" t="str">
        <f>'% signal averages'!W1</f>
        <v>% signal</v>
      </c>
      <c r="Y1" s="1"/>
      <c r="Z1" s="58" t="str">
        <f>'% signal averages'!AE1</f>
        <v>% signal</v>
      </c>
      <c r="AA1" s="1"/>
      <c r="AB1" s="58" t="str">
        <f>'% signal averages'!AM1</f>
        <v>% signal</v>
      </c>
      <c r="AC1" s="1"/>
      <c r="AD1" s="58" t="str">
        <f>'% signal averages'!AU1</f>
        <v>% signal</v>
      </c>
      <c r="AE1" s="1"/>
      <c r="AF1" s="58" t="str">
        <f>'% signal averages'!BC1</f>
        <v>% signal</v>
      </c>
      <c r="AG1" s="1"/>
      <c r="AH1" s="58" t="str">
        <f>'% signal averages'!BK1</f>
        <v>% signal</v>
      </c>
      <c r="AI1" s="1"/>
    </row>
    <row r="2" spans="1:35" x14ac:dyDescent="0.2">
      <c r="A2" s="17"/>
      <c r="D2" s="9" t="str">
        <f>'signal per mg averages'!N2</f>
        <v>QC</v>
      </c>
      <c r="E2" s="7"/>
      <c r="F2" s="7"/>
      <c r="G2" s="9" t="str">
        <f>'amount analyzed'!N2</f>
        <v xml:space="preserve">QC average for </v>
      </c>
      <c r="H2" s="1" t="str">
        <f>'signal per mg averages'!W2</f>
        <v>ACE amb</v>
      </c>
      <c r="I2" s="1"/>
      <c r="J2" s="1" t="str">
        <f>'signal per mg averages'!AE2</f>
        <v>GEO amb</v>
      </c>
      <c r="K2" s="1"/>
      <c r="L2" s="1" t="str">
        <f>'signal per mg averages'!AM2</f>
        <v>COR amb</v>
      </c>
      <c r="M2" s="1"/>
      <c r="N2" s="1" t="str">
        <f>'signal per mg averages'!AU2</f>
        <v>ACE Ctmax</v>
      </c>
      <c r="O2" s="1"/>
      <c r="P2" s="1" t="str">
        <f>'signal per mg averages'!BC2</f>
        <v>GEO Ctmax</v>
      </c>
      <c r="Q2" s="1"/>
      <c r="R2" s="1" t="str">
        <f>'signal per mg averages'!BK2</f>
        <v>Cor Ctmax</v>
      </c>
      <c r="S2" s="1"/>
      <c r="T2" s="14"/>
      <c r="U2" s="9" t="str">
        <f>'% signal averages'!N2</f>
        <v>QC</v>
      </c>
      <c r="V2" s="7"/>
      <c r="W2" s="7"/>
      <c r="X2" s="1" t="str">
        <f>'% signal averages'!W2</f>
        <v>ACE amb</v>
      </c>
      <c r="Y2" s="1"/>
      <c r="Z2" s="1" t="str">
        <f>'% signal averages'!AE2</f>
        <v>GEO amb</v>
      </c>
      <c r="AA2" s="1"/>
      <c r="AB2" s="1" t="str">
        <f>'% signal averages'!AM2</f>
        <v>COR amb</v>
      </c>
      <c r="AC2" s="1"/>
      <c r="AD2" s="1" t="str">
        <f>'% signal averages'!AU2</f>
        <v>ACE Ctmax</v>
      </c>
      <c r="AE2" s="1"/>
      <c r="AF2" s="1" t="str">
        <f>'% signal averages'!BC2</f>
        <v>GEO Ctmax</v>
      </c>
      <c r="AG2" s="1"/>
      <c r="AH2" s="1" t="str">
        <f>'% signal averages'!BK2</f>
        <v>Cor Ctmax</v>
      </c>
      <c r="AI2" s="1"/>
    </row>
    <row r="3" spans="1:35" x14ac:dyDescent="0.2">
      <c r="A3" s="1" t="str">
        <f>'lipidomeDB output'!A3</f>
        <v>Mass</v>
      </c>
      <c r="B3" s="1" t="str">
        <f>'lipidomeDB output'!B3</f>
        <v>Compound Formula</v>
      </c>
      <c r="C3" s="1" t="str">
        <f>'lipidomeDB output'!C3</f>
        <v>Compound Name</v>
      </c>
      <c r="D3" s="53" t="str">
        <f>'signal per mg averages'!N3</f>
        <v>ave</v>
      </c>
      <c r="E3" s="53" t="str">
        <f>'signal per mg averages'!O3</f>
        <v>stdev</v>
      </c>
      <c r="F3" s="123" t="str">
        <f>'signal per mg averages'!P3</f>
        <v>CoV</v>
      </c>
      <c r="G3" s="9" t="str">
        <f>'amount analyzed'!N3</f>
        <v>comparison to LOD 0.0005</v>
      </c>
      <c r="H3" s="70" t="str">
        <f>'signal per mg averages'!W3</f>
        <v>ave</v>
      </c>
      <c r="I3" s="70" t="str">
        <f>'signal per mg averages'!X3</f>
        <v>stdev</v>
      </c>
      <c r="J3" s="70" t="str">
        <f>'signal per mg averages'!AE3</f>
        <v>ave</v>
      </c>
      <c r="K3" s="70" t="str">
        <f>'signal per mg averages'!AF3</f>
        <v>stdev</v>
      </c>
      <c r="L3" s="70" t="str">
        <f>'signal per mg averages'!AM3</f>
        <v>ave</v>
      </c>
      <c r="M3" s="70" t="str">
        <f>'signal per mg averages'!AN3</f>
        <v>stdev</v>
      </c>
      <c r="N3" s="70" t="str">
        <f>'signal per mg averages'!AU3</f>
        <v>ave</v>
      </c>
      <c r="O3" s="70" t="str">
        <f>'signal per mg averages'!AV3</f>
        <v>stdev</v>
      </c>
      <c r="P3" s="70" t="str">
        <f>'signal per mg averages'!BC3</f>
        <v>ave</v>
      </c>
      <c r="Q3" s="70" t="str">
        <f>'signal per mg averages'!BD3</f>
        <v>stdev</v>
      </c>
      <c r="R3" s="70" t="str">
        <f>'signal per mg averages'!BK3</f>
        <v>ave</v>
      </c>
      <c r="S3" s="70" t="str">
        <f>'signal per mg averages'!BL3</f>
        <v>stdev</v>
      </c>
      <c r="T3" s="143"/>
      <c r="U3" s="53" t="str">
        <f>'% signal averages'!N3</f>
        <v>ave</v>
      </c>
      <c r="V3" s="53" t="str">
        <f>'% signal averages'!O3</f>
        <v>stdev</v>
      </c>
      <c r="W3" s="123" t="str">
        <f>'% signal averages'!P3</f>
        <v>CoV</v>
      </c>
      <c r="X3" s="70" t="str">
        <f>'% signal averages'!W3</f>
        <v>ave</v>
      </c>
      <c r="Y3" s="70" t="str">
        <f>'% signal averages'!X3</f>
        <v>stdev</v>
      </c>
      <c r="Z3" s="70" t="str">
        <f>'% signal averages'!AE3</f>
        <v>ave</v>
      </c>
      <c r="AA3" s="70" t="str">
        <f>'% signal averages'!AF3</f>
        <v>stdev</v>
      </c>
      <c r="AB3" s="70" t="str">
        <f>'% signal averages'!AM3</f>
        <v>ave</v>
      </c>
      <c r="AC3" s="70" t="str">
        <f>'% signal averages'!AN3</f>
        <v>stdev</v>
      </c>
      <c r="AD3" s="70" t="str">
        <f>'% signal averages'!AU3</f>
        <v>ave</v>
      </c>
      <c r="AE3" s="70" t="str">
        <f>'% signal averages'!AV3</f>
        <v>stdev</v>
      </c>
      <c r="AF3" s="70" t="str">
        <f>'% signal averages'!BC3</f>
        <v>ave</v>
      </c>
      <c r="AG3" s="70" t="str">
        <f>'% signal averages'!BD3</f>
        <v>stdev</v>
      </c>
      <c r="AH3" s="70" t="str">
        <f>'% signal averages'!BK3</f>
        <v>ave</v>
      </c>
      <c r="AI3" s="70" t="str">
        <f>'% signal averages'!BL3</f>
        <v>stdev</v>
      </c>
    </row>
    <row r="4" spans="1:35" x14ac:dyDescent="0.2">
      <c r="A4">
        <f>'lipidomeDB output'!A4</f>
        <v>1402</v>
      </c>
      <c r="B4" t="str">
        <f>'lipidomeDB output'!B4</f>
        <v>C77H144O17P2</v>
      </c>
      <c r="C4" s="1" t="str">
        <f>'lipidomeDB output'!C4</f>
        <v>CL(68:3)</v>
      </c>
      <c r="D4" s="10">
        <f>'signal per mg averages'!N4</f>
        <v>0.67401574803149611</v>
      </c>
      <c r="E4" s="55">
        <f>'signal per mg averages'!O4</f>
        <v>0.15013490442073602</v>
      </c>
      <c r="F4" s="10">
        <f>'signal per mg averages'!P4</f>
        <v>0.22274687922235364</v>
      </c>
      <c r="G4" s="10">
        <f>'amount analyzed'!N4</f>
        <v>6.4200000000000004E-3</v>
      </c>
      <c r="H4" s="10">
        <f>'signal per mg averages'!W4</f>
        <v>0.98101398307861176</v>
      </c>
      <c r="I4" s="55">
        <f>'signal per mg averages'!X4</f>
        <v>0.38344662625899867</v>
      </c>
      <c r="J4" s="10">
        <f>'signal per mg averages'!AE4</f>
        <v>0.82180708180708173</v>
      </c>
      <c r="K4" s="55">
        <f>'signal per mg averages'!AF4</f>
        <v>0.21148920494881512</v>
      </c>
      <c r="L4" s="10">
        <f>'signal per mg averages'!AM4</f>
        <v>0.79067142197576989</v>
      </c>
      <c r="M4" s="55">
        <f>'signal per mg averages'!AN4</f>
        <v>0.28561573123504791</v>
      </c>
      <c r="N4" s="10">
        <f>'signal per mg averages'!AU4</f>
        <v>0.76018728956228954</v>
      </c>
      <c r="O4" s="55">
        <f>'signal per mg averages'!AV4</f>
        <v>0.29037944674260835</v>
      </c>
      <c r="P4" s="10">
        <f>'signal per mg averages'!BC4</f>
        <v>0.77041097246979595</v>
      </c>
      <c r="Q4" s="55">
        <f>'signal per mg averages'!BD4</f>
        <v>0.196686644424758</v>
      </c>
      <c r="R4" s="10">
        <f>'signal per mg averages'!BK4</f>
        <v>0.84568951177646845</v>
      </c>
      <c r="S4" s="55">
        <f>'signal per mg averages'!BL4</f>
        <v>0.34336338659346294</v>
      </c>
      <c r="T4" s="144"/>
      <c r="U4" s="10">
        <f>'% signal averages'!N4</f>
        <v>0.59148324759772186</v>
      </c>
      <c r="V4" s="55">
        <f>'% signal averages'!O4</f>
        <v>0.12964388571616142</v>
      </c>
      <c r="W4" s="10">
        <f>'% signal averages'!P4</f>
        <v>0.21918437460858486</v>
      </c>
      <c r="X4" s="10">
        <f>'% signal averages'!W4</f>
        <v>0.61747900575808212</v>
      </c>
      <c r="Y4" s="55">
        <f>'% signal averages'!X4</f>
        <v>0.1909949129026704</v>
      </c>
      <c r="Z4" s="10">
        <f>'% signal averages'!AE4</f>
        <v>0.59368650017162394</v>
      </c>
      <c r="AA4" s="55">
        <f>'% signal averages'!AF4</f>
        <v>0.15940455967544098</v>
      </c>
      <c r="AB4" s="10">
        <f>'% signal averages'!AM4</f>
        <v>0.73538415727876327</v>
      </c>
      <c r="AC4" s="55">
        <f>'% signal averages'!AN4</f>
        <v>0.18605219493248651</v>
      </c>
      <c r="AD4" s="10">
        <f>'% signal averages'!AU4</f>
        <v>0.58341154750373347</v>
      </c>
      <c r="AE4" s="55">
        <f>'% signal averages'!AV4</f>
        <v>0.17838804324946164</v>
      </c>
      <c r="AF4" s="10">
        <f>'% signal averages'!BC4</f>
        <v>0.61439402373895413</v>
      </c>
      <c r="AG4" s="55">
        <f>'% signal averages'!BD4</f>
        <v>0.11424549478998063</v>
      </c>
      <c r="AH4" s="10">
        <f>'% signal averages'!BK4</f>
        <v>0.709381727953181</v>
      </c>
      <c r="AI4" s="55">
        <f>'% signal averages'!BL4</f>
        <v>0.1624213233272481</v>
      </c>
    </row>
    <row r="5" spans="1:35" x14ac:dyDescent="0.2">
      <c r="A5">
        <f>'lipidomeDB output'!A5</f>
        <v>1404</v>
      </c>
      <c r="B5" t="str">
        <f>'lipidomeDB output'!B5</f>
        <v>C77H146O17P2</v>
      </c>
      <c r="C5" s="1" t="str">
        <f>'lipidomeDB output'!C5</f>
        <v>CL(68:2)</v>
      </c>
      <c r="D5" s="10">
        <f>'signal per mg averages'!N5</f>
        <v>1.5244094488188982</v>
      </c>
      <c r="E5" s="55">
        <f>'signal per mg averages'!O5</f>
        <v>0.2964833857520825</v>
      </c>
      <c r="F5" s="10">
        <f>'signal per mg averages'!P5</f>
        <v>0.19449065077745073</v>
      </c>
      <c r="G5" s="10">
        <f>'amount analyzed'!N5</f>
        <v>1.452E-2</v>
      </c>
      <c r="H5" s="10">
        <f>'signal per mg averages'!W5</f>
        <v>1.3299182597015415</v>
      </c>
      <c r="I5" s="55">
        <f>'signal per mg averages'!X5</f>
        <v>0.74208098692312074</v>
      </c>
      <c r="J5" s="10">
        <f>'signal per mg averages'!AE5</f>
        <v>1.6565649165649168</v>
      </c>
      <c r="K5" s="55">
        <f>'signal per mg averages'!AF5</f>
        <v>0.71844766473354826</v>
      </c>
      <c r="L5" s="10">
        <f>'signal per mg averages'!AM5</f>
        <v>2.199446201946202</v>
      </c>
      <c r="M5" s="55">
        <f>'signal per mg averages'!AN5</f>
        <v>0.89909232931692762</v>
      </c>
      <c r="N5" s="10">
        <f>'signal per mg averages'!AU5</f>
        <v>0.96950968013468009</v>
      </c>
      <c r="O5" s="55">
        <f>'signal per mg averages'!AV5</f>
        <v>0.42792379231222488</v>
      </c>
      <c r="P5" s="10">
        <f>'signal per mg averages'!BC5</f>
        <v>1.8061092543077837</v>
      </c>
      <c r="Q5" s="55">
        <f>'signal per mg averages'!BD5</f>
        <v>0.71907905590810517</v>
      </c>
      <c r="R5" s="10">
        <f>'signal per mg averages'!BK5</f>
        <v>2.6798611774698728</v>
      </c>
      <c r="S5" s="55">
        <f>'signal per mg averages'!BL5</f>
        <v>1.1277490549104987</v>
      </c>
      <c r="T5" s="144"/>
      <c r="U5" s="10">
        <f>'% signal averages'!N5</f>
        <v>1.3291400894253478</v>
      </c>
      <c r="V5" s="55">
        <f>'% signal averages'!O5</f>
        <v>0.14083549018180191</v>
      </c>
      <c r="W5" s="10">
        <f>'% signal averages'!P5</f>
        <v>0.10595985427141241</v>
      </c>
      <c r="X5" s="10">
        <f>'% signal averages'!W5</f>
        <v>0.81844048920877388</v>
      </c>
      <c r="Y5" s="55">
        <f>'% signal averages'!X5</f>
        <v>0.33831388771315418</v>
      </c>
      <c r="Z5" s="10">
        <f>'% signal averages'!AE5</f>
        <v>1.1652534949002333</v>
      </c>
      <c r="AA5" s="55">
        <f>'% signal averages'!AF5</f>
        <v>0.45398658375251333</v>
      </c>
      <c r="AB5" s="10">
        <f>'% signal averages'!AM5</f>
        <v>2.0014390046403441</v>
      </c>
      <c r="AC5" s="55">
        <f>'% signal averages'!AN5</f>
        <v>0.5141451738325129</v>
      </c>
      <c r="AD5" s="10">
        <f>'% signal averages'!AU5</f>
        <v>0.74316309555804916</v>
      </c>
      <c r="AE5" s="55">
        <f>'% signal averages'!AV5</f>
        <v>0.31161130594837644</v>
      </c>
      <c r="AF5" s="10">
        <f>'% signal averages'!BC5</f>
        <v>1.4609081982498795</v>
      </c>
      <c r="AG5" s="55">
        <f>'% signal averages'!BD5</f>
        <v>0.57596242909839568</v>
      </c>
      <c r="AH5" s="10">
        <f>'% signal averages'!BK5</f>
        <v>2.2491184027556805</v>
      </c>
      <c r="AI5" s="55">
        <f>'% signal averages'!BL5</f>
        <v>0.73527768641841496</v>
      </c>
    </row>
    <row r="6" spans="1:35" x14ac:dyDescent="0.2">
      <c r="A6">
        <f>'lipidomeDB output'!A6</f>
        <v>1419.9</v>
      </c>
      <c r="B6" t="str">
        <f>'lipidomeDB output'!B6</f>
        <v>C79H138O17P2</v>
      </c>
      <c r="C6" s="1" t="str">
        <f>'lipidomeDB output'!C6</f>
        <v>CL(70:8)</v>
      </c>
      <c r="D6" s="10">
        <f>'signal per mg averages'!N6</f>
        <v>0.24776902887139118</v>
      </c>
      <c r="E6" s="55">
        <f>'signal per mg averages'!O6</f>
        <v>3.5602782063649301E-2</v>
      </c>
      <c r="F6" s="10">
        <f>'signal per mg averages'!P6</f>
        <v>0.14369343184587263</v>
      </c>
      <c r="G6" s="10">
        <f>'amount analyzed'!N6</f>
        <v>2.3600000000000001E-3</v>
      </c>
      <c r="H6" s="10">
        <f>'signal per mg averages'!W6</f>
        <v>0.37773212647632154</v>
      </c>
      <c r="I6" s="55">
        <f>'signal per mg averages'!X6</f>
        <v>7.0976299572779941E-2</v>
      </c>
      <c r="J6" s="10">
        <f>'signal per mg averages'!AE6</f>
        <v>0.23585266585266587</v>
      </c>
      <c r="K6" s="55">
        <f>'signal per mg averages'!AF6</f>
        <v>0.15788068999461041</v>
      </c>
      <c r="L6" s="10">
        <f>'signal per mg averages'!AM6</f>
        <v>5.407407407407408E-2</v>
      </c>
      <c r="M6" s="55">
        <f>'signal per mg averages'!AN6</f>
        <v>0.10934296856068321</v>
      </c>
      <c r="N6" s="10">
        <f>'signal per mg averages'!AU6</f>
        <v>0.34566077441077442</v>
      </c>
      <c r="O6" s="55">
        <f>'signal per mg averages'!AV6</f>
        <v>0.25140769461576906</v>
      </c>
      <c r="P6" s="10">
        <f>'signal per mg averages'!BC6</f>
        <v>0.17595811051693408</v>
      </c>
      <c r="Q6" s="55">
        <f>'signal per mg averages'!BD6</f>
        <v>0.10369957406026341</v>
      </c>
      <c r="R6" s="10">
        <f>'signal per mg averages'!BK6</f>
        <v>0</v>
      </c>
      <c r="S6" s="55">
        <f>'signal per mg averages'!BL6</f>
        <v>0</v>
      </c>
      <c r="T6" s="144"/>
      <c r="U6" s="10">
        <f>'% signal averages'!N6</f>
        <v>0.21837404505506158</v>
      </c>
      <c r="V6" s="55">
        <f>'% signal averages'!O6</f>
        <v>2.8710201001727408E-2</v>
      </c>
      <c r="W6" s="10">
        <f>'% signal averages'!P6</f>
        <v>0.13147258866999656</v>
      </c>
      <c r="X6" s="10">
        <f>'% signal averages'!W6</f>
        <v>0.25829608815674743</v>
      </c>
      <c r="Y6" s="55">
        <f>'% signal averages'!X6</f>
        <v>0.12991134494356527</v>
      </c>
      <c r="Z6" s="10">
        <f>'% signal averages'!AE6</f>
        <v>0.15628536595055692</v>
      </c>
      <c r="AA6" s="55">
        <f>'% signal averages'!AF6</f>
        <v>9.2247285008278918E-2</v>
      </c>
      <c r="AB6" s="10">
        <f>'% signal averages'!AM6</f>
        <v>4.4376156818015509E-2</v>
      </c>
      <c r="AC6" s="55">
        <f>'% signal averages'!AN6</f>
        <v>8.4409911472961882E-2</v>
      </c>
      <c r="AD6" s="10">
        <f>'% signal averages'!AU6</f>
        <v>0.26165080874710728</v>
      </c>
      <c r="AE6" s="55">
        <f>'% signal averages'!AV6</f>
        <v>0.18489889530648268</v>
      </c>
      <c r="AF6" s="10">
        <f>'% signal averages'!BC6</f>
        <v>0.14046397963426016</v>
      </c>
      <c r="AG6" s="55">
        <f>'% signal averages'!BD6</f>
        <v>7.8281658762580059E-2</v>
      </c>
      <c r="AH6" s="10">
        <f>'% signal averages'!BK6</f>
        <v>0</v>
      </c>
      <c r="AI6" s="55">
        <f>'% signal averages'!BL6</f>
        <v>0</v>
      </c>
    </row>
    <row r="7" spans="1:35" x14ac:dyDescent="0.2">
      <c r="A7">
        <f>'lipidomeDB output'!A7</f>
        <v>1422</v>
      </c>
      <c r="B7" t="str">
        <f>'lipidomeDB output'!B7</f>
        <v>C79H140O17P2</v>
      </c>
      <c r="C7" s="1" t="str">
        <f>'lipidomeDB output'!C7</f>
        <v>CL(70:7)</v>
      </c>
      <c r="D7" s="10">
        <f>'signal per mg averages'!N7</f>
        <v>0.59212598425196872</v>
      </c>
      <c r="E7" s="55">
        <f>'signal per mg averages'!O7</f>
        <v>0.16001460380718094</v>
      </c>
      <c r="F7" s="10">
        <f>'signal per mg averages'!P7</f>
        <v>0.27023742930202088</v>
      </c>
      <c r="G7" s="10">
        <f>'amount analyzed'!N7</f>
        <v>5.64E-3</v>
      </c>
      <c r="H7" s="10">
        <f>'signal per mg averages'!W7</f>
        <v>0.64873220633282558</v>
      </c>
      <c r="I7" s="55">
        <f>'signal per mg averages'!X7</f>
        <v>0.12056955443797858</v>
      </c>
      <c r="J7" s="10">
        <f>'signal per mg averages'!AE7</f>
        <v>0.79612128612128619</v>
      </c>
      <c r="K7" s="55">
        <f>'signal per mg averages'!AF7</f>
        <v>0.20358679975995106</v>
      </c>
      <c r="L7" s="10">
        <f>'signal per mg averages'!AM7</f>
        <v>0.92505168342124877</v>
      </c>
      <c r="M7" s="55">
        <f>'signal per mg averages'!AN7</f>
        <v>0.29696807736574415</v>
      </c>
      <c r="N7" s="10">
        <f>'signal per mg averages'!AU7</f>
        <v>0.66359217171717166</v>
      </c>
      <c r="O7" s="55">
        <f>'signal per mg averages'!AV7</f>
        <v>0.21186400181881304</v>
      </c>
      <c r="P7" s="10">
        <f>'signal per mg averages'!BC7</f>
        <v>0.59472568825510008</v>
      </c>
      <c r="Q7" s="55">
        <f>'signal per mg averages'!BD7</f>
        <v>0.12349959899446025</v>
      </c>
      <c r="R7" s="10">
        <f>'signal per mg averages'!BK7</f>
        <v>1.0143156199677941</v>
      </c>
      <c r="S7" s="55">
        <f>'signal per mg averages'!BL7</f>
        <v>0.3913367967569617</v>
      </c>
      <c r="T7" s="144"/>
      <c r="U7" s="10">
        <f>'% signal averages'!N7</f>
        <v>0.52178907987885359</v>
      </c>
      <c r="V7" s="55">
        <f>'% signal averages'!O7</f>
        <v>0.15099667506008849</v>
      </c>
      <c r="W7" s="10">
        <f>'% signal averages'!P7</f>
        <v>0.28938258940786216</v>
      </c>
      <c r="X7" s="10">
        <f>'% signal averages'!W7</f>
        <v>0.41789842441620356</v>
      </c>
      <c r="Y7" s="55">
        <f>'% signal averages'!X7</f>
        <v>9.0196816447016964E-2</v>
      </c>
      <c r="Z7" s="10">
        <f>'% signal averages'!AE7</f>
        <v>0.56676921782125789</v>
      </c>
      <c r="AA7" s="55">
        <f>'% signal averages'!AF7</f>
        <v>6.6837072721026611E-2</v>
      </c>
      <c r="AB7" s="10">
        <f>'% signal averages'!AM7</f>
        <v>0.84976538794709544</v>
      </c>
      <c r="AC7" s="55">
        <f>'% signal averages'!AN7</f>
        <v>0.13462477327594177</v>
      </c>
      <c r="AD7" s="10">
        <f>'% signal averages'!AU7</f>
        <v>0.51735096041510109</v>
      </c>
      <c r="AE7" s="55">
        <f>'% signal averages'!AV7</f>
        <v>0.12910472004802839</v>
      </c>
      <c r="AF7" s="10">
        <f>'% signal averages'!BC7</f>
        <v>0.483097884302155</v>
      </c>
      <c r="AG7" s="55">
        <f>'% signal averages'!BD7</f>
        <v>0.10787119945378035</v>
      </c>
      <c r="AH7" s="10">
        <f>'% signal averages'!BK7</f>
        <v>0.8390791993050577</v>
      </c>
      <c r="AI7" s="55">
        <f>'% signal averages'!BL7</f>
        <v>0.13868423725630916</v>
      </c>
    </row>
    <row r="8" spans="1:35" x14ac:dyDescent="0.2">
      <c r="A8">
        <f>'lipidomeDB output'!A8</f>
        <v>1424</v>
      </c>
      <c r="B8" t="str">
        <f>'lipidomeDB output'!B8</f>
        <v>C79H142O17P2</v>
      </c>
      <c r="C8" s="1" t="str">
        <f>'lipidomeDB output'!C8</f>
        <v>CL(70:6)</v>
      </c>
      <c r="D8" s="10">
        <f>'signal per mg averages'!N8</f>
        <v>0.72440944881889791</v>
      </c>
      <c r="E8" s="55">
        <f>'signal per mg averages'!O8</f>
        <v>0.26232016879583447</v>
      </c>
      <c r="F8" s="10">
        <f>'signal per mg averages'!P8</f>
        <v>0.36211588518555399</v>
      </c>
      <c r="G8" s="10">
        <f>'amount analyzed'!N8</f>
        <v>6.899999999999999E-3</v>
      </c>
      <c r="H8" s="10">
        <f>'signal per mg averages'!W8</f>
        <v>0.96144779841761263</v>
      </c>
      <c r="I8" s="55">
        <f>'signal per mg averages'!X8</f>
        <v>0.17110178939912871</v>
      </c>
      <c r="J8" s="10">
        <f>'signal per mg averages'!AE8</f>
        <v>0.66345746845746856</v>
      </c>
      <c r="K8" s="55">
        <f>'signal per mg averages'!AF8</f>
        <v>0.31276112157368524</v>
      </c>
      <c r="L8" s="10">
        <f>'signal per mg averages'!AM8</f>
        <v>0.36672732259688789</v>
      </c>
      <c r="M8" s="55">
        <f>'signal per mg averages'!AN8</f>
        <v>0.16035825937986362</v>
      </c>
      <c r="N8" s="10">
        <f>'signal per mg averages'!AU8</f>
        <v>0.74452441077441078</v>
      </c>
      <c r="O8" s="55">
        <f>'signal per mg averages'!AV8</f>
        <v>0.19769340091127868</v>
      </c>
      <c r="P8" s="10">
        <f>'signal per mg averages'!BC8</f>
        <v>0.59755075262428203</v>
      </c>
      <c r="Q8" s="55">
        <f>'signal per mg averages'!BD8</f>
        <v>0.18207406986555241</v>
      </c>
      <c r="R8" s="10">
        <f>'signal per mg averages'!BK8</f>
        <v>0.54524128045867182</v>
      </c>
      <c r="S8" s="55">
        <f>'signal per mg averages'!BL8</f>
        <v>0.27835135835713515</v>
      </c>
      <c r="T8" s="144"/>
      <c r="U8" s="10">
        <f>'% signal averages'!N8</f>
        <v>0.63847290078470531</v>
      </c>
      <c r="V8" s="55">
        <f>'% signal averages'!O8</f>
        <v>0.21301154346693948</v>
      </c>
      <c r="W8" s="10">
        <f>'% signal averages'!P8</f>
        <v>0.333626600604569</v>
      </c>
      <c r="X8" s="10">
        <f>'% signal averages'!W8</f>
        <v>0.61598506784857909</v>
      </c>
      <c r="Y8" s="55">
        <f>'% signal averages'!X8</f>
        <v>0.1136636095679914</v>
      </c>
      <c r="Z8" s="10">
        <f>'% signal averages'!AE8</f>
        <v>0.46635798435023162</v>
      </c>
      <c r="AA8" s="55">
        <f>'% signal averages'!AF8</f>
        <v>0.17993996466542825</v>
      </c>
      <c r="AB8" s="10">
        <f>'% signal averages'!AM8</f>
        <v>0.34761031186357672</v>
      </c>
      <c r="AC8" s="55">
        <f>'% signal averages'!AN8</f>
        <v>0.13624501150811866</v>
      </c>
      <c r="AD8" s="10">
        <f>'% signal averages'!AU8</f>
        <v>0.59287989236602112</v>
      </c>
      <c r="AE8" s="55">
        <f>'% signal averages'!AV8</f>
        <v>0.17421230654444783</v>
      </c>
      <c r="AF8" s="10">
        <f>'% signal averages'!BC8</f>
        <v>0.47592686312628124</v>
      </c>
      <c r="AG8" s="55">
        <f>'% signal averages'!BD8</f>
        <v>0.1157995191063439</v>
      </c>
      <c r="AH8" s="10">
        <f>'% signal averages'!BK8</f>
        <v>0.45057677069860386</v>
      </c>
      <c r="AI8" s="55">
        <f>'% signal averages'!BL8</f>
        <v>0.17394808522244307</v>
      </c>
    </row>
    <row r="9" spans="1:35" x14ac:dyDescent="0.2">
      <c r="A9">
        <f>'lipidomeDB output'!A9</f>
        <v>1426</v>
      </c>
      <c r="B9" t="str">
        <f>'lipidomeDB output'!B9</f>
        <v>C79H144O17P2</v>
      </c>
      <c r="C9" s="1" t="str">
        <f>'lipidomeDB output'!C9</f>
        <v>CL(70:5)</v>
      </c>
      <c r="D9" s="10">
        <f>'signal per mg averages'!N9</f>
        <v>0.97007874015748041</v>
      </c>
      <c r="E9" s="55">
        <f>'signal per mg averages'!O9</f>
        <v>0.11389987489860877</v>
      </c>
      <c r="F9" s="10">
        <f>'signal per mg averages'!P9</f>
        <v>0.1174130203906113</v>
      </c>
      <c r="G9" s="10">
        <f>'amount analyzed'!N9</f>
        <v>9.2399999999999999E-3</v>
      </c>
      <c r="H9" s="10">
        <f>'signal per mg averages'!W9</f>
        <v>1.6945970522712006</v>
      </c>
      <c r="I9" s="55">
        <f>'signal per mg averages'!X9</f>
        <v>0.53752651968885157</v>
      </c>
      <c r="J9" s="10">
        <f>'signal per mg averages'!AE9</f>
        <v>1.2864835164835164</v>
      </c>
      <c r="K9" s="55">
        <f>'signal per mg averages'!AF9</f>
        <v>0.3485195109391489</v>
      </c>
      <c r="L9" s="10">
        <f>'signal per mg averages'!AM9</f>
        <v>0.8249083122996167</v>
      </c>
      <c r="M9" s="55">
        <f>'signal per mg averages'!AN9</f>
        <v>0.31287459909415749</v>
      </c>
      <c r="N9" s="10">
        <f>'signal per mg averages'!AU9</f>
        <v>1.2600231481481481</v>
      </c>
      <c r="O9" s="55">
        <f>'signal per mg averages'!AV9</f>
        <v>0.34343445580961024</v>
      </c>
      <c r="P9" s="10">
        <f>'signal per mg averages'!BC9</f>
        <v>1.2155165626856803</v>
      </c>
      <c r="Q9" s="55">
        <f>'signal per mg averages'!BD9</f>
        <v>0.21823384445227012</v>
      </c>
      <c r="R9" s="10">
        <f>'signal per mg averages'!BK9</f>
        <v>0.96009900727292041</v>
      </c>
      <c r="S9" s="55">
        <f>'signal per mg averages'!BL9</f>
        <v>0.47547486888552065</v>
      </c>
      <c r="T9" s="144"/>
      <c r="U9" s="10">
        <f>'% signal averages'!N9</f>
        <v>0.86160232364308165</v>
      </c>
      <c r="V9" s="55">
        <f>'% signal averages'!O9</f>
        <v>0.15265024671376706</v>
      </c>
      <c r="W9" s="10">
        <f>'% signal averages'!P9</f>
        <v>0.17717018922177646</v>
      </c>
      <c r="X9" s="10">
        <f>'% signal averages'!W9</f>
        <v>1.0450510338177814</v>
      </c>
      <c r="Y9" s="55">
        <f>'% signal averages'!X9</f>
        <v>0.17420812058874768</v>
      </c>
      <c r="Z9" s="10">
        <f>'% signal averages'!AE9</f>
        <v>0.91022953801267825</v>
      </c>
      <c r="AA9" s="55">
        <f>'% signal averages'!AF9</f>
        <v>0.10966363092127725</v>
      </c>
      <c r="AB9" s="10">
        <f>'% signal averages'!AM9</f>
        <v>0.74552626266909472</v>
      </c>
      <c r="AC9" s="55">
        <f>'% signal averages'!AN9</f>
        <v>0.13259973132633854</v>
      </c>
      <c r="AD9" s="10">
        <f>'% signal averages'!AU9</f>
        <v>0.98932127513964108</v>
      </c>
      <c r="AE9" s="55">
        <f>'% signal averages'!AV9</f>
        <v>0.24787841475668598</v>
      </c>
      <c r="AF9" s="10">
        <f>'% signal averages'!BC9</f>
        <v>0.97968933481763998</v>
      </c>
      <c r="AG9" s="55">
        <f>'% signal averages'!BD9</f>
        <v>0.15245300412069829</v>
      </c>
      <c r="AH9" s="10">
        <f>'% signal averages'!BK9</f>
        <v>0.80044401334916682</v>
      </c>
      <c r="AI9" s="55">
        <f>'% signal averages'!BL9</f>
        <v>0.35134363336531726</v>
      </c>
    </row>
    <row r="10" spans="1:35" x14ac:dyDescent="0.2">
      <c r="A10">
        <f>'lipidomeDB output'!A10</f>
        <v>1428</v>
      </c>
      <c r="B10" t="str">
        <f>'lipidomeDB output'!B10</f>
        <v>C79H146O17P2</v>
      </c>
      <c r="C10" s="1" t="str">
        <f>'lipidomeDB output'!C10</f>
        <v>CL(70:4)</v>
      </c>
      <c r="D10" s="10">
        <f>'signal per mg averages'!N10</f>
        <v>1.0162729658792653</v>
      </c>
      <c r="E10" s="55">
        <f>'signal per mg averages'!O10</f>
        <v>0.18163033086537417</v>
      </c>
      <c r="F10" s="10">
        <f>'signal per mg averages'!P10</f>
        <v>0.17872199395585625</v>
      </c>
      <c r="G10" s="10">
        <f>'amount analyzed'!N10</f>
        <v>9.6800000000000011E-3</v>
      </c>
      <c r="H10" s="10">
        <f>'signal per mg averages'!W10</f>
        <v>1.7510946176716302</v>
      </c>
      <c r="I10" s="55">
        <f>'signal per mg averages'!X10</f>
        <v>0.41778750435287698</v>
      </c>
      <c r="J10" s="10">
        <f>'signal per mg averages'!AE10</f>
        <v>1.0385551485551485</v>
      </c>
      <c r="K10" s="55">
        <f>'signal per mg averages'!AF10</f>
        <v>0.32984049781419988</v>
      </c>
      <c r="L10" s="10">
        <f>'signal per mg averages'!AM10</f>
        <v>0.55813198074067649</v>
      </c>
      <c r="M10" s="55">
        <f>'signal per mg averages'!AN10</f>
        <v>0.3050829912170166</v>
      </c>
      <c r="N10" s="10">
        <f>'signal per mg averages'!AU10</f>
        <v>1.1055050505050505</v>
      </c>
      <c r="O10" s="55">
        <f>'signal per mg averages'!AV10</f>
        <v>0.21101108545133057</v>
      </c>
      <c r="P10" s="10">
        <f>'signal per mg averages'!BC10</f>
        <v>1.1240131709249359</v>
      </c>
      <c r="Q10" s="55">
        <f>'signal per mg averages'!BD10</f>
        <v>0.29583920830707416</v>
      </c>
      <c r="R10" s="10">
        <f>'signal per mg averages'!BK10</f>
        <v>0.54915476632867943</v>
      </c>
      <c r="S10" s="55">
        <f>'signal per mg averages'!BL10</f>
        <v>0.15120867309388225</v>
      </c>
      <c r="T10" s="144"/>
      <c r="U10" s="10">
        <f>'% signal averages'!N10</f>
        <v>0.89768849427291431</v>
      </c>
      <c r="V10" s="55">
        <f>'% signal averages'!O10</f>
        <v>0.18454129289927507</v>
      </c>
      <c r="W10" s="10">
        <f>'% signal averages'!P10</f>
        <v>0.20557386451604784</v>
      </c>
      <c r="X10" s="10">
        <f>'% signal averages'!W10</f>
        <v>1.0991851128814485</v>
      </c>
      <c r="Y10" s="55">
        <f>'% signal averages'!X10</f>
        <v>0.14925595208591805</v>
      </c>
      <c r="Z10" s="10">
        <f>'% signal averages'!AE10</f>
        <v>0.76373050542673082</v>
      </c>
      <c r="AA10" s="55">
        <f>'% signal averages'!AF10</f>
        <v>0.26657326246851815</v>
      </c>
      <c r="AB10" s="10">
        <f>'% signal averages'!AM10</f>
        <v>0.48733806957919307</v>
      </c>
      <c r="AC10" s="55">
        <f>'% signal averages'!AN10</f>
        <v>0.20569923112650393</v>
      </c>
      <c r="AD10" s="10">
        <f>'% signal averages'!AU10</f>
        <v>0.86116497907242995</v>
      </c>
      <c r="AE10" s="55">
        <f>'% signal averages'!AV10</f>
        <v>7.9009132639597093E-2</v>
      </c>
      <c r="AF10" s="10">
        <f>'% signal averages'!BC10</f>
        <v>0.91516964188684169</v>
      </c>
      <c r="AG10" s="55">
        <f>'% signal averages'!BD10</f>
        <v>0.27132207333297625</v>
      </c>
      <c r="AH10" s="10">
        <f>'% signal averages'!BK10</f>
        <v>0.47869602463404076</v>
      </c>
      <c r="AI10" s="55">
        <f>'% signal averages'!BL10</f>
        <v>0.14972166257260813</v>
      </c>
    </row>
    <row r="11" spans="1:35" x14ac:dyDescent="0.2">
      <c r="A11">
        <f>'lipidomeDB output'!A11</f>
        <v>1430</v>
      </c>
      <c r="B11" t="str">
        <f>'lipidomeDB output'!B11</f>
        <v>C79H148O17P2</v>
      </c>
      <c r="C11" s="1" t="str">
        <f>'lipidomeDB output'!C11</f>
        <v>CL(70:3)</v>
      </c>
      <c r="D11" s="10">
        <f>'signal per mg averages'!N11</f>
        <v>0.49763779527559066</v>
      </c>
      <c r="E11" s="55">
        <f>'signal per mg averages'!O11</f>
        <v>0.26690216315300175</v>
      </c>
      <c r="F11" s="10">
        <f>'signal per mg averages'!P11</f>
        <v>0.53633820760175976</v>
      </c>
      <c r="G11" s="10">
        <f>'amount analyzed'!N11</f>
        <v>4.7399999999999994E-3</v>
      </c>
      <c r="H11" s="10">
        <f>'signal per mg averages'!W11</f>
        <v>0.63238445378151265</v>
      </c>
      <c r="I11" s="55">
        <f>'signal per mg averages'!X11</f>
        <v>0.26612988502448198</v>
      </c>
      <c r="J11" s="10">
        <f>'signal per mg averages'!AE11</f>
        <v>0.55064916564916577</v>
      </c>
      <c r="K11" s="55">
        <f>'signal per mg averages'!AF11</f>
        <v>0.26052491446398501</v>
      </c>
      <c r="L11" s="10">
        <f>'signal per mg averages'!AM11</f>
        <v>0.50471016905799515</v>
      </c>
      <c r="M11" s="55">
        <f>'signal per mg averages'!AN11</f>
        <v>0.12121527164312294</v>
      </c>
      <c r="N11" s="10">
        <f>'signal per mg averages'!AU11</f>
        <v>0.41094065656565659</v>
      </c>
      <c r="O11" s="55">
        <f>'signal per mg averages'!AV11</f>
        <v>0.12627258641270533</v>
      </c>
      <c r="P11" s="10">
        <f>'signal per mg averages'!BC11</f>
        <v>0.46487076648841358</v>
      </c>
      <c r="Q11" s="55">
        <f>'signal per mg averages'!BD11</f>
        <v>0.21838490910159319</v>
      </c>
      <c r="R11" s="10">
        <f>'signal per mg averages'!BK11</f>
        <v>0.70474801366105722</v>
      </c>
      <c r="S11" s="55">
        <f>'signal per mg averages'!BL11</f>
        <v>0.26825234552999067</v>
      </c>
      <c r="T11" s="144"/>
      <c r="U11" s="10">
        <f>'% signal averages'!N11</f>
        <v>0.43657342507031566</v>
      </c>
      <c r="V11" s="55">
        <f>'% signal averages'!O11</f>
        <v>0.25592013267063896</v>
      </c>
      <c r="W11" s="10">
        <f>'% signal averages'!P11</f>
        <v>0.58620181159542584</v>
      </c>
      <c r="X11" s="10">
        <f>'% signal averages'!W11</f>
        <v>0.40179167376526487</v>
      </c>
      <c r="Y11" s="55">
        <f>'% signal averages'!X11</f>
        <v>0.13636999584712484</v>
      </c>
      <c r="Z11" s="10">
        <f>'% signal averages'!AE11</f>
        <v>0.38555016624653099</v>
      </c>
      <c r="AA11" s="55">
        <f>'% signal averages'!AF11</f>
        <v>0.14349101387007498</v>
      </c>
      <c r="AB11" s="10">
        <f>'% signal averages'!AM11</f>
        <v>0.47746893731749723</v>
      </c>
      <c r="AC11" s="55">
        <f>'% signal averages'!AN11</f>
        <v>0.12354056188680286</v>
      </c>
      <c r="AD11" s="10">
        <f>'% signal averages'!AU11</f>
        <v>0.33337271213658276</v>
      </c>
      <c r="AE11" s="55">
        <f>'% signal averages'!AV11</f>
        <v>0.13267030596326412</v>
      </c>
      <c r="AF11" s="10">
        <f>'% signal averages'!BC11</f>
        <v>0.37144138936269194</v>
      </c>
      <c r="AG11" s="55">
        <f>'% signal averages'!BD11</f>
        <v>0.17000462551908391</v>
      </c>
      <c r="AH11" s="10">
        <f>'% signal averages'!BK11</f>
        <v>0.59050444509856836</v>
      </c>
      <c r="AI11" s="55">
        <f>'% signal averages'!BL11</f>
        <v>0.15476959169729823</v>
      </c>
    </row>
    <row r="12" spans="1:35" x14ac:dyDescent="0.2">
      <c r="A12">
        <f>'lipidomeDB output'!A12</f>
        <v>1432</v>
      </c>
      <c r="B12" t="str">
        <f>'lipidomeDB output'!B12</f>
        <v>C79H150O17P2</v>
      </c>
      <c r="C12" s="1" t="str">
        <f>'lipidomeDB output'!C12</f>
        <v>CL(70:2)</v>
      </c>
      <c r="D12" s="10">
        <f>'signal per mg averages'!N12</f>
        <v>0</v>
      </c>
      <c r="E12" s="55">
        <f>'signal per mg averages'!O12</f>
        <v>0</v>
      </c>
      <c r="F12" s="10" t="e">
        <f>'signal per mg averages'!P12</f>
        <v>#DIV/0!</v>
      </c>
      <c r="G12" s="10">
        <f>'amount analyzed'!N12</f>
        <v>0</v>
      </c>
      <c r="H12" s="10">
        <f>'signal per mg averages'!W12</f>
        <v>0</v>
      </c>
      <c r="I12" s="55">
        <f>'signal per mg averages'!X12</f>
        <v>0</v>
      </c>
      <c r="J12" s="10">
        <f>'signal per mg averages'!AE12</f>
        <v>0</v>
      </c>
      <c r="K12" s="55">
        <f>'signal per mg averages'!AF12</f>
        <v>0</v>
      </c>
      <c r="L12" s="10">
        <f>'signal per mg averages'!AM12</f>
        <v>5.3632567110827978E-2</v>
      </c>
      <c r="M12" s="55">
        <f>'signal per mg averages'!AN12</f>
        <v>6.9976974179184664E-2</v>
      </c>
      <c r="N12" s="10">
        <f>'signal per mg averages'!AU12</f>
        <v>0</v>
      </c>
      <c r="O12" s="55">
        <f>'signal per mg averages'!AV12</f>
        <v>0</v>
      </c>
      <c r="P12" s="10">
        <f>'signal per mg averages'!BC12</f>
        <v>2.0833333333333333E-3</v>
      </c>
      <c r="Q12" s="55">
        <f>'signal per mg averages'!BD12</f>
        <v>5.1031036307982881E-3</v>
      </c>
      <c r="R12" s="10">
        <f>'signal per mg averages'!BK12</f>
        <v>2.2567287784679091E-2</v>
      </c>
      <c r="S12" s="55">
        <f>'signal per mg averages'!BL12</f>
        <v>3.5593187437524591E-2</v>
      </c>
      <c r="T12" s="144"/>
      <c r="U12" s="10">
        <f>'% signal averages'!N12</f>
        <v>0</v>
      </c>
      <c r="V12" s="55">
        <f>'% signal averages'!O12</f>
        <v>0</v>
      </c>
      <c r="W12" s="10" t="e">
        <f>'% signal averages'!P12</f>
        <v>#DIV/0!</v>
      </c>
      <c r="X12" s="10">
        <f>'% signal averages'!W12</f>
        <v>0</v>
      </c>
      <c r="Y12" s="55">
        <f>'% signal averages'!X12</f>
        <v>0</v>
      </c>
      <c r="Z12" s="10">
        <f>'% signal averages'!AE12</f>
        <v>0</v>
      </c>
      <c r="AA12" s="55">
        <f>'% signal averages'!AF12</f>
        <v>0</v>
      </c>
      <c r="AB12" s="10">
        <f>'% signal averages'!AM12</f>
        <v>5.4744270304778776E-2</v>
      </c>
      <c r="AC12" s="55">
        <f>'% signal averages'!AN12</f>
        <v>7.8434340213101528E-2</v>
      </c>
      <c r="AD12" s="10">
        <f>'% signal averages'!AU12</f>
        <v>0</v>
      </c>
      <c r="AE12" s="55">
        <f>'% signal averages'!AV12</f>
        <v>0</v>
      </c>
      <c r="AF12" s="10">
        <f>'% signal averages'!BC12</f>
        <v>1.6418204505155307E-3</v>
      </c>
      <c r="AG12" s="55">
        <f>'% signal averages'!BD12</f>
        <v>4.0216223530294493E-3</v>
      </c>
      <c r="AH12" s="10">
        <f>'% signal averages'!BK12</f>
        <v>1.8596116765698251E-2</v>
      </c>
      <c r="AI12" s="55">
        <f>'% signal averages'!BL12</f>
        <v>2.9107437712345374E-2</v>
      </c>
    </row>
    <row r="13" spans="1:35" x14ac:dyDescent="0.2">
      <c r="A13">
        <f>'lipidomeDB output'!A13</f>
        <v>1443.9</v>
      </c>
      <c r="B13" t="str">
        <f>'lipidomeDB output'!B13</f>
        <v>C81H138O17P2</v>
      </c>
      <c r="C13" s="1" t="str">
        <f>'lipidomeDB output'!C13</f>
        <v>CL(72:10)</v>
      </c>
      <c r="D13" s="10">
        <f>'signal per mg averages'!N13</f>
        <v>0.17385826771653548</v>
      </c>
      <c r="E13" s="55">
        <f>'signal per mg averages'!O13</f>
        <v>0.1670010904849813</v>
      </c>
      <c r="F13" s="10">
        <f>'signal per mg averages'!P13</f>
        <v>0.96055880849604247</v>
      </c>
      <c r="G13" s="10">
        <f>'amount analyzed'!N13</f>
        <v>1.6559999999999999E-3</v>
      </c>
      <c r="H13" s="10">
        <f>'signal per mg averages'!W13</f>
        <v>0.46326911027568934</v>
      </c>
      <c r="I13" s="55">
        <f>'signal per mg averages'!X13</f>
        <v>0.28472777472524124</v>
      </c>
      <c r="J13" s="10">
        <f>'signal per mg averages'!AE13</f>
        <v>0.47719373219373223</v>
      </c>
      <c r="K13" s="55">
        <f>'signal per mg averages'!AF13</f>
        <v>0.2288521090092655</v>
      </c>
      <c r="L13" s="10">
        <f>'signal per mg averages'!AM13</f>
        <v>0.17040404040404045</v>
      </c>
      <c r="M13" s="55">
        <f>'signal per mg averages'!AN13</f>
        <v>0.24221673779184594</v>
      </c>
      <c r="N13" s="10">
        <f>'signal per mg averages'!AU13</f>
        <v>0.56576809764309777</v>
      </c>
      <c r="O13" s="55">
        <f>'signal per mg averages'!AV13</f>
        <v>0.19690461408845455</v>
      </c>
      <c r="P13" s="10">
        <f>'signal per mg averages'!BC13</f>
        <v>0.23656639928698753</v>
      </c>
      <c r="Q13" s="55">
        <f>'signal per mg averages'!BD13</f>
        <v>0.21271976412179716</v>
      </c>
      <c r="R13" s="10">
        <f>'signal per mg averages'!BK13</f>
        <v>6.1204721204721209E-2</v>
      </c>
      <c r="S13" s="55">
        <f>'signal per mg averages'!BL13</f>
        <v>9.7248670775915896E-2</v>
      </c>
      <c r="T13" s="144"/>
      <c r="U13" s="10">
        <f>'% signal averages'!N13</f>
        <v>0.15654706697829526</v>
      </c>
      <c r="V13" s="55">
        <f>'% signal averages'!O13</f>
        <v>0.15414525108725302</v>
      </c>
      <c r="W13" s="10">
        <f>'% signal averages'!P13</f>
        <v>0.98465754780717007</v>
      </c>
      <c r="X13" s="10">
        <f>'% signal averages'!W13</f>
        <v>0.30652703772180956</v>
      </c>
      <c r="Y13" s="55">
        <f>'% signal averages'!X13</f>
        <v>0.17967411429143848</v>
      </c>
      <c r="Z13" s="10">
        <f>'% signal averages'!AE13</f>
        <v>0.33040323902009816</v>
      </c>
      <c r="AA13" s="55">
        <f>'% signal averages'!AF13</f>
        <v>0.1210074461480919</v>
      </c>
      <c r="AB13" s="10">
        <f>'% signal averages'!AM13</f>
        <v>0.157273388168264</v>
      </c>
      <c r="AC13" s="55">
        <f>'% signal averages'!AN13</f>
        <v>0.20058779506157282</v>
      </c>
      <c r="AD13" s="10">
        <f>'% signal averages'!AU13</f>
        <v>0.43634278377305757</v>
      </c>
      <c r="AE13" s="55">
        <f>'% signal averages'!AV13</f>
        <v>0.12581504411368452</v>
      </c>
      <c r="AF13" s="10">
        <f>'% signal averages'!BC13</f>
        <v>0.19113538961616849</v>
      </c>
      <c r="AG13" s="55">
        <f>'% signal averages'!BD13</f>
        <v>0.16968097607063032</v>
      </c>
      <c r="AH13" s="10">
        <f>'% signal averages'!BK13</f>
        <v>5.1090926207344421E-2</v>
      </c>
      <c r="AI13" s="55">
        <f>'% signal averages'!BL13</f>
        <v>7.939341819186338E-2</v>
      </c>
    </row>
    <row r="14" spans="1:35" x14ac:dyDescent="0.2">
      <c r="A14">
        <f>'lipidomeDB output'!A14</f>
        <v>1446</v>
      </c>
      <c r="B14" t="str">
        <f>'lipidomeDB output'!B14</f>
        <v>C81H140O17P2</v>
      </c>
      <c r="C14" s="1" t="str">
        <f>'lipidomeDB output'!C14</f>
        <v>CL(72:9)</v>
      </c>
      <c r="D14" s="10">
        <f>'signal per mg averages'!N14</f>
        <v>1.3165354330708665</v>
      </c>
      <c r="E14" s="55">
        <f>'signal per mg averages'!O14</f>
        <v>0.25944719257837845</v>
      </c>
      <c r="F14" s="10">
        <f>'signal per mg averages'!P14</f>
        <v>0.19706814268812234</v>
      </c>
      <c r="G14" s="10">
        <f>'amount analyzed'!N14</f>
        <v>1.2540000000000001E-2</v>
      </c>
      <c r="H14" s="10">
        <f>'signal per mg averages'!W14</f>
        <v>1.9938805039559686</v>
      </c>
      <c r="I14" s="55">
        <f>'signal per mg averages'!X14</f>
        <v>0.50775965516134935</v>
      </c>
      <c r="J14" s="10">
        <f>'signal per mg averages'!AE14</f>
        <v>1.4475702075702077</v>
      </c>
      <c r="K14" s="55">
        <f>'signal per mg averages'!AF14</f>
        <v>0.30685612759904013</v>
      </c>
      <c r="L14" s="10">
        <f>'signal per mg averages'!AM14</f>
        <v>0.85735123974254412</v>
      </c>
      <c r="M14" s="55">
        <f>'signal per mg averages'!AN14</f>
        <v>0.30981301585741117</v>
      </c>
      <c r="N14" s="10">
        <f>'signal per mg averages'!AU14</f>
        <v>1.7885122053872056</v>
      </c>
      <c r="O14" s="55">
        <f>'signal per mg averages'!AV14</f>
        <v>0.67131090852947028</v>
      </c>
      <c r="P14" s="10">
        <f>'signal per mg averages'!BC14</f>
        <v>1.1956913497722321</v>
      </c>
      <c r="Q14" s="55">
        <f>'signal per mg averages'!BD14</f>
        <v>0.38990917717152301</v>
      </c>
      <c r="R14" s="10">
        <f>'signal per mg averages'!BK14</f>
        <v>0.83786138981791158</v>
      </c>
      <c r="S14" s="55">
        <f>'signal per mg averages'!BL14</f>
        <v>0.29352511570393025</v>
      </c>
      <c r="T14" s="144"/>
      <c r="U14" s="10">
        <f>'% signal averages'!N14</f>
        <v>1.1558225106813602</v>
      </c>
      <c r="V14" s="55">
        <f>'% signal averages'!O14</f>
        <v>0.17512394289858832</v>
      </c>
      <c r="W14" s="10">
        <f>'% signal averages'!P14</f>
        <v>0.15151456324842846</v>
      </c>
      <c r="X14" s="10">
        <f>'% signal averages'!W14</f>
        <v>1.2435478540686395</v>
      </c>
      <c r="Y14" s="55">
        <f>'% signal averages'!X14</f>
        <v>0.19850940123647495</v>
      </c>
      <c r="Z14" s="10">
        <f>'% signal averages'!AE14</f>
        <v>1.0426813583503369</v>
      </c>
      <c r="AA14" s="55">
        <f>'% signal averages'!AF14</f>
        <v>0.1489227021380633</v>
      </c>
      <c r="AB14" s="10">
        <f>'% signal averages'!AM14</f>
        <v>0.77964348038594544</v>
      </c>
      <c r="AC14" s="55">
        <f>'% signal averages'!AN14</f>
        <v>0.12895875891593117</v>
      </c>
      <c r="AD14" s="10">
        <f>'% signal averages'!AU14</f>
        <v>1.3817282404749287</v>
      </c>
      <c r="AE14" s="55">
        <f>'% signal averages'!AV14</f>
        <v>0.38121763660982211</v>
      </c>
      <c r="AF14" s="10">
        <f>'% signal averages'!BC14</f>
        <v>0.95323385472432032</v>
      </c>
      <c r="AG14" s="55">
        <f>'% signal averages'!BD14</f>
        <v>0.22809079492936898</v>
      </c>
      <c r="AH14" s="10">
        <f>'% signal averages'!BK14</f>
        <v>0.69978352137751154</v>
      </c>
      <c r="AI14" s="55">
        <f>'% signal averages'!BL14</f>
        <v>0.11573064851335971</v>
      </c>
    </row>
    <row r="15" spans="1:35" x14ac:dyDescent="0.2">
      <c r="A15">
        <f>'lipidomeDB output'!A15</f>
        <v>1448</v>
      </c>
      <c r="B15" t="str">
        <f>'lipidomeDB output'!B15</f>
        <v>C81H142O17P2</v>
      </c>
      <c r="C15" s="1" t="str">
        <f>'lipidomeDB output'!C15</f>
        <v>CL(72:8)</v>
      </c>
      <c r="D15" s="10">
        <f>'signal per mg averages'!N15</f>
        <v>2.8262467191601059</v>
      </c>
      <c r="E15" s="55">
        <f>'signal per mg averages'!O15</f>
        <v>0.42318958499177955</v>
      </c>
      <c r="F15" s="10">
        <f>'signal per mg averages'!P15</f>
        <v>0.14973554223799029</v>
      </c>
      <c r="G15" s="10">
        <f>'amount analyzed'!N15</f>
        <v>2.6919999999999999E-2</v>
      </c>
      <c r="H15" s="10">
        <f>'signal per mg averages'!W15</f>
        <v>3.7752419549691223</v>
      </c>
      <c r="I15" s="55">
        <f>'signal per mg averages'!X15</f>
        <v>0.49591533170531898</v>
      </c>
      <c r="J15" s="10">
        <f>'signal per mg averages'!AE15</f>
        <v>3.3013919413919415</v>
      </c>
      <c r="K15" s="55">
        <f>'signal per mg averages'!AF15</f>
        <v>0.70921329326469151</v>
      </c>
      <c r="L15" s="10">
        <f>'signal per mg averages'!AM15</f>
        <v>3.5907541371671812</v>
      </c>
      <c r="M15" s="55">
        <f>'signal per mg averages'!AN15</f>
        <v>0.77197145325732941</v>
      </c>
      <c r="N15" s="10">
        <f>'signal per mg averages'!AU15</f>
        <v>3.3090467171717175</v>
      </c>
      <c r="O15" s="55">
        <f>'signal per mg averages'!AV15</f>
        <v>0.66517695144324573</v>
      </c>
      <c r="P15" s="10">
        <f>'signal per mg averages'!BC15</f>
        <v>2.6503146662705488</v>
      </c>
      <c r="Q15" s="55">
        <f>'signal per mg averages'!BD15</f>
        <v>0.26337973572264523</v>
      </c>
      <c r="R15" s="10">
        <f>'signal per mg averages'!BK15</f>
        <v>3.8989894002937486</v>
      </c>
      <c r="S15" s="55">
        <f>'signal per mg averages'!BL15</f>
        <v>1.3943958669550163</v>
      </c>
      <c r="T15" s="144"/>
      <c r="U15" s="10">
        <f>'% signal averages'!N15</f>
        <v>2.4831916064288371</v>
      </c>
      <c r="V15" s="55">
        <f>'% signal averages'!O15</f>
        <v>0.28422328688486992</v>
      </c>
      <c r="W15" s="10">
        <f>'% signal averages'!P15</f>
        <v>0.11445886259805024</v>
      </c>
      <c r="X15" s="10">
        <f>'% signal averages'!W15</f>
        <v>2.4377807372731781</v>
      </c>
      <c r="Y15" s="55">
        <f>'% signal averages'!X15</f>
        <v>0.48276789792872404</v>
      </c>
      <c r="Z15" s="10">
        <f>'% signal averages'!AE15</f>
        <v>2.3643431389854666</v>
      </c>
      <c r="AA15" s="55">
        <f>'% signal averages'!AF15</f>
        <v>0.25240109322057086</v>
      </c>
      <c r="AB15" s="10">
        <f>'% signal averages'!AM15</f>
        <v>3.3673070362354398</v>
      </c>
      <c r="AC15" s="55">
        <f>'% signal averages'!AN15</f>
        <v>0.38429201074527281</v>
      </c>
      <c r="AD15" s="10">
        <f>'% signal averages'!AU15</f>
        <v>2.5883195509446675</v>
      </c>
      <c r="AE15" s="55">
        <f>'% signal averages'!AV15</f>
        <v>0.36012564173557954</v>
      </c>
      <c r="AF15" s="10">
        <f>'% signal averages'!BC15</f>
        <v>2.1446611189229627</v>
      </c>
      <c r="AG15" s="55">
        <f>'% signal averages'!BD15</f>
        <v>0.2181956396647988</v>
      </c>
      <c r="AH15" s="10">
        <f>'% signal averages'!BK15</f>
        <v>3.266144527578922</v>
      </c>
      <c r="AI15" s="55">
        <f>'% signal averages'!BL15</f>
        <v>0.52530765223599418</v>
      </c>
    </row>
    <row r="16" spans="1:35" x14ac:dyDescent="0.2">
      <c r="A16">
        <f>'lipidomeDB output'!A16</f>
        <v>1450</v>
      </c>
      <c r="B16" t="str">
        <f>'lipidomeDB output'!B16</f>
        <v>C81H144O17P2</v>
      </c>
      <c r="C16" s="1" t="str">
        <f>'lipidomeDB output'!C16</f>
        <v>CL(72:7)</v>
      </c>
      <c r="D16" s="10">
        <f>'signal per mg averages'!N16</f>
        <v>4.2771653543307098</v>
      </c>
      <c r="E16" s="55">
        <f>'signal per mg averages'!O16</f>
        <v>0.93061850334509444</v>
      </c>
      <c r="F16" s="10">
        <f>'signal per mg averages'!P16</f>
        <v>0.21757833196764906</v>
      </c>
      <c r="G16" s="10">
        <f>'amount analyzed'!N16</f>
        <v>4.0739999999999998E-2</v>
      </c>
      <c r="H16" s="10">
        <f>'signal per mg averages'!W16</f>
        <v>4.1088496363457674</v>
      </c>
      <c r="I16" s="55">
        <f>'signal per mg averages'!X16</f>
        <v>0.76114994285404214</v>
      </c>
      <c r="J16" s="10">
        <f>'signal per mg averages'!AE16</f>
        <v>4.8736060236060244</v>
      </c>
      <c r="K16" s="55">
        <f>'signal per mg averages'!AF16</f>
        <v>1.7457251136040919</v>
      </c>
      <c r="L16" s="10">
        <f>'signal per mg averages'!AM16</f>
        <v>8.2411441416876201</v>
      </c>
      <c r="M16" s="55">
        <f>'signal per mg averages'!AN16</f>
        <v>2.5269084414035716</v>
      </c>
      <c r="N16" s="10">
        <f>'signal per mg averages'!AU16</f>
        <v>3.6119739057239055</v>
      </c>
      <c r="O16" s="55">
        <f>'signal per mg averages'!AV16</f>
        <v>0.74267843844011605</v>
      </c>
      <c r="P16" s="10">
        <f>'signal per mg averages'!BC16</f>
        <v>4.7775902406417119</v>
      </c>
      <c r="Q16" s="55">
        <f>'signal per mg averages'!BD16</f>
        <v>1.3728163058335288</v>
      </c>
      <c r="R16" s="10">
        <f>'signal per mg averages'!BK16</f>
        <v>9.8069747482790977</v>
      </c>
      <c r="S16" s="55">
        <f>'signal per mg averages'!BL16</f>
        <v>3.1227565706112768</v>
      </c>
      <c r="T16" s="144"/>
      <c r="U16" s="10">
        <f>'% signal averages'!N16</f>
        <v>3.7243545953491664</v>
      </c>
      <c r="V16" s="55">
        <f>'% signal averages'!O16</f>
        <v>0.4561496179789839</v>
      </c>
      <c r="W16" s="10">
        <f>'% signal averages'!P16</f>
        <v>0.1224774941002144</v>
      </c>
      <c r="X16" s="10">
        <f>'% signal averages'!W16</f>
        <v>2.6022973441528934</v>
      </c>
      <c r="Y16" s="55">
        <f>'% signal averages'!X16</f>
        <v>0.28696209760817343</v>
      </c>
      <c r="Z16" s="10">
        <f>'% signal averages'!AE16</f>
        <v>3.40741270140408</v>
      </c>
      <c r="AA16" s="55">
        <f>'% signal averages'!AF16</f>
        <v>0.82115363646073802</v>
      </c>
      <c r="AB16" s="10">
        <f>'% signal averages'!AM16</f>
        <v>7.6234595208556728</v>
      </c>
      <c r="AC16" s="55">
        <f>'% signal averages'!AN16</f>
        <v>1.3264565499197898</v>
      </c>
      <c r="AD16" s="10">
        <f>'% signal averages'!AU16</f>
        <v>2.8252471955972944</v>
      </c>
      <c r="AE16" s="55">
        <f>'% signal averages'!AV16</f>
        <v>0.39176818494811289</v>
      </c>
      <c r="AF16" s="10">
        <f>'% signal averages'!BC16</f>
        <v>3.8401375271038756</v>
      </c>
      <c r="AG16" s="55">
        <f>'% signal averages'!BD16</f>
        <v>1.0612188666711757</v>
      </c>
      <c r="AH16" s="10">
        <f>'% signal averages'!BK16</f>
        <v>8.2251893616263398</v>
      </c>
      <c r="AI16" s="55">
        <f>'% signal averages'!BL16</f>
        <v>0.70849022246066995</v>
      </c>
    </row>
    <row r="17" spans="1:35" x14ac:dyDescent="0.2">
      <c r="A17">
        <f>'lipidomeDB output'!A17</f>
        <v>1452</v>
      </c>
      <c r="B17" t="str">
        <f>'lipidomeDB output'!B17</f>
        <v>C81H146O17P2</v>
      </c>
      <c r="C17" s="1" t="str">
        <f>'lipidomeDB output'!C17</f>
        <v>CL(72:6)</v>
      </c>
      <c r="D17" s="10">
        <f>'signal per mg averages'!N17</f>
        <v>1.0288713910761156</v>
      </c>
      <c r="E17" s="55">
        <f>'signal per mg averages'!O17</f>
        <v>0.26945040913834978</v>
      </c>
      <c r="F17" s="10">
        <f>'signal per mg averages'!P17</f>
        <v>0.26188930071865119</v>
      </c>
      <c r="G17" s="10">
        <f>'amount analyzed'!N17</f>
        <v>9.7999999999999997E-3</v>
      </c>
      <c r="H17" s="10">
        <f>'signal per mg averages'!W17</f>
        <v>2.2065455407309122</v>
      </c>
      <c r="I17" s="55">
        <f>'signal per mg averages'!X17</f>
        <v>0.65698902634320555</v>
      </c>
      <c r="J17" s="10">
        <f>'signal per mg averages'!AE17</f>
        <v>1.7284717134717138</v>
      </c>
      <c r="K17" s="55">
        <f>'signal per mg averages'!AF17</f>
        <v>0.43138992079048455</v>
      </c>
      <c r="L17" s="10">
        <f>'signal per mg averages'!AM17</f>
        <v>0.88172517498604464</v>
      </c>
      <c r="M17" s="55">
        <f>'signal per mg averages'!AN17</f>
        <v>0.25482649203900143</v>
      </c>
      <c r="N17" s="10">
        <f>'signal per mg averages'!AU17</f>
        <v>1.5061153198653201</v>
      </c>
      <c r="O17" s="55">
        <f>'signal per mg averages'!AV17</f>
        <v>0.51046218971839208</v>
      </c>
      <c r="P17" s="10">
        <f>'signal per mg averages'!BC17</f>
        <v>1.4361975143592789</v>
      </c>
      <c r="Q17" s="55">
        <f>'signal per mg averages'!BD17</f>
        <v>0.46425601682330431</v>
      </c>
      <c r="R17" s="10">
        <f>'signal per mg averages'!BK17</f>
        <v>0.58525393286262861</v>
      </c>
      <c r="S17" s="55">
        <f>'signal per mg averages'!BL17</f>
        <v>0.23500415240873357</v>
      </c>
      <c r="T17" s="144"/>
      <c r="U17" s="10">
        <f>'% signal averages'!N17</f>
        <v>0.9079548351122162</v>
      </c>
      <c r="V17" s="55">
        <f>'% signal averages'!O17</f>
        <v>0.25011604944396987</v>
      </c>
      <c r="W17" s="10">
        <f>'% signal averages'!P17</f>
        <v>0.27547190649968561</v>
      </c>
      <c r="X17" s="10">
        <f>'% signal averages'!W17</f>
        <v>1.355094763696487</v>
      </c>
      <c r="Y17" s="55">
        <f>'% signal averages'!X17</f>
        <v>0.20261508373714601</v>
      </c>
      <c r="Z17" s="10">
        <f>'% signal averages'!AE17</f>
        <v>1.2565742684065919</v>
      </c>
      <c r="AA17" s="55">
        <f>'% signal averages'!AF17</f>
        <v>0.31477896764479635</v>
      </c>
      <c r="AB17" s="10">
        <f>'% signal averages'!AM17</f>
        <v>0.84069964632315319</v>
      </c>
      <c r="AC17" s="55">
        <f>'% signal averages'!AN17</f>
        <v>0.22899399217242566</v>
      </c>
      <c r="AD17" s="10">
        <f>'% signal averages'!AU17</f>
        <v>1.1702904810593793</v>
      </c>
      <c r="AE17" s="55">
        <f>'% signal averages'!AV17</f>
        <v>0.37788336196056049</v>
      </c>
      <c r="AF17" s="10">
        <f>'% signal averages'!BC17</f>
        <v>1.156879850589531</v>
      </c>
      <c r="AG17" s="55">
        <f>'% signal averages'!BD17</f>
        <v>0.3552747146629856</v>
      </c>
      <c r="AH17" s="10">
        <f>'% signal averages'!BK17</f>
        <v>0.49693071241343478</v>
      </c>
      <c r="AI17" s="55">
        <f>'% signal averages'!BL17</f>
        <v>0.17214412289845285</v>
      </c>
    </row>
    <row r="18" spans="1:35" x14ac:dyDescent="0.2">
      <c r="A18">
        <f>'lipidomeDB output'!A18</f>
        <v>1454</v>
      </c>
      <c r="B18" t="str">
        <f>'lipidomeDB output'!B18</f>
        <v>C81H148O17P2</v>
      </c>
      <c r="C18" s="1" t="str">
        <f>'lipidomeDB output'!C18</f>
        <v>CL(72:5)</v>
      </c>
      <c r="D18" s="10">
        <f>'signal per mg averages'!N18</f>
        <v>1.0372703412073494</v>
      </c>
      <c r="E18" s="55">
        <f>'signal per mg averages'!O18</f>
        <v>0.21871566043044266</v>
      </c>
      <c r="F18" s="10">
        <f>'signal per mg averages'!P18</f>
        <v>0.21085694995951071</v>
      </c>
      <c r="G18" s="10">
        <f>'amount analyzed'!N18</f>
        <v>9.8800000000000016E-3</v>
      </c>
      <c r="H18" s="10">
        <f>'signal per mg averages'!W18</f>
        <v>1.8617662211083268</v>
      </c>
      <c r="I18" s="55">
        <f>'signal per mg averages'!X18</f>
        <v>0.4890503773936497</v>
      </c>
      <c r="J18" s="10">
        <f>'signal per mg averages'!AE18</f>
        <v>0.91528083028083029</v>
      </c>
      <c r="K18" s="55">
        <f>'signal per mg averages'!AF18</f>
        <v>0.2084978927430553</v>
      </c>
      <c r="L18" s="10">
        <f>'signal per mg averages'!AM18</f>
        <v>0.82863887722583385</v>
      </c>
      <c r="M18" s="55">
        <f>'signal per mg averages'!AN18</f>
        <v>0.24629761368087288</v>
      </c>
      <c r="N18" s="10">
        <f>'signal per mg averages'!AU18</f>
        <v>1.2678324915824917</v>
      </c>
      <c r="O18" s="55">
        <f>'signal per mg averages'!AV18</f>
        <v>0.51592020082933376</v>
      </c>
      <c r="P18" s="10">
        <f>'signal per mg averages'!BC18</f>
        <v>0.9460601109130522</v>
      </c>
      <c r="Q18" s="55">
        <f>'signal per mg averages'!BD18</f>
        <v>0.35925856132395945</v>
      </c>
      <c r="R18" s="10">
        <f>'signal per mg averages'!BK18</f>
        <v>1.1361910070605723</v>
      </c>
      <c r="S18" s="55">
        <f>'signal per mg averages'!BL18</f>
        <v>0.30471460716208976</v>
      </c>
      <c r="T18" s="144"/>
      <c r="U18" s="10">
        <f>'% signal averages'!N18</f>
        <v>0.90466382082754326</v>
      </c>
      <c r="V18" s="55">
        <f>'% signal averages'!O18</f>
        <v>0.12987947365109939</v>
      </c>
      <c r="W18" s="10">
        <f>'% signal averages'!P18</f>
        <v>0.14356656103732748</v>
      </c>
      <c r="X18" s="10">
        <f>'% signal averages'!W18</f>
        <v>1.1572051558727579</v>
      </c>
      <c r="Y18" s="55">
        <f>'% signal averages'!X18</f>
        <v>0.12167864419312723</v>
      </c>
      <c r="Z18" s="10">
        <f>'% signal averages'!AE18</f>
        <v>0.66437532339498329</v>
      </c>
      <c r="AA18" s="55">
        <f>'% signal averages'!AF18</f>
        <v>0.14653562827945174</v>
      </c>
      <c r="AB18" s="10">
        <f>'% signal averages'!AM18</f>
        <v>0.76274982837921135</v>
      </c>
      <c r="AC18" s="55">
        <f>'% signal averages'!AN18</f>
        <v>9.2492426759990476E-2</v>
      </c>
      <c r="AD18" s="10">
        <f>'% signal averages'!AU18</f>
        <v>0.96553182425138173</v>
      </c>
      <c r="AE18" s="55">
        <f>'% signal averages'!AV18</f>
        <v>0.24043531482246197</v>
      </c>
      <c r="AF18" s="10">
        <f>'% signal averages'!BC18</f>
        <v>0.76467915658030039</v>
      </c>
      <c r="AG18" s="55">
        <f>'% signal averages'!BD18</f>
        <v>0.28033446657115224</v>
      </c>
      <c r="AH18" s="10">
        <f>'% signal averages'!BK18</f>
        <v>0.9670793164562167</v>
      </c>
      <c r="AI18" s="55">
        <f>'% signal averages'!BL18</f>
        <v>0.12534584942164897</v>
      </c>
    </row>
    <row r="19" spans="1:35" x14ac:dyDescent="0.2">
      <c r="A19">
        <f>'lipidomeDB output'!A19</f>
        <v>1456</v>
      </c>
      <c r="B19" t="str">
        <f>'lipidomeDB output'!B19</f>
        <v>C81H150O17P2</v>
      </c>
      <c r="C19" s="1" t="str">
        <f>'lipidomeDB output'!C19</f>
        <v>CL(72:4)</v>
      </c>
      <c r="D19" s="10">
        <f>'signal per mg averages'!N19</f>
        <v>0.32125984251968503</v>
      </c>
      <c r="E19" s="55">
        <f>'signal per mg averages'!O19</f>
        <v>0.18745376689272999</v>
      </c>
      <c r="F19" s="10">
        <f>'signal per mg averages'!P19</f>
        <v>0.58349579400433116</v>
      </c>
      <c r="G19" s="10">
        <f>'amount analyzed'!N19</f>
        <v>3.0599999999999994E-3</v>
      </c>
      <c r="H19" s="10">
        <f>'signal per mg averages'!W19</f>
        <v>0.95956296992481205</v>
      </c>
      <c r="I19" s="55">
        <f>'signal per mg averages'!X19</f>
        <v>0.55312003069950932</v>
      </c>
      <c r="J19" s="10">
        <f>'signal per mg averages'!AE19</f>
        <v>0.7931725681725682</v>
      </c>
      <c r="K19" s="55">
        <f>'signal per mg averages'!AF19</f>
        <v>0.1940152821652551</v>
      </c>
      <c r="L19" s="10">
        <f>'signal per mg averages'!AM19</f>
        <v>3.7037037037037021E-3</v>
      </c>
      <c r="M19" s="55">
        <f>'signal per mg averages'!AN19</f>
        <v>9.0721842325302855E-3</v>
      </c>
      <c r="N19" s="10">
        <f>'signal per mg averages'!AU19</f>
        <v>0.71195286195286178</v>
      </c>
      <c r="O19" s="55">
        <f>'signal per mg averages'!AV19</f>
        <v>0.20767562106443374</v>
      </c>
      <c r="P19" s="10">
        <f>'signal per mg averages'!BC19</f>
        <v>0.54174960388195681</v>
      </c>
      <c r="Q19" s="55">
        <f>'signal per mg averages'!BD19</f>
        <v>8.9000497401380108E-2</v>
      </c>
      <c r="R19" s="10">
        <f>'signal per mg averages'!BK19</f>
        <v>3.7037037037037021E-3</v>
      </c>
      <c r="S19" s="55">
        <f>'signal per mg averages'!BL19</f>
        <v>9.0721842325302855E-3</v>
      </c>
      <c r="T19" s="144"/>
      <c r="U19" s="10">
        <f>'% signal averages'!N19</f>
        <v>0.28757089730067376</v>
      </c>
      <c r="V19" s="55">
        <f>'% signal averages'!O19</f>
        <v>0.16922183775595231</v>
      </c>
      <c r="W19" s="10">
        <f>'% signal averages'!P19</f>
        <v>0.58845258454307381</v>
      </c>
      <c r="X19" s="10">
        <f>'% signal averages'!W19</f>
        <v>0.5488861058549902</v>
      </c>
      <c r="Y19" s="55">
        <f>'% signal averages'!X19</f>
        <v>0.29532327820851595</v>
      </c>
      <c r="Z19" s="10">
        <f>'% signal averages'!AE19</f>
        <v>0.59527440461744863</v>
      </c>
      <c r="AA19" s="55">
        <f>'% signal averages'!AF19</f>
        <v>0.23667188915160553</v>
      </c>
      <c r="AB19" s="10">
        <f>'% signal averages'!AM19</f>
        <v>4.0353170952173402E-3</v>
      </c>
      <c r="AC19" s="55">
        <f>'% signal averages'!AN19</f>
        <v>9.8844678336124855E-3</v>
      </c>
      <c r="AD19" s="10">
        <f>'% signal averages'!AU19</f>
        <v>0.56000677816627675</v>
      </c>
      <c r="AE19" s="55">
        <f>'% signal averages'!AV19</f>
        <v>0.14972822936660787</v>
      </c>
      <c r="AF19" s="10">
        <f>'% signal averages'!BC19</f>
        <v>0.43640118828094215</v>
      </c>
      <c r="AG19" s="55">
        <f>'% signal averages'!BD19</f>
        <v>5.9943837046655374E-2</v>
      </c>
      <c r="AH19" s="10">
        <f>'% signal averages'!BK19</f>
        <v>3.7972857001815079E-3</v>
      </c>
      <c r="AI19" s="55">
        <f>'% signal averages'!BL19</f>
        <v>9.3014123730118421E-3</v>
      </c>
    </row>
    <row r="20" spans="1:35" x14ac:dyDescent="0.2">
      <c r="A20">
        <f>'lipidomeDB output'!A20</f>
        <v>1465.9</v>
      </c>
      <c r="B20" t="str">
        <f>'lipidomeDB output'!B20</f>
        <v>C83H136O17P2</v>
      </c>
      <c r="C20" s="1" t="str">
        <f>'lipidomeDB output'!C20</f>
        <v>CL(74:13)</v>
      </c>
      <c r="D20" s="10">
        <f>'signal per mg averages'!N20</f>
        <v>0</v>
      </c>
      <c r="E20" s="55">
        <f>'signal per mg averages'!O20</f>
        <v>0</v>
      </c>
      <c r="F20" s="10" t="e">
        <f>'signal per mg averages'!P20</f>
        <v>#DIV/0!</v>
      </c>
      <c r="G20" s="10">
        <f>'amount analyzed'!N20</f>
        <v>0</v>
      </c>
      <c r="H20" s="10">
        <f>'signal per mg averages'!W20</f>
        <v>0.13253968253968254</v>
      </c>
      <c r="I20" s="55">
        <f>'signal per mg averages'!X20</f>
        <v>0.32465459289269105</v>
      </c>
      <c r="J20" s="10">
        <f>'signal per mg averages'!AE20</f>
        <v>4.7777777777777787E-2</v>
      </c>
      <c r="K20" s="55">
        <f>'signal per mg averages'!AF20</f>
        <v>0.11703117659964077</v>
      </c>
      <c r="L20" s="10">
        <f>'signal per mg averages'!AM20</f>
        <v>0</v>
      </c>
      <c r="M20" s="55">
        <f>'signal per mg averages'!AN20</f>
        <v>0</v>
      </c>
      <c r="N20" s="10">
        <f>'signal per mg averages'!AU20</f>
        <v>0.15923611111111113</v>
      </c>
      <c r="O20" s="55">
        <f>'signal per mg averages'!AV20</f>
        <v>0.25892545268145484</v>
      </c>
      <c r="P20" s="10">
        <f>'signal per mg averages'!BC20</f>
        <v>0</v>
      </c>
      <c r="Q20" s="55">
        <f>'signal per mg averages'!BD20</f>
        <v>0</v>
      </c>
      <c r="R20" s="10">
        <f>'signal per mg averages'!BK20</f>
        <v>0</v>
      </c>
      <c r="S20" s="55">
        <f>'signal per mg averages'!BL20</f>
        <v>0</v>
      </c>
      <c r="T20" s="144"/>
      <c r="U20" s="10">
        <f>'% signal averages'!N20</f>
        <v>0</v>
      </c>
      <c r="V20" s="55">
        <f>'% signal averages'!O20</f>
        <v>0</v>
      </c>
      <c r="W20" s="10" t="e">
        <f>'% signal averages'!P20</f>
        <v>#DIV/0!</v>
      </c>
      <c r="X20" s="10">
        <f>'% signal averages'!W20</f>
        <v>8.1560491511848229E-2</v>
      </c>
      <c r="Y20" s="55">
        <f>'% signal averages'!X20</f>
        <v>0.1997815873746267</v>
      </c>
      <c r="Z20" s="10">
        <f>'% signal averages'!AE20</f>
        <v>3.0021224307417341E-2</v>
      </c>
      <c r="AA20" s="55">
        <f>'% signal averages'!AF20</f>
        <v>7.3536681006811808E-2</v>
      </c>
      <c r="AB20" s="10">
        <f>'% signal averages'!AM20</f>
        <v>0</v>
      </c>
      <c r="AC20" s="55">
        <f>'% signal averages'!AN20</f>
        <v>0</v>
      </c>
      <c r="AD20" s="10">
        <f>'% signal averages'!AU20</f>
        <v>0.14314026591548382</v>
      </c>
      <c r="AE20" s="55">
        <f>'% signal averages'!AV20</f>
        <v>0.22466611211039642</v>
      </c>
      <c r="AF20" s="10">
        <f>'% signal averages'!BC20</f>
        <v>0</v>
      </c>
      <c r="AG20" s="55">
        <f>'% signal averages'!BD20</f>
        <v>0</v>
      </c>
      <c r="AH20" s="10">
        <f>'% signal averages'!BK20</f>
        <v>0</v>
      </c>
      <c r="AI20" s="55">
        <f>'% signal averages'!BL20</f>
        <v>0</v>
      </c>
    </row>
    <row r="21" spans="1:35" x14ac:dyDescent="0.2">
      <c r="A21">
        <f>'lipidomeDB output'!A21</f>
        <v>1467.9</v>
      </c>
      <c r="B21" t="str">
        <f>'lipidomeDB output'!B21</f>
        <v>C83H138O17P2</v>
      </c>
      <c r="C21" s="1" t="str">
        <f>'lipidomeDB output'!C21</f>
        <v>CL(74:12)</v>
      </c>
      <c r="D21" s="10">
        <f>'signal per mg averages'!N21</f>
        <v>0.62782152230971144</v>
      </c>
      <c r="E21" s="55">
        <f>'signal per mg averages'!O21</f>
        <v>0.23280114917975989</v>
      </c>
      <c r="F21" s="10">
        <f>'signal per mg averages'!P21</f>
        <v>0.37080785049117265</v>
      </c>
      <c r="G21" s="10">
        <f>'amount analyzed'!N21</f>
        <v>5.9800000000000009E-3</v>
      </c>
      <c r="H21" s="10">
        <f>'signal per mg averages'!W21</f>
        <v>1.0541454842170788</v>
      </c>
      <c r="I21" s="55">
        <f>'signal per mg averages'!X21</f>
        <v>0.32309641850519</v>
      </c>
      <c r="J21" s="10">
        <f>'signal per mg averages'!AE21</f>
        <v>0.91280626780626772</v>
      </c>
      <c r="K21" s="55">
        <f>'signal per mg averages'!AF21</f>
        <v>0.30338152274921965</v>
      </c>
      <c r="L21" s="10">
        <f>'signal per mg averages'!AM21</f>
        <v>0.80341937450633105</v>
      </c>
      <c r="M21" s="55">
        <f>'signal per mg averages'!AN21</f>
        <v>0.33075456564017613</v>
      </c>
      <c r="N21" s="10">
        <f>'signal per mg averages'!AU21</f>
        <v>0.87598484848484837</v>
      </c>
      <c r="O21" s="55">
        <f>'signal per mg averages'!AV21</f>
        <v>0.34016142760747603</v>
      </c>
      <c r="P21" s="10">
        <f>'signal per mg averages'!BC21</f>
        <v>0.6611419340463458</v>
      </c>
      <c r="Q21" s="55">
        <f>'signal per mg averages'!BD21</f>
        <v>0.16920231622104098</v>
      </c>
      <c r="R21" s="10">
        <f>'signal per mg averages'!BK21</f>
        <v>0.73615234202190738</v>
      </c>
      <c r="S21" s="55">
        <f>'signal per mg averages'!BL21</f>
        <v>0.24490933903756218</v>
      </c>
      <c r="T21" s="144"/>
      <c r="U21" s="10">
        <f>'% signal averages'!N21</f>
        <v>0.55687371552612386</v>
      </c>
      <c r="V21" s="55">
        <f>'% signal averages'!O21</f>
        <v>0.22589465201719028</v>
      </c>
      <c r="W21" s="10">
        <f>'% signal averages'!P21</f>
        <v>0.40564789775320825</v>
      </c>
      <c r="X21" s="10">
        <f>'% signal averages'!W21</f>
        <v>0.68788218095606413</v>
      </c>
      <c r="Y21" s="55">
        <f>'% signal averages'!X21</f>
        <v>0.23690642977574314</v>
      </c>
      <c r="Z21" s="10">
        <f>'% signal averages'!AE21</f>
        <v>0.65005192724795358</v>
      </c>
      <c r="AA21" s="55">
        <f>'% signal averages'!AF21</f>
        <v>0.16204943911986713</v>
      </c>
      <c r="AB21" s="10">
        <f>'% signal averages'!AM21</f>
        <v>0.72526618279547506</v>
      </c>
      <c r="AC21" s="55">
        <f>'% signal averages'!AN21</f>
        <v>0.16372693026577173</v>
      </c>
      <c r="AD21" s="10">
        <f>'% signal averages'!AU21</f>
        <v>0.66633531082234565</v>
      </c>
      <c r="AE21" s="55">
        <f>'% signal averages'!AV21</f>
        <v>0.17058643275326532</v>
      </c>
      <c r="AF21" s="10">
        <f>'% signal averages'!BC21</f>
        <v>0.52936742571076234</v>
      </c>
      <c r="AG21" s="55">
        <f>'% signal averages'!BD21</f>
        <v>0.11205855101251258</v>
      </c>
      <c r="AH21" s="10">
        <f>'% signal averages'!BK21</f>
        <v>0.62676582586968888</v>
      </c>
      <c r="AI21" s="55">
        <f>'% signal averages'!BL21</f>
        <v>0.18363114123419078</v>
      </c>
    </row>
    <row r="22" spans="1:35" x14ac:dyDescent="0.2">
      <c r="A22">
        <f>'lipidomeDB output'!A22</f>
        <v>1470</v>
      </c>
      <c r="B22" t="str">
        <f>'lipidomeDB output'!B22</f>
        <v>C83H140O17P2</v>
      </c>
      <c r="C22" s="1" t="str">
        <f>'lipidomeDB output'!C22</f>
        <v>CL(74:11)</v>
      </c>
      <c r="D22" s="10">
        <f>'signal per mg averages'!N22</f>
        <v>2.1102362204724416</v>
      </c>
      <c r="E22" s="55">
        <f>'signal per mg averages'!O22</f>
        <v>0.38434374934745336</v>
      </c>
      <c r="F22" s="10">
        <f>'signal per mg averages'!P22</f>
        <v>0.18213304539972597</v>
      </c>
      <c r="G22" s="10">
        <f>'amount analyzed'!N22</f>
        <v>2.01E-2</v>
      </c>
      <c r="H22" s="10">
        <f>'signal per mg averages'!W22</f>
        <v>3.1953954330270125</v>
      </c>
      <c r="I22" s="55">
        <f>'signal per mg averages'!X22</f>
        <v>0.72595717292982354</v>
      </c>
      <c r="J22" s="10">
        <f>'signal per mg averages'!AE22</f>
        <v>2.6013512413512418</v>
      </c>
      <c r="K22" s="55">
        <f>'signal per mg averages'!AF22</f>
        <v>0.67927373402302704</v>
      </c>
      <c r="L22" s="10">
        <f>'signal per mg averages'!AM22</f>
        <v>1.594920844051279</v>
      </c>
      <c r="M22" s="55">
        <f>'signal per mg averages'!AN22</f>
        <v>0.34864550589190063</v>
      </c>
      <c r="N22" s="10">
        <f>'signal per mg averages'!AU22</f>
        <v>2.6896338383838381</v>
      </c>
      <c r="O22" s="55">
        <f>'signal per mg averages'!AV22</f>
        <v>0.57275895859252701</v>
      </c>
      <c r="P22" s="10">
        <f>'signal per mg averages'!BC22</f>
        <v>1.962770721925134</v>
      </c>
      <c r="Q22" s="55">
        <f>'signal per mg averages'!BD22</f>
        <v>0.25447433863880214</v>
      </c>
      <c r="R22" s="10">
        <f>'signal per mg averages'!BK22</f>
        <v>1.6270104935322329</v>
      </c>
      <c r="S22" s="55">
        <f>'signal per mg averages'!BL22</f>
        <v>0.3512989883151113</v>
      </c>
      <c r="T22" s="144"/>
      <c r="U22" s="10">
        <f>'% signal averages'!N22</f>
        <v>1.8487022639981798</v>
      </c>
      <c r="V22" s="55">
        <f>'% signal averages'!O22</f>
        <v>0.25465159480278987</v>
      </c>
      <c r="W22" s="10">
        <f>'% signal averages'!P22</f>
        <v>0.13774613671541466</v>
      </c>
      <c r="X22" s="10">
        <f>'% signal averages'!W22</f>
        <v>2.0133694803906259</v>
      </c>
      <c r="Y22" s="55">
        <f>'% signal averages'!X22</f>
        <v>0.32581909021895628</v>
      </c>
      <c r="Z22" s="10">
        <f>'% signal averages'!AE22</f>
        <v>1.858484045063064</v>
      </c>
      <c r="AA22" s="55">
        <f>'% signal averages'!AF22</f>
        <v>0.2921909269634681</v>
      </c>
      <c r="AB22" s="10">
        <f>'% signal averages'!AM22</f>
        <v>1.496871198503291</v>
      </c>
      <c r="AC22" s="55">
        <f>'% signal averages'!AN22</f>
        <v>0.23232561951290798</v>
      </c>
      <c r="AD22" s="10">
        <f>'% signal averages'!AU22</f>
        <v>2.1141964526432964</v>
      </c>
      <c r="AE22" s="55">
        <f>'% signal averages'!AV22</f>
        <v>0.38890284519411678</v>
      </c>
      <c r="AF22" s="10">
        <f>'% signal averages'!BC22</f>
        <v>1.5849295386153772</v>
      </c>
      <c r="AG22" s="55">
        <f>'% signal averages'!BD22</f>
        <v>0.18135046012289877</v>
      </c>
      <c r="AH22" s="10">
        <f>'% signal averages'!BK22</f>
        <v>1.3980372424561864</v>
      </c>
      <c r="AI22" s="55">
        <f>'% signal averages'!BL22</f>
        <v>0.14881075350212725</v>
      </c>
    </row>
    <row r="23" spans="1:35" x14ac:dyDescent="0.2">
      <c r="A23">
        <f>'lipidomeDB output'!A23</f>
        <v>1472</v>
      </c>
      <c r="B23" t="str">
        <f>'lipidomeDB output'!B23</f>
        <v>C83H142O17P2</v>
      </c>
      <c r="C23" s="1" t="str">
        <f>'lipidomeDB output'!C23</f>
        <v>CL(74:10)</v>
      </c>
      <c r="D23" s="10">
        <f>'signal per mg averages'!N23</f>
        <v>4.3254593175853033</v>
      </c>
      <c r="E23" s="55">
        <f>'signal per mg averages'!O23</f>
        <v>0.57959982812351407</v>
      </c>
      <c r="F23" s="10">
        <f>'signal per mg averages'!P23</f>
        <v>0.13399729036107935</v>
      </c>
      <c r="G23" s="10">
        <f>'amount analyzed'!N23</f>
        <v>4.1200000000000001E-2</v>
      </c>
      <c r="H23" s="10">
        <f>'signal per mg averages'!W23</f>
        <v>5.2597793093845722</v>
      </c>
      <c r="I23" s="55">
        <f>'signal per mg averages'!X23</f>
        <v>0.9505596354317204</v>
      </c>
      <c r="J23" s="10">
        <f>'signal per mg averages'!AE23</f>
        <v>5.0326882376882383</v>
      </c>
      <c r="K23" s="55">
        <f>'signal per mg averages'!AF23</f>
        <v>1.239358126346441</v>
      </c>
      <c r="L23" s="10">
        <f>'signal per mg averages'!AM23</f>
        <v>3.9727310008831758</v>
      </c>
      <c r="M23" s="55">
        <f>'signal per mg averages'!AN23</f>
        <v>1.0788566829839055</v>
      </c>
      <c r="N23" s="10">
        <f>'signal per mg averages'!AU23</f>
        <v>4.6830134680134679</v>
      </c>
      <c r="O23" s="55">
        <f>'signal per mg averages'!AV23</f>
        <v>0.71368506609223192</v>
      </c>
      <c r="P23" s="10">
        <f>'signal per mg averages'!BC23</f>
        <v>4.2969305803129343</v>
      </c>
      <c r="Q23" s="55">
        <f>'signal per mg averages'!BD23</f>
        <v>0.39765525269607022</v>
      </c>
      <c r="R23" s="10">
        <f>'signal per mg averages'!BK23</f>
        <v>4.3169127249562038</v>
      </c>
      <c r="S23" s="55">
        <f>'signal per mg averages'!BL23</f>
        <v>1.2426364291036189</v>
      </c>
      <c r="T23" s="144"/>
      <c r="U23" s="10">
        <f>'% signal averages'!N23</f>
        <v>3.7914740033454408</v>
      </c>
      <c r="V23" s="55">
        <f>'% signal averages'!O23</f>
        <v>0.2168327692013145</v>
      </c>
      <c r="W23" s="10">
        <f>'% signal averages'!P23</f>
        <v>5.7189570338604508E-2</v>
      </c>
      <c r="X23" s="10">
        <f>'% signal averages'!W23</f>
        <v>3.313680602883343</v>
      </c>
      <c r="Y23" s="55">
        <f>'% signal averages'!X23</f>
        <v>0.21267260778694735</v>
      </c>
      <c r="Z23" s="10">
        <f>'% signal averages'!AE23</f>
        <v>3.5769351865721055</v>
      </c>
      <c r="AA23" s="55">
        <f>'% signal averages'!AF23</f>
        <v>0.43612004888884875</v>
      </c>
      <c r="AB23" s="10">
        <f>'% signal averages'!AM23</f>
        <v>3.6654083940163926</v>
      </c>
      <c r="AC23" s="55">
        <f>'% signal averages'!AN23</f>
        <v>0.32541895125564629</v>
      </c>
      <c r="AD23" s="10">
        <f>'% signal averages'!AU23</f>
        <v>3.6710088794874562</v>
      </c>
      <c r="AE23" s="55">
        <f>'% signal averages'!AV23</f>
        <v>0.28212614237694861</v>
      </c>
      <c r="AF23" s="10">
        <f>'% signal averages'!BC23</f>
        <v>3.4798638939869719</v>
      </c>
      <c r="AG23" s="55">
        <f>'% signal averages'!BD23</f>
        <v>0.3741724297086188</v>
      </c>
      <c r="AH23" s="10">
        <f>'% signal averages'!BK23</f>
        <v>3.6461219660499551</v>
      </c>
      <c r="AI23" s="55">
        <f>'% signal averages'!BL23</f>
        <v>0.25046276623991581</v>
      </c>
    </row>
    <row r="24" spans="1:35" x14ac:dyDescent="0.2">
      <c r="A24">
        <f>'lipidomeDB output'!A24</f>
        <v>1474</v>
      </c>
      <c r="B24" t="str">
        <f>'lipidomeDB output'!B24</f>
        <v>C83H144O17P2</v>
      </c>
      <c r="C24" s="1" t="str">
        <f>'lipidomeDB output'!C24</f>
        <v>CL(74:9)</v>
      </c>
      <c r="D24" s="10">
        <f>'signal per mg averages'!N24</f>
        <v>5.0351706036745423</v>
      </c>
      <c r="E24" s="55">
        <f>'signal per mg averages'!O24</f>
        <v>0.62219230398279457</v>
      </c>
      <c r="F24" s="10">
        <f>'signal per mg averages'!P24</f>
        <v>0.12356925970467299</v>
      </c>
      <c r="G24" s="10">
        <f>'amount analyzed'!N24</f>
        <v>4.7960000000000003E-2</v>
      </c>
      <c r="H24" s="10">
        <f>'signal per mg averages'!W24</f>
        <v>8.0372131718184363</v>
      </c>
      <c r="I24" s="55">
        <f>'signal per mg averages'!X24</f>
        <v>1.7314012006200443</v>
      </c>
      <c r="J24" s="10">
        <f>'signal per mg averages'!AE24</f>
        <v>6.4332356532356529</v>
      </c>
      <c r="K24" s="55">
        <f>'signal per mg averages'!AF24</f>
        <v>1.1795877657785403</v>
      </c>
      <c r="L24" s="10">
        <f>'signal per mg averages'!AM24</f>
        <v>3.463023984871811</v>
      </c>
      <c r="M24" s="55">
        <f>'signal per mg averages'!AN24</f>
        <v>0.993071688913165</v>
      </c>
      <c r="N24" s="10">
        <f>'signal per mg averages'!AU24</f>
        <v>6.1809701178451171</v>
      </c>
      <c r="O24" s="55">
        <f>'signal per mg averages'!AV24</f>
        <v>1.1146340645926143</v>
      </c>
      <c r="P24" s="10">
        <f>'signal per mg averages'!BC24</f>
        <v>5.5177072192513377</v>
      </c>
      <c r="Q24" s="55">
        <f>'signal per mg averages'!BD24</f>
        <v>1.0447051950227901</v>
      </c>
      <c r="R24" s="10">
        <f>'signal per mg averages'!BK24</f>
        <v>3.5611234096016706</v>
      </c>
      <c r="S24" s="55">
        <f>'signal per mg averages'!BL24</f>
        <v>0.94395272361941729</v>
      </c>
      <c r="T24" s="144"/>
      <c r="U24" s="10">
        <f>'% signal averages'!N24</f>
        <v>4.4193923789220193</v>
      </c>
      <c r="V24" s="55">
        <f>'% signal averages'!O24</f>
        <v>0.26329557089620637</v>
      </c>
      <c r="W24" s="10">
        <f>'% signal averages'!P24</f>
        <v>5.9577323831207216E-2</v>
      </c>
      <c r="X24" s="10">
        <f>'% signal averages'!W24</f>
        <v>5.0171949437874899</v>
      </c>
      <c r="Y24" s="55">
        <f>'% signal averages'!X24</f>
        <v>0.20612891096582289</v>
      </c>
      <c r="Z24" s="10">
        <f>'% signal averages'!AE24</f>
        <v>4.6740595269395415</v>
      </c>
      <c r="AA24" s="55">
        <f>'% signal averages'!AF24</f>
        <v>0.76953238125093482</v>
      </c>
      <c r="AB24" s="10">
        <f>'% signal averages'!AM24</f>
        <v>3.1900809372580565</v>
      </c>
      <c r="AC24" s="55">
        <f>'% signal averages'!AN24</f>
        <v>0.37393168417133632</v>
      </c>
      <c r="AD24" s="10">
        <f>'% signal averages'!AU24</f>
        <v>4.8289009891432242</v>
      </c>
      <c r="AE24" s="55">
        <f>'% signal averages'!AV24</f>
        <v>0.30397718327891154</v>
      </c>
      <c r="AF24" s="10">
        <f>'% signal averages'!BC24</f>
        <v>4.4217460752488931</v>
      </c>
      <c r="AG24" s="55">
        <f>'% signal averages'!BD24</f>
        <v>0.48103494784790335</v>
      </c>
      <c r="AH24" s="10">
        <f>'% signal averages'!BK24</f>
        <v>3.0268151654473243</v>
      </c>
      <c r="AI24" s="55">
        <f>'% signal averages'!BL24</f>
        <v>0.34833513209886008</v>
      </c>
    </row>
    <row r="25" spans="1:35" x14ac:dyDescent="0.2">
      <c r="A25">
        <f>'lipidomeDB output'!A25</f>
        <v>1476</v>
      </c>
      <c r="B25" t="str">
        <f>'lipidomeDB output'!B25</f>
        <v>C83H146O17P2</v>
      </c>
      <c r="C25" s="1" t="str">
        <f>'lipidomeDB output'!C25</f>
        <v>CL(74:8)</v>
      </c>
      <c r="D25" s="10">
        <f>'signal per mg averages'!N25</f>
        <v>3.5380577427821529</v>
      </c>
      <c r="E25" s="55">
        <f>'signal per mg averages'!O25</f>
        <v>0.62471161566872402</v>
      </c>
      <c r="F25" s="10">
        <f>'signal per mg averages'!P25</f>
        <v>0.17656908425058146</v>
      </c>
      <c r="G25" s="10">
        <f>'amount analyzed'!N25</f>
        <v>3.3699999999999994E-2</v>
      </c>
      <c r="H25" s="10">
        <f>'signal per mg averages'!W25</f>
        <v>4.0855019186036987</v>
      </c>
      <c r="I25" s="55">
        <f>'signal per mg averages'!X25</f>
        <v>1.5849936567511644</v>
      </c>
      <c r="J25" s="10">
        <f>'signal per mg averages'!AE25</f>
        <v>4.3192735042735046</v>
      </c>
      <c r="K25" s="55">
        <f>'signal per mg averages'!AF25</f>
        <v>1.3448464469657202</v>
      </c>
      <c r="L25" s="10">
        <f>'signal per mg averages'!AM25</f>
        <v>4.9028261754348712</v>
      </c>
      <c r="M25" s="55">
        <f>'signal per mg averages'!AN25</f>
        <v>1.5158744407548874</v>
      </c>
      <c r="N25" s="10">
        <f>'signal per mg averages'!AU25</f>
        <v>3.2935311447811446</v>
      </c>
      <c r="O25" s="55">
        <f>'signal per mg averages'!AV25</f>
        <v>0.82958957866855443</v>
      </c>
      <c r="P25" s="10">
        <f>'signal per mg averages'!BC25</f>
        <v>4.2154774460289168</v>
      </c>
      <c r="Q25" s="55">
        <f>'signal per mg averages'!BD25</f>
        <v>0.61452019673013991</v>
      </c>
      <c r="R25" s="10">
        <f>'signal per mg averages'!BK25</f>
        <v>5.5633006848224236</v>
      </c>
      <c r="S25" s="55">
        <f>'signal per mg averages'!BL25</f>
        <v>1.3723484162526411</v>
      </c>
      <c r="T25" s="144"/>
      <c r="U25" s="10">
        <f>'% signal averages'!N25</f>
        <v>3.1098607183402209</v>
      </c>
      <c r="V25" s="55">
        <f>'% signal averages'!O25</f>
        <v>0.4796467974115336</v>
      </c>
      <c r="W25" s="10">
        <f>'% signal averages'!P25</f>
        <v>0.15423417344154508</v>
      </c>
      <c r="X25" s="10">
        <f>'% signal averages'!W25</f>
        <v>2.4737755995843473</v>
      </c>
      <c r="Y25" s="55">
        <f>'% signal averages'!X25</f>
        <v>0.57077594682937316</v>
      </c>
      <c r="Z25" s="10">
        <f>'% signal averages'!AE25</f>
        <v>3.0587318640613077</v>
      </c>
      <c r="AA25" s="55">
        <f>'% signal averages'!AF25</f>
        <v>0.75051235283090723</v>
      </c>
      <c r="AB25" s="10">
        <f>'% signal averages'!AM25</f>
        <v>4.4870407016814378</v>
      </c>
      <c r="AC25" s="55">
        <f>'% signal averages'!AN25</f>
        <v>0.53487544273194687</v>
      </c>
      <c r="AD25" s="10">
        <f>'% signal averages'!AU25</f>
        <v>2.6028499286544533</v>
      </c>
      <c r="AE25" s="55">
        <f>'% signal averages'!AV25</f>
        <v>0.65367435944312535</v>
      </c>
      <c r="AF25" s="10">
        <f>'% signal averages'!BC25</f>
        <v>3.4229383289182529</v>
      </c>
      <c r="AG25" s="55">
        <f>'% signal averages'!BD25</f>
        <v>0.57237716900612878</v>
      </c>
      <c r="AH25" s="10">
        <f>'% signal averages'!BK25</f>
        <v>4.7433075267948981</v>
      </c>
      <c r="AI25" s="55">
        <f>'% signal averages'!BL25</f>
        <v>0.4623384018630704</v>
      </c>
    </row>
    <row r="26" spans="1:35" x14ac:dyDescent="0.2">
      <c r="A26">
        <f>'lipidomeDB output'!A26</f>
        <v>1478</v>
      </c>
      <c r="B26" t="str">
        <f>'lipidomeDB output'!B26</f>
        <v>C83H148O17P2</v>
      </c>
      <c r="C26" s="1" t="str">
        <f>'lipidomeDB output'!C26</f>
        <v>CL(74:7)</v>
      </c>
      <c r="D26" s="10">
        <f>'signal per mg averages'!N26</f>
        <v>0.6089238845144358</v>
      </c>
      <c r="E26" s="55">
        <f>'signal per mg averages'!O26</f>
        <v>0.45257746873688498</v>
      </c>
      <c r="F26" s="10">
        <f>'signal per mg averages'!P26</f>
        <v>0.74324144650324631</v>
      </c>
      <c r="G26" s="10">
        <f>'amount analyzed'!N26</f>
        <v>5.7999999999999996E-3</v>
      </c>
      <c r="H26" s="10">
        <f>'signal per mg averages'!W26</f>
        <v>0.88086946328238902</v>
      </c>
      <c r="I26" s="55">
        <f>'signal per mg averages'!X26</f>
        <v>0.3351886681909354</v>
      </c>
      <c r="J26" s="10">
        <f>'signal per mg averages'!AE26</f>
        <v>0.66632682132682131</v>
      </c>
      <c r="K26" s="55">
        <f>'signal per mg averages'!AF26</f>
        <v>0.21967957842471031</v>
      </c>
      <c r="L26" s="10">
        <f>'signal per mg averages'!AM26</f>
        <v>0.74750238489368925</v>
      </c>
      <c r="M26" s="55">
        <f>'signal per mg averages'!AN26</f>
        <v>0.32499455498372098</v>
      </c>
      <c r="N26" s="10">
        <f>'signal per mg averages'!AU26</f>
        <v>0.6188089225589225</v>
      </c>
      <c r="O26" s="55">
        <f>'signal per mg averages'!AV26</f>
        <v>0.51089413330356637</v>
      </c>
      <c r="P26" s="10">
        <f>'signal per mg averages'!BC26</f>
        <v>0.69145548623489805</v>
      </c>
      <c r="Q26" s="55">
        <f>'signal per mg averages'!BD26</f>
        <v>0.31653039874252237</v>
      </c>
      <c r="R26" s="10">
        <f>'signal per mg averages'!BK26</f>
        <v>0.8806644724036029</v>
      </c>
      <c r="S26" s="55">
        <f>'signal per mg averages'!BL26</f>
        <v>0.44303341306298843</v>
      </c>
      <c r="T26" s="144"/>
      <c r="U26" s="10">
        <f>'% signal averages'!N26</f>
        <v>0.52029269472147122</v>
      </c>
      <c r="V26" s="55">
        <f>'% signal averages'!O26</f>
        <v>0.36157658077150617</v>
      </c>
      <c r="W26" s="10">
        <f>'% signal averages'!P26</f>
        <v>0.69494840969287353</v>
      </c>
      <c r="X26" s="10">
        <f>'% signal averages'!W26</f>
        <v>0.57225029399479321</v>
      </c>
      <c r="Y26" s="55">
        <f>'% signal averages'!X26</f>
        <v>0.23533861826167762</v>
      </c>
      <c r="Z26" s="10">
        <f>'% signal averages'!AE26</f>
        <v>0.50273578875464553</v>
      </c>
      <c r="AA26" s="55">
        <f>'% signal averages'!AF26</f>
        <v>0.22177719250616509</v>
      </c>
      <c r="AB26" s="10">
        <f>'% signal averages'!AM26</f>
        <v>0.67189826447122269</v>
      </c>
      <c r="AC26" s="55">
        <f>'% signal averages'!AN26</f>
        <v>0.16582340499623377</v>
      </c>
      <c r="AD26" s="10">
        <f>'% signal averages'!AU26</f>
        <v>0.46785345441802934</v>
      </c>
      <c r="AE26" s="55">
        <f>'% signal averages'!AV26</f>
        <v>0.34506449009332452</v>
      </c>
      <c r="AF26" s="10">
        <f>'% signal averages'!BC26</f>
        <v>0.54501508811940325</v>
      </c>
      <c r="AG26" s="55">
        <f>'% signal averages'!BD26</f>
        <v>0.21072890922085261</v>
      </c>
      <c r="AH26" s="10">
        <f>'% signal averages'!BK26</f>
        <v>0.71787621393239365</v>
      </c>
      <c r="AI26" s="55">
        <f>'% signal averages'!BL26</f>
        <v>0.22903501636991971</v>
      </c>
    </row>
    <row r="27" spans="1:35" x14ac:dyDescent="0.2">
      <c r="A27">
        <f>'lipidomeDB output'!A27</f>
        <v>1480</v>
      </c>
      <c r="B27" t="str">
        <f>'lipidomeDB output'!B27</f>
        <v>C83H150O17P2</v>
      </c>
      <c r="C27" s="1" t="str">
        <f>'lipidomeDB output'!C27</f>
        <v>CL(74:6)</v>
      </c>
      <c r="D27" s="10">
        <f>'signal per mg averages'!N27</f>
        <v>0.16839895013123365</v>
      </c>
      <c r="E27" s="55">
        <f>'signal per mg averages'!O27</f>
        <v>0.17988881704472567</v>
      </c>
      <c r="F27" s="10">
        <f>'signal per mg averages'!P27</f>
        <v>1.0682300388722017</v>
      </c>
      <c r="G27" s="10">
        <f>'amount analyzed'!N27</f>
        <v>1.6040000000000002E-3</v>
      </c>
      <c r="H27" s="10">
        <f>'signal per mg averages'!W27</f>
        <v>0.24651337289301686</v>
      </c>
      <c r="I27" s="55">
        <f>'signal per mg averages'!X27</f>
        <v>0.19339289598771833</v>
      </c>
      <c r="J27" s="10">
        <f>'signal per mg averages'!AE27</f>
        <v>0.1951892551892552</v>
      </c>
      <c r="K27" s="55">
        <f>'signal per mg averages'!AF27</f>
        <v>0.17566094648099681</v>
      </c>
      <c r="L27" s="10">
        <f>'signal per mg averages'!AM27</f>
        <v>0.25594910725345515</v>
      </c>
      <c r="M27" s="55">
        <f>'signal per mg averages'!AN27</f>
        <v>0.15452343092825604</v>
      </c>
      <c r="N27" s="10">
        <f>'signal per mg averages'!AU27</f>
        <v>0.18993055555555557</v>
      </c>
      <c r="O27" s="55">
        <f>'signal per mg averages'!AV27</f>
        <v>0.23139978882557027</v>
      </c>
      <c r="P27" s="10">
        <f>'signal per mg averages'!BC27</f>
        <v>0.18258838383838386</v>
      </c>
      <c r="Q27" s="55">
        <f>'signal per mg averages'!BD27</f>
        <v>9.8692241541845152E-2</v>
      </c>
      <c r="R27" s="10">
        <f>'signal per mg averages'!BK27</f>
        <v>0.25983374918157526</v>
      </c>
      <c r="S27" s="55">
        <f>'signal per mg averages'!BL27</f>
        <v>0.15230171463641098</v>
      </c>
      <c r="T27" s="144"/>
      <c r="U27" s="10">
        <f>'% signal averages'!N27</f>
        <v>0.14853678396825748</v>
      </c>
      <c r="V27" s="55">
        <f>'% signal averages'!O27</f>
        <v>0.15596827521988604</v>
      </c>
      <c r="W27" s="10">
        <f>'% signal averages'!P27</f>
        <v>1.0500313191998063</v>
      </c>
      <c r="X27" s="10">
        <f>'% signal averages'!W27</f>
        <v>0.14280799909046152</v>
      </c>
      <c r="Y27" s="55">
        <f>'% signal averages'!X27</f>
        <v>9.7641897368830291E-2</v>
      </c>
      <c r="Z27" s="10">
        <f>'% signal averages'!AE27</f>
        <v>0.14563179213143709</v>
      </c>
      <c r="AA27" s="55">
        <f>'% signal averages'!AF27</f>
        <v>0.1415687979703423</v>
      </c>
      <c r="AB27" s="10">
        <f>'% signal averages'!AM27</f>
        <v>0.23044202793831492</v>
      </c>
      <c r="AC27" s="55">
        <f>'% signal averages'!AN27</f>
        <v>0.14083605159671359</v>
      </c>
      <c r="AD27" s="10">
        <f>'% signal averages'!AU27</f>
        <v>0.14688879561236398</v>
      </c>
      <c r="AE27" s="55">
        <f>'% signal averages'!AV27</f>
        <v>0.18602584674586045</v>
      </c>
      <c r="AF27" s="10">
        <f>'% signal averages'!BC27</f>
        <v>0.15236011626663806</v>
      </c>
      <c r="AG27" s="55">
        <f>'% signal averages'!BD27</f>
        <v>8.2437544401664814E-2</v>
      </c>
      <c r="AH27" s="10">
        <f>'% signal averages'!BK27</f>
        <v>0.24046739863926866</v>
      </c>
      <c r="AI27" s="55">
        <f>'% signal averages'!BL27</f>
        <v>0.17560171582669112</v>
      </c>
    </row>
    <row r="28" spans="1:35" x14ac:dyDescent="0.2">
      <c r="A28">
        <f>'lipidomeDB output'!A28</f>
        <v>1491.9</v>
      </c>
      <c r="B28" t="str">
        <f>'lipidomeDB output'!B28</f>
        <v>C85H138O17P2</v>
      </c>
      <c r="C28" s="1" t="str">
        <f>'lipidomeDB output'!C28</f>
        <v>CL(76:14)</v>
      </c>
      <c r="D28" s="10">
        <f>'signal per mg averages'!N28</f>
        <v>1.2766404199475068</v>
      </c>
      <c r="E28" s="55">
        <f>'signal per mg averages'!O28</f>
        <v>0.29855801678214844</v>
      </c>
      <c r="F28" s="10">
        <f>'signal per mg averages'!P28</f>
        <v>0.23386226232318777</v>
      </c>
      <c r="G28" s="10">
        <f>'amount analyzed'!N28</f>
        <v>1.2160000000000001E-2</v>
      </c>
      <c r="H28" s="10">
        <f>'signal per mg averages'!W28</f>
        <v>1.7451555563745966</v>
      </c>
      <c r="I28" s="55">
        <f>'signal per mg averages'!X28</f>
        <v>0.32133779909410887</v>
      </c>
      <c r="J28" s="10">
        <f>'signal per mg averages'!AE28</f>
        <v>1.520754985754986</v>
      </c>
      <c r="K28" s="55">
        <f>'signal per mg averages'!AF28</f>
        <v>0.5636318037594229</v>
      </c>
      <c r="L28" s="10">
        <f>'signal per mg averages'!AM28</f>
        <v>1.0451366910062563</v>
      </c>
      <c r="M28" s="55">
        <f>'signal per mg averages'!AN28</f>
        <v>0.29424835448472558</v>
      </c>
      <c r="N28" s="10">
        <f>'signal per mg averages'!AU28</f>
        <v>1.7952946127946128</v>
      </c>
      <c r="O28" s="55">
        <f>'signal per mg averages'!AV28</f>
        <v>0.69711069846536777</v>
      </c>
      <c r="P28" s="10">
        <f>'signal per mg averages'!BC28</f>
        <v>1.1243014705882353</v>
      </c>
      <c r="Q28" s="55">
        <f>'signal per mg averages'!BD28</f>
        <v>0.26020404803592651</v>
      </c>
      <c r="R28" s="10">
        <f>'signal per mg averages'!BK28</f>
        <v>1.0682635239156977</v>
      </c>
      <c r="S28" s="55">
        <f>'signal per mg averages'!BL28</f>
        <v>0.3878946421181419</v>
      </c>
      <c r="T28" s="144"/>
      <c r="U28" s="10">
        <f>'% signal averages'!N28</f>
        <v>1.1276815723743077</v>
      </c>
      <c r="V28" s="55">
        <f>'% signal averages'!O28</f>
        <v>0.30040261582166455</v>
      </c>
      <c r="W28" s="10">
        <f>'% signal averages'!P28</f>
        <v>0.2663895759058772</v>
      </c>
      <c r="X28" s="10">
        <f>'% signal averages'!W28</f>
        <v>1.1231317094101907</v>
      </c>
      <c r="Y28" s="55">
        <f>'% signal averages'!X28</f>
        <v>0.24103356068105347</v>
      </c>
      <c r="Z28" s="10">
        <f>'% signal averages'!AE28</f>
        <v>1.0780355835300151</v>
      </c>
      <c r="AA28" s="55">
        <f>'% signal averages'!AF28</f>
        <v>0.28145806135484569</v>
      </c>
      <c r="AB28" s="10">
        <f>'% signal averages'!AM28</f>
        <v>0.97350571243987349</v>
      </c>
      <c r="AC28" s="55">
        <f>'% signal averages'!AN28</f>
        <v>0.15171280802828019</v>
      </c>
      <c r="AD28" s="10">
        <f>'% signal averages'!AU28</f>
        <v>1.4088325495151048</v>
      </c>
      <c r="AE28" s="55">
        <f>'% signal averages'!AV28</f>
        <v>0.49697169622133675</v>
      </c>
      <c r="AF28" s="10">
        <f>'% signal averages'!BC28</f>
        <v>0.90998512878225923</v>
      </c>
      <c r="AG28" s="55">
        <f>'% signal averages'!BD28</f>
        <v>0.21020994989483824</v>
      </c>
      <c r="AH28" s="10">
        <f>'% signal averages'!BK28</f>
        <v>0.89415124500985133</v>
      </c>
      <c r="AI28" s="55">
        <f>'% signal averages'!BL28</f>
        <v>0.20152134927325238</v>
      </c>
    </row>
    <row r="29" spans="1:35" x14ac:dyDescent="0.2">
      <c r="A29">
        <f>'lipidomeDB output'!A29</f>
        <v>1494</v>
      </c>
      <c r="B29" t="str">
        <f>'lipidomeDB output'!B29</f>
        <v>C85H140O17P2</v>
      </c>
      <c r="C29" s="1" t="str">
        <f>'lipidomeDB output'!C29</f>
        <v>CL(76:13)</v>
      </c>
      <c r="D29" s="10">
        <f>'signal per mg averages'!N29</f>
        <v>3.7249343832021005</v>
      </c>
      <c r="E29" s="55">
        <f>'signal per mg averages'!O29</f>
        <v>0.66780236824311601</v>
      </c>
      <c r="F29" s="10">
        <f>'signal per mg averages'!P29</f>
        <v>0.17927896159852533</v>
      </c>
      <c r="G29" s="10">
        <f>'amount analyzed'!N29</f>
        <v>3.5479999999999998E-2</v>
      </c>
      <c r="H29" s="10">
        <f>'signal per mg averages'!W29</f>
        <v>4.8640684431667411</v>
      </c>
      <c r="I29" s="55">
        <f>'signal per mg averages'!X29</f>
        <v>0.89681422207853168</v>
      </c>
      <c r="J29" s="10">
        <f>'signal per mg averages'!AE29</f>
        <v>4.3392124542124551</v>
      </c>
      <c r="K29" s="55">
        <f>'signal per mg averages'!AF29</f>
        <v>1.1673754548038964</v>
      </c>
      <c r="L29" s="10">
        <f>'signal per mg averages'!AM29</f>
        <v>4.3030572527311657</v>
      </c>
      <c r="M29" s="55">
        <f>'signal per mg averages'!AN29</f>
        <v>0.85878460731512996</v>
      </c>
      <c r="N29" s="10">
        <f>'signal per mg averages'!AU29</f>
        <v>4.3234511784511778</v>
      </c>
      <c r="O29" s="55">
        <f>'signal per mg averages'!AV29</f>
        <v>0.63884642688707427</v>
      </c>
      <c r="P29" s="10">
        <f>'signal per mg averages'!BC29</f>
        <v>3.6494128787878792</v>
      </c>
      <c r="Q29" s="55">
        <f>'signal per mg averages'!BD29</f>
        <v>0.60508910964073559</v>
      </c>
      <c r="R29" s="10">
        <f>'signal per mg averages'!BK29</f>
        <v>4.3250135371874503</v>
      </c>
      <c r="S29" s="55">
        <f>'signal per mg averages'!BL29</f>
        <v>1.1692735324062353</v>
      </c>
      <c r="T29" s="144"/>
      <c r="U29" s="10">
        <f>'% signal averages'!N29</f>
        <v>3.2502051399232785</v>
      </c>
      <c r="V29" s="55">
        <f>'% signal averages'!O29</f>
        <v>0.29816177148396689</v>
      </c>
      <c r="W29" s="10">
        <f>'% signal averages'!P29</f>
        <v>9.1736293140870798E-2</v>
      </c>
      <c r="X29" s="10">
        <f>'% signal averages'!W29</f>
        <v>3.0977171833448582</v>
      </c>
      <c r="Y29" s="55">
        <f>'% signal averages'!X29</f>
        <v>0.49797198407276461</v>
      </c>
      <c r="Z29" s="10">
        <f>'% signal averages'!AE29</f>
        <v>3.0764278315914759</v>
      </c>
      <c r="AA29" s="55">
        <f>'% signal averages'!AF29</f>
        <v>0.37537727022262551</v>
      </c>
      <c r="AB29" s="10">
        <f>'% signal averages'!AM29</f>
        <v>4.0485124361343061</v>
      </c>
      <c r="AC29" s="55">
        <f>'% signal averages'!AN29</f>
        <v>0.53352653339612655</v>
      </c>
      <c r="AD29" s="10">
        <f>'% signal averages'!AU29</f>
        <v>3.4058073711292729</v>
      </c>
      <c r="AE29" s="55">
        <f>'% signal averages'!AV29</f>
        <v>0.40450317206759007</v>
      </c>
      <c r="AF29" s="10">
        <f>'% signal averages'!BC29</f>
        <v>2.9313597340897228</v>
      </c>
      <c r="AG29" s="55">
        <f>'% signal averages'!BD29</f>
        <v>0.34156361314244055</v>
      </c>
      <c r="AH29" s="10">
        <f>'% signal averages'!BK29</f>
        <v>3.6702050360397389</v>
      </c>
      <c r="AI29" s="55">
        <f>'% signal averages'!BL29</f>
        <v>0.46174031536839366</v>
      </c>
    </row>
    <row r="30" spans="1:35" x14ac:dyDescent="0.2">
      <c r="A30">
        <f>'lipidomeDB output'!A30</f>
        <v>1496</v>
      </c>
      <c r="B30" t="str">
        <f>'lipidomeDB output'!B30</f>
        <v>C85H142O17P2</v>
      </c>
      <c r="C30" s="1" t="str">
        <f>'lipidomeDB output'!C30</f>
        <v>CL(76:12)</v>
      </c>
      <c r="D30" s="10">
        <f>'signal per mg averages'!N30</f>
        <v>4.6467191601049871</v>
      </c>
      <c r="E30" s="55">
        <f>'signal per mg averages'!O30</f>
        <v>0.75632825740796028</v>
      </c>
      <c r="F30" s="10">
        <f>'signal per mg averages'!P30</f>
        <v>0.16276607889315006</v>
      </c>
      <c r="G30" s="10">
        <f>'amount analyzed'!N30</f>
        <v>4.4259999999999994E-2</v>
      </c>
      <c r="H30" s="10">
        <f>'signal per mg averages'!W30</f>
        <v>5.4160368957524527</v>
      </c>
      <c r="I30" s="55">
        <f>'signal per mg averages'!X30</f>
        <v>1.1040606432777571</v>
      </c>
      <c r="J30" s="10">
        <f>'signal per mg averages'!AE30</f>
        <v>4.8859808709808705</v>
      </c>
      <c r="K30" s="55">
        <f>'signal per mg averages'!AF30</f>
        <v>1.3580197760071799</v>
      </c>
      <c r="L30" s="10">
        <f>'signal per mg averages'!AM30</f>
        <v>6.9012491091838912</v>
      </c>
      <c r="M30" s="55">
        <f>'signal per mg averages'!AN30</f>
        <v>1.3836021581370834</v>
      </c>
      <c r="N30" s="10">
        <f>'signal per mg averages'!AU30</f>
        <v>4.6422053872053866</v>
      </c>
      <c r="O30" s="55">
        <f>'signal per mg averages'!AV30</f>
        <v>0.75696599794364805</v>
      </c>
      <c r="P30" s="10">
        <f>'signal per mg averages'!BC30</f>
        <v>4.3019648692810462</v>
      </c>
      <c r="Q30" s="55">
        <f>'signal per mg averages'!BD30</f>
        <v>0.57280294748844285</v>
      </c>
      <c r="R30" s="10">
        <f>'signal per mg averages'!BK30</f>
        <v>7.8445361964927187</v>
      </c>
      <c r="S30" s="55">
        <f>'signal per mg averages'!BL30</f>
        <v>1.9985430717886246</v>
      </c>
      <c r="T30" s="144"/>
      <c r="U30" s="10">
        <f>'% signal averages'!N30</f>
        <v>4.0721754685762885</v>
      </c>
      <c r="V30" s="55">
        <f>'% signal averages'!O30</f>
        <v>0.42835669850860647</v>
      </c>
      <c r="W30" s="10">
        <f>'% signal averages'!P30</f>
        <v>0.10519112003254817</v>
      </c>
      <c r="X30" s="10">
        <f>'% signal averages'!W30</f>
        <v>3.4546013865006238</v>
      </c>
      <c r="Y30" s="55">
        <f>'% signal averages'!X30</f>
        <v>0.65853146618188207</v>
      </c>
      <c r="Z30" s="10">
        <f>'% signal averages'!AE30</f>
        <v>3.4648607014699753</v>
      </c>
      <c r="AA30" s="55">
        <f>'% signal averages'!AF30</f>
        <v>0.48932169986058316</v>
      </c>
      <c r="AB30" s="10">
        <f>'% signal averages'!AM30</f>
        <v>6.4780495926963226</v>
      </c>
      <c r="AC30" s="55">
        <f>'% signal averages'!AN30</f>
        <v>0.70393756105798355</v>
      </c>
      <c r="AD30" s="10">
        <f>'% signal averages'!AU30</f>
        <v>3.6305440406222389</v>
      </c>
      <c r="AE30" s="55">
        <f>'% signal averages'!AV30</f>
        <v>0.21644831683537535</v>
      </c>
      <c r="AF30" s="10">
        <f>'% signal averages'!BC30</f>
        <v>3.462387866489244</v>
      </c>
      <c r="AG30" s="55">
        <f>'% signal averages'!BD30</f>
        <v>0.29535805243715946</v>
      </c>
      <c r="AH30" s="10">
        <f>'% signal averages'!BK30</f>
        <v>6.7008326864792691</v>
      </c>
      <c r="AI30" s="55">
        <f>'% signal averages'!BL30</f>
        <v>1.041217333944596</v>
      </c>
    </row>
    <row r="31" spans="1:35" x14ac:dyDescent="0.2">
      <c r="A31">
        <f>'lipidomeDB output'!A31</f>
        <v>1498</v>
      </c>
      <c r="B31" t="str">
        <f>'lipidomeDB output'!B31</f>
        <v>C85H144O17P2</v>
      </c>
      <c r="C31" s="1" t="str">
        <f>'lipidomeDB output'!C31</f>
        <v>CL(76:11)</v>
      </c>
      <c r="D31" s="10">
        <f>'signal per mg averages'!N31</f>
        <v>5.8015748031496077</v>
      </c>
      <c r="E31" s="55">
        <f>'signal per mg averages'!O31</f>
        <v>0.84582551901642156</v>
      </c>
      <c r="F31" s="10">
        <f>'signal per mg averages'!P31</f>
        <v>0.1457924008076622</v>
      </c>
      <c r="G31" s="10">
        <f>'amount analyzed'!N31</f>
        <v>5.5259999999999997E-2</v>
      </c>
      <c r="H31" s="10">
        <f>'signal per mg averages'!W31</f>
        <v>8.8367666306288601</v>
      </c>
      <c r="I31" s="55">
        <f>'signal per mg averages'!X31</f>
        <v>2.4426985354776356</v>
      </c>
      <c r="J31" s="10">
        <f>'signal per mg averages'!AE31</f>
        <v>7.5060927960927968</v>
      </c>
      <c r="K31" s="55">
        <f>'signal per mg averages'!AF31</f>
        <v>1.2533000168811108</v>
      </c>
      <c r="L31" s="10">
        <f>'signal per mg averages'!AM31</f>
        <v>3.0604344769562157</v>
      </c>
      <c r="M31" s="55">
        <f>'signal per mg averages'!AN31</f>
        <v>0.77180825490142879</v>
      </c>
      <c r="N31" s="10">
        <f>'signal per mg averages'!AU31</f>
        <v>6.8060374579124572</v>
      </c>
      <c r="O31" s="55">
        <f>'signal per mg averages'!AV31</f>
        <v>1.0018967426404404</v>
      </c>
      <c r="P31" s="10">
        <f>'signal per mg averages'!BC31</f>
        <v>5.8656636215092108</v>
      </c>
      <c r="Q31" s="55">
        <f>'signal per mg averages'!BD31</f>
        <v>1.0607482245458484</v>
      </c>
      <c r="R31" s="10">
        <f>'signal per mg averages'!BK31</f>
        <v>3.2162289642724424</v>
      </c>
      <c r="S31" s="55">
        <f>'signal per mg averages'!BL31</f>
        <v>0.98311070824622926</v>
      </c>
      <c r="T31" s="144"/>
      <c r="U31" s="10">
        <f>'% signal averages'!N31</f>
        <v>5.0911176198734314</v>
      </c>
      <c r="V31" s="55">
        <f>'% signal averages'!O31</f>
        <v>0.4861354033499693</v>
      </c>
      <c r="W31" s="10">
        <f>'% signal averages'!P31</f>
        <v>9.5486971554598454E-2</v>
      </c>
      <c r="X31" s="10">
        <f>'% signal averages'!W31</f>
        <v>5.4747000007464601</v>
      </c>
      <c r="Y31" s="55">
        <f>'% signal averages'!X31</f>
        <v>0.65564196217320425</v>
      </c>
      <c r="Z31" s="10">
        <f>'% signal averages'!AE31</f>
        <v>5.4075904371264167</v>
      </c>
      <c r="AA31" s="55">
        <f>'% signal averages'!AF31</f>
        <v>0.36072873104124559</v>
      </c>
      <c r="AB31" s="10">
        <f>'% signal averages'!AM31</f>
        <v>2.8622372630333501</v>
      </c>
      <c r="AC31" s="55">
        <f>'% signal averages'!AN31</f>
        <v>0.41779679043770729</v>
      </c>
      <c r="AD31" s="10">
        <f>'% signal averages'!AU31</f>
        <v>5.3448350313202226</v>
      </c>
      <c r="AE31" s="55">
        <f>'% signal averages'!AV31</f>
        <v>0.42065207035160185</v>
      </c>
      <c r="AF31" s="10">
        <f>'% signal averages'!BC31</f>
        <v>4.6965445051000918</v>
      </c>
      <c r="AG31" s="55">
        <f>'% signal averages'!BD31</f>
        <v>0.47748023326415984</v>
      </c>
      <c r="AH31" s="10">
        <f>'% signal averages'!BK31</f>
        <v>2.7468187823446879</v>
      </c>
      <c r="AI31" s="55">
        <f>'% signal averages'!BL31</f>
        <v>0.65626713095539901</v>
      </c>
    </row>
    <row r="32" spans="1:35" x14ac:dyDescent="0.2">
      <c r="A32">
        <f>'lipidomeDB output'!A32</f>
        <v>1500</v>
      </c>
      <c r="B32" t="str">
        <f>'lipidomeDB output'!B32</f>
        <v>C85H146O17P2</v>
      </c>
      <c r="C32" s="1" t="str">
        <f>'lipidomeDB output'!C32</f>
        <v>CL(76:10)</v>
      </c>
      <c r="D32" s="10">
        <f>'signal per mg averages'!N32</f>
        <v>3.7039370078740164</v>
      </c>
      <c r="E32" s="55">
        <f>'signal per mg averages'!O32</f>
        <v>0.52496587832026631</v>
      </c>
      <c r="F32" s="10">
        <f>'signal per mg averages'!P32</f>
        <v>0.14173185915534398</v>
      </c>
      <c r="G32" s="10">
        <f>'amount analyzed'!N32</f>
        <v>3.5279999999999999E-2</v>
      </c>
      <c r="H32" s="10">
        <f>'signal per mg averages'!W32</f>
        <v>7.1364991522924965</v>
      </c>
      <c r="I32" s="55">
        <f>'signal per mg averages'!X32</f>
        <v>2.2698832094004384</v>
      </c>
      <c r="J32" s="10">
        <f>'signal per mg averages'!AE32</f>
        <v>4.5253378103378106</v>
      </c>
      <c r="K32" s="55">
        <f>'signal per mg averages'!AF32</f>
        <v>0.8269722323101909</v>
      </c>
      <c r="L32" s="10">
        <f>'signal per mg averages'!AM32</f>
        <v>2.4163830292091166</v>
      </c>
      <c r="M32" s="55">
        <f>'signal per mg averages'!AN32</f>
        <v>0.66912685217266388</v>
      </c>
      <c r="N32" s="10">
        <f>'signal per mg averages'!AU32</f>
        <v>5.1434469696969698</v>
      </c>
      <c r="O32" s="55">
        <f>'signal per mg averages'!AV32</f>
        <v>1.6130202889236462</v>
      </c>
      <c r="P32" s="10">
        <f>'signal per mg averages'!BC32</f>
        <v>4.4891628292731243</v>
      </c>
      <c r="Q32" s="55">
        <f>'signal per mg averages'!BD32</f>
        <v>1.117292174759952</v>
      </c>
      <c r="R32" s="10">
        <f>'signal per mg averages'!BK32</f>
        <v>2.4604410645714991</v>
      </c>
      <c r="S32" s="55">
        <f>'signal per mg averages'!BL32</f>
        <v>0.33644937584193313</v>
      </c>
      <c r="T32" s="144"/>
      <c r="U32" s="10">
        <f>'% signal averages'!N32</f>
        <v>3.2546933864728622</v>
      </c>
      <c r="V32" s="55">
        <f>'% signal averages'!O32</f>
        <v>0.35063952418943223</v>
      </c>
      <c r="W32" s="10">
        <f>'% signal averages'!P32</f>
        <v>0.10773350437456204</v>
      </c>
      <c r="X32" s="10">
        <f>'% signal averages'!W32</f>
        <v>4.3865496944012543</v>
      </c>
      <c r="Y32" s="55">
        <f>'% signal averages'!X32</f>
        <v>0.6018563633634727</v>
      </c>
      <c r="Z32" s="10">
        <f>'% signal averages'!AE32</f>
        <v>3.2591149876654</v>
      </c>
      <c r="AA32" s="55">
        <f>'% signal averages'!AF32</f>
        <v>0.33325984921703633</v>
      </c>
      <c r="AB32" s="10">
        <f>'% signal averages'!AM32</f>
        <v>2.2439684021555446</v>
      </c>
      <c r="AC32" s="55">
        <f>'% signal averages'!AN32</f>
        <v>0.51244384344658256</v>
      </c>
      <c r="AD32" s="10">
        <f>'% signal averages'!AU32</f>
        <v>3.9482703425751779</v>
      </c>
      <c r="AE32" s="55">
        <f>'% signal averages'!AV32</f>
        <v>0.65432856030736664</v>
      </c>
      <c r="AF32" s="10">
        <f>'% signal averages'!BC32</f>
        <v>3.6070090943872963</v>
      </c>
      <c r="AG32" s="55">
        <f>'% signal averages'!BD32</f>
        <v>0.71625240534556656</v>
      </c>
      <c r="AH32" s="10">
        <f>'% signal averages'!BK32</f>
        <v>2.1485849807493511</v>
      </c>
      <c r="AI32" s="55">
        <f>'% signal averages'!BL32</f>
        <v>0.35245456428517513</v>
      </c>
    </row>
    <row r="33" spans="1:35" x14ac:dyDescent="0.2">
      <c r="A33">
        <f>'lipidomeDB output'!A33</f>
        <v>1502</v>
      </c>
      <c r="B33" t="str">
        <f>'lipidomeDB output'!B33</f>
        <v>C85H148O17P2</v>
      </c>
      <c r="C33" s="1" t="str">
        <f>'lipidomeDB output'!C33</f>
        <v>CL(76:9)</v>
      </c>
      <c r="D33" s="10">
        <f>'signal per mg averages'!N33</f>
        <v>4.9280839895013129</v>
      </c>
      <c r="E33" s="55">
        <f>'signal per mg averages'!O33</f>
        <v>0.56884094871750024</v>
      </c>
      <c r="F33" s="10">
        <f>'signal per mg averages'!P33</f>
        <v>0.11542842003694481</v>
      </c>
      <c r="G33" s="10">
        <f>'amount analyzed'!N33</f>
        <v>4.6939999999999996E-2</v>
      </c>
      <c r="H33" s="10">
        <f>'signal per mg averages'!W33</f>
        <v>9.106938670204924</v>
      </c>
      <c r="I33" s="55">
        <f>'signal per mg averages'!X33</f>
        <v>3.0381215147654008</v>
      </c>
      <c r="J33" s="10">
        <f>'signal per mg averages'!AE33</f>
        <v>6.6806430606430611</v>
      </c>
      <c r="K33" s="55">
        <f>'signal per mg averages'!AF33</f>
        <v>0.81745191097109626</v>
      </c>
      <c r="L33" s="10">
        <f>'signal per mg averages'!AM33</f>
        <v>1.7917917308134701</v>
      </c>
      <c r="M33" s="55">
        <f>'signal per mg averages'!AN33</f>
        <v>0.84629829765444931</v>
      </c>
      <c r="N33" s="10">
        <f>'signal per mg averages'!AU33</f>
        <v>6.8380744949494954</v>
      </c>
      <c r="O33" s="55">
        <f>'signal per mg averages'!AV33</f>
        <v>1.8156524286410949</v>
      </c>
      <c r="P33" s="10">
        <f>'signal per mg averages'!BC33</f>
        <v>5.8141326252723315</v>
      </c>
      <c r="Q33" s="55">
        <f>'signal per mg averages'!BD33</f>
        <v>1.0856046048778227</v>
      </c>
      <c r="R33" s="10">
        <f>'signal per mg averages'!BK33</f>
        <v>1.9927147811930421</v>
      </c>
      <c r="S33" s="55">
        <f>'signal per mg averages'!BL33</f>
        <v>0.56277471238655097</v>
      </c>
      <c r="T33" s="144"/>
      <c r="U33" s="10">
        <f>'% signal averages'!N33</f>
        <v>4.3384037957421278</v>
      </c>
      <c r="V33" s="55">
        <f>'% signal averages'!O33</f>
        <v>0.46223925281947892</v>
      </c>
      <c r="W33" s="10">
        <f>'% signal averages'!P33</f>
        <v>0.10654592670076904</v>
      </c>
      <c r="X33" s="10">
        <f>'% signal averages'!W33</f>
        <v>5.5562286180478466</v>
      </c>
      <c r="Y33" s="55">
        <f>'% signal averages'!X33</f>
        <v>0.81728066211312667</v>
      </c>
      <c r="Z33" s="10">
        <f>'% signal averages'!AE33</f>
        <v>4.8819367985605844</v>
      </c>
      <c r="AA33" s="55">
        <f>'% signal averages'!AF33</f>
        <v>0.75859891385765021</v>
      </c>
      <c r="AB33" s="10">
        <f>'% signal averages'!AM33</f>
        <v>1.6209206908977096</v>
      </c>
      <c r="AC33" s="55">
        <f>'% signal averages'!AN33</f>
        <v>0.58633011197089868</v>
      </c>
      <c r="AD33" s="10">
        <f>'% signal averages'!AU33</f>
        <v>5.3098258598872965</v>
      </c>
      <c r="AE33" s="55">
        <f>'% signal averages'!AV33</f>
        <v>0.91702252706711485</v>
      </c>
      <c r="AF33" s="10">
        <f>'% signal averages'!BC33</f>
        <v>4.6680023339025132</v>
      </c>
      <c r="AG33" s="55">
        <f>'% signal averages'!BD33</f>
        <v>0.52892253531666067</v>
      </c>
      <c r="AH33" s="10">
        <f>'% signal averages'!BK33</f>
        <v>1.7039448987780978</v>
      </c>
      <c r="AI33" s="55">
        <f>'% signal averages'!BL33</f>
        <v>0.30406702645877903</v>
      </c>
    </row>
    <row r="34" spans="1:35" x14ac:dyDescent="0.2">
      <c r="A34">
        <f>'lipidomeDB output'!A34</f>
        <v>1513.9</v>
      </c>
      <c r="B34" t="str">
        <f>'lipidomeDB output'!B34</f>
        <v>C87H136O17P2</v>
      </c>
      <c r="C34" s="1" t="str">
        <f>'lipidomeDB output'!C34</f>
        <v>CL(78:17)</v>
      </c>
      <c r="D34" s="10">
        <f>'signal per mg averages'!N34</f>
        <v>0</v>
      </c>
      <c r="E34" s="55">
        <f>'signal per mg averages'!O34</f>
        <v>0</v>
      </c>
      <c r="F34" s="10" t="e">
        <f>'signal per mg averages'!P34</f>
        <v>#DIV/0!</v>
      </c>
      <c r="G34" s="10">
        <f>'amount analyzed'!N34</f>
        <v>0</v>
      </c>
      <c r="H34" s="10">
        <f>'signal per mg averages'!W34</f>
        <v>0</v>
      </c>
      <c r="I34" s="55">
        <f>'signal per mg averages'!X34</f>
        <v>0</v>
      </c>
      <c r="J34" s="10">
        <f>'signal per mg averages'!AE34</f>
        <v>0</v>
      </c>
      <c r="K34" s="55">
        <f>'signal per mg averages'!AF34</f>
        <v>0</v>
      </c>
      <c r="L34" s="10">
        <f>'signal per mg averages'!AM34</f>
        <v>0</v>
      </c>
      <c r="M34" s="55">
        <f>'signal per mg averages'!AN34</f>
        <v>0</v>
      </c>
      <c r="N34" s="10">
        <f>'signal per mg averages'!AU34</f>
        <v>0</v>
      </c>
      <c r="O34" s="55">
        <f>'signal per mg averages'!AV34</f>
        <v>0</v>
      </c>
      <c r="P34" s="10">
        <f>'signal per mg averages'!BC34</f>
        <v>0</v>
      </c>
      <c r="Q34" s="55">
        <f>'signal per mg averages'!BD34</f>
        <v>0</v>
      </c>
      <c r="R34" s="10">
        <f>'signal per mg averages'!BK34</f>
        <v>0</v>
      </c>
      <c r="S34" s="55">
        <f>'signal per mg averages'!BL34</f>
        <v>0</v>
      </c>
      <c r="T34" s="144"/>
      <c r="U34" s="10">
        <f>'% signal averages'!N34</f>
        <v>0</v>
      </c>
      <c r="V34" s="55">
        <f>'% signal averages'!O34</f>
        <v>0</v>
      </c>
      <c r="W34" s="10" t="e">
        <f>'% signal averages'!P34</f>
        <v>#DIV/0!</v>
      </c>
      <c r="X34" s="10">
        <f>'% signal averages'!W34</f>
        <v>0</v>
      </c>
      <c r="Y34" s="55">
        <f>'% signal averages'!X34</f>
        <v>0</v>
      </c>
      <c r="Z34" s="10">
        <f>'% signal averages'!AE34</f>
        <v>0</v>
      </c>
      <c r="AA34" s="55">
        <f>'% signal averages'!AF34</f>
        <v>0</v>
      </c>
      <c r="AB34" s="10">
        <f>'% signal averages'!AM34</f>
        <v>0</v>
      </c>
      <c r="AC34" s="55">
        <f>'% signal averages'!AN34</f>
        <v>0</v>
      </c>
      <c r="AD34" s="10">
        <f>'% signal averages'!AU34</f>
        <v>0</v>
      </c>
      <c r="AE34" s="55">
        <f>'% signal averages'!AV34</f>
        <v>0</v>
      </c>
      <c r="AF34" s="10">
        <f>'% signal averages'!BC34</f>
        <v>0</v>
      </c>
      <c r="AG34" s="55">
        <f>'% signal averages'!BD34</f>
        <v>0</v>
      </c>
      <c r="AH34" s="10">
        <f>'% signal averages'!BK34</f>
        <v>0</v>
      </c>
      <c r="AI34" s="55">
        <f>'% signal averages'!BL34</f>
        <v>0</v>
      </c>
    </row>
    <row r="35" spans="1:35" x14ac:dyDescent="0.2">
      <c r="A35">
        <f>'lipidomeDB output'!A35</f>
        <v>1515.9</v>
      </c>
      <c r="B35" t="str">
        <f>'lipidomeDB output'!B35</f>
        <v>C87H138O17P2</v>
      </c>
      <c r="C35" s="1" t="str">
        <f>'lipidomeDB output'!C35</f>
        <v>CL(78:16)</v>
      </c>
      <c r="D35" s="10">
        <f>'signal per mg averages'!N35</f>
        <v>1.4215223097112866</v>
      </c>
      <c r="E35" s="55">
        <f>'signal per mg averages'!O35</f>
        <v>0.20065955822311135</v>
      </c>
      <c r="F35" s="10">
        <f>'signal per mg averages'!P35</f>
        <v>0.14115821950333346</v>
      </c>
      <c r="G35" s="10">
        <f>'amount analyzed'!N35</f>
        <v>1.354E-2</v>
      </c>
      <c r="H35" s="10">
        <f>'signal per mg averages'!W35</f>
        <v>2.1496147947483091</v>
      </c>
      <c r="I35" s="55">
        <f>'signal per mg averages'!X35</f>
        <v>0.64966298678083734</v>
      </c>
      <c r="J35" s="10">
        <f>'signal per mg averages'!AE35</f>
        <v>1.9001526251526251</v>
      </c>
      <c r="K35" s="55">
        <f>'signal per mg averages'!AF35</f>
        <v>0.67312436297838385</v>
      </c>
      <c r="L35" s="10">
        <f>'signal per mg averages'!AM35</f>
        <v>1.5631800968757492</v>
      </c>
      <c r="M35" s="55">
        <f>'signal per mg averages'!AN35</f>
        <v>0.37163299234243863</v>
      </c>
      <c r="N35" s="10">
        <f>'signal per mg averages'!AU35</f>
        <v>2.1090593434343434</v>
      </c>
      <c r="O35" s="55">
        <f>'signal per mg averages'!AV35</f>
        <v>0.64121454923454513</v>
      </c>
      <c r="P35" s="10">
        <f>'signal per mg averages'!BC35</f>
        <v>1.4113240245593186</v>
      </c>
      <c r="Q35" s="55">
        <f>'signal per mg averages'!BD35</f>
        <v>0.2452303047783343</v>
      </c>
      <c r="R35" s="10">
        <f>'signal per mg averages'!BK35</f>
        <v>1.765660667834581</v>
      </c>
      <c r="S35" s="55">
        <f>'signal per mg averages'!BL35</f>
        <v>0.60797543892372397</v>
      </c>
      <c r="T35" s="144"/>
      <c r="U35" s="10">
        <f>'% signal averages'!N35</f>
        <v>1.2508814222917215</v>
      </c>
      <c r="V35" s="55">
        <f>'% signal averages'!O35</f>
        <v>0.15487303514209927</v>
      </c>
      <c r="W35" s="10">
        <f>'% signal averages'!P35</f>
        <v>0.12381112420580893</v>
      </c>
      <c r="X35" s="10">
        <f>'% signal averages'!W35</f>
        <v>1.360141309176506</v>
      </c>
      <c r="Y35" s="55">
        <f>'% signal averages'!X35</f>
        <v>0.36361479193957419</v>
      </c>
      <c r="Z35" s="10">
        <f>'% signal averages'!AE35</f>
        <v>1.3404063900973293</v>
      </c>
      <c r="AA35" s="55">
        <f>'% signal averages'!AF35</f>
        <v>0.30766496966215962</v>
      </c>
      <c r="AB35" s="10">
        <f>'% signal averages'!AM35</f>
        <v>1.4559183052781586</v>
      </c>
      <c r="AC35" s="55">
        <f>'% signal averages'!AN35</f>
        <v>0.16072503291896523</v>
      </c>
      <c r="AD35" s="10">
        <f>'% signal averages'!AU35</f>
        <v>1.6541024898890697</v>
      </c>
      <c r="AE35" s="55">
        <f>'% signal averages'!AV35</f>
        <v>0.46927080762473489</v>
      </c>
      <c r="AF35" s="10">
        <f>'% signal averages'!BC35</f>
        <v>1.1398796054523659</v>
      </c>
      <c r="AG35" s="55">
        <f>'% signal averages'!BD35</f>
        <v>0.19629101659007409</v>
      </c>
      <c r="AH35" s="10">
        <f>'% signal averages'!BK35</f>
        <v>1.4722822861801905</v>
      </c>
      <c r="AI35" s="55">
        <f>'% signal averages'!BL35</f>
        <v>0.1376156797043778</v>
      </c>
    </row>
    <row r="36" spans="1:35" x14ac:dyDescent="0.2">
      <c r="A36">
        <f>'lipidomeDB output'!A36</f>
        <v>1518</v>
      </c>
      <c r="B36" t="str">
        <f>'lipidomeDB output'!B36</f>
        <v>C87H140O17P2</v>
      </c>
      <c r="C36" s="1" t="str">
        <f>'lipidomeDB output'!C36</f>
        <v>CL(78:15)</v>
      </c>
      <c r="D36" s="10">
        <f>'signal per mg averages'!N36</f>
        <v>3.01732283464567</v>
      </c>
      <c r="E36" s="55">
        <f>'signal per mg averages'!O36</f>
        <v>0.23163826344183272</v>
      </c>
      <c r="F36" s="10">
        <f>'signal per mg averages'!P36</f>
        <v>7.6769466224198196E-2</v>
      </c>
      <c r="G36" s="10">
        <f>'amount analyzed'!N36</f>
        <v>2.8739999999999998E-2</v>
      </c>
      <c r="H36" s="10">
        <f>'signal per mg averages'!W36</f>
        <v>3.5349958638426124</v>
      </c>
      <c r="I36" s="55">
        <f>'signal per mg averages'!X36</f>
        <v>0.47122899584864431</v>
      </c>
      <c r="J36" s="10">
        <f>'signal per mg averages'!AE36</f>
        <v>3.2554008954008959</v>
      </c>
      <c r="K36" s="55">
        <f>'signal per mg averages'!AF36</f>
        <v>1.0632014500172755</v>
      </c>
      <c r="L36" s="10">
        <f>'signal per mg averages'!AM36</f>
        <v>3.6993459077154731</v>
      </c>
      <c r="M36" s="55">
        <f>'signal per mg averages'!AN36</f>
        <v>1.0553404133525279</v>
      </c>
      <c r="N36" s="10">
        <f>'signal per mg averages'!AU36</f>
        <v>2.9209995791245795</v>
      </c>
      <c r="O36" s="55">
        <f>'signal per mg averages'!AV36</f>
        <v>0.63147375155804009</v>
      </c>
      <c r="P36" s="10">
        <f>'signal per mg averages'!BC36</f>
        <v>2.9181857793622501</v>
      </c>
      <c r="Q36" s="55">
        <f>'signal per mg averages'!BD36</f>
        <v>0.29731001516673183</v>
      </c>
      <c r="R36" s="10">
        <f>'signal per mg averages'!BK36</f>
        <v>3.8292666914406048</v>
      </c>
      <c r="S36" s="55">
        <f>'signal per mg averages'!BL36</f>
        <v>1.0531541662381481</v>
      </c>
      <c r="T36" s="144"/>
      <c r="U36" s="10">
        <f>'% signal averages'!N36</f>
        <v>2.6612245306290219</v>
      </c>
      <c r="V36" s="55">
        <f>'% signal averages'!O36</f>
        <v>0.21424157360840246</v>
      </c>
      <c r="W36" s="10">
        <f>'% signal averages'!P36</f>
        <v>8.0504884553188424E-2</v>
      </c>
      <c r="X36" s="10">
        <f>'% signal averages'!W36</f>
        <v>2.2609505582421572</v>
      </c>
      <c r="Y36" s="55">
        <f>'% signal averages'!X36</f>
        <v>0.32150728432738956</v>
      </c>
      <c r="Z36" s="10">
        <f>'% signal averages'!AE36</f>
        <v>2.3006392154416084</v>
      </c>
      <c r="AA36" s="55">
        <f>'% signal averages'!AF36</f>
        <v>0.4379356386444232</v>
      </c>
      <c r="AB36" s="10">
        <f>'% signal averages'!AM36</f>
        <v>3.3971301694259988</v>
      </c>
      <c r="AC36" s="55">
        <f>'% signal averages'!AN36</f>
        <v>0.31770120677450425</v>
      </c>
      <c r="AD36" s="10">
        <f>'% signal averages'!AU36</f>
        <v>2.2760439772192198</v>
      </c>
      <c r="AE36" s="55">
        <f>'% signal averages'!AV36</f>
        <v>0.2390885082212055</v>
      </c>
      <c r="AF36" s="10">
        <f>'% signal averages'!BC36</f>
        <v>2.3584791515951982</v>
      </c>
      <c r="AG36" s="55">
        <f>'% signal averages'!BD36</f>
        <v>0.21872477127807569</v>
      </c>
      <c r="AH36" s="10">
        <f>'% signal averages'!BK36</f>
        <v>3.2700041865592144</v>
      </c>
      <c r="AI36" s="55">
        <f>'% signal averages'!BL36</f>
        <v>0.55113381477825341</v>
      </c>
    </row>
    <row r="37" spans="1:35" x14ac:dyDescent="0.2">
      <c r="A37">
        <f>'lipidomeDB output'!A37</f>
        <v>1520</v>
      </c>
      <c r="B37" t="str">
        <f>'lipidomeDB output'!B37</f>
        <v>C87H142O17P2</v>
      </c>
      <c r="C37" s="1" t="str">
        <f>'lipidomeDB output'!C37</f>
        <v>CL(78:14)</v>
      </c>
      <c r="D37" s="10">
        <f>'signal per mg averages'!N37</f>
        <v>6.6372703412073504</v>
      </c>
      <c r="E37" s="55">
        <f>'signal per mg averages'!O37</f>
        <v>0.7561460684597141</v>
      </c>
      <c r="F37" s="10">
        <f>'signal per mg averages'!P37</f>
        <v>0.11392425343370413</v>
      </c>
      <c r="G37" s="10">
        <f>'amount analyzed'!N37</f>
        <v>6.3219999999999985E-2</v>
      </c>
      <c r="H37" s="10">
        <f>'signal per mg averages'!W37</f>
        <v>10.001398010958768</v>
      </c>
      <c r="I37" s="55">
        <f>'signal per mg averages'!X37</f>
        <v>2.6811269224119054</v>
      </c>
      <c r="J37" s="10">
        <f>'signal per mg averages'!AE37</f>
        <v>8.5631420431420437</v>
      </c>
      <c r="K37" s="55">
        <f>'signal per mg averages'!AF37</f>
        <v>1.3504276696687203</v>
      </c>
      <c r="L37" s="10">
        <f>'signal per mg averages'!AM37</f>
        <v>6.0354209277035373</v>
      </c>
      <c r="M37" s="55">
        <f>'signal per mg averages'!AN37</f>
        <v>1.2375292643999278</v>
      </c>
      <c r="N37" s="10">
        <f>'signal per mg averages'!AU37</f>
        <v>8.2669360269360261</v>
      </c>
      <c r="O37" s="55">
        <f>'signal per mg averages'!AV37</f>
        <v>1.5042626804666961</v>
      </c>
      <c r="P37" s="10">
        <f>'signal per mg averages'!BC37</f>
        <v>7.3717622301445838</v>
      </c>
      <c r="Q37" s="55">
        <f>'signal per mg averages'!BD37</f>
        <v>1.0943863754978163</v>
      </c>
      <c r="R37" s="10">
        <f>'signal per mg averages'!BK37</f>
        <v>6.2139535665622629</v>
      </c>
      <c r="S37" s="55">
        <f>'signal per mg averages'!BL37</f>
        <v>1.6239630951217938</v>
      </c>
      <c r="T37" s="144"/>
      <c r="U37" s="10">
        <f>'% signal averages'!N37</f>
        <v>5.8231714362544675</v>
      </c>
      <c r="V37" s="55">
        <f>'% signal averages'!O37</f>
        <v>0.1451082926619264</v>
      </c>
      <c r="W37" s="10">
        <f>'% signal averages'!P37</f>
        <v>2.4919117400270422E-2</v>
      </c>
      <c r="X37" s="10">
        <f>'% signal averages'!W37</f>
        <v>6.1631764459065819</v>
      </c>
      <c r="Y37" s="55">
        <f>'% signal averages'!X37</f>
        <v>0.64052778974229851</v>
      </c>
      <c r="Z37" s="10">
        <f>'% signal averages'!AE37</f>
        <v>6.1743443151679047</v>
      </c>
      <c r="AA37" s="55">
        <f>'% signal averages'!AF37</f>
        <v>0.3828789768889802</v>
      </c>
      <c r="AB37" s="10">
        <f>'% signal averages'!AM37</f>
        <v>5.642045793585214</v>
      </c>
      <c r="AC37" s="55">
        <f>'% signal averages'!AN37</f>
        <v>0.39511322992249587</v>
      </c>
      <c r="AD37" s="10">
        <f>'% signal averages'!AU37</f>
        <v>6.4594139723091368</v>
      </c>
      <c r="AE37" s="55">
        <f>'% signal averages'!AV37</f>
        <v>0.44135569942649644</v>
      </c>
      <c r="AF37" s="10">
        <f>'% signal averages'!BC37</f>
        <v>5.9419874932646488</v>
      </c>
      <c r="AG37" s="55">
        <f>'% signal averages'!BD37</f>
        <v>0.65316687736454937</v>
      </c>
      <c r="AH37" s="10">
        <f>'% signal averages'!BK37</f>
        <v>5.2738449974159991</v>
      </c>
      <c r="AI37" s="55">
        <f>'% signal averages'!BL37</f>
        <v>0.56608758176824403</v>
      </c>
    </row>
    <row r="38" spans="1:35" x14ac:dyDescent="0.2">
      <c r="A38">
        <f>'lipidomeDB output'!A38</f>
        <v>1522</v>
      </c>
      <c r="B38" t="str">
        <f>'lipidomeDB output'!B38</f>
        <v>C87H144O17P2</v>
      </c>
      <c r="C38" s="1" t="str">
        <f>'lipidomeDB output'!C38</f>
        <v>CL(78:13)</v>
      </c>
      <c r="D38" s="10">
        <f>'signal per mg averages'!N38</f>
        <v>5.4320209973753295</v>
      </c>
      <c r="E38" s="55">
        <f>'signal per mg averages'!O38</f>
        <v>0.58460818329706976</v>
      </c>
      <c r="F38" s="10">
        <f>'signal per mg averages'!P38</f>
        <v>0.10762259269239637</v>
      </c>
      <c r="G38" s="10">
        <f>'amount analyzed'!N38</f>
        <v>5.1740000000000008E-2</v>
      </c>
      <c r="H38" s="10">
        <f>'signal per mg averages'!W38</f>
        <v>6.0910252244172538</v>
      </c>
      <c r="I38" s="55">
        <f>'signal per mg averages'!X38</f>
        <v>1.4858823067320424</v>
      </c>
      <c r="J38" s="10">
        <f>'signal per mg averages'!AE38</f>
        <v>5.9334472934472942</v>
      </c>
      <c r="K38" s="55">
        <f>'signal per mg averages'!AF38</f>
        <v>1.3584567571842185</v>
      </c>
      <c r="L38" s="10">
        <f>'signal per mg averages'!AM38</f>
        <v>9.6649917071656208</v>
      </c>
      <c r="M38" s="55">
        <f>'signal per mg averages'!AN38</f>
        <v>1.9864998531150015</v>
      </c>
      <c r="N38" s="10">
        <f>'signal per mg averages'!AU38</f>
        <v>4.7524852693602702</v>
      </c>
      <c r="O38" s="55">
        <f>'signal per mg averages'!AV38</f>
        <v>0.94545133190392949</v>
      </c>
      <c r="P38" s="10">
        <f>'signal per mg averages'!BC38</f>
        <v>6.1965993265993271</v>
      </c>
      <c r="Q38" s="55">
        <f>'signal per mg averages'!BD38</f>
        <v>1.0893322458707879</v>
      </c>
      <c r="R38" s="10">
        <f>'signal per mg averages'!BK38</f>
        <v>11.414525667569146</v>
      </c>
      <c r="S38" s="55">
        <f>'signal per mg averages'!BL38</f>
        <v>3.0718409096833628</v>
      </c>
      <c r="T38" s="144"/>
      <c r="U38" s="10">
        <f>'% signal averages'!N38</f>
        <v>4.7819038528343629</v>
      </c>
      <c r="V38" s="55">
        <f>'% signal averages'!O38</f>
        <v>0.41563585246601986</v>
      </c>
      <c r="W38" s="10">
        <f>'% signal averages'!P38</f>
        <v>8.6918487961580679E-2</v>
      </c>
      <c r="X38" s="10">
        <f>'% signal averages'!W38</f>
        <v>3.8004574955198138</v>
      </c>
      <c r="Y38" s="55">
        <f>'% signal averages'!X38</f>
        <v>0.35644912883617336</v>
      </c>
      <c r="Z38" s="10">
        <f>'% signal averages'!AE38</f>
        <v>4.2264781047662412</v>
      </c>
      <c r="AA38" s="55">
        <f>'% signal averages'!AF38</f>
        <v>0.36872707793971216</v>
      </c>
      <c r="AB38" s="10">
        <f>'% signal averages'!AM38</f>
        <v>9.0400115912819903</v>
      </c>
      <c r="AC38" s="55">
        <f>'% signal averages'!AN38</f>
        <v>0.70301931146602981</v>
      </c>
      <c r="AD38" s="10">
        <f>'% signal averages'!AU38</f>
        <v>3.7200821160362065</v>
      </c>
      <c r="AE38" s="55">
        <f>'% signal averages'!AV38</f>
        <v>0.5274860935553507</v>
      </c>
      <c r="AF38" s="10">
        <f>'% signal averages'!BC38</f>
        <v>5.0225247442378906</v>
      </c>
      <c r="AG38" s="55">
        <f>'% signal averages'!BD38</f>
        <v>0.94540111079558797</v>
      </c>
      <c r="AH38" s="10">
        <f>'% signal averages'!BK38</f>
        <v>9.6763142542811167</v>
      </c>
      <c r="AI38" s="55">
        <f>'% signal averages'!BL38</f>
        <v>0.62691887721700545</v>
      </c>
    </row>
    <row r="39" spans="1:35" x14ac:dyDescent="0.2">
      <c r="A39">
        <f>'lipidomeDB output'!A39</f>
        <v>1524</v>
      </c>
      <c r="B39" t="str">
        <f>'lipidomeDB output'!B39</f>
        <v>C87H146O17P2</v>
      </c>
      <c r="C39" s="1" t="str">
        <f>'lipidomeDB output'!C39</f>
        <v>CL(78:12)</v>
      </c>
      <c r="D39" s="10">
        <f>'signal per mg averages'!N39</f>
        <v>2.0472440944881893</v>
      </c>
      <c r="E39" s="55">
        <f>'signal per mg averages'!O39</f>
        <v>0.76089777539267212</v>
      </c>
      <c r="F39" s="10">
        <f>'signal per mg averages'!P39</f>
        <v>0.37166929798026671</v>
      </c>
      <c r="G39" s="10">
        <f>'amount analyzed'!N39</f>
        <v>1.95E-2</v>
      </c>
      <c r="H39" s="10">
        <f>'signal per mg averages'!W39</f>
        <v>2.3528045706586731</v>
      </c>
      <c r="I39" s="55">
        <f>'signal per mg averages'!X39</f>
        <v>0.91245096182994523</v>
      </c>
      <c r="J39" s="10">
        <f>'signal per mg averages'!AE39</f>
        <v>2.6772303622303628</v>
      </c>
      <c r="K39" s="55">
        <f>'signal per mg averages'!AF39</f>
        <v>0.49462552024233292</v>
      </c>
      <c r="L39" s="10">
        <f>'signal per mg averages'!AM39</f>
        <v>2.1227818437601047</v>
      </c>
      <c r="M39" s="55">
        <f>'signal per mg averages'!AN39</f>
        <v>0.45603516504667713</v>
      </c>
      <c r="N39" s="10">
        <f>'signal per mg averages'!AU39</f>
        <v>1.8756018518518518</v>
      </c>
      <c r="O39" s="55">
        <f>'signal per mg averages'!AV39</f>
        <v>0.44931374856574952</v>
      </c>
      <c r="P39" s="10">
        <f>'signal per mg averages'!BC39</f>
        <v>2.3188611606258669</v>
      </c>
      <c r="Q39" s="55">
        <f>'signal per mg averages'!BD39</f>
        <v>0.41383362275779106</v>
      </c>
      <c r="R39" s="10">
        <f>'signal per mg averages'!BK39</f>
        <v>1.8095558386862736</v>
      </c>
      <c r="S39" s="55">
        <f>'signal per mg averages'!BL39</f>
        <v>0.79571769522119229</v>
      </c>
      <c r="T39" s="144"/>
      <c r="U39" s="10">
        <f>'% signal averages'!N39</f>
        <v>1.7839514492162629</v>
      </c>
      <c r="V39" s="55">
        <f>'% signal averages'!O39</f>
        <v>0.57054872198598205</v>
      </c>
      <c r="W39" s="10">
        <f>'% signal averages'!P39</f>
        <v>0.31982300989000523</v>
      </c>
      <c r="X39" s="10">
        <f>'% signal averages'!W39</f>
        <v>1.4041031681329874</v>
      </c>
      <c r="Y39" s="55">
        <f>'% signal averages'!X39</f>
        <v>0.37683682997474383</v>
      </c>
      <c r="Z39" s="10">
        <f>'% signal averages'!AE39</f>
        <v>1.9705331067872571</v>
      </c>
      <c r="AA39" s="55">
        <f>'% signal averages'!AF39</f>
        <v>0.48327774910443705</v>
      </c>
      <c r="AB39" s="10">
        <f>'% signal averages'!AM39</f>
        <v>2.0132649275486707</v>
      </c>
      <c r="AC39" s="55">
        <f>'% signal averages'!AN39</f>
        <v>0.43887151259933199</v>
      </c>
      <c r="AD39" s="10">
        <f>'% signal averages'!AU39</f>
        <v>1.4707188362275749</v>
      </c>
      <c r="AE39" s="55">
        <f>'% signal averages'!AV39</f>
        <v>0.27140537828496381</v>
      </c>
      <c r="AF39" s="10">
        <f>'% signal averages'!BC39</f>
        <v>1.8815566438430571</v>
      </c>
      <c r="AG39" s="55">
        <f>'% signal averages'!BD39</f>
        <v>0.37561584629402262</v>
      </c>
      <c r="AH39" s="10">
        <f>'% signal averages'!BK39</f>
        <v>1.5045784862420646</v>
      </c>
      <c r="AI39" s="55">
        <f>'% signal averages'!BL39</f>
        <v>0.46717237416833324</v>
      </c>
    </row>
    <row r="40" spans="1:35" x14ac:dyDescent="0.2">
      <c r="A40">
        <f>'lipidomeDB output'!A40</f>
        <v>1526</v>
      </c>
      <c r="B40" t="str">
        <f>'lipidomeDB output'!B40</f>
        <v>C87H148O17P2</v>
      </c>
      <c r="C40" s="1" t="str">
        <f>'lipidomeDB output'!C40</f>
        <v>CL(78:11)</v>
      </c>
      <c r="D40" s="10">
        <f>'signal per mg averages'!N40</f>
        <v>0.76934383202099754</v>
      </c>
      <c r="E40" s="55">
        <f>'signal per mg averages'!O40</f>
        <v>0.43186655103900412</v>
      </c>
      <c r="F40" s="10">
        <f>'signal per mg averages'!P40</f>
        <v>0.56134400909477533</v>
      </c>
      <c r="G40" s="10">
        <f>'amount analyzed'!N40</f>
        <v>7.3279999999999994E-3</v>
      </c>
      <c r="H40" s="10">
        <f>'signal per mg averages'!W40</f>
        <v>1.0165595872852067</v>
      </c>
      <c r="I40" s="55">
        <f>'signal per mg averages'!X40</f>
        <v>0.25349371649712127</v>
      </c>
      <c r="J40" s="10">
        <f>'signal per mg averages'!AE40</f>
        <v>0.59834757834757835</v>
      </c>
      <c r="K40" s="55">
        <f>'signal per mg averages'!AF40</f>
        <v>0.29555763060132551</v>
      </c>
      <c r="L40" s="10">
        <f>'signal per mg averages'!AM40</f>
        <v>1.2146940901288727</v>
      </c>
      <c r="M40" s="55">
        <f>'signal per mg averages'!AN40</f>
        <v>0.64187098284891209</v>
      </c>
      <c r="N40" s="10">
        <f>'signal per mg averages'!AU40</f>
        <v>0.58526515151515157</v>
      </c>
      <c r="O40" s="55">
        <f>'signal per mg averages'!AV40</f>
        <v>0.18397326019919163</v>
      </c>
      <c r="P40" s="10">
        <f>'signal per mg averages'!BC40</f>
        <v>0.73394904931669647</v>
      </c>
      <c r="Q40" s="55">
        <f>'signal per mg averages'!BD40</f>
        <v>0.39210934695493144</v>
      </c>
      <c r="R40" s="10">
        <f>'signal per mg averages'!BK40</f>
        <v>1.5488923395445138</v>
      </c>
      <c r="S40" s="55">
        <f>'signal per mg averages'!BL40</f>
        <v>0.40900302196130678</v>
      </c>
      <c r="T40" s="144"/>
      <c r="U40" s="10">
        <f>'% signal averages'!N40</f>
        <v>0.69241956694891316</v>
      </c>
      <c r="V40" s="55">
        <f>'% signal averages'!O40</f>
        <v>0.39167473352083038</v>
      </c>
      <c r="W40" s="10">
        <f>'% signal averages'!P40</f>
        <v>0.56566098391284803</v>
      </c>
      <c r="X40" s="10">
        <f>'% signal averages'!W40</f>
        <v>0.63151971886262881</v>
      </c>
      <c r="Y40" s="55">
        <f>'% signal averages'!X40</f>
        <v>3.8367971144572618E-2</v>
      </c>
      <c r="Z40" s="10">
        <f>'% signal averages'!AE40</f>
        <v>0.42181603307104082</v>
      </c>
      <c r="AA40" s="55">
        <f>'% signal averages'!AF40</f>
        <v>0.19450045442110178</v>
      </c>
      <c r="AB40" s="10">
        <f>'% signal averages'!AM40</f>
        <v>1.1416387461037978</v>
      </c>
      <c r="AC40" s="55">
        <f>'% signal averages'!AN40</f>
        <v>0.59976417246524494</v>
      </c>
      <c r="AD40" s="10">
        <f>'% signal averages'!AU40</f>
        <v>0.45647029860523053</v>
      </c>
      <c r="AE40" s="55">
        <f>'% signal averages'!AV40</f>
        <v>0.12268269132912765</v>
      </c>
      <c r="AF40" s="10">
        <f>'% signal averages'!BC40</f>
        <v>0.57550574404446098</v>
      </c>
      <c r="AG40" s="55">
        <f>'% signal averages'!BD40</f>
        <v>0.25637377203398132</v>
      </c>
      <c r="AH40" s="10">
        <f>'% signal averages'!BK40</f>
        <v>1.3630950417383911</v>
      </c>
      <c r="AI40" s="55">
        <f>'% signal averages'!BL40</f>
        <v>0.46763160832908723</v>
      </c>
    </row>
    <row r="41" spans="1:35" x14ac:dyDescent="0.2">
      <c r="A41">
        <f>'lipidomeDB output'!A41</f>
        <v>1528</v>
      </c>
      <c r="B41" t="str">
        <f>'lipidomeDB output'!B41</f>
        <v>C87H150O17P2</v>
      </c>
      <c r="C41" s="1" t="str">
        <f>'lipidomeDB output'!C41</f>
        <v>CL(78:10)</v>
      </c>
      <c r="D41" s="10">
        <f>'signal per mg averages'!N41</f>
        <v>0</v>
      </c>
      <c r="E41" s="55">
        <f>'signal per mg averages'!O41</f>
        <v>0</v>
      </c>
      <c r="F41" s="10" t="e">
        <f>'signal per mg averages'!P41</f>
        <v>#DIV/0!</v>
      </c>
      <c r="G41" s="10">
        <f>'amount analyzed'!N41</f>
        <v>0</v>
      </c>
      <c r="H41" s="10">
        <f>'signal per mg averages'!W41</f>
        <v>2.1052631578947368E-2</v>
      </c>
      <c r="I41" s="55">
        <f>'signal per mg averages'!X41</f>
        <v>5.1568205111224806E-2</v>
      </c>
      <c r="J41" s="10">
        <f>'signal per mg averages'!AE41</f>
        <v>0</v>
      </c>
      <c r="K41" s="55">
        <f>'signal per mg averages'!AF41</f>
        <v>0</v>
      </c>
      <c r="L41" s="10">
        <f>'signal per mg averages'!AM41</f>
        <v>1.4492753623188406E-2</v>
      </c>
      <c r="M41" s="55">
        <f>'signal per mg averages'!AN41</f>
        <v>3.5499851344683739E-2</v>
      </c>
      <c r="N41" s="10">
        <f>'signal per mg averages'!AU41</f>
        <v>0</v>
      </c>
      <c r="O41" s="55">
        <f>'signal per mg averages'!AV41</f>
        <v>0</v>
      </c>
      <c r="P41" s="10">
        <f>'signal per mg averages'!BC41</f>
        <v>3.2986111111111112E-2</v>
      </c>
      <c r="Q41" s="55">
        <f>'signal per mg averages'!BD41</f>
        <v>8.0799140820972906E-2</v>
      </c>
      <c r="R41" s="10">
        <f>'signal per mg averages'!BK41</f>
        <v>7.1859903381642526E-2</v>
      </c>
      <c r="S41" s="55">
        <f>'signal per mg averages'!BL41</f>
        <v>0.13393877714554672</v>
      </c>
      <c r="T41" s="144"/>
      <c r="U41" s="10">
        <f>'% signal averages'!N41</f>
        <v>0</v>
      </c>
      <c r="V41" s="55">
        <f>'% signal averages'!O41</f>
        <v>0</v>
      </c>
      <c r="W41" s="10" t="e">
        <f>'% signal averages'!P41</f>
        <v>#DIV/0!</v>
      </c>
      <c r="X41" s="10">
        <f>'% signal averages'!W41</f>
        <v>1.3265942346214562E-2</v>
      </c>
      <c r="Y41" s="55">
        <f>'% signal averages'!X41</f>
        <v>3.2494789705405577E-2</v>
      </c>
      <c r="Z41" s="10">
        <f>'% signal averages'!AE41</f>
        <v>0</v>
      </c>
      <c r="AA41" s="55">
        <f>'% signal averages'!AF41</f>
        <v>0</v>
      </c>
      <c r="AB41" s="10">
        <f>'% signal averages'!AM41</f>
        <v>1.6658753758631319E-2</v>
      </c>
      <c r="AC41" s="55">
        <f>'% signal averages'!AN41</f>
        <v>4.0805446459318127E-2</v>
      </c>
      <c r="AD41" s="10">
        <f>'% signal averages'!AU41</f>
        <v>0</v>
      </c>
      <c r="AE41" s="55">
        <f>'% signal averages'!AV41</f>
        <v>0</v>
      </c>
      <c r="AF41" s="10">
        <f>'% signal averages'!BC41</f>
        <v>2.5995490466495904E-2</v>
      </c>
      <c r="AG41" s="55">
        <f>'% signal averages'!BD41</f>
        <v>6.3675687256299615E-2</v>
      </c>
      <c r="AH41" s="10">
        <f>'% signal averages'!BK41</f>
        <v>6.7212330657133515E-2</v>
      </c>
      <c r="AI41" s="55">
        <f>'% signal averages'!BL41</f>
        <v>0.13673074320203416</v>
      </c>
    </row>
    <row r="42" spans="1:35" x14ac:dyDescent="0.2">
      <c r="A42">
        <f>'lipidomeDB output'!A42</f>
        <v>1539.9</v>
      </c>
      <c r="B42" t="str">
        <f>'lipidomeDB output'!B42</f>
        <v>C89H138O17P2</v>
      </c>
      <c r="C42" s="1" t="str">
        <f>'lipidomeDB output'!C42</f>
        <v>CL(80:18)</v>
      </c>
      <c r="D42" s="10">
        <f>'signal per mg averages'!N42</f>
        <v>1.3060367454068242</v>
      </c>
      <c r="E42" s="55">
        <f>'signal per mg averages'!O42</f>
        <v>0.34831285167746179</v>
      </c>
      <c r="F42" s="10">
        <f>'signal per mg averages'!P42</f>
        <v>0.26669452670641669</v>
      </c>
      <c r="G42" s="10">
        <f>'amount analyzed'!N42</f>
        <v>1.244E-2</v>
      </c>
      <c r="H42" s="10">
        <f>'signal per mg averages'!W42</f>
        <v>1.5515901887070618</v>
      </c>
      <c r="I42" s="55">
        <f>'signal per mg averages'!X42</f>
        <v>0.2742693733782956</v>
      </c>
      <c r="J42" s="10">
        <f>'signal per mg averages'!AE42</f>
        <v>1.5628123728123728</v>
      </c>
      <c r="K42" s="55">
        <f>'signal per mg averages'!AF42</f>
        <v>0.54523094812556805</v>
      </c>
      <c r="L42" s="10">
        <f>'signal per mg averages'!AM42</f>
        <v>0.75002141176054227</v>
      </c>
      <c r="M42" s="55">
        <f>'signal per mg averages'!AN42</f>
        <v>0.42952575915649033</v>
      </c>
      <c r="N42" s="10">
        <f>'signal per mg averages'!AU42</f>
        <v>1.4464562289562288</v>
      </c>
      <c r="O42" s="55">
        <f>'signal per mg averages'!AV42</f>
        <v>0.28349149352223224</v>
      </c>
      <c r="P42" s="10">
        <f>'signal per mg averages'!BC42</f>
        <v>1.1919721727074668</v>
      </c>
      <c r="Q42" s="55">
        <f>'signal per mg averages'!BD42</f>
        <v>0.24251975029637901</v>
      </c>
      <c r="R42" s="10">
        <f>'signal per mg averages'!BK42</f>
        <v>0.9242817327599937</v>
      </c>
      <c r="S42" s="55">
        <f>'signal per mg averages'!BL42</f>
        <v>0.31123025644365143</v>
      </c>
      <c r="T42" s="144"/>
      <c r="U42" s="10">
        <f>'% signal averages'!N42</f>
        <v>1.1349363192392476</v>
      </c>
      <c r="V42" s="55">
        <f>'% signal averages'!O42</f>
        <v>0.24036407300169965</v>
      </c>
      <c r="W42" s="10">
        <f>'% signal averages'!P42</f>
        <v>0.21178639622954057</v>
      </c>
      <c r="X42" s="10">
        <f>'% signal averages'!W42</f>
        <v>0.99732534041988041</v>
      </c>
      <c r="Y42" s="55">
        <f>'% signal averages'!X42</f>
        <v>0.21115295086548025</v>
      </c>
      <c r="Z42" s="10">
        <f>'% signal averages'!AE42</f>
        <v>1.0928718479512751</v>
      </c>
      <c r="AA42" s="55">
        <f>'% signal averages'!AF42</f>
        <v>0.20834552840407716</v>
      </c>
      <c r="AB42" s="10">
        <f>'% signal averages'!AM42</f>
        <v>0.65656253635960793</v>
      </c>
      <c r="AC42" s="55">
        <f>'% signal averages'!AN42</f>
        <v>0.34001387749121148</v>
      </c>
      <c r="AD42" s="10">
        <f>'% signal averages'!AU42</f>
        <v>1.1390957254476006</v>
      </c>
      <c r="AE42" s="55">
        <f>'% signal averages'!AV42</f>
        <v>0.20864210424794613</v>
      </c>
      <c r="AF42" s="10">
        <f>'% signal averages'!BC42</f>
        <v>0.9669390459431062</v>
      </c>
      <c r="AG42" s="55">
        <f>'% signal averages'!BD42</f>
        <v>0.20143368638395337</v>
      </c>
      <c r="AH42" s="10">
        <f>'% signal averages'!BK42</f>
        <v>0.78380307668774674</v>
      </c>
      <c r="AI42" s="55">
        <f>'% signal averages'!BL42</f>
        <v>0.19500495853362965</v>
      </c>
    </row>
    <row r="43" spans="1:35" x14ac:dyDescent="0.2">
      <c r="A43">
        <f>'lipidomeDB output'!A43</f>
        <v>1542</v>
      </c>
      <c r="B43" t="str">
        <f>'lipidomeDB output'!B43</f>
        <v>C89H140O17P2</v>
      </c>
      <c r="C43" s="1" t="str">
        <f>'lipidomeDB output'!C43</f>
        <v>CL(80:17)</v>
      </c>
      <c r="D43" s="10">
        <f>'signal per mg averages'!N43</f>
        <v>2.6015748031496067</v>
      </c>
      <c r="E43" s="55">
        <f>'signal per mg averages'!O43</f>
        <v>0.30531151266136725</v>
      </c>
      <c r="F43" s="10">
        <f>'signal per mg averages'!P43</f>
        <v>0.11735642284501706</v>
      </c>
      <c r="G43" s="10">
        <f>'amount analyzed'!N43</f>
        <v>2.4780000000000003E-2</v>
      </c>
      <c r="H43" s="10">
        <f>'signal per mg averages'!W43</f>
        <v>3.1585970645568171</v>
      </c>
      <c r="I43" s="55">
        <f>'signal per mg averages'!X43</f>
        <v>0.54823639178869665</v>
      </c>
      <c r="J43" s="10">
        <f>'signal per mg averages'!AE43</f>
        <v>3.21470288970289</v>
      </c>
      <c r="K43" s="55">
        <f>'signal per mg averages'!AF43</f>
        <v>0.99753603156147774</v>
      </c>
      <c r="L43" s="10">
        <f>'signal per mg averages'!AM43</f>
        <v>2.1769450758581197</v>
      </c>
      <c r="M43" s="55">
        <f>'signal per mg averages'!AN43</f>
        <v>0.57928717505949634</v>
      </c>
      <c r="N43" s="10">
        <f>'signal per mg averages'!AU43</f>
        <v>2.754808501683502</v>
      </c>
      <c r="O43" s="55">
        <f>'signal per mg averages'!AV43</f>
        <v>0.49726826269141194</v>
      </c>
      <c r="P43" s="10">
        <f>'signal per mg averages'!BC43</f>
        <v>2.6355825410972473</v>
      </c>
      <c r="Q43" s="55">
        <f>'signal per mg averages'!BD43</f>
        <v>0.37324901544904104</v>
      </c>
      <c r="R43" s="10">
        <f>'signal per mg averages'!BK43</f>
        <v>2.3114150342411208</v>
      </c>
      <c r="S43" s="55">
        <f>'signal per mg averages'!BL43</f>
        <v>0.56583035713639895</v>
      </c>
      <c r="T43" s="144"/>
      <c r="U43" s="10">
        <f>'% signal averages'!N43</f>
        <v>2.2833490544175898</v>
      </c>
      <c r="V43" s="55">
        <f>'% signal averages'!O43</f>
        <v>0.11053398379647521</v>
      </c>
      <c r="W43" s="10">
        <f>'% signal averages'!P43</f>
        <v>4.8408710697396606E-2</v>
      </c>
      <c r="X43" s="10">
        <f>'% signal averages'!W43</f>
        <v>1.9975167387739798</v>
      </c>
      <c r="Y43" s="55">
        <f>'% signal averages'!X43</f>
        <v>0.19307669653786419</v>
      </c>
      <c r="Z43" s="10">
        <f>'% signal averages'!AE43</f>
        <v>2.2590042009521882</v>
      </c>
      <c r="AA43" s="55">
        <f>'% signal averages'!AF43</f>
        <v>0.35785325390723099</v>
      </c>
      <c r="AB43" s="10">
        <f>'% signal averages'!AM43</f>
        <v>2.0206748723267993</v>
      </c>
      <c r="AC43" s="55">
        <f>'% signal averages'!AN43</f>
        <v>0.2140359439034232</v>
      </c>
      <c r="AD43" s="10">
        <f>'% signal averages'!AU43</f>
        <v>2.1589359254489451</v>
      </c>
      <c r="AE43" s="55">
        <f>'% signal averages'!AV43</f>
        <v>0.21389864019316124</v>
      </c>
      <c r="AF43" s="10">
        <f>'% signal averages'!BC43</f>
        <v>2.1196976282955631</v>
      </c>
      <c r="AG43" s="55">
        <f>'% signal averages'!BD43</f>
        <v>0.15758990267730455</v>
      </c>
      <c r="AH43" s="10">
        <f>'% signal averages'!BK43</f>
        <v>1.9663710415752156</v>
      </c>
      <c r="AI43" s="55">
        <f>'% signal averages'!BL43</f>
        <v>7.6521603217758929E-2</v>
      </c>
    </row>
    <row r="44" spans="1:35" x14ac:dyDescent="0.2">
      <c r="A44">
        <f>'lipidomeDB output'!A44</f>
        <v>1544</v>
      </c>
      <c r="B44" t="str">
        <f>'lipidomeDB output'!B44</f>
        <v>C89H142O17P2</v>
      </c>
      <c r="C44" s="1" t="str">
        <f>'lipidomeDB output'!C44</f>
        <v>CL(80:16)</v>
      </c>
      <c r="D44" s="10">
        <f>'signal per mg averages'!N44</f>
        <v>6.822047244094489</v>
      </c>
      <c r="E44" s="55">
        <f>'signal per mg averages'!O44</f>
        <v>0.7961854760463003</v>
      </c>
      <c r="F44" s="10">
        <f>'signal per mg averages'!P44</f>
        <v>0.11670770482211464</v>
      </c>
      <c r="G44" s="10">
        <f>'amount analyzed'!N44</f>
        <v>6.4979999999999996E-2</v>
      </c>
      <c r="H44" s="10">
        <f>'signal per mg averages'!W44</f>
        <v>9.2608728725408298</v>
      </c>
      <c r="I44" s="55">
        <f>'signal per mg averages'!X44</f>
        <v>2.087275020950079</v>
      </c>
      <c r="J44" s="10">
        <f>'signal per mg averages'!AE44</f>
        <v>9.547710622710623</v>
      </c>
      <c r="K44" s="55">
        <f>'signal per mg averages'!AF44</f>
        <v>2.0352173408181695</v>
      </c>
      <c r="L44" s="10">
        <f>'signal per mg averages'!AM44</f>
        <v>4.5278313675052813</v>
      </c>
      <c r="M44" s="55">
        <f>'signal per mg averages'!AN44</f>
        <v>1.1348256873018703</v>
      </c>
      <c r="N44" s="10">
        <f>'signal per mg averages'!AU44</f>
        <v>7.5326388888888891</v>
      </c>
      <c r="O44" s="55">
        <f>'signal per mg averages'!AV44</f>
        <v>1.1325530913072579</v>
      </c>
      <c r="P44" s="10">
        <f>'signal per mg averages'!BC44</f>
        <v>7.2205591453753222</v>
      </c>
      <c r="Q44" s="55">
        <f>'signal per mg averages'!BD44</f>
        <v>0.38284238119318231</v>
      </c>
      <c r="R44" s="10">
        <f>'signal per mg averages'!BK44</f>
        <v>4.8512643556121828</v>
      </c>
      <c r="S44" s="55">
        <f>'signal per mg averages'!BL44</f>
        <v>1.0354481837455116</v>
      </c>
      <c r="T44" s="144"/>
      <c r="U44" s="10">
        <f>'% signal averages'!N44</f>
        <v>5.9926950879434298</v>
      </c>
      <c r="V44" s="55">
        <f>'% signal averages'!O44</f>
        <v>0.42852020381012079</v>
      </c>
      <c r="W44" s="10">
        <f>'% signal averages'!P44</f>
        <v>7.1507092805747963E-2</v>
      </c>
      <c r="X44" s="10">
        <f>'% signal averages'!W44</f>
        <v>5.8195296878891227</v>
      </c>
      <c r="Y44" s="55">
        <f>'% signal averages'!X44</f>
        <v>0.59009958300592846</v>
      </c>
      <c r="Z44" s="10">
        <f>'% signal averages'!AE44</f>
        <v>6.8291097057411072</v>
      </c>
      <c r="AA44" s="55">
        <f>'% signal averages'!AF44</f>
        <v>0.60999132865837113</v>
      </c>
      <c r="AB44" s="10">
        <f>'% signal averages'!AM44</f>
        <v>4.1984918763857388</v>
      </c>
      <c r="AC44" s="55">
        <f>'% signal averages'!AN44</f>
        <v>0.47607554601092328</v>
      </c>
      <c r="AD44" s="10">
        <f>'% signal averages'!AU44</f>
        <v>5.8990423862287011</v>
      </c>
      <c r="AE44" s="55">
        <f>'% signal averages'!AV44</f>
        <v>0.26928549342775865</v>
      </c>
      <c r="AF44" s="10">
        <f>'% signal averages'!BC44</f>
        <v>5.8393431341698578</v>
      </c>
      <c r="AG44" s="55">
        <f>'% signal averages'!BD44</f>
        <v>0.29384625374653739</v>
      </c>
      <c r="AH44" s="10">
        <f>'% signal averages'!BK44</f>
        <v>4.1650089552399319</v>
      </c>
      <c r="AI44" s="55">
        <f>'% signal averages'!BL44</f>
        <v>0.40976506068394758</v>
      </c>
    </row>
    <row r="45" spans="1:35" x14ac:dyDescent="0.2">
      <c r="A45">
        <f>'lipidomeDB output'!A45</f>
        <v>1546</v>
      </c>
      <c r="B45" t="str">
        <f>'lipidomeDB output'!B45</f>
        <v>C89H144O17P2</v>
      </c>
      <c r="C45" s="1" t="str">
        <f>'lipidomeDB output'!C45</f>
        <v>CL(80:15)</v>
      </c>
      <c r="D45" s="10">
        <f>'signal per mg averages'!N45</f>
        <v>5.889763779527561</v>
      </c>
      <c r="E45" s="55">
        <f>'signal per mg averages'!O45</f>
        <v>1.1081313852704626</v>
      </c>
      <c r="F45" s="10">
        <f>'signal per mg averages'!P45</f>
        <v>0.18814530204458382</v>
      </c>
      <c r="G45" s="10">
        <f>'amount analyzed'!N45</f>
        <v>5.6099999999999997E-2</v>
      </c>
      <c r="H45" s="10">
        <f>'signal per mg averages'!W45</f>
        <v>9.3426212385539031</v>
      </c>
      <c r="I45" s="55">
        <f>'signal per mg averages'!X45</f>
        <v>2.1370407682292512</v>
      </c>
      <c r="J45" s="10">
        <f>'signal per mg averages'!AE45</f>
        <v>6.6690252340252343</v>
      </c>
      <c r="K45" s="55">
        <f>'signal per mg averages'!AF45</f>
        <v>1.0943240861033299</v>
      </c>
      <c r="L45" s="10">
        <f>'signal per mg averages'!AM45</f>
        <v>2.9399006830528567</v>
      </c>
      <c r="M45" s="55">
        <f>'signal per mg averages'!AN45</f>
        <v>0.53814381166095915</v>
      </c>
      <c r="N45" s="10">
        <f>'signal per mg averages'!AU45</f>
        <v>6.7196317340067351</v>
      </c>
      <c r="O45" s="55">
        <f>'signal per mg averages'!AV45</f>
        <v>1.732249404116645</v>
      </c>
      <c r="P45" s="10">
        <f>'signal per mg averages'!BC45</f>
        <v>6.4245100514953455</v>
      </c>
      <c r="Q45" s="55">
        <f>'signal per mg averages'!BD45</f>
        <v>0.89358310661794382</v>
      </c>
      <c r="R45" s="10">
        <f>'signal per mg averages'!BK45</f>
        <v>3.0606632337067121</v>
      </c>
      <c r="S45" s="55">
        <f>'signal per mg averages'!BL45</f>
        <v>0.77671190926488409</v>
      </c>
      <c r="T45" s="144"/>
      <c r="U45" s="10">
        <f>'% signal averages'!N45</f>
        <v>5.1396007533156434</v>
      </c>
      <c r="V45" s="55">
        <f>'% signal averages'!O45</f>
        <v>0.47570291238102302</v>
      </c>
      <c r="W45" s="10">
        <f>'% signal averages'!P45</f>
        <v>9.2556394010592943E-2</v>
      </c>
      <c r="X45" s="10">
        <f>'% signal averages'!W45</f>
        <v>5.8380881489403045</v>
      </c>
      <c r="Y45" s="55">
        <f>'% signal averages'!X45</f>
        <v>0.31200693644591998</v>
      </c>
      <c r="Z45" s="10">
        <f>'% signal averages'!AE45</f>
        <v>4.8339910832860813</v>
      </c>
      <c r="AA45" s="55">
        <f>'% signal averages'!AF45</f>
        <v>0.69480026332267697</v>
      </c>
      <c r="AB45" s="10">
        <f>'% signal averages'!AM45</f>
        <v>2.7839866368230055</v>
      </c>
      <c r="AC45" s="55">
        <f>'% signal averages'!AN45</f>
        <v>0.46748555266690889</v>
      </c>
      <c r="AD45" s="10">
        <f>'% signal averages'!AU45</f>
        <v>5.234843780709082</v>
      </c>
      <c r="AE45" s="55">
        <f>'% signal averages'!AV45</f>
        <v>0.82684641153270466</v>
      </c>
      <c r="AF45" s="10">
        <f>'% signal averages'!BC45</f>
        <v>5.1636969759195503</v>
      </c>
      <c r="AG45" s="55">
        <f>'% signal averages'!BD45</f>
        <v>0.28117528904595934</v>
      </c>
      <c r="AH45" s="10">
        <f>'% signal averages'!BK45</f>
        <v>2.6200385904152323</v>
      </c>
      <c r="AI45" s="55">
        <f>'% signal averages'!BL45</f>
        <v>0.35904530809302265</v>
      </c>
    </row>
    <row r="46" spans="1:35" x14ac:dyDescent="0.2">
      <c r="A46">
        <f>'lipidomeDB output'!A46</f>
        <v>1548</v>
      </c>
      <c r="B46" t="str">
        <f>'lipidomeDB output'!B46</f>
        <v>C89H146O17P2</v>
      </c>
      <c r="C46" s="1" t="str">
        <f>'lipidomeDB output'!C46</f>
        <v>CL(80:14)</v>
      </c>
      <c r="D46" s="10">
        <f>'signal per mg averages'!N46</f>
        <v>12.961679790026249</v>
      </c>
      <c r="E46" s="55">
        <f>'signal per mg averages'!O46</f>
        <v>1.3130622662051092</v>
      </c>
      <c r="F46" s="10">
        <f>'signal per mg averages'!P46</f>
        <v>0.10130340260492195</v>
      </c>
      <c r="G46" s="10">
        <f>'amount analyzed'!N46</f>
        <v>0.12345999999999999</v>
      </c>
      <c r="H46" s="10">
        <f>'signal per mg averages'!W46</f>
        <v>19.241979847494552</v>
      </c>
      <c r="I46" s="55">
        <f>'signal per mg averages'!X46</f>
        <v>5.8864730638113913</v>
      </c>
      <c r="J46" s="10">
        <f>'signal per mg averages'!AE46</f>
        <v>15.999379324379326</v>
      </c>
      <c r="K46" s="55">
        <f>'signal per mg averages'!AF46</f>
        <v>2.4060549165324181</v>
      </c>
      <c r="L46" s="10">
        <f>'signal per mg averages'!AM46</f>
        <v>8.1432455427020649</v>
      </c>
      <c r="M46" s="55">
        <f>'signal per mg averages'!AN46</f>
        <v>2.5565268048166718</v>
      </c>
      <c r="N46" s="10">
        <f>'signal per mg averages'!AU46</f>
        <v>14.994886363636367</v>
      </c>
      <c r="O46" s="55">
        <f>'signal per mg averages'!AV46</f>
        <v>3.2118219200188478</v>
      </c>
      <c r="P46" s="10">
        <f>'signal per mg averages'!BC46</f>
        <v>15.451455114874234</v>
      </c>
      <c r="Q46" s="55">
        <f>'signal per mg averages'!BD46</f>
        <v>2.6866153799158683</v>
      </c>
      <c r="R46" s="10">
        <f>'signal per mg averages'!BK46</f>
        <v>8.6233441276919542</v>
      </c>
      <c r="S46" s="55">
        <f>'signal per mg averages'!BL46</f>
        <v>2.034795901769844</v>
      </c>
      <c r="T46" s="144"/>
      <c r="U46" s="10">
        <f>'% signal averages'!N46</f>
        <v>11.382369577468445</v>
      </c>
      <c r="V46" s="55">
        <f>'% signal averages'!O46</f>
        <v>0.28089176521364123</v>
      </c>
      <c r="W46" s="10">
        <f>'% signal averages'!P46</f>
        <v>2.4677793433247001E-2</v>
      </c>
      <c r="X46" s="10">
        <f>'% signal averages'!W46</f>
        <v>11.847070198766957</v>
      </c>
      <c r="Y46" s="55">
        <f>'% signal averages'!X46</f>
        <v>1.3647613942540247</v>
      </c>
      <c r="Z46" s="10">
        <f>'% signal averages'!AE46</f>
        <v>11.583738768366068</v>
      </c>
      <c r="AA46" s="55">
        <f>'% signal averages'!AF46</f>
        <v>1.2675989781362358</v>
      </c>
      <c r="AB46" s="10">
        <f>'% signal averages'!AM46</f>
        <v>7.4949401109462537</v>
      </c>
      <c r="AC46" s="55">
        <f>'% signal averages'!AN46</f>
        <v>0.95869710956032239</v>
      </c>
      <c r="AD46" s="10">
        <f>'% signal averages'!AU46</f>
        <v>11.70235505717806</v>
      </c>
      <c r="AE46" s="55">
        <f>'% signal averages'!AV46</f>
        <v>1.4481804699234981</v>
      </c>
      <c r="AF46" s="10">
        <f>'% signal averages'!BC46</f>
        <v>12.434397815421875</v>
      </c>
      <c r="AG46" s="55">
        <f>'% signal averages'!BD46</f>
        <v>1.5128407898989913</v>
      </c>
      <c r="AH46" s="10">
        <f>'% signal averages'!BK46</f>
        <v>7.3672979307518487</v>
      </c>
      <c r="AI46" s="55">
        <f>'% signal averages'!BL46</f>
        <v>0.66104271309518015</v>
      </c>
    </row>
    <row r="47" spans="1:35" x14ac:dyDescent="0.2">
      <c r="A47">
        <f>'lipidomeDB output'!A47</f>
        <v>1550</v>
      </c>
      <c r="B47" t="str">
        <f>'lipidomeDB output'!B47</f>
        <v>C89H148O17P2</v>
      </c>
      <c r="C47" s="1" t="str">
        <f>'lipidomeDB output'!C47</f>
        <v>CL(80:13)</v>
      </c>
      <c r="D47" s="10">
        <f>'signal per mg averages'!N47</f>
        <v>0.79790026246719181</v>
      </c>
      <c r="E47" s="55">
        <f>'signal per mg averages'!O47</f>
        <v>0.5945168684744061</v>
      </c>
      <c r="F47" s="10">
        <f>'signal per mg averages'!P47</f>
        <v>0.74510173318667328</v>
      </c>
      <c r="G47" s="10">
        <f>'amount analyzed'!N47</f>
        <v>7.6000000000000009E-3</v>
      </c>
      <c r="H47" s="10">
        <f>'signal per mg averages'!W47</f>
        <v>0.66833761282290693</v>
      </c>
      <c r="I47" s="55">
        <f>'signal per mg averages'!X47</f>
        <v>0.5216178654436322</v>
      </c>
      <c r="J47" s="10">
        <f>'signal per mg averages'!AE47</f>
        <v>0.93833129833129847</v>
      </c>
      <c r="K47" s="55">
        <f>'signal per mg averages'!AF47</f>
        <v>0.40695983332152968</v>
      </c>
      <c r="L47" s="10">
        <f>'signal per mg averages'!AM47</f>
        <v>1.1645907393733481</v>
      </c>
      <c r="M47" s="55">
        <f>'signal per mg averages'!AN47</f>
        <v>0.34841585876334213</v>
      </c>
      <c r="N47" s="10">
        <f>'signal per mg averages'!AU47</f>
        <v>0.6231081649831649</v>
      </c>
      <c r="O47" s="55">
        <f>'signal per mg averages'!AV47</f>
        <v>0.6449988981506013</v>
      </c>
      <c r="P47" s="10">
        <f>'signal per mg averages'!BC47</f>
        <v>1.3344267429193899</v>
      </c>
      <c r="Q47" s="55">
        <f>'signal per mg averages'!BD47</f>
        <v>0.39286428174955756</v>
      </c>
      <c r="R47" s="10">
        <f>'signal per mg averages'!BK47</f>
        <v>1.0543108421369289</v>
      </c>
      <c r="S47" s="55">
        <f>'signal per mg averages'!BL47</f>
        <v>0.41308683828419585</v>
      </c>
      <c r="T47" s="144"/>
      <c r="U47" s="10">
        <f>'% signal averages'!N47</f>
        <v>0.72290238717236943</v>
      </c>
      <c r="V47" s="55">
        <f>'% signal averages'!O47</f>
        <v>0.57818339030288701</v>
      </c>
      <c r="W47" s="10">
        <f>'% signal averages'!P47</f>
        <v>0.79980838431651835</v>
      </c>
      <c r="X47" s="10">
        <f>'% signal averages'!W47</f>
        <v>0.41164085402934419</v>
      </c>
      <c r="Y47" s="55">
        <f>'% signal averages'!X47</f>
        <v>0.28813734625512816</v>
      </c>
      <c r="Z47" s="10">
        <f>'% signal averages'!AE47</f>
        <v>0.70930192018514748</v>
      </c>
      <c r="AA47" s="55">
        <f>'% signal averages'!AF47</f>
        <v>0.40464454879368739</v>
      </c>
      <c r="AB47" s="10">
        <f>'% signal averages'!AM47</f>
        <v>1.122985545753771</v>
      </c>
      <c r="AC47" s="55">
        <f>'% signal averages'!AN47</f>
        <v>0.42490971344617834</v>
      </c>
      <c r="AD47" s="10">
        <f>'% signal averages'!AU47</f>
        <v>0.4674478731316612</v>
      </c>
      <c r="AE47" s="55">
        <f>'% signal averages'!AV47</f>
        <v>0.46086629817572167</v>
      </c>
      <c r="AF47" s="10">
        <f>'% signal averages'!BC47</f>
        <v>1.1021704680973545</v>
      </c>
      <c r="AG47" s="55">
        <f>'% signal averages'!BD47</f>
        <v>0.38420407549964863</v>
      </c>
      <c r="AH47" s="10">
        <f>'% signal averages'!BK47</f>
        <v>0.87614224050119704</v>
      </c>
      <c r="AI47" s="55">
        <f>'% signal averages'!BL47</f>
        <v>0.19228130023514881</v>
      </c>
    </row>
    <row r="48" spans="1:35" x14ac:dyDescent="0.2">
      <c r="A48">
        <f>'lipidomeDB output'!A48</f>
        <v>1552</v>
      </c>
      <c r="B48" t="str">
        <f>'lipidomeDB output'!B48</f>
        <v>C89H150O17P2</v>
      </c>
      <c r="C48" s="1" t="str">
        <f>'lipidomeDB output'!C48</f>
        <v>CL(80:12)</v>
      </c>
      <c r="D48" s="10">
        <f>'signal per mg averages'!N48</f>
        <v>0.46404199475065627</v>
      </c>
      <c r="E48" s="55">
        <f>'signal per mg averages'!O48</f>
        <v>0.30186237485466422</v>
      </c>
      <c r="F48" s="10">
        <f>'signal per mg averages'!P48</f>
        <v>0.65050658834630681</v>
      </c>
      <c r="G48" s="10">
        <f>'amount analyzed'!N48</f>
        <v>4.4200000000000003E-3</v>
      </c>
      <c r="H48" s="10">
        <f>'signal per mg averages'!W48</f>
        <v>0.68060044924402519</v>
      </c>
      <c r="I48" s="55">
        <f>'signal per mg averages'!X48</f>
        <v>0.45158499444107908</v>
      </c>
      <c r="J48" s="10">
        <f>'signal per mg averages'!AE48</f>
        <v>0.59886039886039888</v>
      </c>
      <c r="K48" s="55">
        <f>'signal per mg averages'!AF48</f>
        <v>0.30241290963294615</v>
      </c>
      <c r="L48" s="10">
        <f>'signal per mg averages'!AM48</f>
        <v>0.31729333468463899</v>
      </c>
      <c r="M48" s="55">
        <f>'signal per mg averages'!AN48</f>
        <v>0.27891095445625341</v>
      </c>
      <c r="N48" s="10">
        <f>'signal per mg averages'!AU48</f>
        <v>0.33369107744107745</v>
      </c>
      <c r="O48" s="55">
        <f>'signal per mg averages'!AV48</f>
        <v>0.23801883740400423</v>
      </c>
      <c r="P48" s="10">
        <f>'signal per mg averages'!BC48</f>
        <v>0.31433266488413553</v>
      </c>
      <c r="Q48" s="55">
        <f>'signal per mg averages'!BD48</f>
        <v>0.21732814043312537</v>
      </c>
      <c r="R48" s="10">
        <f>'signal per mg averages'!BK48</f>
        <v>0.52822370865849133</v>
      </c>
      <c r="S48" s="55">
        <f>'signal per mg averages'!BL48</f>
        <v>0.25225879303618481</v>
      </c>
      <c r="T48" s="144"/>
      <c r="U48" s="10">
        <f>'% signal averages'!N48</f>
        <v>0.40555434062824647</v>
      </c>
      <c r="V48" s="55">
        <f>'% signal averages'!O48</f>
        <v>0.27556436478503443</v>
      </c>
      <c r="W48" s="10">
        <f>'% signal averages'!P48</f>
        <v>0.6794758116955576</v>
      </c>
      <c r="X48" s="10">
        <f>'% signal averages'!W48</f>
        <v>0.41074937838239495</v>
      </c>
      <c r="Y48" s="55">
        <f>'% signal averages'!X48</f>
        <v>0.27902634128170772</v>
      </c>
      <c r="Z48" s="10">
        <f>'% signal averages'!AE48</f>
        <v>0.42275537973706406</v>
      </c>
      <c r="AA48" s="55">
        <f>'% signal averages'!AF48</f>
        <v>0.18674976040631594</v>
      </c>
      <c r="AB48" s="10">
        <f>'% signal averages'!AM48</f>
        <v>0.27235621119517955</v>
      </c>
      <c r="AC48" s="55">
        <f>'% signal averages'!AN48</f>
        <v>0.21292672600804868</v>
      </c>
      <c r="AD48" s="10">
        <f>'% signal averages'!AU48</f>
        <v>0.27327891742864668</v>
      </c>
      <c r="AE48" s="55">
        <f>'% signal averages'!AV48</f>
        <v>0.18730894956055996</v>
      </c>
      <c r="AF48" s="10">
        <f>'% signal averages'!BC48</f>
        <v>0.24275302232924742</v>
      </c>
      <c r="AG48" s="55">
        <f>'% signal averages'!BD48</f>
        <v>0.14556199528902034</v>
      </c>
      <c r="AH48" s="10">
        <f>'% signal averages'!BK48</f>
        <v>0.49306224547761374</v>
      </c>
      <c r="AI48" s="55">
        <f>'% signal averages'!BL48</f>
        <v>0.30426245799363349</v>
      </c>
    </row>
    <row r="49" spans="1:35" x14ac:dyDescent="0.2">
      <c r="A49">
        <f>'lipidomeDB output'!A49</f>
        <v>1563.9</v>
      </c>
      <c r="B49" t="str">
        <f>'lipidomeDB output'!B49</f>
        <v>C91H138O17P2</v>
      </c>
      <c r="C49" s="1" t="str">
        <f>'lipidomeDB output'!C49</f>
        <v>CL(82:20)</v>
      </c>
      <c r="D49" s="10">
        <f>'signal per mg averages'!N49</f>
        <v>0</v>
      </c>
      <c r="E49" s="55">
        <f>'signal per mg averages'!O49</f>
        <v>0</v>
      </c>
      <c r="F49" s="10" t="e">
        <f>'signal per mg averages'!P49</f>
        <v>#DIV/0!</v>
      </c>
      <c r="G49" s="10">
        <f>'amount analyzed'!N49</f>
        <v>0</v>
      </c>
      <c r="H49" s="10">
        <f>'signal per mg averages'!W49</f>
        <v>0</v>
      </c>
      <c r="I49" s="55">
        <f>'signal per mg averages'!X49</f>
        <v>0</v>
      </c>
      <c r="J49" s="10">
        <f>'signal per mg averages'!AE49</f>
        <v>0</v>
      </c>
      <c r="K49" s="55">
        <f>'signal per mg averages'!AF49</f>
        <v>0</v>
      </c>
      <c r="L49" s="10">
        <f>'signal per mg averages'!AM49</f>
        <v>0</v>
      </c>
      <c r="M49" s="55">
        <f>'signal per mg averages'!AN49</f>
        <v>0</v>
      </c>
      <c r="N49" s="10">
        <f>'signal per mg averages'!AU49</f>
        <v>0</v>
      </c>
      <c r="O49" s="55">
        <f>'signal per mg averages'!AV49</f>
        <v>0</v>
      </c>
      <c r="P49" s="10">
        <f>'signal per mg averages'!BC49</f>
        <v>0</v>
      </c>
      <c r="Q49" s="55">
        <f>'signal per mg averages'!BD49</f>
        <v>0</v>
      </c>
      <c r="R49" s="10">
        <f>'signal per mg averages'!BK49</f>
        <v>0</v>
      </c>
      <c r="S49" s="55">
        <f>'signal per mg averages'!BL49</f>
        <v>0</v>
      </c>
      <c r="T49" s="144"/>
      <c r="U49" s="10">
        <f>'% signal averages'!N49</f>
        <v>0</v>
      </c>
      <c r="V49" s="55">
        <f>'% signal averages'!O49</f>
        <v>0</v>
      </c>
      <c r="W49" s="10" t="e">
        <f>'% signal averages'!P49</f>
        <v>#DIV/0!</v>
      </c>
      <c r="X49" s="10">
        <f>'% signal averages'!W49</f>
        <v>0</v>
      </c>
      <c r="Y49" s="55">
        <f>'% signal averages'!X49</f>
        <v>0</v>
      </c>
      <c r="Z49" s="10">
        <f>'% signal averages'!AE49</f>
        <v>0</v>
      </c>
      <c r="AA49" s="55">
        <f>'% signal averages'!AF49</f>
        <v>0</v>
      </c>
      <c r="AB49" s="10">
        <f>'% signal averages'!AM49</f>
        <v>0</v>
      </c>
      <c r="AC49" s="55">
        <f>'% signal averages'!AN49</f>
        <v>0</v>
      </c>
      <c r="AD49" s="10">
        <f>'% signal averages'!AU49</f>
        <v>0</v>
      </c>
      <c r="AE49" s="55">
        <f>'% signal averages'!AV49</f>
        <v>0</v>
      </c>
      <c r="AF49" s="10">
        <f>'% signal averages'!BC49</f>
        <v>0</v>
      </c>
      <c r="AG49" s="55">
        <f>'% signal averages'!BD49</f>
        <v>0</v>
      </c>
      <c r="AH49" s="10">
        <f>'% signal averages'!BK49</f>
        <v>0</v>
      </c>
      <c r="AI49" s="55">
        <f>'% signal averages'!BL49</f>
        <v>0</v>
      </c>
    </row>
    <row r="50" spans="1:35" x14ac:dyDescent="0.2">
      <c r="A50">
        <f>'lipidomeDB output'!A50</f>
        <v>1566</v>
      </c>
      <c r="B50" t="str">
        <f>'lipidomeDB output'!B50</f>
        <v>C91H140O17P2</v>
      </c>
      <c r="C50" s="1" t="str">
        <f>'lipidomeDB output'!C50</f>
        <v>CL(82:19)</v>
      </c>
      <c r="D50" s="10">
        <f>'signal per mg averages'!N50</f>
        <v>2.33490813648294</v>
      </c>
      <c r="E50" s="55">
        <f>'signal per mg averages'!O50</f>
        <v>0.30621272340794276</v>
      </c>
      <c r="F50" s="10">
        <f>'signal per mg averages'!P50</f>
        <v>0.13114551216100065</v>
      </c>
      <c r="G50" s="10">
        <f>'amount analyzed'!N50</f>
        <v>2.2239999999999999E-2</v>
      </c>
      <c r="H50" s="10">
        <f>'signal per mg averages'!W50</f>
        <v>3.4871204973217353</v>
      </c>
      <c r="I50" s="55">
        <f>'signal per mg averages'!X50</f>
        <v>0.80987884611654903</v>
      </c>
      <c r="J50" s="10">
        <f>'signal per mg averages'!AE50</f>
        <v>3.0559238909238911</v>
      </c>
      <c r="K50" s="55">
        <f>'signal per mg averages'!AF50</f>
        <v>0.64250171717201021</v>
      </c>
      <c r="L50" s="10">
        <f>'signal per mg averages'!AM50</f>
        <v>2.3337063459889547</v>
      </c>
      <c r="M50" s="55">
        <f>'signal per mg averages'!AN50</f>
        <v>0.70484265859429363</v>
      </c>
      <c r="N50" s="10">
        <f>'signal per mg averages'!AU50</f>
        <v>2.837901936026936</v>
      </c>
      <c r="O50" s="55">
        <f>'signal per mg averages'!AV50</f>
        <v>0.35014458779561286</v>
      </c>
      <c r="P50" s="10">
        <f>'signal per mg averages'!BC50</f>
        <v>2.7812150920974457</v>
      </c>
      <c r="Q50" s="55">
        <f>'signal per mg averages'!BD50</f>
        <v>0.41264414617826367</v>
      </c>
      <c r="R50" s="10">
        <f>'signal per mg averages'!BK50</f>
        <v>2.546721169329865</v>
      </c>
      <c r="S50" s="55">
        <f>'signal per mg averages'!BL50</f>
        <v>0.94339771216289436</v>
      </c>
      <c r="T50" s="144"/>
      <c r="U50" s="10">
        <f>'% signal averages'!N50</f>
        <v>2.0450798961631786</v>
      </c>
      <c r="V50" s="55">
        <f>'% signal averages'!O50</f>
        <v>7.7084605632707665E-2</v>
      </c>
      <c r="W50" s="10">
        <f>'% signal averages'!P50</f>
        <v>3.7692711065874671E-2</v>
      </c>
      <c r="X50" s="10">
        <f>'% signal averages'!W50</f>
        <v>2.1986870320957874</v>
      </c>
      <c r="Y50" s="55">
        <f>'% signal averages'!X50</f>
        <v>0.33031695413231627</v>
      </c>
      <c r="Z50" s="10">
        <f>'% signal averages'!AE50</f>
        <v>2.186931063697783</v>
      </c>
      <c r="AA50" s="55">
        <f>'% signal averages'!AF50</f>
        <v>0.1891235135788005</v>
      </c>
      <c r="AB50" s="10">
        <f>'% signal averages'!AM50</f>
        <v>2.1470779785366862</v>
      </c>
      <c r="AC50" s="55">
        <f>'% signal averages'!AN50</f>
        <v>0.26094320933818282</v>
      </c>
      <c r="AD50" s="10">
        <f>'% signal averages'!AU50</f>
        <v>2.2328538821158181</v>
      </c>
      <c r="AE50" s="55">
        <f>'% signal averages'!AV50</f>
        <v>0.16037761412503679</v>
      </c>
      <c r="AF50" s="10">
        <f>'% signal averages'!BC50</f>
        <v>2.252004701349644</v>
      </c>
      <c r="AG50" s="55">
        <f>'% signal averages'!BD50</f>
        <v>0.35502798339291436</v>
      </c>
      <c r="AH50" s="10">
        <f>'% signal averages'!BK50</f>
        <v>2.1222096214178925</v>
      </c>
      <c r="AI50" s="55">
        <f>'% signal averages'!BL50</f>
        <v>0.40619436393814384</v>
      </c>
    </row>
    <row r="51" spans="1:35" x14ac:dyDescent="0.2">
      <c r="A51">
        <f>'lipidomeDB output'!A51</f>
        <v>1568</v>
      </c>
      <c r="B51" t="str">
        <f>'lipidomeDB output'!B51</f>
        <v>C91H142O17P2</v>
      </c>
      <c r="C51" s="1" t="str">
        <f>'lipidomeDB output'!C51</f>
        <v>CL(82:18)</v>
      </c>
      <c r="D51" s="10">
        <f>'signal per mg averages'!N51</f>
        <v>2.0808398950131237</v>
      </c>
      <c r="E51" s="55">
        <f>'signal per mg averages'!O51</f>
        <v>0.41403981098458786</v>
      </c>
      <c r="F51" s="10">
        <f>'signal per mg averages'!P51</f>
        <v>0.19897725527892021</v>
      </c>
      <c r="G51" s="10">
        <f>'amount analyzed'!N51</f>
        <v>1.9820000000000001E-2</v>
      </c>
      <c r="H51" s="10">
        <f>'signal per mg averages'!W51</f>
        <v>2.2049395445312627</v>
      </c>
      <c r="I51" s="55">
        <f>'signal per mg averages'!X51</f>
        <v>0.58546876342642673</v>
      </c>
      <c r="J51" s="10">
        <f>'signal per mg averages'!AE51</f>
        <v>2.3346214896214899</v>
      </c>
      <c r="K51" s="55">
        <f>'signal per mg averages'!AF51</f>
        <v>0.84752609642521726</v>
      </c>
      <c r="L51" s="10">
        <f>'signal per mg averages'!AM51</f>
        <v>4.4979150358498181</v>
      </c>
      <c r="M51" s="55">
        <f>'signal per mg averages'!AN51</f>
        <v>1.0287939304982516</v>
      </c>
      <c r="N51" s="10">
        <f>'signal per mg averages'!AU51</f>
        <v>1.5628009259259261</v>
      </c>
      <c r="O51" s="55">
        <f>'signal per mg averages'!AV51</f>
        <v>0.42028989863430211</v>
      </c>
      <c r="P51" s="10">
        <f>'signal per mg averages'!BC51</f>
        <v>2.8102958506634983</v>
      </c>
      <c r="Q51" s="55">
        <f>'signal per mg averages'!BD51</f>
        <v>0.69863286257689916</v>
      </c>
      <c r="R51" s="10">
        <f>'signal per mg averages'!BK51</f>
        <v>5.113904018686628</v>
      </c>
      <c r="S51" s="55">
        <f>'signal per mg averages'!BL51</f>
        <v>2.0610829374474018</v>
      </c>
      <c r="T51" s="144"/>
      <c r="U51" s="10">
        <f>'% signal averages'!N51</f>
        <v>1.818533678520567</v>
      </c>
      <c r="V51" s="55">
        <f>'% signal averages'!O51</f>
        <v>0.22754035226324673</v>
      </c>
      <c r="W51" s="10">
        <f>'% signal averages'!P51</f>
        <v>0.12512297954710291</v>
      </c>
      <c r="X51" s="10">
        <f>'% signal averages'!W51</f>
        <v>1.4013327930368391</v>
      </c>
      <c r="Y51" s="55">
        <f>'% signal averages'!X51</f>
        <v>0.31586671786707987</v>
      </c>
      <c r="Z51" s="10">
        <f>'% signal averages'!AE51</f>
        <v>1.6269419198966608</v>
      </c>
      <c r="AA51" s="55">
        <f>'% signal averages'!AF51</f>
        <v>0.34366818820155048</v>
      </c>
      <c r="AB51" s="10">
        <f>'% signal averages'!AM51</f>
        <v>4.206182242912079</v>
      </c>
      <c r="AC51" s="55">
        <f>'% signal averages'!AN51</f>
        <v>0.60695548024066925</v>
      </c>
      <c r="AD51" s="10">
        <f>'% signal averages'!AU51</f>
        <v>1.2076574356484024</v>
      </c>
      <c r="AE51" s="55">
        <f>'% signal averages'!AV51</f>
        <v>0.17519766049604621</v>
      </c>
      <c r="AF51" s="10">
        <f>'% signal averages'!BC51</f>
        <v>2.2859903082365545</v>
      </c>
      <c r="AG51" s="55">
        <f>'% signal averages'!BD51</f>
        <v>0.60691455245644366</v>
      </c>
      <c r="AH51" s="10">
        <f>'% signal averages'!BK51</f>
        <v>4.2322341672928028</v>
      </c>
      <c r="AI51" s="55">
        <f>'% signal averages'!BL51</f>
        <v>0.98481460693685208</v>
      </c>
    </row>
    <row r="52" spans="1:35" x14ac:dyDescent="0.2">
      <c r="A52">
        <f>'lipidomeDB output'!A52</f>
        <v>1570</v>
      </c>
      <c r="B52" t="str">
        <f>'lipidomeDB output'!B52</f>
        <v>C91H144O17P2</v>
      </c>
      <c r="C52" s="1" t="str">
        <f>'lipidomeDB output'!C52</f>
        <v>CL(82:17)</v>
      </c>
      <c r="D52" s="10">
        <f>'signal per mg averages'!N52</f>
        <v>1.5076115485564308</v>
      </c>
      <c r="E52" s="55">
        <f>'signal per mg averages'!O52</f>
        <v>0.63591202037474059</v>
      </c>
      <c r="F52" s="10">
        <f>'signal per mg averages'!P52</f>
        <v>0.42180097451736787</v>
      </c>
      <c r="G52" s="10">
        <f>'amount analyzed'!N52</f>
        <v>1.4360000000000001E-2</v>
      </c>
      <c r="H52" s="10">
        <f>'signal per mg averages'!W52</f>
        <v>1.7405381304568612</v>
      </c>
      <c r="I52" s="55">
        <f>'signal per mg averages'!X52</f>
        <v>0.43347550882396246</v>
      </c>
      <c r="J52" s="10">
        <f>'signal per mg averages'!AE52</f>
        <v>2.3328551078551079</v>
      </c>
      <c r="K52" s="55">
        <f>'signal per mg averages'!AF52</f>
        <v>0.47825337646696819</v>
      </c>
      <c r="L52" s="10">
        <f>'signal per mg averages'!AM52</f>
        <v>0.3113588907067168</v>
      </c>
      <c r="M52" s="55">
        <f>'signal per mg averages'!AN52</f>
        <v>0.21501612919980323</v>
      </c>
      <c r="N52" s="10">
        <f>'signal per mg averages'!AU52</f>
        <v>1.4577861952861955</v>
      </c>
      <c r="O52" s="55">
        <f>'signal per mg averages'!AV52</f>
        <v>0.24790569976317739</v>
      </c>
      <c r="P52" s="10">
        <f>'signal per mg averages'!BC52</f>
        <v>1.5694592988710638</v>
      </c>
      <c r="Q52" s="55">
        <f>'signal per mg averages'!BD52</f>
        <v>0.51274601956539301</v>
      </c>
      <c r="R52" s="10">
        <f>'signal per mg averages'!BK52</f>
        <v>0.55646024667763794</v>
      </c>
      <c r="S52" s="55">
        <f>'signal per mg averages'!BL52</f>
        <v>8.9062877772196056E-2</v>
      </c>
      <c r="T52" s="144"/>
      <c r="U52" s="10">
        <f>'% signal averages'!N52</f>
        <v>1.3508245208578988</v>
      </c>
      <c r="V52" s="55">
        <f>'% signal averages'!O52</f>
        <v>0.59410561863383882</v>
      </c>
      <c r="W52" s="10">
        <f>'% signal averages'!P52</f>
        <v>0.43980961957703185</v>
      </c>
      <c r="X52" s="10">
        <f>'% signal averages'!W52</f>
        <v>1.1235291103346527</v>
      </c>
      <c r="Y52" s="55">
        <f>'% signal averages'!X52</f>
        <v>0.32934435223686392</v>
      </c>
      <c r="Z52" s="10">
        <f>'% signal averages'!AE52</f>
        <v>1.6875920427750446</v>
      </c>
      <c r="AA52" s="55">
        <f>'% signal averages'!AF52</f>
        <v>0.26168241500647749</v>
      </c>
      <c r="AB52" s="10">
        <f>'% signal averages'!AM52</f>
        <v>0.30447309596665278</v>
      </c>
      <c r="AC52" s="55">
        <f>'% signal averages'!AN52</f>
        <v>0.22424522217839163</v>
      </c>
      <c r="AD52" s="10">
        <f>'% signal averages'!AU52</f>
        <v>1.1485859294250274</v>
      </c>
      <c r="AE52" s="55">
        <f>'% signal averages'!AV52</f>
        <v>0.1637006374451776</v>
      </c>
      <c r="AF52" s="10">
        <f>'% signal averages'!BC52</f>
        <v>1.2524368608389393</v>
      </c>
      <c r="AG52" s="55">
        <f>'% signal averages'!BD52</f>
        <v>0.32631905427846697</v>
      </c>
      <c r="AH52" s="10">
        <f>'% signal averages'!BK52</f>
        <v>0.49283966127423401</v>
      </c>
      <c r="AI52" s="55">
        <f>'% signal averages'!BL52</f>
        <v>0.12451614644501996</v>
      </c>
    </row>
    <row r="53" spans="1:35" x14ac:dyDescent="0.2">
      <c r="A53">
        <f>'lipidomeDB output'!A53</f>
        <v>1572</v>
      </c>
      <c r="B53" t="str">
        <f>'lipidomeDB output'!B53</f>
        <v>C91H146O17P2</v>
      </c>
      <c r="C53" s="1" t="str">
        <f>'lipidomeDB output'!C53</f>
        <v>CL(82:16)</v>
      </c>
      <c r="D53" s="10">
        <f>'signal per mg averages'!N53</f>
        <v>0.11002624671916013</v>
      </c>
      <c r="E53" s="55">
        <f>'signal per mg averages'!O53</f>
        <v>0.24602616697320526</v>
      </c>
      <c r="F53" s="10">
        <f>'signal per mg averages'!P53</f>
        <v>2.2360679774997898</v>
      </c>
      <c r="G53" s="10">
        <f>'amount analyzed'!N53</f>
        <v>1.0479999999999999E-3</v>
      </c>
      <c r="H53" s="10">
        <f>'signal per mg averages'!W53</f>
        <v>0</v>
      </c>
      <c r="I53" s="55">
        <f>'signal per mg averages'!X53</f>
        <v>0</v>
      </c>
      <c r="J53" s="10">
        <f>'signal per mg averages'!AE53</f>
        <v>0</v>
      </c>
      <c r="K53" s="55">
        <f>'signal per mg averages'!AF53</f>
        <v>0</v>
      </c>
      <c r="L53" s="10">
        <f>'signal per mg averages'!AM53</f>
        <v>0.13550724637681158</v>
      </c>
      <c r="M53" s="55">
        <f>'signal per mg averages'!AN53</f>
        <v>0.25477543641287298</v>
      </c>
      <c r="N53" s="10">
        <f>'signal per mg averages'!AU53</f>
        <v>0</v>
      </c>
      <c r="O53" s="55">
        <f>'signal per mg averages'!AV53</f>
        <v>0</v>
      </c>
      <c r="P53" s="10">
        <f>'signal per mg averages'!BC53</f>
        <v>6.0021786492374739E-2</v>
      </c>
      <c r="Q53" s="55">
        <f>'signal per mg averages'!BD53</f>
        <v>9.9892767202689761E-2</v>
      </c>
      <c r="R53" s="10">
        <f>'signal per mg averages'!BK53</f>
        <v>0.17879041248606467</v>
      </c>
      <c r="S53" s="55">
        <f>'signal per mg averages'!BL53</f>
        <v>0.23244619456277404</v>
      </c>
      <c r="T53" s="144"/>
      <c r="U53" s="10">
        <f>'% signal averages'!N53</f>
        <v>8.5963645908524164E-2</v>
      </c>
      <c r="V53" s="55">
        <f>'% signal averages'!O53</f>
        <v>0.19222055584518172</v>
      </c>
      <c r="W53" s="10">
        <f>'% signal averages'!P53</f>
        <v>2.2360679774997898</v>
      </c>
      <c r="X53" s="10">
        <f>'% signal averages'!W53</f>
        <v>0</v>
      </c>
      <c r="Y53" s="55">
        <f>'% signal averages'!X53</f>
        <v>0</v>
      </c>
      <c r="Z53" s="10">
        <f>'% signal averages'!AE53</f>
        <v>0</v>
      </c>
      <c r="AA53" s="55">
        <f>'% signal averages'!AF53</f>
        <v>0</v>
      </c>
      <c r="AB53" s="10">
        <f>'% signal averages'!AM53</f>
        <v>0.11257802592919895</v>
      </c>
      <c r="AC53" s="55">
        <f>'% signal averages'!AN53</f>
        <v>0.19358414614885425</v>
      </c>
      <c r="AD53" s="10">
        <f>'% signal averages'!AU53</f>
        <v>0</v>
      </c>
      <c r="AE53" s="55">
        <f>'% signal averages'!AV53</f>
        <v>0</v>
      </c>
      <c r="AF53" s="10">
        <f>'% signal averages'!BC53</f>
        <v>5.3270815489446871E-2</v>
      </c>
      <c r="AG53" s="55">
        <f>'% signal averages'!BD53</f>
        <v>9.0913257981937043E-2</v>
      </c>
      <c r="AH53" s="10">
        <f>'% signal averages'!BK53</f>
        <v>0.14331956578151459</v>
      </c>
      <c r="AI53" s="55">
        <f>'% signal averages'!BL53</f>
        <v>0.16853479168982699</v>
      </c>
    </row>
    <row r="54" spans="1:35" x14ac:dyDescent="0.2">
      <c r="A54" s="1"/>
      <c r="B54" s="1"/>
      <c r="C54" s="1" t="s">
        <v>261</v>
      </c>
      <c r="D54" s="56">
        <f>'signal per mg averages'!N54</f>
        <v>113.92503937007878</v>
      </c>
      <c r="E54" s="57">
        <f>'signal per mg averages'!O54</f>
        <v>11.878746863852131</v>
      </c>
      <c r="F54" s="10">
        <f>'signal per mg averages'!P54</f>
        <v>0.10426809531541807</v>
      </c>
      <c r="G54" s="10">
        <f>'amount analyzed'!N54</f>
        <v>1.0851360000000001</v>
      </c>
      <c r="H54" s="56">
        <f>'signal per mg averages'!W54</f>
        <v>160.24810774894755</v>
      </c>
      <c r="I54" s="57">
        <f>'signal per mg averages'!X54</f>
        <v>35.263415436177397</v>
      </c>
      <c r="J54" s="56">
        <f>'signal per mg averages'!AE54</f>
        <v>139.43479242979245</v>
      </c>
      <c r="K54" s="57">
        <f>'signal per mg averages'!AF54</f>
        <v>25.277021537824002</v>
      </c>
      <c r="L54" s="56">
        <f>'signal per mg averages'!AM54</f>
        <v>107.72272321076672</v>
      </c>
      <c r="M54" s="57">
        <f>'signal per mg averages'!AN54</f>
        <v>24.583032840720595</v>
      </c>
      <c r="N54" s="56">
        <f>'signal per mg averages'!AU54</f>
        <v>128.03482112794612</v>
      </c>
      <c r="O54" s="57">
        <f>'signal per mg averages'!AV54</f>
        <v>21.271427190298496</v>
      </c>
      <c r="P54" s="56">
        <f>'signal per mg averages'!BC54</f>
        <v>124.08561670627846</v>
      </c>
      <c r="Q54" s="57">
        <f>'signal per mg averages'!BD54</f>
        <v>11.583530209224532</v>
      </c>
      <c r="R54" s="56">
        <f>'signal per mg averages'!BK54</f>
        <v>117.9071450691016</v>
      </c>
      <c r="S54" s="57">
        <f>'signal per mg averages'!BL54</f>
        <v>30.119583814647726</v>
      </c>
      <c r="T54" s="145"/>
      <c r="U54" s="56">
        <f>'% signal averages'!N54</f>
        <v>100</v>
      </c>
      <c r="V54" s="57">
        <f>'% signal averages'!O54</f>
        <v>7.1054273576010019E-15</v>
      </c>
      <c r="W54" s="10">
        <f>'% signal averages'!P54</f>
        <v>7.105427357601002E-17</v>
      </c>
      <c r="X54" s="56">
        <f>'% signal averages'!W54</f>
        <v>100</v>
      </c>
      <c r="Y54" s="57">
        <f>'% signal averages'!X54</f>
        <v>6.3552874323130187E-15</v>
      </c>
      <c r="Z54" s="56">
        <f>'% signal averages'!AE54</f>
        <v>100</v>
      </c>
      <c r="AA54" s="57">
        <f>'% signal averages'!AF54</f>
        <v>6.3552874323130187E-15</v>
      </c>
      <c r="AB54" s="56">
        <f>'% signal averages'!AM54</f>
        <v>100</v>
      </c>
      <c r="AC54" s="57">
        <f>'% signal averages'!AN54</f>
        <v>0</v>
      </c>
      <c r="AD54" s="56">
        <f>'% signal averages'!AU54</f>
        <v>100</v>
      </c>
      <c r="AE54" s="57">
        <f>'% signal averages'!AV54</f>
        <v>0</v>
      </c>
      <c r="AF54" s="56">
        <f>'% signal averages'!BC54</f>
        <v>100</v>
      </c>
      <c r="AG54" s="57">
        <f>'% signal averages'!BD54</f>
        <v>0</v>
      </c>
      <c r="AH54" s="56">
        <f>'% signal averages'!BK54</f>
        <v>100</v>
      </c>
      <c r="AI54" s="57">
        <f>'% signal averages'!BL54</f>
        <v>8.9877336795563548E-15</v>
      </c>
    </row>
  </sheetData>
  <conditionalFormatting sqref="W4:W54">
    <cfRule type="cellIs" dxfId="7" priority="3" operator="lessThan">
      <formula>0.3</formula>
    </cfRule>
  </conditionalFormatting>
  <conditionalFormatting sqref="F4:F54">
    <cfRule type="cellIs" dxfId="6" priority="2" operator="lessThan">
      <formula>0.3</formula>
    </cfRule>
  </conditionalFormatting>
  <conditionalFormatting sqref="G4:G54">
    <cfRule type="cellIs" dxfId="5" priority="1" operator="greaterThan">
      <formula>0.0005</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54"/>
  <sheetViews>
    <sheetView topLeftCell="AK1" workbookViewId="0">
      <selection activeCell="Q3" sqref="Q3:BL3"/>
    </sheetView>
  </sheetViews>
  <sheetFormatPr defaultRowHeight="12.75" x14ac:dyDescent="0.2"/>
  <cols>
    <col min="3" max="3" width="9.140625" style="1"/>
    <col min="4" max="8" width="3.5703125" style="20" customWidth="1"/>
    <col min="13" max="13" width="10.5703125" customWidth="1"/>
    <col min="16" max="16" width="27.42578125" customWidth="1"/>
  </cols>
  <sheetData>
    <row r="1" spans="1:64" ht="115.5" x14ac:dyDescent="0.25">
      <c r="A1" s="18" t="s">
        <v>529</v>
      </c>
      <c r="K1" s="58"/>
      <c r="M1" s="54"/>
      <c r="N1" s="58" t="s">
        <v>529</v>
      </c>
      <c r="O1" s="58"/>
      <c r="P1" s="54" t="s">
        <v>528</v>
      </c>
      <c r="Q1" s="138" t="s">
        <v>1496</v>
      </c>
      <c r="R1" s="138" t="s">
        <v>1496</v>
      </c>
      <c r="S1" s="138" t="s">
        <v>1496</v>
      </c>
      <c r="T1" s="138" t="s">
        <v>1496</v>
      </c>
      <c r="U1" s="138" t="s">
        <v>1496</v>
      </c>
      <c r="V1" s="138" t="s">
        <v>1496</v>
      </c>
      <c r="W1" s="58" t="s">
        <v>529</v>
      </c>
      <c r="X1" s="1"/>
      <c r="Y1" s="136" t="s">
        <v>1496</v>
      </c>
      <c r="Z1" s="136" t="s">
        <v>1496</v>
      </c>
      <c r="AA1" s="136" t="s">
        <v>1496</v>
      </c>
      <c r="AB1" s="136" t="s">
        <v>1496</v>
      </c>
      <c r="AC1" s="136" t="s">
        <v>1496</v>
      </c>
      <c r="AD1" s="136" t="s">
        <v>1496</v>
      </c>
      <c r="AE1" s="58" t="s">
        <v>529</v>
      </c>
      <c r="AF1" s="1"/>
      <c r="AG1" s="140" t="s">
        <v>1496</v>
      </c>
      <c r="AH1" s="140" t="s">
        <v>1496</v>
      </c>
      <c r="AI1" s="140" t="s">
        <v>1496</v>
      </c>
      <c r="AJ1" s="140" t="s">
        <v>1496</v>
      </c>
      <c r="AK1" s="140" t="s">
        <v>1496</v>
      </c>
      <c r="AL1" s="140" t="s">
        <v>1496</v>
      </c>
      <c r="AM1" s="58" t="s">
        <v>529</v>
      </c>
      <c r="AN1" s="1"/>
      <c r="AO1" s="142" t="s">
        <v>1501</v>
      </c>
      <c r="AP1" s="142" t="s">
        <v>1501</v>
      </c>
      <c r="AQ1" s="142" t="s">
        <v>1501</v>
      </c>
      <c r="AR1" s="142" t="s">
        <v>1501</v>
      </c>
      <c r="AS1" s="142" t="s">
        <v>1501</v>
      </c>
      <c r="AT1" s="142" t="s">
        <v>1501</v>
      </c>
      <c r="AU1" s="58" t="s">
        <v>529</v>
      </c>
      <c r="AV1" s="1"/>
      <c r="AW1" s="134" t="s">
        <v>1501</v>
      </c>
      <c r="AX1" s="134" t="s">
        <v>1501</v>
      </c>
      <c r="AY1" s="134" t="s">
        <v>1501</v>
      </c>
      <c r="AZ1" s="134" t="s">
        <v>1501</v>
      </c>
      <c r="BA1" s="134" t="s">
        <v>1501</v>
      </c>
      <c r="BB1" s="134" t="s">
        <v>1501</v>
      </c>
      <c r="BC1" s="58" t="s">
        <v>529</v>
      </c>
      <c r="BD1" s="1"/>
      <c r="BE1" s="132" t="s">
        <v>1501</v>
      </c>
      <c r="BF1" s="132" t="s">
        <v>1501</v>
      </c>
      <c r="BG1" s="132" t="s">
        <v>1501</v>
      </c>
      <c r="BH1" s="132" t="s">
        <v>1501</v>
      </c>
      <c r="BI1" s="132" t="s">
        <v>1501</v>
      </c>
      <c r="BJ1" s="132" t="s">
        <v>1501</v>
      </c>
      <c r="BK1" s="58" t="s">
        <v>529</v>
      </c>
      <c r="BL1" s="1"/>
    </row>
    <row r="2" spans="1:64" x14ac:dyDescent="0.2">
      <c r="A2" s="17"/>
      <c r="N2" s="9" t="s">
        <v>526</v>
      </c>
      <c r="O2" s="7"/>
      <c r="P2" s="7"/>
      <c r="Q2" s="137" t="s">
        <v>1495</v>
      </c>
      <c r="R2" s="137" t="s">
        <v>1495</v>
      </c>
      <c r="S2" s="137" t="s">
        <v>1495</v>
      </c>
      <c r="T2" s="137" t="s">
        <v>1495</v>
      </c>
      <c r="U2" s="137" t="s">
        <v>1495</v>
      </c>
      <c r="V2" s="137" t="s">
        <v>1495</v>
      </c>
      <c r="W2" s="1" t="s">
        <v>1512</v>
      </c>
      <c r="X2" s="1"/>
      <c r="Y2" s="135" t="s">
        <v>1497</v>
      </c>
      <c r="Z2" s="135" t="s">
        <v>1497</v>
      </c>
      <c r="AA2" s="135" t="s">
        <v>1497</v>
      </c>
      <c r="AB2" s="135" t="s">
        <v>1497</v>
      </c>
      <c r="AC2" s="135" t="s">
        <v>1497</v>
      </c>
      <c r="AD2" s="135" t="s">
        <v>1497</v>
      </c>
      <c r="AE2" s="1" t="s">
        <v>1513</v>
      </c>
      <c r="AF2" s="1"/>
      <c r="AG2" s="139" t="s">
        <v>1499</v>
      </c>
      <c r="AH2" s="139" t="s">
        <v>1499</v>
      </c>
      <c r="AI2" s="139" t="s">
        <v>1499</v>
      </c>
      <c r="AJ2" s="139" t="s">
        <v>1499</v>
      </c>
      <c r="AK2" s="139" t="s">
        <v>1499</v>
      </c>
      <c r="AL2" s="139" t="s">
        <v>1499</v>
      </c>
      <c r="AM2" s="1" t="s">
        <v>1514</v>
      </c>
      <c r="AN2" s="1"/>
      <c r="AO2" s="141" t="s">
        <v>1495</v>
      </c>
      <c r="AP2" s="141" t="s">
        <v>1495</v>
      </c>
      <c r="AQ2" s="141" t="s">
        <v>1495</v>
      </c>
      <c r="AR2" s="141" t="s">
        <v>1495</v>
      </c>
      <c r="AS2" s="141" t="s">
        <v>1495</v>
      </c>
      <c r="AT2" s="141" t="s">
        <v>1495</v>
      </c>
      <c r="AU2" s="1" t="s">
        <v>1515</v>
      </c>
      <c r="AV2" s="1"/>
      <c r="AW2" s="133" t="s">
        <v>1497</v>
      </c>
      <c r="AX2" s="133" t="s">
        <v>1497</v>
      </c>
      <c r="AY2" s="133" t="s">
        <v>1497</v>
      </c>
      <c r="AZ2" s="133" t="s">
        <v>1497</v>
      </c>
      <c r="BA2" s="133" t="s">
        <v>1497</v>
      </c>
      <c r="BB2" s="133" t="s">
        <v>1497</v>
      </c>
      <c r="BC2" s="1" t="s">
        <v>1517</v>
      </c>
      <c r="BD2" s="1"/>
      <c r="BE2" s="109" t="s">
        <v>1499</v>
      </c>
      <c r="BF2" s="109" t="s">
        <v>1499</v>
      </c>
      <c r="BG2" s="109" t="s">
        <v>1499</v>
      </c>
      <c r="BH2" s="109" t="s">
        <v>1499</v>
      </c>
      <c r="BI2" s="109" t="s">
        <v>1499</v>
      </c>
      <c r="BJ2" s="109" t="s">
        <v>1499</v>
      </c>
      <c r="BK2" s="1" t="s">
        <v>1521</v>
      </c>
      <c r="BL2" s="1"/>
    </row>
    <row r="3" spans="1:64" x14ac:dyDescent="0.2">
      <c r="A3" s="1" t="str">
        <f>'lipidomeDB output'!A3</f>
        <v>Mass</v>
      </c>
      <c r="B3" s="1" t="str">
        <f>'lipidomeDB output'!B3</f>
        <v>Compound Formula</v>
      </c>
      <c r="C3" s="1" t="str">
        <f>'lipidomeDB output'!C3</f>
        <v>Compound Name</v>
      </c>
      <c r="D3" s="21" t="str">
        <f>'Background subtraction'!BE3</f>
        <v>QC01</v>
      </c>
      <c r="E3" s="21" t="str">
        <f>'Background subtraction'!BF3</f>
        <v>QC02</v>
      </c>
      <c r="F3" s="21" t="str">
        <f>'Background subtraction'!BG3</f>
        <v>QC03</v>
      </c>
      <c r="G3" s="21" t="str">
        <f>'Background subtraction'!BH3</f>
        <v>QC04</v>
      </c>
      <c r="H3" s="21" t="str">
        <f>'Background subtraction'!BI3</f>
        <v>QC05</v>
      </c>
      <c r="I3" s="9" t="str">
        <f>'Background subtraction'!BJ3</f>
        <v>QC06</v>
      </c>
      <c r="J3" s="9" t="str">
        <f>'Background subtraction'!BU3</f>
        <v>QC07</v>
      </c>
      <c r="K3" s="9" t="str">
        <f>'Background subtraction'!CF3</f>
        <v>QC08</v>
      </c>
      <c r="L3" s="9" t="str">
        <f>'Background subtraction'!CQ3</f>
        <v>QC09</v>
      </c>
      <c r="M3" s="9" t="str">
        <f>'Background subtraction'!CX3</f>
        <v>QC10</v>
      </c>
      <c r="N3" s="53" t="s">
        <v>289</v>
      </c>
      <c r="O3" s="53" t="s">
        <v>525</v>
      </c>
      <c r="P3" s="123" t="s">
        <v>527</v>
      </c>
      <c r="Q3" s="71" t="s">
        <v>1522</v>
      </c>
      <c r="R3" s="71" t="s">
        <v>1523</v>
      </c>
      <c r="S3" s="71" t="s">
        <v>1534</v>
      </c>
      <c r="T3" s="71" t="s">
        <v>1535</v>
      </c>
      <c r="U3" s="71" t="s">
        <v>1546</v>
      </c>
      <c r="V3" s="71" t="s">
        <v>1547</v>
      </c>
      <c r="W3" s="70" t="s">
        <v>289</v>
      </c>
      <c r="X3" s="70" t="s">
        <v>525</v>
      </c>
      <c r="Y3" s="71" t="s">
        <v>1524</v>
      </c>
      <c r="Z3" s="71" t="s">
        <v>1525</v>
      </c>
      <c r="AA3" s="71" t="s">
        <v>1536</v>
      </c>
      <c r="AB3" s="71" t="s">
        <v>1537</v>
      </c>
      <c r="AC3" s="71" t="s">
        <v>1548</v>
      </c>
      <c r="AD3" s="146" t="s">
        <v>1549</v>
      </c>
      <c r="AE3" s="70" t="s">
        <v>289</v>
      </c>
      <c r="AF3" s="70" t="s">
        <v>525</v>
      </c>
      <c r="AG3" s="71" t="s">
        <v>1526</v>
      </c>
      <c r="AH3" s="71" t="s">
        <v>1527</v>
      </c>
      <c r="AI3" s="71" t="s">
        <v>1538</v>
      </c>
      <c r="AJ3" s="71" t="s">
        <v>1539</v>
      </c>
      <c r="AK3" s="71" t="s">
        <v>1550</v>
      </c>
      <c r="AL3" s="71" t="s">
        <v>1551</v>
      </c>
      <c r="AM3" s="70" t="s">
        <v>289</v>
      </c>
      <c r="AN3" s="70" t="s">
        <v>525</v>
      </c>
      <c r="AO3" s="71" t="s">
        <v>1528</v>
      </c>
      <c r="AP3" s="71" t="s">
        <v>1529</v>
      </c>
      <c r="AQ3" s="71" t="s">
        <v>1540</v>
      </c>
      <c r="AR3" s="71" t="s">
        <v>1541</v>
      </c>
      <c r="AS3" s="71" t="s">
        <v>1557</v>
      </c>
      <c r="AT3" s="71" t="s">
        <v>1552</v>
      </c>
      <c r="AU3" s="70" t="s">
        <v>289</v>
      </c>
      <c r="AV3" s="70" t="s">
        <v>525</v>
      </c>
      <c r="AW3" s="71" t="s">
        <v>1530</v>
      </c>
      <c r="AX3" s="71" t="s">
        <v>1531</v>
      </c>
      <c r="AY3" s="71" t="s">
        <v>1542</v>
      </c>
      <c r="AZ3" s="71" t="s">
        <v>1543</v>
      </c>
      <c r="BA3" s="71" t="s">
        <v>1553</v>
      </c>
      <c r="BB3" s="71" t="s">
        <v>1554</v>
      </c>
      <c r="BC3" s="70" t="s">
        <v>289</v>
      </c>
      <c r="BD3" s="70" t="s">
        <v>525</v>
      </c>
      <c r="BE3" s="71" t="s">
        <v>1532</v>
      </c>
      <c r="BF3" s="71" t="s">
        <v>1533</v>
      </c>
      <c r="BG3" s="146" t="s">
        <v>1544</v>
      </c>
      <c r="BH3" s="71" t="s">
        <v>1545</v>
      </c>
      <c r="BI3" s="71" t="s">
        <v>1555</v>
      </c>
      <c r="BJ3" s="71" t="s">
        <v>1556</v>
      </c>
      <c r="BK3" s="70" t="s">
        <v>289</v>
      </c>
      <c r="BL3" s="70" t="s">
        <v>525</v>
      </c>
    </row>
    <row r="4" spans="1:64" x14ac:dyDescent="0.2">
      <c r="A4">
        <f>'lipidomeDB output'!A4</f>
        <v>1402</v>
      </c>
      <c r="B4" t="str">
        <f>'lipidomeDB output'!B4</f>
        <v>C77H144O17P2</v>
      </c>
      <c r="C4" s="1" t="str">
        <f>'lipidomeDB output'!C4</f>
        <v>CL(68:3)</v>
      </c>
      <c r="I4" s="10">
        <f>'signal per mg'!I4*100/'signal per mg'!I$54</f>
        <v>0.421498521609663</v>
      </c>
      <c r="J4" s="10">
        <f>'signal per mg'!J4*100/'signal per mg'!J$54</f>
        <v>0.61938096218516225</v>
      </c>
      <c r="K4" s="10">
        <f>'signal per mg'!K4*100/'signal per mg'!K$54</f>
        <v>0.78091808452527889</v>
      </c>
      <c r="L4" s="10">
        <f>'signal per mg'!L4*100/'signal per mg'!L$54</f>
        <v>0.55121727147450594</v>
      </c>
      <c r="M4" s="10">
        <f>'signal per mg'!M4*100/'signal per mg'!M$54</f>
        <v>0.58440139819399928</v>
      </c>
      <c r="N4" s="10">
        <f>AVERAGE(I4:M4)</f>
        <v>0.59148324759772186</v>
      </c>
      <c r="O4" s="55">
        <f>STDEV(I4:M4)</f>
        <v>0.12964388571616142</v>
      </c>
      <c r="P4" s="10">
        <f>O4/N4</f>
        <v>0.21918437460858486</v>
      </c>
      <c r="Q4" s="10">
        <f>'signal per mg'!Q4*100/'signal per mg'!Q$54</f>
        <v>0.65708215997233332</v>
      </c>
      <c r="R4" s="10">
        <f>'signal per mg'!R4*100/'signal per mg'!R$54</f>
        <v>0.77075125031506608</v>
      </c>
      <c r="S4" s="10">
        <f>'signal per mg'!AC4*100/'signal per mg'!AC$54</f>
        <v>0.34965847311927883</v>
      </c>
      <c r="T4" s="10">
        <f>'signal per mg'!AD4*100/'signal per mg'!AD$54</f>
        <v>0.80869838585536635</v>
      </c>
      <c r="U4" s="10">
        <f>'signal per mg'!AO4*100/'signal per mg'!AO$54</f>
        <v>0.4139425122828736</v>
      </c>
      <c r="V4" s="10">
        <f>'signal per mg'!AP4*100/'signal per mg'!AP$54</f>
        <v>0.70474125300357493</v>
      </c>
      <c r="W4" s="10">
        <f>AVERAGE(Q4:V4)</f>
        <v>0.61747900575808212</v>
      </c>
      <c r="X4" s="55">
        <f>STDEV(Q4:V4)</f>
        <v>0.1909949129026704</v>
      </c>
      <c r="Y4" s="10">
        <f>'signal per mg'!S4*100/'signal per mg'!S$54</f>
        <v>0.7322905250572882</v>
      </c>
      <c r="Z4" s="10">
        <f>'signal per mg'!T4*100/'signal per mg'!T$54</f>
        <v>0.39016604225320878</v>
      </c>
      <c r="AA4" s="10">
        <f>'signal per mg'!AE4*100/'signal per mg'!AE$54</f>
        <v>0.58013339121512286</v>
      </c>
      <c r="AB4" s="10">
        <f>'signal per mg'!AF4*100/'signal per mg'!AF$54</f>
        <v>0.48313226094727429</v>
      </c>
      <c r="AC4" s="10">
        <f>'signal per mg'!AQ4*100/'signal per mg'!AQ$54</f>
        <v>0.55376161341491037</v>
      </c>
      <c r="AD4" s="10">
        <f>'signal per mg'!AR4*100/'signal per mg'!AR$54</f>
        <v>0.82263516814193871</v>
      </c>
      <c r="AE4" s="10">
        <f>AVERAGE(Y4:AD4)</f>
        <v>0.59368650017162394</v>
      </c>
      <c r="AF4" s="55">
        <f>STDEV(Y4:AD4)</f>
        <v>0.15940455967544098</v>
      </c>
      <c r="AG4" s="10">
        <f>'signal per mg'!U4*100/'signal per mg'!U$54</f>
        <v>0.88615563410972831</v>
      </c>
      <c r="AH4" s="10">
        <f>'signal per mg'!V4*100/'signal per mg'!V$54</f>
        <v>0.710366734045625</v>
      </c>
      <c r="AI4" s="10">
        <f>'signal per mg'!AG4*100/'signal per mg'!AG$54</f>
        <v>1.0288805574101652</v>
      </c>
      <c r="AJ4" s="10">
        <f>'signal per mg'!AH4*100/'signal per mg'!AH$54</f>
        <v>0.55758786843504748</v>
      </c>
      <c r="AK4" s="10">
        <f>'signal per mg'!AS4*100/'signal per mg'!AS$54</f>
        <v>0.65219020965041608</v>
      </c>
      <c r="AL4" s="10">
        <f>'signal per mg'!AT4*100/'signal per mg'!AT$54</f>
        <v>0.57712394002159795</v>
      </c>
      <c r="AM4" s="10">
        <f>AVERAGE(AG4:AL4)</f>
        <v>0.73538415727876327</v>
      </c>
      <c r="AN4" s="55">
        <f>STDEV(AG4:AL4)</f>
        <v>0.18605219493248651</v>
      </c>
      <c r="AO4" s="10">
        <f>'signal per mg'!W4*100/'signal per mg'!W$54</f>
        <v>0.64014328595830783</v>
      </c>
      <c r="AP4" s="10">
        <f>'signal per mg'!X4*100/'signal per mg'!X$54</f>
        <v>0.35365482352390104</v>
      </c>
      <c r="AQ4" s="10">
        <f>'signal per mg'!AI4*100/'signal per mg'!AI$54</f>
        <v>0.72843129478332169</v>
      </c>
      <c r="AR4" s="10">
        <f>'signal per mg'!AJ4*100/'signal per mg'!AJ$54</f>
        <v>0.40546105356520623</v>
      </c>
      <c r="AS4" s="10">
        <f>'signal per mg'!AU4*100/'signal per mg'!AU$54</f>
        <v>0.80721747388414045</v>
      </c>
      <c r="AT4" s="10">
        <f>'signal per mg'!AV4*100/'signal per mg'!AV$54</f>
        <v>0.56556135330752388</v>
      </c>
      <c r="AU4" s="10">
        <f>AVERAGE(AO4:AT4)</f>
        <v>0.58341154750373347</v>
      </c>
      <c r="AV4" s="55">
        <f>STDEV(AO4:AT4)</f>
        <v>0.17838804324946164</v>
      </c>
      <c r="AW4" s="10">
        <f>'signal per mg'!Y4*100/'signal per mg'!Y$54</f>
        <v>0.54841506162602249</v>
      </c>
      <c r="AX4" s="10">
        <f>'signal per mg'!Z4*100/'signal per mg'!Z$54</f>
        <v>0.64298836497244338</v>
      </c>
      <c r="AY4" s="10">
        <f>'signal per mg'!AK4*100/'signal per mg'!AK$54</f>
        <v>0.45462961058196705</v>
      </c>
      <c r="AZ4" s="10">
        <f>'signal per mg'!AL4*100/'signal per mg'!AL$54</f>
        <v>0.77329743219281499</v>
      </c>
      <c r="BA4" s="10">
        <f>'signal per mg'!AW4*100/'signal per mg'!AW$54</f>
        <v>0.56800736874424318</v>
      </c>
      <c r="BB4" s="10">
        <f>'signal per mg'!AX4*100/'signal per mg'!AX$54</f>
        <v>0.69902630431623325</v>
      </c>
      <c r="BC4" s="10">
        <f>AVERAGE(AW4:BB4)</f>
        <v>0.61439402373895413</v>
      </c>
      <c r="BD4" s="55">
        <f>STDEV(AW4:BB4)</f>
        <v>0.11424549478998063</v>
      </c>
      <c r="BE4" s="10">
        <f>'signal per mg'!AA4*100/'signal per mg'!AA$54</f>
        <v>0.71902011705880087</v>
      </c>
      <c r="BF4" s="10">
        <f>'signal per mg'!AB4*100/'signal per mg'!AB$54</f>
        <v>0.65161422615114706</v>
      </c>
      <c r="BG4" s="10">
        <f>'signal per mg'!AM4*100/'signal per mg'!AM$54</f>
        <v>0.54136078415289357</v>
      </c>
      <c r="BH4" s="10">
        <f>'signal per mg'!AN4*100/'signal per mg'!AN$54</f>
        <v>0.98947584127402322</v>
      </c>
      <c r="BI4" s="10">
        <f>'signal per mg'!AY4*100/'signal per mg'!AY$54</f>
        <v>0.57804854648373794</v>
      </c>
      <c r="BJ4" s="10">
        <f>'signal per mg'!AZ4*100/'signal per mg'!AZ$54</f>
        <v>0.77677085259848333</v>
      </c>
      <c r="BK4" s="10">
        <f>AVERAGE(BE4:BJ4)</f>
        <v>0.709381727953181</v>
      </c>
      <c r="BL4" s="55">
        <f>STDEV(BE4:BJ4)</f>
        <v>0.1624213233272481</v>
      </c>
    </row>
    <row r="5" spans="1:64" x14ac:dyDescent="0.2">
      <c r="A5">
        <f>'lipidomeDB output'!A5</f>
        <v>1404</v>
      </c>
      <c r="B5" t="str">
        <f>'lipidomeDB output'!B5</f>
        <v>C77H146O17P2</v>
      </c>
      <c r="C5" s="1" t="str">
        <f>'lipidomeDB output'!C5</f>
        <v>CL(68:2)</v>
      </c>
      <c r="I5" s="10">
        <f>'signal per mg'!I5*100/'signal per mg'!I$54</f>
        <v>1.3127267389435278</v>
      </c>
      <c r="J5" s="10">
        <f>'signal per mg'!J5*100/'signal per mg'!J$54</f>
        <v>1.4086198613684717</v>
      </c>
      <c r="K5" s="10">
        <f>'signal per mg'!K5*100/'signal per mg'!K$54</f>
        <v>1.0944991806429427</v>
      </c>
      <c r="L5" s="10">
        <f>'signal per mg'!L5*100/'signal per mg'!L$54</f>
        <v>1.4535074479952748</v>
      </c>
      <c r="M5" s="10">
        <f>'signal per mg'!M5*100/'signal per mg'!M$54</f>
        <v>1.3763472181765217</v>
      </c>
      <c r="N5" s="10">
        <f t="shared" ref="N5:N54" si="0">AVERAGE(I5:M5)</f>
        <v>1.3291400894253478</v>
      </c>
      <c r="O5" s="55">
        <f t="shared" ref="O5:O54" si="1">STDEV(I5:M5)</f>
        <v>0.14083549018180191</v>
      </c>
      <c r="P5" s="10">
        <f t="shared" ref="P5:P54" si="2">O5/N5</f>
        <v>0.10595985427141241</v>
      </c>
      <c r="Q5" s="10">
        <f>'signal per mg'!Q5*100/'signal per mg'!Q$54</f>
        <v>0.92880786522405023</v>
      </c>
      <c r="R5" s="10">
        <f>'signal per mg'!R5*100/'signal per mg'!R$54</f>
        <v>0.63145885567981319</v>
      </c>
      <c r="S5" s="10">
        <f>'signal per mg'!AC5*100/'signal per mg'!AC$54</f>
        <v>0.80270433530040419</v>
      </c>
      <c r="T5" s="10">
        <f>'signal per mg'!AD5*100/'signal per mg'!AD$54</f>
        <v>1.4266046592301103</v>
      </c>
      <c r="U5" s="10">
        <f>'signal per mg'!AO5*100/'signal per mg'!AO$54</f>
        <v>0.66540291694069398</v>
      </c>
      <c r="V5" s="10">
        <f>'signal per mg'!AP5*100/'signal per mg'!AP$54</f>
        <v>0.45566430287757126</v>
      </c>
      <c r="W5" s="10">
        <f t="shared" ref="W5:W54" si="3">AVERAGE(Q5:V5)</f>
        <v>0.81844048920877388</v>
      </c>
      <c r="X5" s="55">
        <f t="shared" ref="X5:X54" si="4">STDEV(Q5:V5)</f>
        <v>0.33831388771315418</v>
      </c>
      <c r="Y5" s="10">
        <f>'signal per mg'!S5*100/'signal per mg'!S$54</f>
        <v>1.7369067782537946</v>
      </c>
      <c r="Z5" s="10">
        <f>'signal per mg'!T5*100/'signal per mg'!T$54</f>
        <v>0.45667161763727848</v>
      </c>
      <c r="AA5" s="10">
        <f>'signal per mg'!AE5*100/'signal per mg'!AE$54</f>
        <v>1.3760079982109268</v>
      </c>
      <c r="AB5" s="10">
        <f>'signal per mg'!AF5*100/'signal per mg'!AF$54</f>
        <v>0.82523458445040199</v>
      </c>
      <c r="AC5" s="10">
        <f>'signal per mg'!AQ5*100/'signal per mg'!AQ$54</f>
        <v>1.353954226150011</v>
      </c>
      <c r="AD5" s="10">
        <f>'signal per mg'!AR5*100/'signal per mg'!AR$54</f>
        <v>1.2427457646989857</v>
      </c>
      <c r="AE5" s="10">
        <f t="shared" ref="AE5:AE54" si="5">AVERAGE(Y5:AD5)</f>
        <v>1.1652534949002333</v>
      </c>
      <c r="AF5" s="55">
        <f t="shared" ref="AF5:AF54" si="6">STDEV(Y5:AD5)</f>
        <v>0.45398658375251333</v>
      </c>
      <c r="AG5" s="10">
        <f>'signal per mg'!U5*100/'signal per mg'!U$54</f>
        <v>1.5035591496779819</v>
      </c>
      <c r="AH5" s="10">
        <f>'signal per mg'!V5*100/'signal per mg'!V$54</f>
        <v>2.2841466936182497</v>
      </c>
      <c r="AI5" s="10">
        <f>'signal per mg'!AG5*100/'signal per mg'!AG$54</f>
        <v>2.7921866707753398</v>
      </c>
      <c r="AJ5" s="10">
        <f>'signal per mg'!AH5*100/'signal per mg'!AH$54</f>
        <v>1.8065202327043015</v>
      </c>
      <c r="AK5" s="10">
        <f>'signal per mg'!AS5*100/'signal per mg'!AS$54</f>
        <v>1.4518103900647195</v>
      </c>
      <c r="AL5" s="10">
        <f>'signal per mg'!AT5*100/'signal per mg'!AT$54</f>
        <v>2.1704108910014699</v>
      </c>
      <c r="AM5" s="10">
        <f t="shared" ref="AM5:AM54" si="7">AVERAGE(AG5:AL5)</f>
        <v>2.0014390046403441</v>
      </c>
      <c r="AN5" s="55">
        <f t="shared" ref="AN5:AN54" si="8">STDEV(AG5:AL5)</f>
        <v>0.5141451738325129</v>
      </c>
      <c r="AO5" s="10">
        <f>'signal per mg'!W5*100/'signal per mg'!W$54</f>
        <v>1.0796198941939337</v>
      </c>
      <c r="AP5" s="10">
        <f>'signal per mg'!X5*100/'signal per mg'!X$54</f>
        <v>0.34194439890390427</v>
      </c>
      <c r="AQ5" s="10">
        <f>'signal per mg'!AI5*100/'signal per mg'!AI$54</f>
        <v>0.77470188519605521</v>
      </c>
      <c r="AR5" s="10">
        <f>'signal per mg'!AJ5*100/'signal per mg'!AJ$54</f>
        <v>0.63511672843612399</v>
      </c>
      <c r="AS5" s="10">
        <f>'signal per mg'!AU5*100/'signal per mg'!AU$54</f>
        <v>1.1209469542802875</v>
      </c>
      <c r="AT5" s="10">
        <f>'signal per mg'!AV5*100/'signal per mg'!AV$54</f>
        <v>0.50664871233799014</v>
      </c>
      <c r="AU5" s="10">
        <f t="shared" ref="AU5:AU54" si="9">AVERAGE(AO5:AT5)</f>
        <v>0.74316309555804916</v>
      </c>
      <c r="AV5" s="55">
        <f t="shared" ref="AV5:AV54" si="10">STDEV(AO5:AT5)</f>
        <v>0.31161130594837644</v>
      </c>
      <c r="AW5" s="10">
        <f>'signal per mg'!Y5*100/'signal per mg'!Y$54</f>
        <v>2.2445441182013495</v>
      </c>
      <c r="AX5" s="10">
        <f>'signal per mg'!Z5*100/'signal per mg'!Z$54</f>
        <v>2.0590936925903249</v>
      </c>
      <c r="AY5" s="10">
        <f>'signal per mg'!AK5*100/'signal per mg'!AK$54</f>
        <v>1.0614881405443213</v>
      </c>
      <c r="AZ5" s="10">
        <f>'signal per mg'!AL5*100/'signal per mg'!AL$54</f>
        <v>1.462862021409338</v>
      </c>
      <c r="BA5" s="10">
        <f>'signal per mg'!AW5*100/'signal per mg'!AW$54</f>
        <v>1.1149063555419096</v>
      </c>
      <c r="BB5" s="10">
        <f>'signal per mg'!AX5*100/'signal per mg'!AX$54</f>
        <v>0.82255486121203325</v>
      </c>
      <c r="BC5" s="10">
        <f t="shared" ref="BC5:BC54" si="11">AVERAGE(AW5:BB5)</f>
        <v>1.4609081982498795</v>
      </c>
      <c r="BD5" s="55">
        <f t="shared" ref="BD5:BD54" si="12">STDEV(AW5:BB5)</f>
        <v>0.57596242909839568</v>
      </c>
      <c r="BE5" s="10">
        <f>'signal per mg'!AA5*100/'signal per mg'!AA$54</f>
        <v>2.1725648280941123</v>
      </c>
      <c r="BF5" s="10">
        <f>'signal per mg'!AB5*100/'signal per mg'!AB$54</f>
        <v>1.8135836504066891</v>
      </c>
      <c r="BG5" s="10">
        <f>'signal per mg'!AM5*100/'signal per mg'!AM$54</f>
        <v>1.9289395617164964</v>
      </c>
      <c r="BH5" s="10">
        <f>'signal per mg'!AN5*100/'signal per mg'!AN$54</f>
        <v>2.9142698224505619</v>
      </c>
      <c r="BI5" s="10">
        <f>'signal per mg'!AY5*100/'signal per mg'!AY$54</f>
        <v>1.3455818862131828</v>
      </c>
      <c r="BJ5" s="10">
        <f>'signal per mg'!AZ5*100/'signal per mg'!AZ$54</f>
        <v>3.3197706676530423</v>
      </c>
      <c r="BK5" s="10">
        <f t="shared" ref="BK5:BK54" si="13">AVERAGE(BE5:BJ5)</f>
        <v>2.2491184027556805</v>
      </c>
      <c r="BL5" s="55">
        <f t="shared" ref="BL5:BL54" si="14">STDEV(BE5:BJ5)</f>
        <v>0.73527768641841496</v>
      </c>
    </row>
    <row r="6" spans="1:64" x14ac:dyDescent="0.2">
      <c r="A6">
        <f>'lipidomeDB output'!A6</f>
        <v>1419.9</v>
      </c>
      <c r="B6" t="str">
        <f>'lipidomeDB output'!B6</f>
        <v>C79H138O17P2</v>
      </c>
      <c r="C6" s="1" t="str">
        <f>'lipidomeDB output'!C6</f>
        <v>CL(70:8)</v>
      </c>
      <c r="I6" s="10">
        <f>'signal per mg'!I6*100/'signal per mg'!I$54</f>
        <v>0.2264768175813115</v>
      </c>
      <c r="J6" s="10">
        <f>'signal per mg'!J6*100/'signal per mg'!J$54</f>
        <v>0.16814220026079196</v>
      </c>
      <c r="K6" s="10">
        <f>'signal per mg'!K6*100/'signal per mg'!K$54</f>
        <v>0.23872625381860857</v>
      </c>
      <c r="L6" s="10">
        <f>'signal per mg'!L6*100/'signal per mg'!L$54</f>
        <v>0.23459544589539996</v>
      </c>
      <c r="M6" s="10">
        <f>'signal per mg'!M6*100/'signal per mg'!M$54</f>
        <v>0.22392950771919604</v>
      </c>
      <c r="N6" s="10">
        <f t="shared" si="0"/>
        <v>0.21837404505506158</v>
      </c>
      <c r="O6" s="55">
        <f t="shared" si="1"/>
        <v>2.8710201001727408E-2</v>
      </c>
      <c r="P6" s="10">
        <f t="shared" si="2"/>
        <v>0.13147258866999656</v>
      </c>
      <c r="Q6" s="10">
        <f>'signal per mg'!Q6*100/'signal per mg'!Q$54</f>
        <v>0.51380860629415548</v>
      </c>
      <c r="R6" s="10">
        <f>'signal per mg'!R6*100/'signal per mg'!R$54</f>
        <v>0.2626656584550483</v>
      </c>
      <c r="S6" s="10">
        <f>'signal per mg'!AC6*100/'signal per mg'!AC$54</f>
        <v>0.20677477812369313</v>
      </c>
      <c r="T6" s="10">
        <f>'signal per mg'!AD6*100/'signal per mg'!AD$54</f>
        <v>0.15501859139050592</v>
      </c>
      <c r="U6" s="10">
        <f>'signal per mg'!AO6*100/'signal per mg'!AO$54</f>
        <v>0.21664281016673759</v>
      </c>
      <c r="V6" s="10">
        <f>'signal per mg'!AP6*100/'signal per mg'!AP$54</f>
        <v>0.19486608451034398</v>
      </c>
      <c r="W6" s="10">
        <f t="shared" si="3"/>
        <v>0.25829608815674743</v>
      </c>
      <c r="X6" s="55">
        <f t="shared" si="4"/>
        <v>0.12991134494356527</v>
      </c>
      <c r="Y6" s="10">
        <f>'signal per mg'!S6*100/'signal per mg'!S$54</f>
        <v>0.15442861412772743</v>
      </c>
      <c r="Z6" s="10">
        <f>'signal per mg'!T6*100/'signal per mg'!T$54</f>
        <v>0</v>
      </c>
      <c r="AA6" s="10">
        <f>'signal per mg'!AE6*100/'signal per mg'!AE$54</f>
        <v>0.26046805319862665</v>
      </c>
      <c r="AB6" s="10">
        <f>'signal per mg'!AF6*100/'signal per mg'!AF$54</f>
        <v>0.18571268990169792</v>
      </c>
      <c r="AC6" s="10">
        <f>'signal per mg'!AQ6*100/'signal per mg'!AQ$54</f>
        <v>0.22377067754362107</v>
      </c>
      <c r="AD6" s="10">
        <f>'signal per mg'!AR6*100/'signal per mg'!AR$54</f>
        <v>0.11333216093166851</v>
      </c>
      <c r="AE6" s="10">
        <f t="shared" si="5"/>
        <v>0.15628536595055692</v>
      </c>
      <c r="AF6" s="55">
        <f t="shared" si="6"/>
        <v>9.2247285008278918E-2</v>
      </c>
      <c r="AG6" s="10">
        <f>'signal per mg'!U6*100/'signal per mg'!U$54</f>
        <v>5.5687375913999325E-2</v>
      </c>
      <c r="AH6" s="10">
        <f>'signal per mg'!V6*100/'signal per mg'!V$54</f>
        <v>0</v>
      </c>
      <c r="AI6" s="10">
        <f>'signal per mg'!AG6*100/'signal per mg'!AG$54</f>
        <v>0.21056956499409371</v>
      </c>
      <c r="AJ6" s="10">
        <f>'signal per mg'!AH6*100/'signal per mg'!AH$54</f>
        <v>0</v>
      </c>
      <c r="AK6" s="10">
        <f>'signal per mg'!AS6*100/'signal per mg'!AS$54</f>
        <v>0</v>
      </c>
      <c r="AL6" s="10">
        <f>'signal per mg'!AT6*100/'signal per mg'!AT$54</f>
        <v>0</v>
      </c>
      <c r="AM6" s="10">
        <f t="shared" si="7"/>
        <v>4.4376156818015509E-2</v>
      </c>
      <c r="AN6" s="55">
        <f t="shared" si="8"/>
        <v>8.4409911472961882E-2</v>
      </c>
      <c r="AO6" s="10">
        <f>'signal per mg'!W6*100/'signal per mg'!W$54</f>
        <v>0</v>
      </c>
      <c r="AP6" s="10">
        <f>'signal per mg'!X6*100/'signal per mg'!X$54</f>
        <v>0.13584092559196201</v>
      </c>
      <c r="AQ6" s="10">
        <f>'signal per mg'!AI6*100/'signal per mg'!AI$54</f>
        <v>0.34108035218529392</v>
      </c>
      <c r="AR6" s="10">
        <f>'signal per mg'!AJ6*100/'signal per mg'!AJ$54</f>
        <v>0.28984130000950298</v>
      </c>
      <c r="AS6" s="10">
        <f>'signal per mg'!AU6*100/'signal per mg'!AU$54</f>
        <v>0.25946275946275948</v>
      </c>
      <c r="AT6" s="10">
        <f>'signal per mg'!AV6*100/'signal per mg'!AV$54</f>
        <v>0.54367951523312563</v>
      </c>
      <c r="AU6" s="10">
        <f t="shared" si="9"/>
        <v>0.26165080874710728</v>
      </c>
      <c r="AV6" s="55">
        <f t="shared" si="10"/>
        <v>0.18489889530648268</v>
      </c>
      <c r="AW6" s="10">
        <f>'signal per mg'!Y6*100/'signal per mg'!Y$54</f>
        <v>0.15642079077305793</v>
      </c>
      <c r="AX6" s="10">
        <f>'signal per mg'!Z6*100/'signal per mg'!Z$54</f>
        <v>0</v>
      </c>
      <c r="AY6" s="10">
        <f>'signal per mg'!AK6*100/'signal per mg'!AK$54</f>
        <v>0.19131472300508115</v>
      </c>
      <c r="AZ6" s="10">
        <f>'signal per mg'!AL6*100/'signal per mg'!AL$54</f>
        <v>0.18552571090825501</v>
      </c>
      <c r="BA6" s="10">
        <f>'signal per mg'!AW6*100/'signal per mg'!AW$54</f>
        <v>0.10170402210623272</v>
      </c>
      <c r="BB6" s="10">
        <f>'signal per mg'!AX6*100/'signal per mg'!AX$54</f>
        <v>0.20781863101293421</v>
      </c>
      <c r="BC6" s="10">
        <f t="shared" si="11"/>
        <v>0.14046397963426016</v>
      </c>
      <c r="BD6" s="55">
        <f t="shared" si="12"/>
        <v>7.8281658762580059E-2</v>
      </c>
      <c r="BE6" s="10">
        <f>'signal per mg'!AA6*100/'signal per mg'!AA$54</f>
        <v>0</v>
      </c>
      <c r="BF6" s="10">
        <f>'signal per mg'!AB6*100/'signal per mg'!AB$54</f>
        <v>0</v>
      </c>
      <c r="BG6" s="10">
        <f>'signal per mg'!AM6*100/'signal per mg'!AM$54</f>
        <v>0</v>
      </c>
      <c r="BH6" s="10">
        <f>'signal per mg'!AN6*100/'signal per mg'!AN$54</f>
        <v>0</v>
      </c>
      <c r="BI6" s="10">
        <f>'signal per mg'!AY6*100/'signal per mg'!AY$54</f>
        <v>0</v>
      </c>
      <c r="BJ6" s="10">
        <f>'signal per mg'!AZ6*100/'signal per mg'!AZ$54</f>
        <v>0</v>
      </c>
      <c r="BK6" s="10">
        <f t="shared" si="13"/>
        <v>0</v>
      </c>
      <c r="BL6" s="55">
        <f t="shared" si="14"/>
        <v>0</v>
      </c>
    </row>
    <row r="7" spans="1:64" x14ac:dyDescent="0.2">
      <c r="A7">
        <f>'lipidomeDB output'!A7</f>
        <v>1422</v>
      </c>
      <c r="B7" t="str">
        <f>'lipidomeDB output'!B7</f>
        <v>C79H140O17P2</v>
      </c>
      <c r="C7" s="1" t="str">
        <f>'lipidomeDB output'!C7</f>
        <v>CL(70:7)</v>
      </c>
      <c r="I7" s="10">
        <f>'signal per mg'!I7*100/'signal per mg'!I$54</f>
        <v>0.70040052844590783</v>
      </c>
      <c r="J7" s="10">
        <f>'signal per mg'!J7*100/'signal per mg'!J$54</f>
        <v>0.51300528446915095</v>
      </c>
      <c r="K7" s="10">
        <f>'signal per mg'!K7*100/'signal per mg'!K$54</f>
        <v>0.31155799227174336</v>
      </c>
      <c r="L7" s="10">
        <f>'signal per mg'!L7*100/'signal per mg'!L$54</f>
        <v>0.45770719863508097</v>
      </c>
      <c r="M7" s="10">
        <f>'signal per mg'!M7*100/'signal per mg'!M$54</f>
        <v>0.62627439557238551</v>
      </c>
      <c r="N7" s="10">
        <f t="shared" si="0"/>
        <v>0.52178907987885359</v>
      </c>
      <c r="O7" s="55">
        <f t="shared" si="1"/>
        <v>0.15099667506008849</v>
      </c>
      <c r="P7" s="10">
        <f t="shared" si="2"/>
        <v>0.28938258940786216</v>
      </c>
      <c r="Q7" s="10">
        <f>'signal per mg'!Q7*100/'signal per mg'!Q$54</f>
        <v>0.52863000839879448</v>
      </c>
      <c r="R7" s="10">
        <f>'signal per mg'!R7*100/'signal per mg'!R$54</f>
        <v>0.46298138788288817</v>
      </c>
      <c r="S7" s="10">
        <f>'signal per mg'!AC7*100/'signal per mg'!AC$54</f>
        <v>0.26601923702430191</v>
      </c>
      <c r="T7" s="10">
        <f>'signal per mg'!AD7*100/'signal per mg'!AD$54</f>
        <v>0.40001300855312377</v>
      </c>
      <c r="U7" s="10">
        <f>'signal per mg'!AO7*100/'signal per mg'!AO$54</f>
        <v>0.46294505267773101</v>
      </c>
      <c r="V7" s="10">
        <f>'signal per mg'!AP7*100/'signal per mg'!AP$54</f>
        <v>0.38680185196038214</v>
      </c>
      <c r="W7" s="10">
        <f t="shared" si="3"/>
        <v>0.41789842441620356</v>
      </c>
      <c r="X7" s="55">
        <f t="shared" si="4"/>
        <v>9.0196816447016964E-2</v>
      </c>
      <c r="Y7" s="10">
        <f>'signal per mg'!S7*100/'signal per mg'!S$54</f>
        <v>0.4798910697087444</v>
      </c>
      <c r="Z7" s="10">
        <f>'signal per mg'!T7*100/'signal per mg'!T$54</f>
        <v>0.56308053825178994</v>
      </c>
      <c r="AA7" s="10">
        <f>'signal per mg'!AE7*100/'signal per mg'!AE$54</f>
        <v>0.53146006814265234</v>
      </c>
      <c r="AB7" s="10">
        <f>'signal per mg'!AF7*100/'signal per mg'!AF$54</f>
        <v>0.6548815907059875</v>
      </c>
      <c r="AC7" s="10">
        <f>'signal per mg'!AQ7*100/'signal per mg'!AQ$54</f>
        <v>0.63590527985497369</v>
      </c>
      <c r="AD7" s="10">
        <f>'signal per mg'!AR7*100/'signal per mg'!AR$54</f>
        <v>0.53539676026339955</v>
      </c>
      <c r="AE7" s="10">
        <f t="shared" si="5"/>
        <v>0.56676921782125789</v>
      </c>
      <c r="AF7" s="55">
        <f t="shared" si="6"/>
        <v>6.6837072721026611E-2</v>
      </c>
      <c r="AG7" s="10">
        <f>'signal per mg'!U7*100/'signal per mg'!U$54</f>
        <v>0.66340613045373109</v>
      </c>
      <c r="AH7" s="10">
        <f>'signal per mg'!V7*100/'signal per mg'!V$54</f>
        <v>0.89228992203291935</v>
      </c>
      <c r="AI7" s="10">
        <f>'signal per mg'!AG7*100/'signal per mg'!AG$54</f>
        <v>0.98265796997243726</v>
      </c>
      <c r="AJ7" s="10">
        <f>'signal per mg'!AH7*100/'signal per mg'!AH$54</f>
        <v>0.75580552108681298</v>
      </c>
      <c r="AK7" s="10">
        <f>'signal per mg'!AS7*100/'signal per mg'!AS$54</f>
        <v>0.79712136735050876</v>
      </c>
      <c r="AL7" s="10">
        <f>'signal per mg'!AT7*100/'signal per mg'!AT$54</f>
        <v>1.0073114167861634</v>
      </c>
      <c r="AM7" s="10">
        <f t="shared" si="7"/>
        <v>0.84976538794709544</v>
      </c>
      <c r="AN7" s="55">
        <f t="shared" si="8"/>
        <v>0.13462477327594177</v>
      </c>
      <c r="AO7" s="10">
        <f>'signal per mg'!W7*100/'signal per mg'!W$54</f>
        <v>0.69487056170085748</v>
      </c>
      <c r="AP7" s="10">
        <f>'signal per mg'!X7*100/'signal per mg'!X$54</f>
        <v>0.47778532449586636</v>
      </c>
      <c r="AQ7" s="10">
        <f>'signal per mg'!AI7*100/'signal per mg'!AI$54</f>
        <v>0.60680574284127886</v>
      </c>
      <c r="AR7" s="10">
        <f>'signal per mg'!AJ7*100/'signal per mg'!AJ$54</f>
        <v>0.32310177705977383</v>
      </c>
      <c r="AS7" s="10">
        <f>'signal per mg'!AU7*100/'signal per mg'!AU$54</f>
        <v>0.45617962284628938</v>
      </c>
      <c r="AT7" s="10">
        <f>'signal per mg'!AV7*100/'signal per mg'!AV$54</f>
        <v>0.54536273354654086</v>
      </c>
      <c r="AU7" s="10">
        <f t="shared" si="9"/>
        <v>0.51735096041510109</v>
      </c>
      <c r="AV7" s="55">
        <f t="shared" si="10"/>
        <v>0.12910472004802839</v>
      </c>
      <c r="AW7" s="10">
        <f>'signal per mg'!Y7*100/'signal per mg'!Y$54</f>
        <v>0.6388752779767064</v>
      </c>
      <c r="AX7" s="10">
        <f>'signal per mg'!Z7*100/'signal per mg'!Z$54</f>
        <v>0.39038579301898368</v>
      </c>
      <c r="AY7" s="10">
        <f>'signal per mg'!AK7*100/'signal per mg'!AK$54</f>
        <v>0.53280121783135515</v>
      </c>
      <c r="AZ7" s="10">
        <f>'signal per mg'!AL7*100/'signal per mg'!AL$54</f>
        <v>0.54015892821960976</v>
      </c>
      <c r="BA7" s="10">
        <f>'signal per mg'!AW7*100/'signal per mg'!AW$54</f>
        <v>0.4490328523180841</v>
      </c>
      <c r="BB7" s="10">
        <f>'signal per mg'!AX7*100/'signal per mg'!AX$54</f>
        <v>0.3473332364481907</v>
      </c>
      <c r="BC7" s="10">
        <f t="shared" si="11"/>
        <v>0.483097884302155</v>
      </c>
      <c r="BD7" s="55">
        <f t="shared" si="12"/>
        <v>0.10787119945378035</v>
      </c>
      <c r="BE7" s="10">
        <f>'signal per mg'!AA7*100/'signal per mg'!AA$54</f>
        <v>0.88956936315361079</v>
      </c>
      <c r="BF7" s="10">
        <f>'signal per mg'!AB7*100/'signal per mg'!AB$54</f>
        <v>0.92046205372399803</v>
      </c>
      <c r="BG7" s="10">
        <f>'signal per mg'!AM7*100/'signal per mg'!AM$54</f>
        <v>0.99659598900873569</v>
      </c>
      <c r="BH7" s="10">
        <f>'signal per mg'!AN7*100/'signal per mg'!AN$54</f>
        <v>0.89140649014183437</v>
      </c>
      <c r="BI7" s="10">
        <f>'signal per mg'!AY7*100/'signal per mg'!AY$54</f>
        <v>0.64520771371006413</v>
      </c>
      <c r="BJ7" s="10">
        <f>'signal per mg'!AZ7*100/'signal per mg'!AZ$54</f>
        <v>0.69123358609210273</v>
      </c>
      <c r="BK7" s="10">
        <f t="shared" si="13"/>
        <v>0.8390791993050577</v>
      </c>
      <c r="BL7" s="55">
        <f t="shared" si="14"/>
        <v>0.13868423725630916</v>
      </c>
    </row>
    <row r="8" spans="1:64" x14ac:dyDescent="0.2">
      <c r="A8">
        <f>'lipidomeDB output'!A8</f>
        <v>1424</v>
      </c>
      <c r="B8" t="str">
        <f>'lipidomeDB output'!B8</f>
        <v>C79H142O17P2</v>
      </c>
      <c r="C8" s="1" t="str">
        <f>'lipidomeDB output'!C8</f>
        <v>CL(70:6)</v>
      </c>
      <c r="I8" s="10">
        <f>'signal per mg'!I8*100/'signal per mg'!I$54</f>
        <v>0.63539329376979059</v>
      </c>
      <c r="J8" s="10">
        <f>'signal per mg'!J8*100/'signal per mg'!J$54</f>
        <v>0.95738109944410121</v>
      </c>
      <c r="K8" s="10">
        <f>'signal per mg'!K8*100/'signal per mg'!K$54</f>
        <v>0.69392461915070114</v>
      </c>
      <c r="L8" s="10">
        <f>'signal per mg'!L8*100/'signal per mg'!L$54</f>
        <v>0.39044556729444185</v>
      </c>
      <c r="M8" s="10">
        <f>'signal per mg'!M8*100/'signal per mg'!M$54</f>
        <v>0.51521992426449148</v>
      </c>
      <c r="N8" s="10">
        <f t="shared" si="0"/>
        <v>0.63847290078470531</v>
      </c>
      <c r="O8" s="55">
        <f t="shared" si="1"/>
        <v>0.21301154346693948</v>
      </c>
      <c r="P8" s="10">
        <f t="shared" si="2"/>
        <v>0.333626600604569</v>
      </c>
      <c r="Q8" s="10">
        <f>'signal per mg'!Q8*100/'signal per mg'!Q$54</f>
        <v>0.74848080628427449</v>
      </c>
      <c r="R8" s="10">
        <f>'signal per mg'!R8*100/'signal per mg'!R$54</f>
        <v>0.5744153035910905</v>
      </c>
      <c r="S8" s="10">
        <f>'signal per mg'!AC8*100/'signal per mg'!AC$54</f>
        <v>0.57850471632359091</v>
      </c>
      <c r="T8" s="10">
        <f>'signal per mg'!AD8*100/'signal per mg'!AD$54</f>
        <v>0.43145034526868076</v>
      </c>
      <c r="U8" s="10">
        <f>'signal per mg'!AO8*100/'signal per mg'!AO$54</f>
        <v>0.70666821411531078</v>
      </c>
      <c r="V8" s="10">
        <f>'signal per mg'!AP8*100/'signal per mg'!AP$54</f>
        <v>0.65639102150852724</v>
      </c>
      <c r="W8" s="10">
        <f t="shared" si="3"/>
        <v>0.61598506784857909</v>
      </c>
      <c r="X8" s="55">
        <f t="shared" si="4"/>
        <v>0.1136636095679914</v>
      </c>
      <c r="Y8" s="10">
        <f>'signal per mg'!S8*100/'signal per mg'!S$54</f>
        <v>0.45332270598784508</v>
      </c>
      <c r="Z8" s="10">
        <f>'signal per mg'!T8*100/'signal per mg'!T$54</f>
        <v>0.22833580881863924</v>
      </c>
      <c r="AA8" s="10">
        <f>'signal per mg'!AE8*100/'signal per mg'!AE$54</f>
        <v>0.7208913795598354</v>
      </c>
      <c r="AB8" s="10">
        <f>'signal per mg'!AF8*100/'signal per mg'!AF$54</f>
        <v>0.43007149240393205</v>
      </c>
      <c r="AC8" s="10">
        <f>'signal per mg'!AQ8*100/'signal per mg'!AQ$54</f>
        <v>0.34415363698164503</v>
      </c>
      <c r="AD8" s="10">
        <f>'signal per mg'!AR8*100/'signal per mg'!AR$54</f>
        <v>0.62137288234949284</v>
      </c>
      <c r="AE8" s="10">
        <f t="shared" si="5"/>
        <v>0.46635798435023162</v>
      </c>
      <c r="AF8" s="55">
        <f t="shared" si="6"/>
        <v>0.17993996466542825</v>
      </c>
      <c r="AG8" s="10">
        <f>'signal per mg'!U8*100/'signal per mg'!U$54</f>
        <v>0.44307781705486415</v>
      </c>
      <c r="AH8" s="10">
        <f>'signal per mg'!V8*100/'signal per mg'!V$54</f>
        <v>0.45625180479353161</v>
      </c>
      <c r="AI8" s="10">
        <f>'signal per mg'!AG8*100/'signal per mg'!AG$54</f>
        <v>0.51016040949788566</v>
      </c>
      <c r="AJ8" s="10">
        <f>'signal per mg'!AH8*100/'signal per mg'!AH$54</f>
        <v>0.22239053712149293</v>
      </c>
      <c r="AK8" s="10">
        <f>'signal per mg'!AS8*100/'signal per mg'!AS$54</f>
        <v>0.2448836802518804</v>
      </c>
      <c r="AL8" s="10">
        <f>'signal per mg'!AT8*100/'signal per mg'!AT$54</f>
        <v>0.20889762246180543</v>
      </c>
      <c r="AM8" s="10">
        <f t="shared" si="7"/>
        <v>0.34761031186357672</v>
      </c>
      <c r="AN8" s="55">
        <f t="shared" si="8"/>
        <v>0.13624501150811866</v>
      </c>
      <c r="AO8" s="10">
        <f>'signal per mg'!W8*100/'signal per mg'!W$54</f>
        <v>0.51078790693046328</v>
      </c>
      <c r="AP8" s="10">
        <f>'signal per mg'!X8*100/'signal per mg'!X$54</f>
        <v>0.59254748577183425</v>
      </c>
      <c r="AQ8" s="10">
        <f>'signal per mg'!AI8*100/'signal per mg'!AI$54</f>
        <v>0.4402316173554377</v>
      </c>
      <c r="AR8" s="10">
        <f>'signal per mg'!AJ8*100/'signal per mg'!AJ$54</f>
        <v>0.42446704045107536</v>
      </c>
      <c r="AS8" s="10">
        <f>'signal per mg'!AU8*100/'signal per mg'!AU$54</f>
        <v>0.71733821733821734</v>
      </c>
      <c r="AT8" s="10">
        <f>'signal per mg'!AV8*100/'signal per mg'!AV$54</f>
        <v>0.87190708634909919</v>
      </c>
      <c r="AU8" s="10">
        <f t="shared" si="9"/>
        <v>0.59287989236602112</v>
      </c>
      <c r="AV8" s="55">
        <f t="shared" si="10"/>
        <v>0.17421230654444783</v>
      </c>
      <c r="AW8" s="10">
        <f>'signal per mg'!Y8*100/'signal per mg'!Y$54</f>
        <v>0.34487957483698317</v>
      </c>
      <c r="AX8" s="10">
        <f>'signal per mg'!Z8*100/'signal per mg'!Z$54</f>
        <v>0.47458665033680353</v>
      </c>
      <c r="AY8" s="10">
        <f>'signal per mg'!AK8*100/'signal per mg'!AK$54</f>
        <v>0.32502931435271859</v>
      </c>
      <c r="AZ8" s="10">
        <f>'signal per mg'!AL8*100/'signal per mg'!AL$54</f>
        <v>0.56314441452682695</v>
      </c>
      <c r="BA8" s="10">
        <f>'signal per mg'!AW8*100/'signal per mg'!AW$54</f>
        <v>0.56225053730426766</v>
      </c>
      <c r="BB8" s="10">
        <f>'signal per mg'!AX8*100/'signal per mg'!AX$54</f>
        <v>0.58567068740008721</v>
      </c>
      <c r="BC8" s="10">
        <f t="shared" si="11"/>
        <v>0.47592686312628124</v>
      </c>
      <c r="BD8" s="55">
        <f t="shared" si="12"/>
        <v>0.1157995191063439</v>
      </c>
      <c r="BE8" s="10">
        <f>'signal per mg'!AA8*100/'signal per mg'!AA$54</f>
        <v>0.62599325555254093</v>
      </c>
      <c r="BF8" s="10">
        <f>'signal per mg'!AB8*100/'signal per mg'!AB$54</f>
        <v>0.21188854207012825</v>
      </c>
      <c r="BG8" s="10">
        <f>'signal per mg'!AM8*100/'signal per mg'!AM$54</f>
        <v>0.36637548018428145</v>
      </c>
      <c r="BH8" s="10">
        <f>'signal per mg'!AN8*100/'signal per mg'!AN$54</f>
        <v>0.64111008650595003</v>
      </c>
      <c r="BI8" s="10">
        <f>'signal per mg'!AY8*100/'signal per mg'!AY$54</f>
        <v>0.33099875275832297</v>
      </c>
      <c r="BJ8" s="10">
        <f>'signal per mg'!AZ8*100/'signal per mg'!AZ$54</f>
        <v>0.5270945071203994</v>
      </c>
      <c r="BK8" s="10">
        <f t="shared" si="13"/>
        <v>0.45057677069860386</v>
      </c>
      <c r="BL8" s="55">
        <f t="shared" si="14"/>
        <v>0.17394808522244307</v>
      </c>
    </row>
    <row r="9" spans="1:64" x14ac:dyDescent="0.2">
      <c r="A9">
        <f>'lipidomeDB output'!A9</f>
        <v>1426</v>
      </c>
      <c r="B9" t="str">
        <f>'lipidomeDB output'!B9</f>
        <v>C79H144O17P2</v>
      </c>
      <c r="C9" s="1" t="str">
        <f>'lipidomeDB output'!C9</f>
        <v>CL(70:5)</v>
      </c>
      <c r="I9" s="10">
        <f>'signal per mg'!I9*100/'signal per mg'!I$54</f>
        <v>0.8975192400444566</v>
      </c>
      <c r="J9" s="10">
        <f>'signal per mg'!J9*100/'signal per mg'!J$54</f>
        <v>0.70002058884084806</v>
      </c>
      <c r="K9" s="10">
        <f>'signal per mg'!K9*100/'signal per mg'!K$54</f>
        <v>1.0479677921867732</v>
      </c>
      <c r="L9" s="10">
        <f>'signal per mg'!L9*100/'signal per mg'!L$54</f>
        <v>0.71034844806089625</v>
      </c>
      <c r="M9" s="10">
        <f>'signal per mg'!M9*100/'signal per mg'!M$54</f>
        <v>0.95215554908243494</v>
      </c>
      <c r="N9" s="10">
        <f t="shared" si="0"/>
        <v>0.86160232364308165</v>
      </c>
      <c r="O9" s="55">
        <f t="shared" si="1"/>
        <v>0.15265024671376706</v>
      </c>
      <c r="P9" s="10">
        <f t="shared" si="2"/>
        <v>0.17717018922177646</v>
      </c>
      <c r="Q9" s="10">
        <f>'signal per mg'!Q9*100/'signal per mg'!Q$54</f>
        <v>0.92139716417173079</v>
      </c>
      <c r="R9" s="10">
        <f>'signal per mg'!R9*100/'signal per mg'!R$54</f>
        <v>1.2443453920749257</v>
      </c>
      <c r="S9" s="10">
        <f>'signal per mg'!AC9*100/'signal per mg'!AC$54</f>
        <v>0.93861809395474194</v>
      </c>
      <c r="T9" s="10">
        <f>'signal per mg'!AD9*100/'signal per mg'!AD$54</f>
        <v>1.2932669897124023</v>
      </c>
      <c r="U9" s="10">
        <f>'signal per mg'!AO9*100/'signal per mg'!AO$54</f>
        <v>0.94523321340606348</v>
      </c>
      <c r="V9" s="10">
        <f>'signal per mg'!AP9*100/'signal per mg'!AP$54</f>
        <v>0.92744534958682523</v>
      </c>
      <c r="W9" s="10">
        <f t="shared" si="3"/>
        <v>1.0450510338177814</v>
      </c>
      <c r="X9" s="55">
        <f t="shared" si="4"/>
        <v>0.17420812058874768</v>
      </c>
      <c r="Y9" s="10">
        <f>'signal per mg'!S9*100/'signal per mg'!S$54</f>
        <v>1.0095978213941748</v>
      </c>
      <c r="Z9" s="10">
        <f>'signal per mg'!T9*100/'signal per mg'!T$54</f>
        <v>0.79363319958323164</v>
      </c>
      <c r="AA9" s="10">
        <f>'signal per mg'!AE9*100/'signal per mg'!AE$54</f>
        <v>1.003722851467435</v>
      </c>
      <c r="AB9" s="10">
        <f>'signal per mg'!AF9*100/'signal per mg'!AF$54</f>
        <v>0.89086237712243055</v>
      </c>
      <c r="AC9" s="10">
        <f>'signal per mg'!AQ9*100/'signal per mg'!AQ$54</f>
        <v>0.99563788805801012</v>
      </c>
      <c r="AD9" s="10">
        <f>'signal per mg'!AR9*100/'signal per mg'!AR$54</f>
        <v>0.76792309045078821</v>
      </c>
      <c r="AE9" s="10">
        <f t="shared" si="5"/>
        <v>0.91022953801267825</v>
      </c>
      <c r="AF9" s="55">
        <f t="shared" si="6"/>
        <v>0.10966363092127725</v>
      </c>
      <c r="AG9" s="10">
        <f>'signal per mg'!U9*100/'signal per mg'!U$54</f>
        <v>0.7215146966248609</v>
      </c>
      <c r="AH9" s="10">
        <f>'signal per mg'!V9*100/'signal per mg'!V$54</f>
        <v>0.62951198382904994</v>
      </c>
      <c r="AI9" s="10">
        <f>'signal per mg'!AG9*100/'signal per mg'!AG$54</f>
        <v>0.97238628387516435</v>
      </c>
      <c r="AJ9" s="10">
        <f>'signal per mg'!AH9*100/'signal per mg'!AH$54</f>
        <v>0.80253976439495278</v>
      </c>
      <c r="AK9" s="10">
        <f>'signal per mg'!AS9*100/'signal per mg'!AS$54</f>
        <v>0.6072115745021115</v>
      </c>
      <c r="AL9" s="10">
        <f>'signal per mg'!AT9*100/'signal per mg'!AT$54</f>
        <v>0.7399932727884293</v>
      </c>
      <c r="AM9" s="10">
        <f t="shared" si="7"/>
        <v>0.74552626266909472</v>
      </c>
      <c r="AN9" s="55">
        <f t="shared" si="8"/>
        <v>0.13259973132633854</v>
      </c>
      <c r="AO9" s="10">
        <f>'signal per mg'!W9*100/'signal per mg'!W$54</f>
        <v>0.79271629711935521</v>
      </c>
      <c r="AP9" s="10">
        <f>'signal per mg'!X9*100/'signal per mg'!X$54</f>
        <v>0.97899149823172582</v>
      </c>
      <c r="AQ9" s="10">
        <f>'signal per mg'!AI9*100/'signal per mg'!AI$54</f>
        <v>0.97564844927421301</v>
      </c>
      <c r="AR9" s="10">
        <f>'signal per mg'!AJ9*100/'signal per mg'!AJ$54</f>
        <v>0.83626342297823808</v>
      </c>
      <c r="AS9" s="10">
        <f>'signal per mg'!AU9*100/'signal per mg'!AU$54</f>
        <v>1.4719848053181384</v>
      </c>
      <c r="AT9" s="10">
        <f>'signal per mg'!AV9*100/'signal per mg'!AV$54</f>
        <v>0.88032317791617554</v>
      </c>
      <c r="AU9" s="10">
        <f t="shared" si="9"/>
        <v>0.98932127513964108</v>
      </c>
      <c r="AV9" s="55">
        <f t="shared" si="10"/>
        <v>0.24787841475668598</v>
      </c>
      <c r="AW9" s="10">
        <f>'signal per mg'!Y9*100/'signal per mg'!Y$54</f>
        <v>0.89141004862236639</v>
      </c>
      <c r="AX9" s="10">
        <f>'signal per mg'!Z9*100/'signal per mg'!Z$54</f>
        <v>0.96256889161053305</v>
      </c>
      <c r="AY9" s="10">
        <f>'signal per mg'!AK9*100/'signal per mg'!AK$54</f>
        <v>1.0861739112546542</v>
      </c>
      <c r="AZ9" s="10">
        <f>'signal per mg'!AL9*100/'signal per mg'!AL$54</f>
        <v>1.203454390227884</v>
      </c>
      <c r="BA9" s="10">
        <f>'signal per mg'!AW9*100/'signal per mg'!AW$54</f>
        <v>0.76373963770340814</v>
      </c>
      <c r="BB9" s="10">
        <f>'signal per mg'!AX9*100/'signal per mg'!AX$54</f>
        <v>0.97078912948699314</v>
      </c>
      <c r="BC9" s="10">
        <f t="shared" si="11"/>
        <v>0.97968933481763998</v>
      </c>
      <c r="BD9" s="55">
        <f t="shared" si="12"/>
        <v>0.15245300412069829</v>
      </c>
      <c r="BE9" s="10">
        <f>'signal per mg'!AA9*100/'signal per mg'!AA$54</f>
        <v>0.51939997674328475</v>
      </c>
      <c r="BF9" s="10">
        <f>'signal per mg'!AB9*100/'signal per mg'!AB$54</f>
        <v>0.8042651112984438</v>
      </c>
      <c r="BG9" s="10">
        <f>'signal per mg'!AM9*100/'signal per mg'!AM$54</f>
        <v>0.87219237446855047</v>
      </c>
      <c r="BH9" s="10">
        <f>'signal per mg'!AN9*100/'signal per mg'!AN$54</f>
        <v>0.96312885141761428</v>
      </c>
      <c r="BI9" s="10">
        <f>'signal per mg'!AY9*100/'signal per mg'!AY$54</f>
        <v>0.31900604432505042</v>
      </c>
      <c r="BJ9" s="10">
        <f>'signal per mg'!AZ9*100/'signal per mg'!AZ$54</f>
        <v>1.3246717218420565</v>
      </c>
      <c r="BK9" s="10">
        <f t="shared" si="13"/>
        <v>0.80044401334916682</v>
      </c>
      <c r="BL9" s="55">
        <f t="shared" si="14"/>
        <v>0.35134363336531726</v>
      </c>
    </row>
    <row r="10" spans="1:64" x14ac:dyDescent="0.2">
      <c r="A10">
        <f>'lipidomeDB output'!A10</f>
        <v>1428</v>
      </c>
      <c r="B10" t="str">
        <f>'lipidomeDB output'!B10</f>
        <v>C79H146O17P2</v>
      </c>
      <c r="C10" s="1" t="str">
        <f>'lipidomeDB output'!C10</f>
        <v>CL(70:4)</v>
      </c>
      <c r="I10" s="10">
        <f>'signal per mg'!I10*100/'signal per mg'!I$54</f>
        <v>1.1869062847316878</v>
      </c>
      <c r="J10" s="10">
        <f>'signal per mg'!J10*100/'signal per mg'!J$54</f>
        <v>0.95394962596939126</v>
      </c>
      <c r="K10" s="10">
        <f>'signal per mg'!K10*100/'signal per mg'!K$54</f>
        <v>0.71010944991806446</v>
      </c>
      <c r="L10" s="10">
        <f>'signal per mg'!L10*100/'signal per mg'!L$54</f>
        <v>0.78909377255725432</v>
      </c>
      <c r="M10" s="10">
        <f>'signal per mg'!M10*100/'signal per mg'!M$54</f>
        <v>0.84838333818817346</v>
      </c>
      <c r="N10" s="10">
        <f t="shared" si="0"/>
        <v>0.89768849427291431</v>
      </c>
      <c r="O10" s="55">
        <f t="shared" si="1"/>
        <v>0.18454129289927507</v>
      </c>
      <c r="P10" s="10">
        <f t="shared" si="2"/>
        <v>0.20557386451604784</v>
      </c>
      <c r="Q10" s="10">
        <f>'signal per mg'!Q10*100/'signal per mg'!Q$54</f>
        <v>1.1511288967936368</v>
      </c>
      <c r="R10" s="10">
        <f>'signal per mg'!R10*100/'signal per mg'!R$54</f>
        <v>1.3345538000291848</v>
      </c>
      <c r="S10" s="10">
        <f>'signal per mg'!AC10*100/'signal per mg'!AC$54</f>
        <v>0.96533618326285942</v>
      </c>
      <c r="T10" s="10">
        <f>'signal per mg'!AD10*100/'signal per mg'!AD$54</f>
        <v>1.166433596756534</v>
      </c>
      <c r="U10" s="10">
        <f>'signal per mg'!AO10*100/'signal per mg'!AO$54</f>
        <v>1.0458173752691917</v>
      </c>
      <c r="V10" s="10">
        <f>'signal per mg'!AP10*100/'signal per mg'!AP$54</f>
        <v>0.93184082517728406</v>
      </c>
      <c r="W10" s="10">
        <f t="shared" si="3"/>
        <v>1.0991851128814485</v>
      </c>
      <c r="X10" s="55">
        <f t="shared" si="4"/>
        <v>0.14925595208591805</v>
      </c>
      <c r="Y10" s="10">
        <f>'signal per mg'!S10*100/'signal per mg'!S$54</f>
        <v>1.0643950715685297</v>
      </c>
      <c r="Z10" s="10">
        <f>'signal per mg'!T10*100/'signal per mg'!T$54</f>
        <v>0.67835686891751079</v>
      </c>
      <c r="AA10" s="10">
        <f>'signal per mg'!AE10*100/'signal per mg'!AE$54</f>
        <v>0.80376757830485301</v>
      </c>
      <c r="AB10" s="10">
        <f>'signal per mg'!AF10*100/'signal per mg'!AF$54</f>
        <v>0.58785746201966038</v>
      </c>
      <c r="AC10" s="10">
        <f>'signal per mg'!AQ10*100/'signal per mg'!AQ$54</f>
        <v>0.39089055064581901</v>
      </c>
      <c r="AD10" s="10">
        <f>'signal per mg'!AR10*100/'signal per mg'!AR$54</f>
        <v>1.0571155011040114</v>
      </c>
      <c r="AE10" s="10">
        <f t="shared" si="5"/>
        <v>0.76373050542673082</v>
      </c>
      <c r="AF10" s="55">
        <f t="shared" si="6"/>
        <v>0.26657326246851815</v>
      </c>
      <c r="AG10" s="10">
        <f>'signal per mg'!U10*100/'signal per mg'!U$54</f>
        <v>0.59561280325407973</v>
      </c>
      <c r="AH10" s="10">
        <f>'signal per mg'!V10*100/'signal per mg'!V$54</f>
        <v>0.13283280392723071</v>
      </c>
      <c r="AI10" s="10">
        <f>'signal per mg'!AG10*100/'signal per mg'!AG$54</f>
        <v>0.66937154400561494</v>
      </c>
      <c r="AJ10" s="10">
        <f>'signal per mg'!AH10*100/'signal per mg'!AH$54</f>
        <v>0.64622177815738169</v>
      </c>
      <c r="AK10" s="10">
        <f>'signal per mg'!AS10*100/'signal per mg'!AS$54</f>
        <v>0.36482670731402594</v>
      </c>
      <c r="AL10" s="10">
        <f>'signal per mg'!AT10*100/'signal per mg'!AT$54</f>
        <v>0.51516278081682521</v>
      </c>
      <c r="AM10" s="10">
        <f t="shared" si="7"/>
        <v>0.48733806957919307</v>
      </c>
      <c r="AN10" s="55">
        <f t="shared" si="8"/>
        <v>0.20569923112650393</v>
      </c>
      <c r="AO10" s="10">
        <f>'signal per mg'!W10*100/'signal per mg'!W$54</f>
        <v>0.93036368762334365</v>
      </c>
      <c r="AP10" s="10">
        <f>'signal per mg'!X10*100/'signal per mg'!X$54</f>
        <v>0.7518092606037895</v>
      </c>
      <c r="AQ10" s="10">
        <f>'signal per mg'!AI10*100/'signal per mg'!AI$54</f>
        <v>0.79453213823008417</v>
      </c>
      <c r="AR10" s="10">
        <f>'signal per mg'!AJ10*100/'signal per mg'!AJ$54</f>
        <v>0.89644904811682335</v>
      </c>
      <c r="AS10" s="10">
        <f>'signal per mg'!AU10*100/'signal per mg'!AU$54</f>
        <v>0.8411341744675076</v>
      </c>
      <c r="AT10" s="10">
        <f>'signal per mg'!AV10*100/'signal per mg'!AV$54</f>
        <v>0.9527015653930313</v>
      </c>
      <c r="AU10" s="10">
        <f t="shared" si="9"/>
        <v>0.86116497907242995</v>
      </c>
      <c r="AV10" s="55">
        <f t="shared" si="10"/>
        <v>7.9009132639597093E-2</v>
      </c>
      <c r="AW10" s="10">
        <f>'signal per mg'!Y10*100/'signal per mg'!Y$54</f>
        <v>0.77456560250273254</v>
      </c>
      <c r="AX10" s="10">
        <f>'signal per mg'!Z10*100/'signal per mg'!Z$54</f>
        <v>0.58557868952847536</v>
      </c>
      <c r="AY10" s="10">
        <f>'signal per mg'!AK10*100/'signal per mg'!AK$54</f>
        <v>1.0409166649523771</v>
      </c>
      <c r="AZ10" s="10">
        <f>'signal per mg'!AL10*100/'signal per mg'!AL$54</f>
        <v>0.9538976817495235</v>
      </c>
      <c r="BA10" s="10">
        <f>'signal per mg'!AW10*100/'signal per mg'!AW$54</f>
        <v>1.3643690512741788</v>
      </c>
      <c r="BB10" s="10">
        <f>'signal per mg'!AX10*100/'signal per mg'!AX$54</f>
        <v>0.77169016131376267</v>
      </c>
      <c r="BC10" s="10">
        <f t="shared" si="11"/>
        <v>0.91516964188684169</v>
      </c>
      <c r="BD10" s="55">
        <f t="shared" si="12"/>
        <v>0.27132207333297625</v>
      </c>
      <c r="BE10" s="10">
        <f>'signal per mg'!AA10*100/'signal per mg'!AA$54</f>
        <v>0.61242683824954458</v>
      </c>
      <c r="BF10" s="10">
        <f>'signal per mg'!AB10*100/'signal per mg'!AB$54</f>
        <v>0.27568294183317765</v>
      </c>
      <c r="BG10" s="10">
        <f>'signal per mg'!AM10*100/'signal per mg'!AM$54</f>
        <v>0.38414742511859362</v>
      </c>
      <c r="BH10" s="10">
        <f>'signal per mg'!AN10*100/'signal per mg'!AN$54</f>
        <v>0.39666856950482288</v>
      </c>
      <c r="BI10" s="10">
        <f>'signal per mg'!AY10*100/'signal per mg'!AY$54</f>
        <v>0.54207042118392024</v>
      </c>
      <c r="BJ10" s="10">
        <f>'signal per mg'!AZ10*100/'signal per mg'!AZ$54</f>
        <v>0.66117995191418533</v>
      </c>
      <c r="BK10" s="10">
        <f t="shared" si="13"/>
        <v>0.47869602463404076</v>
      </c>
      <c r="BL10" s="55">
        <f t="shared" si="14"/>
        <v>0.14972166257260813</v>
      </c>
    </row>
    <row r="11" spans="1:64" x14ac:dyDescent="0.2">
      <c r="A11">
        <f>'lipidomeDB output'!A11</f>
        <v>1430</v>
      </c>
      <c r="B11" t="str">
        <f>'lipidomeDB output'!B11</f>
        <v>C79H148O17P2</v>
      </c>
      <c r="C11" s="1" t="str">
        <f>'lipidomeDB output'!C11</f>
        <v>CL(70:3)</v>
      </c>
      <c r="I11" s="10">
        <f>'signal per mg'!I11*100/'signal per mg'!I$54</f>
        <v>9.2268333088682458E-2</v>
      </c>
      <c r="J11" s="10">
        <f>'signal per mg'!J11*100/'signal per mg'!J$54</f>
        <v>0.4443758149749501</v>
      </c>
      <c r="K11" s="10">
        <f>'signal per mg'!K11*100/'signal per mg'!K$54</f>
        <v>0.80721843452224429</v>
      </c>
      <c r="L11" s="10">
        <f>'signal per mg'!L11*100/'signal per mg'!L$54</f>
        <v>0.36747818098300405</v>
      </c>
      <c r="M11" s="10">
        <f>'signal per mg'!M11*100/'signal per mg'!M$54</f>
        <v>0.47152636178269719</v>
      </c>
      <c r="N11" s="10">
        <f t="shared" si="0"/>
        <v>0.43657342507031566</v>
      </c>
      <c r="O11" s="55">
        <f t="shared" si="1"/>
        <v>0.25592013267063896</v>
      </c>
      <c r="P11" s="10">
        <f t="shared" si="2"/>
        <v>0.58620181159542584</v>
      </c>
      <c r="Q11" s="10">
        <f>'signal per mg'!Q11*100/'signal per mg'!Q$54</f>
        <v>0.49157650313719681</v>
      </c>
      <c r="R11" s="10">
        <f>'signal per mg'!R11*100/'signal per mg'!R$54</f>
        <v>0.40328464732492264</v>
      </c>
      <c r="S11" s="10">
        <f>'signal per mg'!AC11*100/'signal per mg'!AC$54</f>
        <v>0.18470331304307422</v>
      </c>
      <c r="T11" s="10">
        <f>'signal per mg'!AD11*100/'signal per mg'!AD$54</f>
        <v>0.58430084447190689</v>
      </c>
      <c r="U11" s="10">
        <f>'signal per mg'!AO11*100/'signal per mg'!AO$54</f>
        <v>0.41136343120946012</v>
      </c>
      <c r="V11" s="10">
        <f>'signal per mg'!AP11*100/'signal per mg'!AP$54</f>
        <v>0.33552130340502834</v>
      </c>
      <c r="W11" s="10">
        <f t="shared" si="3"/>
        <v>0.40179167376526487</v>
      </c>
      <c r="X11" s="55">
        <f t="shared" si="4"/>
        <v>0.13636999584712484</v>
      </c>
      <c r="Y11" s="10">
        <f>'signal per mg'!S11*100/'signal per mg'!S$54</f>
        <v>0.26402311447643717</v>
      </c>
      <c r="Z11" s="10">
        <f>'signal per mg'!T11*100/'signal per mg'!T$54</f>
        <v>0.24163692389545327</v>
      </c>
      <c r="AA11" s="10">
        <f>'signal per mg'!AE11*100/'signal per mg'!AE$54</f>
        <v>0.39333307023428976</v>
      </c>
      <c r="AB11" s="10">
        <f>'signal per mg'!AF11*100/'signal per mg'!AF$54</f>
        <v>0.3407059874888293</v>
      </c>
      <c r="AC11" s="10">
        <f>'signal per mg'!AQ11*100/'signal per mg'!AQ$54</f>
        <v>0.63590527985497369</v>
      </c>
      <c r="AD11" s="10">
        <f>'signal per mg'!AR11*100/'signal per mg'!AR$54</f>
        <v>0.43769662152920252</v>
      </c>
      <c r="AE11" s="10">
        <f t="shared" si="5"/>
        <v>0.38555016624653099</v>
      </c>
      <c r="AF11" s="55">
        <f t="shared" si="6"/>
        <v>0.14349101387007498</v>
      </c>
      <c r="AG11" s="10">
        <f>'signal per mg'!U11*100/'signal per mg'!U$54</f>
        <v>0.45760495859764655</v>
      </c>
      <c r="AH11" s="10">
        <f>'signal per mg'!V11*100/'signal per mg'!V$54</f>
        <v>0.7045913947444411</v>
      </c>
      <c r="AI11" s="10">
        <f>'signal per mg'!AG11*100/'signal per mg'!AG$54</f>
        <v>0.42627497303682382</v>
      </c>
      <c r="AJ11" s="10">
        <f>'signal per mg'!AH11*100/'signal per mg'!AH$54</f>
        <v>0.41738513851062803</v>
      </c>
      <c r="AK11" s="10">
        <f>'signal per mg'!AS11*100/'signal per mg'!AS$54</f>
        <v>0.34733501586746313</v>
      </c>
      <c r="AL11" s="10">
        <f>'signal per mg'!AT11*100/'signal per mg'!AT$54</f>
        <v>0.51162214314798093</v>
      </c>
      <c r="AM11" s="10">
        <f t="shared" si="7"/>
        <v>0.47746893731749723</v>
      </c>
      <c r="AN11" s="55">
        <f t="shared" si="8"/>
        <v>0.12354056188680286</v>
      </c>
      <c r="AO11" s="10">
        <f>'signal per mg'!W11*100/'signal per mg'!W$54</f>
        <v>0.32173004527438265</v>
      </c>
      <c r="AP11" s="10">
        <f>'signal per mg'!X11*100/'signal per mg'!X$54</f>
        <v>0.51291659835585646</v>
      </c>
      <c r="AQ11" s="10">
        <f>'signal per mg'!AI11*100/'signal per mg'!AI$54</f>
        <v>0.30274186298617178</v>
      </c>
      <c r="AR11" s="10">
        <f>'signal per mg'!AJ11*100/'signal per mg'!AJ$54</f>
        <v>0.17263771421331056</v>
      </c>
      <c r="AS11" s="10">
        <f>'signal per mg'!AU11*100/'signal per mg'!AU$54</f>
        <v>0.46465879799213128</v>
      </c>
      <c r="AT11" s="10">
        <f>'signal per mg'!AV11*100/'signal per mg'!AV$54</f>
        <v>0.2255512539976435</v>
      </c>
      <c r="AU11" s="10">
        <f t="shared" si="9"/>
        <v>0.33337271213658276</v>
      </c>
      <c r="AV11" s="55">
        <f t="shared" si="10"/>
        <v>0.13267030596326412</v>
      </c>
      <c r="AW11" s="10">
        <f>'signal per mg'!Y11*100/'signal per mg'!Y$54</f>
        <v>0.6011835211639216</v>
      </c>
      <c r="AX11" s="10">
        <f>'signal per mg'!Z11*100/'signal per mg'!Z$54</f>
        <v>0.55304654011022669</v>
      </c>
      <c r="AY11" s="10">
        <f>'signal per mg'!AK11*100/'signal per mg'!AK$54</f>
        <v>0.23451482174816399</v>
      </c>
      <c r="AZ11" s="10">
        <f>'signal per mg'!AL11*100/'signal per mg'!AL$54</f>
        <v>0.32672226965259066</v>
      </c>
      <c r="BA11" s="10">
        <f>'signal per mg'!AW11*100/'signal per mg'!AW$54</f>
        <v>0.18038071845256373</v>
      </c>
      <c r="BB11" s="10">
        <f>'signal per mg'!AX11*100/'signal per mg'!AX$54</f>
        <v>0.33280046504868482</v>
      </c>
      <c r="BC11" s="10">
        <f t="shared" si="11"/>
        <v>0.37144138936269194</v>
      </c>
      <c r="BD11" s="55">
        <f t="shared" si="12"/>
        <v>0.17000462551908391</v>
      </c>
      <c r="BE11" s="10">
        <f>'signal per mg'!AA11*100/'signal per mg'!AA$54</f>
        <v>0.53102833443156716</v>
      </c>
      <c r="BF11" s="10">
        <f>'signal per mg'!AB11*100/'signal per mg'!AB$54</f>
        <v>0.5900981978082066</v>
      </c>
      <c r="BG11" s="10">
        <f>'signal per mg'!AM11*100/'signal per mg'!AM$54</f>
        <v>0.57280345595975357</v>
      </c>
      <c r="BH11" s="10">
        <f>'signal per mg'!AN11*100/'signal per mg'!AN$54</f>
        <v>0.70844128280566154</v>
      </c>
      <c r="BI11" s="10">
        <f>'signal per mg'!AY11*100/'signal per mg'!AY$54</f>
        <v>0.34539000287825006</v>
      </c>
      <c r="BJ11" s="10">
        <f>'signal per mg'!AZ11*100/'signal per mg'!AZ$54</f>
        <v>0.79526539670797125</v>
      </c>
      <c r="BK11" s="10">
        <f t="shared" si="13"/>
        <v>0.59050444509856836</v>
      </c>
      <c r="BL11" s="55">
        <f t="shared" si="14"/>
        <v>0.15476959169729823</v>
      </c>
    </row>
    <row r="12" spans="1:64" x14ac:dyDescent="0.2">
      <c r="A12">
        <f>'lipidomeDB output'!A12</f>
        <v>1432</v>
      </c>
      <c r="B12" t="str">
        <f>'lipidomeDB output'!B12</f>
        <v>C79H150O17P2</v>
      </c>
      <c r="C12" s="1" t="str">
        <f>'lipidomeDB output'!C12</f>
        <v>CL(70:2)</v>
      </c>
      <c r="I12" s="10">
        <f>'signal per mg'!I12*100/'signal per mg'!I$54</f>
        <v>0</v>
      </c>
      <c r="J12" s="10">
        <f>'signal per mg'!J12*100/'signal per mg'!J$54</f>
        <v>0</v>
      </c>
      <c r="K12" s="10">
        <f>'signal per mg'!K12*100/'signal per mg'!K$54</f>
        <v>0</v>
      </c>
      <c r="L12" s="10">
        <f>'signal per mg'!L12*100/'signal per mg'!L$54</f>
        <v>0</v>
      </c>
      <c r="M12" s="10">
        <f>'signal per mg'!M12*100/'signal per mg'!M$54</f>
        <v>0</v>
      </c>
      <c r="N12" s="10">
        <f t="shared" si="0"/>
        <v>0</v>
      </c>
      <c r="O12" s="55">
        <f t="shared" si="1"/>
        <v>0</v>
      </c>
      <c r="P12" s="10" t="e">
        <f t="shared" si="2"/>
        <v>#DIV/0!</v>
      </c>
      <c r="Q12" s="10">
        <f>'signal per mg'!Q12*100/'signal per mg'!Q$54</f>
        <v>0</v>
      </c>
      <c r="R12" s="10">
        <f>'signal per mg'!R12*100/'signal per mg'!R$54</f>
        <v>0</v>
      </c>
      <c r="S12" s="10">
        <f>'signal per mg'!AC12*100/'signal per mg'!AC$54</f>
        <v>0</v>
      </c>
      <c r="T12" s="10">
        <f>'signal per mg'!AD12*100/'signal per mg'!AD$54</f>
        <v>0</v>
      </c>
      <c r="U12" s="10">
        <f>'signal per mg'!AO12*100/'signal per mg'!AO$54</f>
        <v>0</v>
      </c>
      <c r="V12" s="10">
        <f>'signal per mg'!AP12*100/'signal per mg'!AP$54</f>
        <v>0</v>
      </c>
      <c r="W12" s="10">
        <f t="shared" si="3"/>
        <v>0</v>
      </c>
      <c r="X12" s="55">
        <f t="shared" si="4"/>
        <v>0</v>
      </c>
      <c r="Y12" s="10">
        <f>'signal per mg'!S12*100/'signal per mg'!S$54</f>
        <v>0</v>
      </c>
      <c r="Z12" s="10">
        <f>'signal per mg'!T12*100/'signal per mg'!T$54</f>
        <v>0</v>
      </c>
      <c r="AA12" s="10">
        <f>'signal per mg'!AE12*100/'signal per mg'!AE$54</f>
        <v>0</v>
      </c>
      <c r="AB12" s="10">
        <f>'signal per mg'!AF12*100/'signal per mg'!AF$54</f>
        <v>0</v>
      </c>
      <c r="AC12" s="10">
        <f>'signal per mg'!AQ12*100/'signal per mg'!AQ$54</f>
        <v>0</v>
      </c>
      <c r="AD12" s="10">
        <f>'signal per mg'!AR12*100/'signal per mg'!AR$54</f>
        <v>0</v>
      </c>
      <c r="AE12" s="10">
        <f t="shared" si="5"/>
        <v>0</v>
      </c>
      <c r="AF12" s="55">
        <f t="shared" si="6"/>
        <v>0</v>
      </c>
      <c r="AG12" s="10">
        <f>'signal per mg'!U12*100/'signal per mg'!U$54</f>
        <v>0</v>
      </c>
      <c r="AH12" s="10">
        <f>'signal per mg'!V12*100/'signal per mg'!V$54</f>
        <v>0.19058619693907014</v>
      </c>
      <c r="AI12" s="10">
        <f>'signal per mg'!AG12*100/'signal per mg'!AG$54</f>
        <v>2.7391162926060964E-2</v>
      </c>
      <c r="AJ12" s="10">
        <f>'signal per mg'!AH12*100/'signal per mg'!AH$54</f>
        <v>0</v>
      </c>
      <c r="AK12" s="10">
        <f>'signal per mg'!AS12*100/'signal per mg'!AS$54</f>
        <v>2.4988130637947012E-3</v>
      </c>
      <c r="AL12" s="10">
        <f>'signal per mg'!AT12*100/'signal per mg'!AT$54</f>
        <v>0.10798944889974686</v>
      </c>
      <c r="AM12" s="10">
        <f t="shared" si="7"/>
        <v>5.4744270304778776E-2</v>
      </c>
      <c r="AN12" s="55">
        <f t="shared" si="8"/>
        <v>7.8434340213101528E-2</v>
      </c>
      <c r="AO12" s="10">
        <f>'signal per mg'!W12*100/'signal per mg'!W$54</f>
        <v>0</v>
      </c>
      <c r="AP12" s="10">
        <f>'signal per mg'!X12*100/'signal per mg'!X$54</f>
        <v>0</v>
      </c>
      <c r="AQ12" s="10">
        <f>'signal per mg'!AI12*100/'signal per mg'!AI$54</f>
        <v>0</v>
      </c>
      <c r="AR12" s="10">
        <f>'signal per mg'!AJ12*100/'signal per mg'!AJ$54</f>
        <v>0</v>
      </c>
      <c r="AS12" s="10">
        <f>'signal per mg'!AU12*100/'signal per mg'!AU$54</f>
        <v>0</v>
      </c>
      <c r="AT12" s="10">
        <f>'signal per mg'!AV12*100/'signal per mg'!AV$54</f>
        <v>0</v>
      </c>
      <c r="AU12" s="10">
        <f t="shared" si="9"/>
        <v>0</v>
      </c>
      <c r="AV12" s="55">
        <f t="shared" si="10"/>
        <v>0</v>
      </c>
      <c r="AW12" s="10">
        <f>'signal per mg'!Y12*100/'signal per mg'!Y$54</f>
        <v>0</v>
      </c>
      <c r="AX12" s="10">
        <f>'signal per mg'!Z12*100/'signal per mg'!Z$54</f>
        <v>0</v>
      </c>
      <c r="AY12" s="10">
        <f>'signal per mg'!AK12*100/'signal per mg'!AK$54</f>
        <v>0</v>
      </c>
      <c r="AZ12" s="10">
        <f>'signal per mg'!AL12*100/'signal per mg'!AL$54</f>
        <v>9.8509227030931842E-3</v>
      </c>
      <c r="BA12" s="10">
        <f>'signal per mg'!AW12*100/'signal per mg'!AW$54</f>
        <v>0</v>
      </c>
      <c r="BB12" s="10">
        <f>'signal per mg'!AX12*100/'signal per mg'!AX$54</f>
        <v>0</v>
      </c>
      <c r="BC12" s="10">
        <f t="shared" si="11"/>
        <v>1.6418204505155307E-3</v>
      </c>
      <c r="BD12" s="55">
        <f t="shared" si="12"/>
        <v>4.0216223530294493E-3</v>
      </c>
      <c r="BE12" s="10">
        <f>'signal per mg'!AA12*100/'signal per mg'!AA$54</f>
        <v>0</v>
      </c>
      <c r="BF12" s="10">
        <f>'signal per mg'!AB12*100/'signal per mg'!AB$54</f>
        <v>0</v>
      </c>
      <c r="BG12" s="10">
        <f>'signal per mg'!AM12*100/'signal per mg'!AM$54</f>
        <v>4.9214616741172126E-2</v>
      </c>
      <c r="BH12" s="10">
        <f>'signal per mg'!AN12*100/'signal per mg'!AN$54</f>
        <v>0</v>
      </c>
      <c r="BI12" s="10">
        <f>'signal per mg'!AY12*100/'signal per mg'!AY$54</f>
        <v>6.2362083853017378E-2</v>
      </c>
      <c r="BJ12" s="10">
        <f>'signal per mg'!AZ12*100/'signal per mg'!AZ$54</f>
        <v>0</v>
      </c>
      <c r="BK12" s="10">
        <f t="shared" si="13"/>
        <v>1.8596116765698251E-2</v>
      </c>
      <c r="BL12" s="55">
        <f t="shared" si="14"/>
        <v>2.9107437712345374E-2</v>
      </c>
    </row>
    <row r="13" spans="1:64" x14ac:dyDescent="0.2">
      <c r="A13">
        <f>'lipidomeDB output'!A13</f>
        <v>1443.9</v>
      </c>
      <c r="B13" t="str">
        <f>'lipidomeDB output'!B13</f>
        <v>C81H138O17P2</v>
      </c>
      <c r="C13" s="1" t="str">
        <f>'lipidomeDB output'!C13</f>
        <v>CL(72:10)</v>
      </c>
      <c r="I13" s="10">
        <f>'signal per mg'!I13*100/'signal per mg'!I$54</f>
        <v>0.34181223394216459</v>
      </c>
      <c r="J13" s="10">
        <f>'signal per mg'!J13*100/'signal per mg'!J$54</f>
        <v>0.26250772081531804</v>
      </c>
      <c r="K13" s="10">
        <f>'signal per mg'!K13*100/'signal per mg'!K$54</f>
        <v>0</v>
      </c>
      <c r="L13" s="10">
        <f>'signal per mg'!L13*100/'signal per mg'!L$54</f>
        <v>0</v>
      </c>
      <c r="M13" s="10">
        <f>'signal per mg'!M13*100/'signal per mg'!M$54</f>
        <v>0.17841538013399355</v>
      </c>
      <c r="N13" s="10">
        <f t="shared" si="0"/>
        <v>0.15654706697829526</v>
      </c>
      <c r="O13" s="55">
        <f t="shared" si="1"/>
        <v>0.15414525108725302</v>
      </c>
      <c r="P13" s="10">
        <f t="shared" si="2"/>
        <v>0.98465754780717007</v>
      </c>
      <c r="Q13" s="10">
        <f>'signal per mg'!Q13*100/'signal per mg'!Q$54</f>
        <v>0.37794575366829702</v>
      </c>
      <c r="R13" s="10">
        <f>'signal per mg'!R13*100/'signal per mg'!R$54</f>
        <v>0.32236239901301383</v>
      </c>
      <c r="S13" s="10">
        <f>'signal per mg'!AC13*100/'signal per mg'!AC$54</f>
        <v>0</v>
      </c>
      <c r="T13" s="10">
        <f>'signal per mg'!AD13*100/'signal per mg'!AD$54</f>
        <v>0.20922089607250102</v>
      </c>
      <c r="U13" s="10">
        <f>'signal per mg'!AO13*100/'signal per mg'!AO$54</f>
        <v>0.50034172824222733</v>
      </c>
      <c r="V13" s="10">
        <f>'signal per mg'!AP13*100/'signal per mg'!AP$54</f>
        <v>0.42929144933481805</v>
      </c>
      <c r="W13" s="10">
        <f t="shared" si="3"/>
        <v>0.30652703772180956</v>
      </c>
      <c r="X13" s="55">
        <f t="shared" si="4"/>
        <v>0.17967411429143848</v>
      </c>
      <c r="Y13" s="10">
        <f>'signal per mg'!S13*100/'signal per mg'!S$54</f>
        <v>0.25405997808109992</v>
      </c>
      <c r="Z13" s="10">
        <f>'signal per mg'!T13*100/'signal per mg'!T$54</f>
        <v>0.16183023343456954</v>
      </c>
      <c r="AA13" s="10">
        <f>'signal per mg'!AE13*100/'signal per mg'!AE$54</f>
        <v>0.37228514674349167</v>
      </c>
      <c r="AB13" s="10">
        <f>'signal per mg'!AF13*100/'signal per mg'!AF$54</f>
        <v>0.52083333333333326</v>
      </c>
      <c r="AC13" s="10">
        <f>'signal per mg'!AQ13*100/'signal per mg'!AQ$54</f>
        <v>0.31582823476093352</v>
      </c>
      <c r="AD13" s="10">
        <f>'signal per mg'!AR13*100/'signal per mg'!AR$54</f>
        <v>0.35758250776716094</v>
      </c>
      <c r="AE13" s="10">
        <f t="shared" si="5"/>
        <v>0.33040323902009816</v>
      </c>
      <c r="AF13" s="55">
        <f t="shared" si="6"/>
        <v>0.1210074461480919</v>
      </c>
      <c r="AG13" s="10">
        <f>'signal per mg'!U13*100/'signal per mg'!U$54</f>
        <v>0.34623020676964794</v>
      </c>
      <c r="AH13" s="10">
        <f>'signal per mg'!V13*100/'signal per mg'!V$54</f>
        <v>0.13860814322841469</v>
      </c>
      <c r="AI13" s="10">
        <f>'signal per mg'!AG13*100/'signal per mg'!AG$54</f>
        <v>0.45880197901152131</v>
      </c>
      <c r="AJ13" s="10">
        <f>'signal per mg'!AH13*100/'signal per mg'!AH$54</f>
        <v>0</v>
      </c>
      <c r="AK13" s="10">
        <f>'signal per mg'!AS13*100/'signal per mg'!AS$54</f>
        <v>0</v>
      </c>
      <c r="AL13" s="10">
        <f>'signal per mg'!AT13*100/'signal per mg'!AT$54</f>
        <v>0</v>
      </c>
      <c r="AM13" s="10">
        <f t="shared" si="7"/>
        <v>0.157273388168264</v>
      </c>
      <c r="AN13" s="55">
        <f t="shared" si="8"/>
        <v>0.20058779506157282</v>
      </c>
      <c r="AO13" s="10">
        <f>'signal per mg'!W13*100/'signal per mg'!W$54</f>
        <v>0.51078790693046328</v>
      </c>
      <c r="AP13" s="10">
        <f>'signal per mg'!X13*100/'signal per mg'!X$54</f>
        <v>0.31149729489191286</v>
      </c>
      <c r="AQ13" s="10">
        <f>'signal per mg'!AI13*100/'signal per mg'!AI$54</f>
        <v>0.47328203907881888</v>
      </c>
      <c r="AR13" s="10">
        <f>'signal per mg'!AJ13*100/'signal per mg'!AJ$54</f>
        <v>0.39279039564129364</v>
      </c>
      <c r="AS13" s="10">
        <f>'signal per mg'!AU13*100/'signal per mg'!AU$54</f>
        <v>0.30185863519196854</v>
      </c>
      <c r="AT13" s="10">
        <f>'signal per mg'!AV13*100/'signal per mg'!AV$54</f>
        <v>0.62784043090388819</v>
      </c>
      <c r="AU13" s="10">
        <f t="shared" si="9"/>
        <v>0.43634278377305757</v>
      </c>
      <c r="AV13" s="55">
        <f t="shared" si="10"/>
        <v>0.12581504411368452</v>
      </c>
      <c r="AW13" s="10">
        <f>'signal per mg'!Y13*100/'signal per mg'!Y$54</f>
        <v>0.17526666917945047</v>
      </c>
      <c r="AX13" s="10">
        <f>'signal per mg'!Z13*100/'signal per mg'!Z$54</f>
        <v>0.31192590324556041</v>
      </c>
      <c r="AY13" s="10">
        <f>'signal per mg'!AK13*100/'signal per mg'!AK$54</f>
        <v>0</v>
      </c>
      <c r="AZ13" s="10">
        <f>'signal per mg'!AL13*100/'signal per mg'!AL$54</f>
        <v>0.42358967623300697</v>
      </c>
      <c r="BA13" s="10">
        <f>'signal per mg'!AW13*100/'signal per mg'!AW$54</f>
        <v>0.23603008903899295</v>
      </c>
      <c r="BB13" s="10">
        <f>'signal per mg'!AX13*100/'signal per mg'!AX$54</f>
        <v>0</v>
      </c>
      <c r="BC13" s="10">
        <f t="shared" si="11"/>
        <v>0.19113538961616849</v>
      </c>
      <c r="BD13" s="55">
        <f t="shared" si="12"/>
        <v>0.16968097607063032</v>
      </c>
      <c r="BE13" s="10">
        <f>'signal per mg'!AA13*100/'signal per mg'!AA$54</f>
        <v>0</v>
      </c>
      <c r="BF13" s="10">
        <f>'signal per mg'!AB13*100/'signal per mg'!AB$54</f>
        <v>0</v>
      </c>
      <c r="BG13" s="10">
        <f>'signal per mg'!AM13*100/'signal per mg'!AM$54</f>
        <v>0</v>
      </c>
      <c r="BH13" s="10">
        <f>'signal per mg'!AN13*100/'signal per mg'!AN$54</f>
        <v>0.14344472255155957</v>
      </c>
      <c r="BI13" s="10">
        <f>'signal per mg'!AY13*100/'signal per mg'!AY$54</f>
        <v>0.16310083469250697</v>
      </c>
      <c r="BJ13" s="10">
        <f>'signal per mg'!AZ13*100/'signal per mg'!AZ$54</f>
        <v>0</v>
      </c>
      <c r="BK13" s="10">
        <f t="shared" si="13"/>
        <v>5.1090926207344421E-2</v>
      </c>
      <c r="BL13" s="55">
        <f t="shared" si="14"/>
        <v>7.939341819186338E-2</v>
      </c>
    </row>
    <row r="14" spans="1:64" x14ac:dyDescent="0.2">
      <c r="A14">
        <f>'lipidomeDB output'!A14</f>
        <v>1446</v>
      </c>
      <c r="B14" t="str">
        <f>'lipidomeDB output'!B14</f>
        <v>C81H140O17P2</v>
      </c>
      <c r="C14" s="1" t="str">
        <f>'lipidomeDB output'!C14</f>
        <v>CL(72:9)</v>
      </c>
      <c r="I14" s="10">
        <f>'signal per mg'!I14*100/'signal per mg'!I$54</f>
        <v>1.1869062847316878</v>
      </c>
      <c r="J14" s="10">
        <f>'signal per mg'!J14*100/'signal per mg'!J$54</f>
        <v>0.90247752384874036</v>
      </c>
      <c r="K14" s="10">
        <f>'signal per mg'!K14*100/'signal per mg'!K$54</f>
        <v>1.2158854113981674</v>
      </c>
      <c r="L14" s="10">
        <f>'signal per mg'!L14*100/'signal per mg'!L$54</f>
        <v>1.3796837062799394</v>
      </c>
      <c r="M14" s="10">
        <f>'signal per mg'!M14*100/'signal per mg'!M$54</f>
        <v>1.0941596271482665</v>
      </c>
      <c r="N14" s="10">
        <f t="shared" si="0"/>
        <v>1.1558225106813602</v>
      </c>
      <c r="O14" s="55">
        <f t="shared" si="1"/>
        <v>0.17512394289858832</v>
      </c>
      <c r="P14" s="10">
        <f t="shared" si="2"/>
        <v>0.15151456324842846</v>
      </c>
      <c r="Q14" s="10">
        <f>'signal per mg'!Q14*100/'signal per mg'!Q$54</f>
        <v>1.0893730546909739</v>
      </c>
      <c r="R14" s="10">
        <f>'signal per mg'!R14*100/'signal per mg'!R$54</f>
        <v>1.2483251747787905</v>
      </c>
      <c r="S14" s="10">
        <f>'signal per mg'!AC14*100/'signal per mg'!AC$54</f>
        <v>1.1570094326471818</v>
      </c>
      <c r="T14" s="10">
        <f>'signal per mg'!AD14*100/'signal per mg'!AD$54</f>
        <v>1.009246913178748</v>
      </c>
      <c r="U14" s="10">
        <f>'signal per mg'!AO14*100/'signal per mg'!AO$54</f>
        <v>1.4907088604330281</v>
      </c>
      <c r="V14" s="10">
        <f>'signal per mg'!AP14*100/'signal per mg'!AP$54</f>
        <v>1.4666236886831157</v>
      </c>
      <c r="W14" s="10">
        <f t="shared" si="3"/>
        <v>1.2435478540686395</v>
      </c>
      <c r="X14" s="55">
        <f t="shared" si="4"/>
        <v>0.19850940123647495</v>
      </c>
      <c r="Y14" s="10">
        <f>'signal per mg'!S14*100/'signal per mg'!S$54</f>
        <v>0.77380359337119342</v>
      </c>
      <c r="Z14" s="10">
        <f>'signal per mg'!T14*100/'signal per mg'!T$54</f>
        <v>1.1438958966059982</v>
      </c>
      <c r="AA14" s="10">
        <f>'signal per mg'!AE14*100/'signal per mg'!AE$54</f>
        <v>1.1129089545759501</v>
      </c>
      <c r="AB14" s="10">
        <f>'signal per mg'!AF14*100/'signal per mg'!AF$54</f>
        <v>1.0556300268096515</v>
      </c>
      <c r="AC14" s="10">
        <f>'signal per mg'!AQ14*100/'signal per mg'!AQ$54</f>
        <v>0.9857239972807611</v>
      </c>
      <c r="AD14" s="10">
        <f>'signal per mg'!AR14*100/'signal per mg'!AR$54</f>
        <v>1.1841256814584675</v>
      </c>
      <c r="AE14" s="10">
        <f t="shared" si="5"/>
        <v>1.0426813583503369</v>
      </c>
      <c r="AF14" s="55">
        <f t="shared" si="6"/>
        <v>0.1489227021380633</v>
      </c>
      <c r="AG14" s="10">
        <f>'signal per mg'!U14*100/'signal per mg'!U$54</f>
        <v>0.75299016996755597</v>
      </c>
      <c r="AH14" s="10">
        <f>'signal per mg'!V14*100/'signal per mg'!V$54</f>
        <v>0.6814900375397055</v>
      </c>
      <c r="AI14" s="10">
        <f>'signal per mg'!AG14*100/'signal per mg'!AG$54</f>
        <v>1.0203208189957713</v>
      </c>
      <c r="AJ14" s="10">
        <f>'signal per mg'!AH14*100/'signal per mg'!AH$54</f>
        <v>0.82348959760204987</v>
      </c>
      <c r="AK14" s="10">
        <f>'signal per mg'!AS14*100/'signal per mg'!AS$54</f>
        <v>0.68967240560733667</v>
      </c>
      <c r="AL14" s="10">
        <f>'signal per mg'!AT14*100/'signal per mg'!AT$54</f>
        <v>0.70989785260325389</v>
      </c>
      <c r="AM14" s="10">
        <f t="shared" si="7"/>
        <v>0.77964348038594544</v>
      </c>
      <c r="AN14" s="55">
        <f t="shared" si="8"/>
        <v>0.12895875891593117</v>
      </c>
      <c r="AO14" s="10">
        <f>'signal per mg'!W14*100/'signal per mg'!W$54</f>
        <v>1.1044959286223655</v>
      </c>
      <c r="AP14" s="10">
        <f>'signal per mg'!X14*100/'signal per mg'!X$54</f>
        <v>1.2553575192636486</v>
      </c>
      <c r="AQ14" s="10">
        <f>'signal per mg'!AI14*100/'signal per mg'!AI$54</f>
        <v>1.8323153803442538</v>
      </c>
      <c r="AR14" s="10">
        <f>'signal per mg'!AJ14*100/'signal per mg'!AJ$54</f>
        <v>1.0310747885583957</v>
      </c>
      <c r="AS14" s="10">
        <f>'signal per mg'!AU14*100/'signal per mg'!AU$54</f>
        <v>1.1718220051553385</v>
      </c>
      <c r="AT14" s="10">
        <f>'signal per mg'!AV14*100/'signal per mg'!AV$54</f>
        <v>1.895303820905571</v>
      </c>
      <c r="AU14" s="10">
        <f t="shared" si="9"/>
        <v>1.3817282404749287</v>
      </c>
      <c r="AV14" s="55">
        <f t="shared" si="10"/>
        <v>0.38121763660982211</v>
      </c>
      <c r="AW14" s="10">
        <f>'signal per mg'!Y14*100/'signal per mg'!Y$54</f>
        <v>1.0101390825826395</v>
      </c>
      <c r="AX14" s="10">
        <f>'signal per mg'!Z14*100/'signal per mg'!Z$54</f>
        <v>0.81521739130434789</v>
      </c>
      <c r="AY14" s="10">
        <f>'signal per mg'!AK14*100/'signal per mg'!AK$54</f>
        <v>0.94834502478862825</v>
      </c>
      <c r="AZ14" s="10">
        <f>'signal per mg'!AL14*100/'signal per mg'!AL$54</f>
        <v>0.6912064096670385</v>
      </c>
      <c r="BA14" s="10">
        <f>'signal per mg'!AW14*100/'signal per mg'!AW$54</f>
        <v>0.89422781700951803</v>
      </c>
      <c r="BB14" s="10">
        <f>'signal per mg'!AX14*100/'signal per mg'!AX$54</f>
        <v>1.3602674029937512</v>
      </c>
      <c r="BC14" s="10">
        <f t="shared" si="11"/>
        <v>0.95323385472432032</v>
      </c>
      <c r="BD14" s="55">
        <f t="shared" si="12"/>
        <v>0.22809079492936898</v>
      </c>
      <c r="BE14" s="10">
        <f>'signal per mg'!AA14*100/'signal per mg'!AA$54</f>
        <v>0.66087832861738838</v>
      </c>
      <c r="BF14" s="10">
        <f>'signal per mg'!AB14*100/'signal per mg'!AB$54</f>
        <v>0.85666765396094868</v>
      </c>
      <c r="BG14" s="10">
        <f>'signal per mg'!AM14*100/'signal per mg'!AM$54</f>
        <v>0.73958632380483669</v>
      </c>
      <c r="BH14" s="10">
        <f>'signal per mg'!AN14*100/'signal per mg'!AN$54</f>
        <v>0.78455480905750963</v>
      </c>
      <c r="BI14" s="10">
        <f>'signal per mg'!AY14*100/'signal per mg'!AY$54</f>
        <v>0.54207042118392024</v>
      </c>
      <c r="BJ14" s="10">
        <f>'signal per mg'!AZ14*100/'signal per mg'!AZ$54</f>
        <v>0.61494359164046608</v>
      </c>
      <c r="BK14" s="10">
        <f t="shared" si="13"/>
        <v>0.69978352137751154</v>
      </c>
      <c r="BL14" s="55">
        <f t="shared" si="14"/>
        <v>0.11573064851335971</v>
      </c>
    </row>
    <row r="15" spans="1:64" x14ac:dyDescent="0.2">
      <c r="A15">
        <f>'lipidomeDB output'!A15</f>
        <v>1448</v>
      </c>
      <c r="B15" t="str">
        <f>'lipidomeDB output'!B15</f>
        <v>C81H142O17P2</v>
      </c>
      <c r="C15" s="1" t="str">
        <f>'lipidomeDB output'!C15</f>
        <v>CL(72:8)</v>
      </c>
      <c r="I15" s="10">
        <f>'signal per mg'!I15*100/'signal per mg'!I$54</f>
        <v>2.5772223037725168</v>
      </c>
      <c r="J15" s="10">
        <f>'signal per mg'!J15*100/'signal per mg'!J$54</f>
        <v>2.7949351451513271</v>
      </c>
      <c r="K15" s="10">
        <f>'signal per mg'!K15*100/'signal per mg'!K$54</f>
        <v>2.2638532035849406</v>
      </c>
      <c r="L15" s="10">
        <f>'signal per mg'!L15*100/'signal per mg'!L$54</f>
        <v>2.1146400682459472</v>
      </c>
      <c r="M15" s="10">
        <f>'signal per mg'!M15*100/'signal per mg'!M$54</f>
        <v>2.665307311389455</v>
      </c>
      <c r="N15" s="10">
        <f t="shared" si="0"/>
        <v>2.4831916064288371</v>
      </c>
      <c r="O15" s="55">
        <f t="shared" si="1"/>
        <v>0.28422328688486992</v>
      </c>
      <c r="P15" s="10">
        <f t="shared" si="2"/>
        <v>0.11445886259805024</v>
      </c>
      <c r="Q15" s="10">
        <f>'signal per mg'!Q15*100/'signal per mg'!Q$54</f>
        <v>3.1100242082901048</v>
      </c>
      <c r="R15" s="10">
        <f>'signal per mg'!R15*100/'signal per mg'!R$54</f>
        <v>2.5656332497578958</v>
      </c>
      <c r="S15" s="10">
        <f>'signal per mg'!AC15*100/'signal per mg'!AC$54</f>
        <v>1.8516797546582409</v>
      </c>
      <c r="T15" s="10">
        <f>'signal per mg'!AD15*100/'signal per mg'!AD$54</f>
        <v>1.8959966177761876</v>
      </c>
      <c r="U15" s="10">
        <f>'signal per mg'!AO15*100/'signal per mg'!AO$54</f>
        <v>2.5455530194591671</v>
      </c>
      <c r="V15" s="10">
        <f>'signal per mg'!AP15*100/'signal per mg'!AP$54</f>
        <v>2.6577975736974735</v>
      </c>
      <c r="W15" s="10">
        <f t="shared" si="3"/>
        <v>2.4377807372731781</v>
      </c>
      <c r="X15" s="55">
        <f t="shared" si="4"/>
        <v>0.48276789792872404</v>
      </c>
      <c r="Y15" s="10">
        <f>'signal per mg'!S15*100/'signal per mg'!S$54</f>
        <v>2.1653216432532969</v>
      </c>
      <c r="Z15" s="10">
        <f>'signal per mg'!T15*100/'signal per mg'!T$54</f>
        <v>2.1148772972134156</v>
      </c>
      <c r="AA15" s="10">
        <f>'signal per mg'!AE15*100/'signal per mg'!AE$54</f>
        <v>2.2810687083152454</v>
      </c>
      <c r="AB15" s="10">
        <f>'signal per mg'!AF15*100/'signal per mg'!AF$54</f>
        <v>2.6656054512957996</v>
      </c>
      <c r="AC15" s="10">
        <f>'signal per mg'!AQ15*100/'signal per mg'!AQ$54</f>
        <v>2.264615907545886</v>
      </c>
      <c r="AD15" s="10">
        <f>'signal per mg'!AR15*100/'signal per mg'!AR$54</f>
        <v>2.6945698262891531</v>
      </c>
      <c r="AE15" s="10">
        <f t="shared" si="5"/>
        <v>2.3643431389854666</v>
      </c>
      <c r="AF15" s="55">
        <f t="shared" si="6"/>
        <v>0.25240109322057086</v>
      </c>
      <c r="AG15" s="10">
        <f>'signal per mg'!U15*100/'signal per mg'!U$54</f>
        <v>3.2661856568689172</v>
      </c>
      <c r="AH15" s="10">
        <f>'signal per mg'!V15*100/'signal per mg'!V$54</f>
        <v>3.6933294831071319</v>
      </c>
      <c r="AI15" s="10">
        <f>'signal per mg'!AG15*100/'signal per mg'!AG$54</f>
        <v>3.807371646722475</v>
      </c>
      <c r="AJ15" s="10">
        <f>'signal per mg'!AH15*100/'signal per mg'!AH$54</f>
        <v>2.8266159573268013</v>
      </c>
      <c r="AK15" s="10">
        <f>'signal per mg'!AS15*100/'signal per mg'!AS$54</f>
        <v>3.5583098028436493</v>
      </c>
      <c r="AL15" s="10">
        <f>'signal per mg'!AT15*100/'signal per mg'!AT$54</f>
        <v>3.0520296705436651</v>
      </c>
      <c r="AM15" s="10">
        <f t="shared" si="7"/>
        <v>3.3673070362354398</v>
      </c>
      <c r="AN15" s="55">
        <f t="shared" si="8"/>
        <v>0.38429201074527281</v>
      </c>
      <c r="AO15" s="10">
        <f>'signal per mg'!W15*100/'signal per mg'!W$54</f>
        <v>2.6517852700708135</v>
      </c>
      <c r="AP15" s="10">
        <f>'signal per mg'!X15*100/'signal per mg'!X$54</f>
        <v>2.3397428390753454</v>
      </c>
      <c r="AQ15" s="10">
        <f>'signal per mg'!AI15*100/'signal per mg'!AI$54</f>
        <v>2.5964411305888273</v>
      </c>
      <c r="AR15" s="10">
        <f>'signal per mg'!AJ15*100/'signal per mg'!AJ$54</f>
        <v>2.0811555640026609</v>
      </c>
      <c r="AS15" s="10">
        <f>'signal per mg'!AU15*100/'signal per mg'!AU$54</f>
        <v>3.144078144078144</v>
      </c>
      <c r="AT15" s="10">
        <f>'signal per mg'!AV15*100/'signal per mg'!AV$54</f>
        <v>2.7167143578522128</v>
      </c>
      <c r="AU15" s="10">
        <f t="shared" si="9"/>
        <v>2.5883195509446675</v>
      </c>
      <c r="AV15" s="55">
        <f t="shared" si="10"/>
        <v>0.36012564173557954</v>
      </c>
      <c r="AW15" s="10">
        <f>'signal per mg'!Y15*100/'signal per mg'!Y$54</f>
        <v>2.2219290641136786</v>
      </c>
      <c r="AX15" s="10">
        <f>'signal per mg'!Z15*100/'signal per mg'!Z$54</f>
        <v>2.1222443355786904</v>
      </c>
      <c r="AY15" s="10">
        <f>'signal per mg'!AK15*100/'signal per mg'!AK$54</f>
        <v>2.1373763140030033</v>
      </c>
      <c r="AZ15" s="10">
        <f>'signal per mg'!AL15*100/'signal per mg'!AL$54</f>
        <v>2.4364615485650472</v>
      </c>
      <c r="BA15" s="10">
        <f>'signal per mg'!AW15*100/'signal per mg'!AW$54</f>
        <v>2.1856770033773416</v>
      </c>
      <c r="BB15" s="10">
        <f>'signal per mg'!AX15*100/'signal per mg'!AX$54</f>
        <v>1.7642784479000149</v>
      </c>
      <c r="BC15" s="10">
        <f t="shared" si="11"/>
        <v>2.1446611189229627</v>
      </c>
      <c r="BD15" s="55">
        <f t="shared" si="12"/>
        <v>0.2181956396647988</v>
      </c>
      <c r="BE15" s="10">
        <f>'signal per mg'!AA15*100/'signal per mg'!AA$54</f>
        <v>3.5737819295321533</v>
      </c>
      <c r="BF15" s="10">
        <f>'signal per mg'!AB15*100/'signal per mg'!AB$54</f>
        <v>2.9596044747214685</v>
      </c>
      <c r="BG15" s="10">
        <f>'signal per mg'!AM15*100/'signal per mg'!AM$54</f>
        <v>2.8284733899301431</v>
      </c>
      <c r="BH15" s="10">
        <f>'signal per mg'!AN15*100/'signal per mg'!AN$54</f>
        <v>4.1701430056060538</v>
      </c>
      <c r="BI15" s="10">
        <f>'signal per mg'!AY15*100/'signal per mg'!AY$54</f>
        <v>3.2236400268636678</v>
      </c>
      <c r="BJ15" s="10">
        <f>'signal per mg'!AZ15*100/'signal per mg'!AZ$54</f>
        <v>2.8412243388200484</v>
      </c>
      <c r="BK15" s="10">
        <f t="shared" si="13"/>
        <v>3.266144527578922</v>
      </c>
      <c r="BL15" s="55">
        <f t="shared" si="14"/>
        <v>0.52530765223599418</v>
      </c>
    </row>
    <row r="16" spans="1:64" x14ac:dyDescent="0.2">
      <c r="A16">
        <f>'lipidomeDB output'!A16</f>
        <v>1450</v>
      </c>
      <c r="B16" t="str">
        <f>'lipidomeDB output'!B16</f>
        <v>C81H144O17P2</v>
      </c>
      <c r="C16" s="1" t="str">
        <f>'lipidomeDB output'!C16</f>
        <v>CL(72:7)</v>
      </c>
      <c r="I16" s="10">
        <f>'signal per mg'!I16*100/'signal per mg'!I$54</f>
        <v>3.6383081342923651</v>
      </c>
      <c r="J16" s="10">
        <f>'signal per mg'!J16*100/'signal per mg'!J$54</f>
        <v>3.8003568732413693</v>
      </c>
      <c r="K16" s="10">
        <f>'signal per mg'!K16*100/'signal per mg'!K$54</f>
        <v>3.1762730380950464</v>
      </c>
      <c r="L16" s="10">
        <f>'signal per mg'!L16*100/'signal per mg'!L$54</f>
        <v>4.4294245029201376</v>
      </c>
      <c r="M16" s="10">
        <f>'signal per mg'!M16*100/'signal per mg'!M$54</f>
        <v>3.5774104281969117</v>
      </c>
      <c r="N16" s="10">
        <f t="shared" si="0"/>
        <v>3.7243545953491664</v>
      </c>
      <c r="O16" s="55">
        <f t="shared" si="1"/>
        <v>0.4561496179789839</v>
      </c>
      <c r="P16" s="10">
        <f t="shared" si="2"/>
        <v>0.1224774941002144</v>
      </c>
      <c r="Q16" s="10">
        <f>'signal per mg'!Q16*100/'signal per mg'!Q$54</f>
        <v>3.1001432735536789</v>
      </c>
      <c r="R16" s="10">
        <f>'signal per mg'!R16*100/'signal per mg'!R$54</f>
        <v>2.3679707087992989</v>
      </c>
      <c r="S16" s="10">
        <f>'signal per mg'!AC16*100/'signal per mg'!AC$54</f>
        <v>2.317503833464988</v>
      </c>
      <c r="T16" s="10">
        <f>'signal per mg'!AD16*100/'signal per mg'!AD$54</f>
        <v>2.7372163864407515</v>
      </c>
      <c r="U16" s="10">
        <f>'signal per mg'!AO16*100/'signal per mg'!AO$54</f>
        <v>2.5855287760970769</v>
      </c>
      <c r="V16" s="10">
        <f>'signal per mg'!AP16*100/'signal per mg'!AP$54</f>
        <v>2.505421086561566</v>
      </c>
      <c r="W16" s="10">
        <f t="shared" si="3"/>
        <v>2.6022973441528934</v>
      </c>
      <c r="X16" s="55">
        <f t="shared" si="4"/>
        <v>0.28696209760817343</v>
      </c>
      <c r="Y16" s="10">
        <f>'signal per mg'!S16*100/'signal per mg'!S$54</f>
        <v>4.2094251270299896</v>
      </c>
      <c r="Z16" s="10">
        <f>'signal per mg'!T16*100/'signal per mg'!T$54</f>
        <v>2.3720321886984852</v>
      </c>
      <c r="AA16" s="10">
        <f>'signal per mg'!AE16*100/'signal per mg'!AE$54</f>
        <v>3.571569517344805</v>
      </c>
      <c r="AB16" s="10">
        <f>'signal per mg'!AF16*100/'signal per mg'!AF$54</f>
        <v>3.5327301161751561</v>
      </c>
      <c r="AC16" s="10">
        <f>'signal per mg'!AQ16*100/'signal per mg'!AQ$54</f>
        <v>4.2771357353274411</v>
      </c>
      <c r="AD16" s="10">
        <f>'signal per mg'!AR16*100/'signal per mg'!AR$54</f>
        <v>2.4815835238486033</v>
      </c>
      <c r="AE16" s="10">
        <f t="shared" si="5"/>
        <v>3.40741270140408</v>
      </c>
      <c r="AF16" s="55">
        <f t="shared" si="6"/>
        <v>0.82115363646073802</v>
      </c>
      <c r="AG16" s="10">
        <f>'signal per mg'!U16*100/'signal per mg'!U$54</f>
        <v>6.6219553532516588</v>
      </c>
      <c r="AH16" s="10">
        <f>'signal per mg'!V16*100/'signal per mg'!V$54</f>
        <v>8.5619405140051974</v>
      </c>
      <c r="AI16" s="10">
        <f>'signal per mg'!AG16*100/'signal per mg'!AG$54</f>
        <v>8.1403112320887434</v>
      </c>
      <c r="AJ16" s="10">
        <f>'signal per mg'!AH16*100/'signal per mg'!AH$54</f>
        <v>6.2849499621291471</v>
      </c>
      <c r="AK16" s="10">
        <f>'signal per mg'!AS16*100/'signal per mg'!AS$54</f>
        <v>6.5718783577800561</v>
      </c>
      <c r="AL16" s="10">
        <f>'signal per mg'!AT16*100/'signal per mg'!AT$54</f>
        <v>9.5597217058792303</v>
      </c>
      <c r="AM16" s="10">
        <f t="shared" si="7"/>
        <v>7.6234595208556728</v>
      </c>
      <c r="AN16" s="55">
        <f t="shared" si="8"/>
        <v>1.3264565499197898</v>
      </c>
      <c r="AO16" s="10">
        <f>'signal per mg'!W16*100/'signal per mg'!W$54</f>
        <v>3.5406889003134379</v>
      </c>
      <c r="AP16" s="10">
        <f>'signal per mg'!X16*100/'signal per mg'!X$54</f>
        <v>2.8339227580392063</v>
      </c>
      <c r="AQ16" s="10">
        <f>'signal per mg'!AI16*100/'signal per mg'!AI$54</f>
        <v>2.8026757621427256</v>
      </c>
      <c r="AR16" s="10">
        <f>'signal per mg'!AJ16*100/'signal per mg'!AJ$54</f>
        <v>2.6449998416167757</v>
      </c>
      <c r="AS16" s="10">
        <f>'signal per mg'!AU16*100/'signal per mg'!AU$54</f>
        <v>2.7726902726902725</v>
      </c>
      <c r="AT16" s="10">
        <f>'signal per mg'!AV16*100/'signal per mg'!AV$54</f>
        <v>2.3565056387813494</v>
      </c>
      <c r="AU16" s="10">
        <f t="shared" si="9"/>
        <v>2.8252471955972944</v>
      </c>
      <c r="AV16" s="55">
        <f t="shared" si="10"/>
        <v>0.39176818494811289</v>
      </c>
      <c r="AW16" s="10">
        <f>'signal per mg'!Y16*100/'signal per mg'!Y$54</f>
        <v>5.3522294674154764</v>
      </c>
      <c r="AX16" s="10">
        <f>'signal per mg'!Z16*100/'signal per mg'!Z$54</f>
        <v>4.5736374770361312</v>
      </c>
      <c r="AY16" s="10">
        <f>'signal per mg'!AK16*100/'signal per mg'!AK$54</f>
        <v>2.4377198576453885</v>
      </c>
      <c r="AZ16" s="10">
        <f>'signal per mg'!AL16*100/'signal per mg'!AL$54</f>
        <v>3.2508044920207517</v>
      </c>
      <c r="BA16" s="10">
        <f>'signal per mg'!AW16*100/'signal per mg'!AW$54</f>
        <v>4.1928922321154438</v>
      </c>
      <c r="BB16" s="10">
        <f>'signal per mg'!AX16*100/'signal per mg'!AX$54</f>
        <v>3.23354163639006</v>
      </c>
      <c r="BC16" s="10">
        <f t="shared" si="11"/>
        <v>3.8401375271038756</v>
      </c>
      <c r="BD16" s="55">
        <f t="shared" si="12"/>
        <v>1.0612188666711757</v>
      </c>
      <c r="BE16" s="10">
        <f>'signal per mg'!AA16*100/'signal per mg'!AA$54</f>
        <v>8.2852048529012752</v>
      </c>
      <c r="BF16" s="10">
        <f>'signal per mg'!AB16*100/'signal per mg'!AB$54</f>
        <v>7.3363559727506775</v>
      </c>
      <c r="BG16" s="10">
        <f>'signal per mg'!AM16*100/'signal per mg'!AM$54</f>
        <v>8.1682593063473181</v>
      </c>
      <c r="BH16" s="10">
        <f>'signal per mg'!AN16*100/'signal per mg'!AN$54</f>
        <v>9.4336860902530759</v>
      </c>
      <c r="BI16" s="10">
        <f>'signal per mg'!AY16*100/'signal per mg'!AY$54</f>
        <v>7.74728964789408</v>
      </c>
      <c r="BJ16" s="10">
        <f>'signal per mg'!AZ16*100/'signal per mg'!AZ$54</f>
        <v>8.3803402996116141</v>
      </c>
      <c r="BK16" s="10">
        <f t="shared" si="13"/>
        <v>8.2251893616263398</v>
      </c>
      <c r="BL16" s="55">
        <f t="shared" si="14"/>
        <v>0.70849022246066995</v>
      </c>
    </row>
    <row r="17" spans="1:64" x14ac:dyDescent="0.2">
      <c r="A17">
        <f>'lipidomeDB output'!A17</f>
        <v>1452</v>
      </c>
      <c r="B17" t="str">
        <f>'lipidomeDB output'!B17</f>
        <v>C81H146O17P2</v>
      </c>
      <c r="C17" s="1" t="str">
        <f>'lipidomeDB output'!C17</f>
        <v>CL(72:6)</v>
      </c>
      <c r="I17" s="10">
        <f>'signal per mg'!I17*100/'signal per mg'!I$54</f>
        <v>0.662654392182356</v>
      </c>
      <c r="J17" s="10">
        <f>'signal per mg'!J17*100/'signal per mg'!J$54</f>
        <v>0.95394962596939104</v>
      </c>
      <c r="K17" s="10">
        <f>'signal per mg'!K17*100/'signal per mg'!K$54</f>
        <v>1.2057698921685653</v>
      </c>
      <c r="L17" s="10">
        <f>'signal per mg'!L17*100/'signal per mg'!L$54</f>
        <v>0.64144628912658297</v>
      </c>
      <c r="M17" s="10">
        <f>'signal per mg'!M17*100/'signal per mg'!M$54</f>
        <v>1.0759539761141856</v>
      </c>
      <c r="N17" s="10">
        <f t="shared" si="0"/>
        <v>0.9079548351122162</v>
      </c>
      <c r="O17" s="55">
        <f t="shared" si="1"/>
        <v>0.25011604944396987</v>
      </c>
      <c r="P17" s="10">
        <f t="shared" si="2"/>
        <v>0.27547190649968561</v>
      </c>
      <c r="Q17" s="10">
        <f>'signal per mg'!Q17*100/'signal per mg'!Q$54</f>
        <v>1.0646707178499086</v>
      </c>
      <c r="R17" s="10">
        <f>'signal per mg'!R17*100/'signal per mg'!R$54</f>
        <v>1.3212878576829703</v>
      </c>
      <c r="S17" s="10">
        <f>'signal per mg'!AC17*100/'signal per mg'!AC$54</f>
        <v>1.2499419171971562</v>
      </c>
      <c r="T17" s="10">
        <f>'signal per mg'!AD17*100/'signal per mg'!AD$54</f>
        <v>1.5024878857849033</v>
      </c>
      <c r="U17" s="10">
        <f>'signal per mg'!AO17*100/'signal per mg'!AO$54</f>
        <v>1.3424116987117491</v>
      </c>
      <c r="V17" s="10">
        <f>'signal per mg'!AP17*100/'signal per mg'!AP$54</f>
        <v>1.6497685049522353</v>
      </c>
      <c r="W17" s="10">
        <f t="shared" si="3"/>
        <v>1.355094763696487</v>
      </c>
      <c r="X17" s="55">
        <f t="shared" si="4"/>
        <v>0.20261508373714601</v>
      </c>
      <c r="Y17" s="10">
        <f>'signal per mg'!S17*100/'signal per mg'!S$54</f>
        <v>1.0228820032546246</v>
      </c>
      <c r="Z17" s="10">
        <f>'signal per mg'!T17*100/'signal per mg'!T$54</f>
        <v>1.2214857345540802</v>
      </c>
      <c r="AA17" s="10">
        <f>'signal per mg'!AE17*100/'signal per mg'!AE$54</f>
        <v>1.4023179025744243</v>
      </c>
      <c r="AB17" s="10">
        <f>'signal per mg'!AF17*100/'signal per mg'!AF$54</f>
        <v>1.2092269883824844</v>
      </c>
      <c r="AC17" s="10">
        <f>'signal per mg'!AQ17*100/'signal per mg'!AQ$54</f>
        <v>0.89366644006344875</v>
      </c>
      <c r="AD17" s="10">
        <f>'signal per mg'!AR17*100/'signal per mg'!AR$54</f>
        <v>1.7898665416104893</v>
      </c>
      <c r="AE17" s="10">
        <f t="shared" si="5"/>
        <v>1.2565742684065919</v>
      </c>
      <c r="AF17" s="55">
        <f t="shared" si="6"/>
        <v>0.31477896764479635</v>
      </c>
      <c r="AG17" s="10">
        <f>'signal per mg'!U17*100/'signal per mg'!U$54</f>
        <v>0.82562587768146822</v>
      </c>
      <c r="AH17" s="10">
        <f>'signal per mg'!V17*100/'signal per mg'!V$54</f>
        <v>1.0857637886225815</v>
      </c>
      <c r="AI17" s="10">
        <f>'signal per mg'!AG17*100/'signal per mg'!AG$54</f>
        <v>0.78920788180713175</v>
      </c>
      <c r="AJ17" s="10">
        <f>'signal per mg'!AH17*100/'signal per mg'!AH$54</f>
        <v>0.9524116481072632</v>
      </c>
      <c r="AK17" s="10">
        <f>'signal per mg'!AS17*100/'signal per mg'!AS$54</f>
        <v>0.96454184262475329</v>
      </c>
      <c r="AL17" s="10">
        <f>'signal per mg'!AT17*100/'signal per mg'!AT$54</f>
        <v>0.42664683909572126</v>
      </c>
      <c r="AM17" s="10">
        <f t="shared" si="7"/>
        <v>0.84069964632315319</v>
      </c>
      <c r="AN17" s="55">
        <f t="shared" si="8"/>
        <v>0.22899399217242566</v>
      </c>
      <c r="AO17" s="10">
        <f>'signal per mg'!W17*100/'signal per mg'!W$54</f>
        <v>1.0962039171462215</v>
      </c>
      <c r="AP17" s="10">
        <f>'signal per mg'!X17*100/'signal per mg'!X$54</f>
        <v>0.74009883598379311</v>
      </c>
      <c r="AQ17" s="10">
        <f>'signal per mg'!AI17*100/'signal per mg'!AI$54</f>
        <v>0.97961449988101901</v>
      </c>
      <c r="AR17" s="10">
        <f>'signal per mg'!AJ17*100/'signal per mg'!AJ$54</f>
        <v>1.141943045392632</v>
      </c>
      <c r="AS17" s="10">
        <f>'signal per mg'!AU17*100/'signal per mg'!AU$54</f>
        <v>1.8671143671143668</v>
      </c>
      <c r="AT17" s="10">
        <f>'signal per mg'!AV17*100/'signal per mg'!AV$54</f>
        <v>1.1967682208382426</v>
      </c>
      <c r="AU17" s="10">
        <f t="shared" si="9"/>
        <v>1.1702904810593793</v>
      </c>
      <c r="AV17" s="55">
        <f t="shared" si="10"/>
        <v>0.37788336196056049</v>
      </c>
      <c r="AW17" s="10">
        <f>'signal per mg'!Y17*100/'signal per mg'!Y$54</f>
        <v>1.3870566507104898</v>
      </c>
      <c r="AX17" s="10">
        <f>'signal per mg'!Z17*100/'signal per mg'!Z$54</f>
        <v>1.2649265156154321</v>
      </c>
      <c r="AY17" s="10">
        <f>'signal per mg'!AK17*100/'signal per mg'!AK$54</f>
        <v>0.94834502478862825</v>
      </c>
      <c r="AZ17" s="10">
        <f>'signal per mg'!AL17*100/'signal per mg'!AL$54</f>
        <v>1.70092598673409</v>
      </c>
      <c r="BA17" s="10">
        <f>'signal per mg'!AW17*100/'signal per mg'!AW$54</f>
        <v>0.81747006447651216</v>
      </c>
      <c r="BB17" s="10">
        <f>'signal per mg'!AX17*100/'signal per mg'!AX$54</f>
        <v>0.82255486121203325</v>
      </c>
      <c r="BC17" s="10">
        <f t="shared" si="11"/>
        <v>1.156879850589531</v>
      </c>
      <c r="BD17" s="55">
        <f t="shared" si="12"/>
        <v>0.3552747146629856</v>
      </c>
      <c r="BE17" s="10">
        <f>'signal per mg'!AA17*100/'signal per mg'!AA$54</f>
        <v>0.44769177099887592</v>
      </c>
      <c r="BF17" s="10">
        <f>'signal per mg'!AB17*100/'signal per mg'!AB$54</f>
        <v>0.45795265544189018</v>
      </c>
      <c r="BG17" s="10">
        <f>'signal per mg'!AM17*100/'signal per mg'!AM$54</f>
        <v>0.59604369164308479</v>
      </c>
      <c r="BH17" s="10">
        <f>'signal per mg'!AN17*100/'signal per mg'!AN$54</f>
        <v>0.38934996121137599</v>
      </c>
      <c r="BI17" s="10">
        <f>'signal per mg'!AY17*100/'signal per mg'!AY$54</f>
        <v>0.30221625251846884</v>
      </c>
      <c r="BJ17" s="10">
        <f>'signal per mg'!AZ17*100/'signal per mg'!AZ$54</f>
        <v>0.78832994266691325</v>
      </c>
      <c r="BK17" s="10">
        <f t="shared" si="13"/>
        <v>0.49693071241343478</v>
      </c>
      <c r="BL17" s="55">
        <f t="shared" si="14"/>
        <v>0.17214412289845285</v>
      </c>
    </row>
    <row r="18" spans="1:64" x14ac:dyDescent="0.2">
      <c r="A18">
        <f>'lipidomeDB output'!A18</f>
        <v>1454</v>
      </c>
      <c r="B18" t="str">
        <f>'lipidomeDB output'!B18</f>
        <v>C81H148O17P2</v>
      </c>
      <c r="C18" s="1" t="str">
        <f>'lipidomeDB output'!C18</f>
        <v>CL(72:5)</v>
      </c>
      <c r="I18" s="10">
        <f>'signal per mg'!I18*100/'signal per mg'!I$54</f>
        <v>0.8786461719126808</v>
      </c>
      <c r="J18" s="10">
        <f>'signal per mg'!J18*100/'signal per mg'!J$54</f>
        <v>0.9419394688079058</v>
      </c>
      <c r="K18" s="10">
        <f>'signal per mg'!K18*100/'signal per mg'!K$54</f>
        <v>0.70606324222622374</v>
      </c>
      <c r="L18" s="10">
        <f>'signal per mg'!L18*100/'signal per mg'!L$54</f>
        <v>0.93346020080057746</v>
      </c>
      <c r="M18" s="10">
        <f>'signal per mg'!M18*100/'signal per mg'!M$54</f>
        <v>1.0632100203903287</v>
      </c>
      <c r="N18" s="10">
        <f t="shared" si="0"/>
        <v>0.90466382082754326</v>
      </c>
      <c r="O18" s="55">
        <f t="shared" si="1"/>
        <v>0.12987947365109939</v>
      </c>
      <c r="P18" s="10">
        <f t="shared" si="2"/>
        <v>0.14356656103732748</v>
      </c>
      <c r="Q18" s="10">
        <f>'signal per mg'!Q18*100/'signal per mg'!Q$54</f>
        <v>1.133837261004891</v>
      </c>
      <c r="R18" s="10">
        <f>'signal per mg'!R18*100/'signal per mg'!R$54</f>
        <v>1.3120016980406202</v>
      </c>
      <c r="S18" s="10">
        <f>'signal per mg'!AC18*100/'signal per mg'!AC$54</f>
        <v>1.20115236280842</v>
      </c>
      <c r="T18" s="10">
        <f>'signal per mg'!AD18*100/'signal per mg'!AD$54</f>
        <v>1.2238880397194489</v>
      </c>
      <c r="U18" s="10">
        <f>'signal per mg'!AO18*100/'signal per mg'!AO$54</f>
        <v>0.9529704566263042</v>
      </c>
      <c r="V18" s="10">
        <f>'signal per mg'!AP18*100/'signal per mg'!AP$54</f>
        <v>1.1193811170368635</v>
      </c>
      <c r="W18" s="10">
        <f t="shared" si="3"/>
        <v>1.1572051558727579</v>
      </c>
      <c r="X18" s="55">
        <f t="shared" si="4"/>
        <v>0.12167864419312723</v>
      </c>
      <c r="Y18" s="10">
        <f>'signal per mg'!S18*100/'signal per mg'!S$54</f>
        <v>0.91162698017335864</v>
      </c>
      <c r="Z18" s="10">
        <f>'signal per mg'!T18*100/'signal per mg'!T$54</f>
        <v>0.72934447671196412</v>
      </c>
      <c r="AA18" s="10">
        <f>'signal per mg'!AE18*100/'signal per mg'!AE$54</f>
        <v>0.62354473341489425</v>
      </c>
      <c r="AB18" s="10">
        <f>'signal per mg'!AF18*100/'signal per mg'!AF$54</f>
        <v>0.48033958891867734</v>
      </c>
      <c r="AC18" s="10">
        <f>'signal per mg'!AQ18*100/'signal per mg'!AQ$54</f>
        <v>0.65714933152050747</v>
      </c>
      <c r="AD18" s="10">
        <f>'signal per mg'!AR18*100/'signal per mg'!AR$54</f>
        <v>0.58424682963049812</v>
      </c>
      <c r="AE18" s="10">
        <f t="shared" si="5"/>
        <v>0.66437532339498329</v>
      </c>
      <c r="AF18" s="55">
        <f t="shared" si="6"/>
        <v>0.14653562827945174</v>
      </c>
      <c r="AG18" s="10">
        <f>'signal per mg'!U18*100/'signal per mg'!U$54</f>
        <v>0.76025374073894747</v>
      </c>
      <c r="AH18" s="10">
        <f>'signal per mg'!V18*100/'signal per mg'!V$54</f>
        <v>0.7479064395033207</v>
      </c>
      <c r="AI18" s="10">
        <f>'signal per mg'!AG18*100/'signal per mg'!AG$54</f>
        <v>0.66594764863985734</v>
      </c>
      <c r="AJ18" s="10">
        <f>'signal per mg'!AH18*100/'signal per mg'!AH$54</f>
        <v>0.82026654633941953</v>
      </c>
      <c r="AK18" s="10">
        <f>'signal per mg'!AS18*100/'signal per mg'!AS$54</f>
        <v>0.67218071416077363</v>
      </c>
      <c r="AL18" s="10">
        <f>'signal per mg'!AT18*100/'signal per mg'!AT$54</f>
        <v>0.90994388089294909</v>
      </c>
      <c r="AM18" s="10">
        <f t="shared" si="7"/>
        <v>0.76274982837921135</v>
      </c>
      <c r="AN18" s="55">
        <f t="shared" si="8"/>
        <v>9.2492426759990476E-2</v>
      </c>
      <c r="AO18" s="10">
        <f>'signal per mg'!W18*100/'signal per mg'!W$54</f>
        <v>1.0016749863181811</v>
      </c>
      <c r="AP18" s="10">
        <f>'signal per mg'!X18*100/'signal per mg'!X$54</f>
        <v>0.85251891233576116</v>
      </c>
      <c r="AQ18" s="10">
        <f>'signal per mg'!AI18*100/'signal per mg'!AI$54</f>
        <v>1.3934057798577515</v>
      </c>
      <c r="AR18" s="10">
        <f>'signal per mg'!AJ18*100/'signal per mg'!AJ$54</f>
        <v>1.0120688016725268</v>
      </c>
      <c r="AS18" s="10">
        <f>'signal per mg'!AU18*100/'signal per mg'!AU$54</f>
        <v>0.69359652692986018</v>
      </c>
      <c r="AT18" s="10">
        <f>'signal per mg'!AV18*100/'signal per mg'!AV$54</f>
        <v>0.83992593839420981</v>
      </c>
      <c r="AU18" s="10">
        <f t="shared" si="9"/>
        <v>0.96553182425138173</v>
      </c>
      <c r="AV18" s="55">
        <f t="shared" si="10"/>
        <v>0.24043531482246197</v>
      </c>
      <c r="AW18" s="10">
        <f>'signal per mg'!Y18*100/'signal per mg'!Y$54</f>
        <v>0.51637706833515529</v>
      </c>
      <c r="AX18" s="10">
        <f>'signal per mg'!Z18*100/'signal per mg'!Z$54</f>
        <v>0.59131965707287215</v>
      </c>
      <c r="AY18" s="10">
        <f>'signal per mg'!AK18*100/'signal per mg'!AK$54</f>
        <v>1.0470881076299603</v>
      </c>
      <c r="AZ18" s="10">
        <f>'signal per mg'!AL18*100/'signal per mg'!AL$54</f>
        <v>0.43344059893610015</v>
      </c>
      <c r="BA18" s="10">
        <f>'signal per mg'!AW18*100/'signal per mg'!AW$54</f>
        <v>0.97674240098249931</v>
      </c>
      <c r="BB18" s="10">
        <f>'signal per mg'!AX18*100/'signal per mg'!AX$54</f>
        <v>1.0231071065252146</v>
      </c>
      <c r="BC18" s="10">
        <f t="shared" si="11"/>
        <v>0.76467915658030039</v>
      </c>
      <c r="BD18" s="55">
        <f t="shared" si="12"/>
        <v>0.28033446657115224</v>
      </c>
      <c r="BE18" s="10">
        <f>'signal per mg'!AA18*100/'signal per mg'!AA$54</f>
        <v>0.8508081708593358</v>
      </c>
      <c r="BF18" s="10">
        <f>'signal per mg'!AB18*100/'signal per mg'!AB$54</f>
        <v>0.87489462532181983</v>
      </c>
      <c r="BG18" s="10">
        <f>'signal per mg'!AM18*100/'signal per mg'!AM$54</f>
        <v>0.99659598900873547</v>
      </c>
      <c r="BH18" s="10">
        <f>'signal per mg'!AN18*100/'signal per mg'!AN$54</f>
        <v>0.935318139902516</v>
      </c>
      <c r="BI18" s="10">
        <f>'signal per mg'!AY18*100/'signal per mg'!AY$54</f>
        <v>0.94502542454187877</v>
      </c>
      <c r="BJ18" s="10">
        <f>'signal per mg'!AZ18*100/'signal per mg'!AZ$54</f>
        <v>1.1998335491030148</v>
      </c>
      <c r="BK18" s="10">
        <f t="shared" si="13"/>
        <v>0.9670793164562167</v>
      </c>
      <c r="BL18" s="55">
        <f t="shared" si="14"/>
        <v>0.12534584942164897</v>
      </c>
    </row>
    <row r="19" spans="1:64" x14ac:dyDescent="0.2">
      <c r="A19">
        <f>'lipidomeDB output'!A19</f>
        <v>1456</v>
      </c>
      <c r="B19" t="str">
        <f>'lipidomeDB output'!B19</f>
        <v>C81H150O17P2</v>
      </c>
      <c r="C19" s="1" t="str">
        <f>'lipidomeDB output'!C19</f>
        <v>CL(72:4)</v>
      </c>
      <c r="I19" s="10">
        <f>'signal per mg'!I19*100/'signal per mg'!I$54</f>
        <v>0.3669763247845324</v>
      </c>
      <c r="J19" s="10">
        <f>'signal per mg'!J19*100/'signal per mg'!J$54</f>
        <v>7.7208153180975889E-2</v>
      </c>
      <c r="K19" s="10">
        <f>'signal per mg'!K19*100/'signal per mg'!K$54</f>
        <v>0.45519836533209257</v>
      </c>
      <c r="L19" s="10">
        <f>'signal per mg'!L19*100/'signal per mg'!L$54</f>
        <v>0.4019292604501607</v>
      </c>
      <c r="M19" s="10">
        <f>'signal per mg'!M19*100/'signal per mg'!M$54</f>
        <v>0.13654238275560729</v>
      </c>
      <c r="N19" s="10">
        <f t="shared" si="0"/>
        <v>0.28757089730067376</v>
      </c>
      <c r="O19" s="55">
        <f t="shared" si="1"/>
        <v>0.16922183775595231</v>
      </c>
      <c r="P19" s="10">
        <f t="shared" si="2"/>
        <v>0.58845258454307381</v>
      </c>
      <c r="Q19" s="10">
        <f>'signal per mg'!Q19*100/'signal per mg'!Q$54</f>
        <v>0</v>
      </c>
      <c r="R19" s="10">
        <f>'signal per mg'!R19*100/'signal per mg'!R$54</f>
        <v>0.59033443440654787</v>
      </c>
      <c r="S19" s="10">
        <f>'signal per mg'!AC19*100/'signal per mg'!AC$54</f>
        <v>0.88866688350913059</v>
      </c>
      <c r="T19" s="10">
        <f>'signal per mg'!AD19*100/'signal per mg'!AD$54</f>
        <v>0.60164558197014528</v>
      </c>
      <c r="U19" s="10">
        <f>'signal per mg'!AO19*100/'signal per mg'!AO$54</f>
        <v>0.67056107908752116</v>
      </c>
      <c r="V19" s="10">
        <f>'signal per mg'!AP19*100/'signal per mg'!AP$54</f>
        <v>0.54210865615659609</v>
      </c>
      <c r="W19" s="10">
        <f t="shared" si="3"/>
        <v>0.5488861058549902</v>
      </c>
      <c r="X19" s="55">
        <f t="shared" si="4"/>
        <v>0.29532327820851595</v>
      </c>
      <c r="Y19" s="10">
        <f>'signal per mg'!S19*100/'signal per mg'!S$54</f>
        <v>0.39852545581349019</v>
      </c>
      <c r="Z19" s="10">
        <f>'signal per mg'!T19*100/'signal per mg'!T$54</f>
        <v>1.0308364184530798</v>
      </c>
      <c r="AA19" s="10">
        <f>'signal per mg'!AE19*100/'signal per mg'!AE$54</f>
        <v>0.48015575463383198</v>
      </c>
      <c r="AB19" s="10">
        <f>'signal per mg'!AF19*100/'signal per mg'!AF$54</f>
        <v>0.4258824843610366</v>
      </c>
      <c r="AC19" s="10">
        <f>'signal per mg'!AQ19*100/'signal per mg'!AQ$54</f>
        <v>0.55234534330387464</v>
      </c>
      <c r="AD19" s="10">
        <f>'signal per mg'!AR19*100/'signal per mg'!AR$54</f>
        <v>0.68390097113937898</v>
      </c>
      <c r="AE19" s="10">
        <f t="shared" si="5"/>
        <v>0.59527440461744863</v>
      </c>
      <c r="AF19" s="55">
        <f t="shared" si="6"/>
        <v>0.23667188915160553</v>
      </c>
      <c r="AG19" s="10">
        <f>'signal per mg'!U19*100/'signal per mg'!U$54</f>
        <v>2.4211902571304043E-2</v>
      </c>
      <c r="AH19" s="10">
        <f>'signal per mg'!V19*100/'signal per mg'!V$54</f>
        <v>0</v>
      </c>
      <c r="AI19" s="10">
        <f>'signal per mg'!AG19*100/'signal per mg'!AG$54</f>
        <v>0</v>
      </c>
      <c r="AJ19" s="10">
        <f>'signal per mg'!AH19*100/'signal per mg'!AH$54</f>
        <v>0</v>
      </c>
      <c r="AK19" s="10">
        <f>'signal per mg'!AS19*100/'signal per mg'!AS$54</f>
        <v>0</v>
      </c>
      <c r="AL19" s="10">
        <f>'signal per mg'!AT19*100/'signal per mg'!AT$54</f>
        <v>0</v>
      </c>
      <c r="AM19" s="10">
        <f t="shared" si="7"/>
        <v>4.0353170952173402E-3</v>
      </c>
      <c r="AN19" s="55">
        <f t="shared" si="8"/>
        <v>9.8844678336124855E-3</v>
      </c>
      <c r="AO19" s="10">
        <f>'signal per mg'!W19*100/'signal per mg'!W$54</f>
        <v>0.4643526426640574</v>
      </c>
      <c r="AP19" s="10">
        <f>'signal per mg'!X19*100/'signal per mg'!X$54</f>
        <v>0.57381080637983939</v>
      </c>
      <c r="AQ19" s="10">
        <f>'signal per mg'!AI19*100/'signal per mg'!AI$54</f>
        <v>0.42304539805927932</v>
      </c>
      <c r="AR19" s="10">
        <f>'signal per mg'!AJ19*100/'signal per mg'!AJ$54</f>
        <v>0.68104786341030754</v>
      </c>
      <c r="AS19" s="10">
        <f>'signal per mg'!AU19*100/'signal per mg'!AU$54</f>
        <v>0.78856328856328828</v>
      </c>
      <c r="AT19" s="10">
        <f>'signal per mg'!AV19*100/'signal per mg'!AV$54</f>
        <v>0.42922066992088864</v>
      </c>
      <c r="AU19" s="10">
        <f t="shared" si="9"/>
        <v>0.56000677816627675</v>
      </c>
      <c r="AV19" s="55">
        <f t="shared" si="10"/>
        <v>0.14972822936660787</v>
      </c>
      <c r="AW19" s="10">
        <f>'signal per mg'!Y19*100/'signal per mg'!Y$54</f>
        <v>0.37691756812785049</v>
      </c>
      <c r="AX19" s="10">
        <f>'signal per mg'!Z19*100/'signal per mg'!Z$54</f>
        <v>0.53582363747703621</v>
      </c>
      <c r="AY19" s="10">
        <f>'signal per mg'!AK19*100/'signal per mg'!AK$54</f>
        <v>0.39085803624693999</v>
      </c>
      <c r="AZ19" s="10">
        <f>'signal per mg'!AL19*100/'signal per mg'!AL$54</f>
        <v>0.47612793064950393</v>
      </c>
      <c r="BA19" s="10">
        <f>'signal per mg'!AW19*100/'signal per mg'!AW$54</f>
        <v>0.43176235799815776</v>
      </c>
      <c r="BB19" s="10">
        <f>'signal per mg'!AX19*100/'signal per mg'!AX$54</f>
        <v>0.40691759918616482</v>
      </c>
      <c r="BC19" s="10">
        <f t="shared" si="11"/>
        <v>0.43640118828094215</v>
      </c>
      <c r="BD19" s="55">
        <f t="shared" si="12"/>
        <v>5.9943837046655374E-2</v>
      </c>
      <c r="BE19" s="10">
        <f>'signal per mg'!AA19*100/'signal per mg'!AA$54</f>
        <v>0</v>
      </c>
      <c r="BF19" s="10">
        <f>'signal per mg'!AB19*100/'signal per mg'!AB$54</f>
        <v>2.2783714201089048E-2</v>
      </c>
      <c r="BG19" s="10">
        <f>'signal per mg'!AM19*100/'signal per mg'!AM$54</f>
        <v>0</v>
      </c>
      <c r="BH19" s="10">
        <f>'signal per mg'!AN19*100/'signal per mg'!AN$54</f>
        <v>0</v>
      </c>
      <c r="BI19" s="10">
        <f>'signal per mg'!AY19*100/'signal per mg'!AY$54</f>
        <v>0</v>
      </c>
      <c r="BJ19" s="10">
        <f>'signal per mg'!AZ19*100/'signal per mg'!AZ$54</f>
        <v>0</v>
      </c>
      <c r="BK19" s="10">
        <f t="shared" si="13"/>
        <v>3.7972857001815079E-3</v>
      </c>
      <c r="BL19" s="55">
        <f t="shared" si="14"/>
        <v>9.3014123730118421E-3</v>
      </c>
    </row>
    <row r="20" spans="1:64" x14ac:dyDescent="0.2">
      <c r="A20">
        <f>'lipidomeDB output'!A20</f>
        <v>1465.9</v>
      </c>
      <c r="B20" t="str">
        <f>'lipidomeDB output'!B20</f>
        <v>C83H136O17P2</v>
      </c>
      <c r="C20" s="1" t="str">
        <f>'lipidomeDB output'!C20</f>
        <v>CL(74:13)</v>
      </c>
      <c r="I20" s="10">
        <f>'signal per mg'!I20*100/'signal per mg'!I$54</f>
        <v>0</v>
      </c>
      <c r="J20" s="10">
        <f>'signal per mg'!J20*100/'signal per mg'!J$54</f>
        <v>0</v>
      </c>
      <c r="K20" s="10">
        <f>'signal per mg'!K20*100/'signal per mg'!K$54</f>
        <v>0</v>
      </c>
      <c r="L20" s="10">
        <f>'signal per mg'!L20*100/'signal per mg'!L$54</f>
        <v>0</v>
      </c>
      <c r="M20" s="10">
        <f>'signal per mg'!M20*100/'signal per mg'!M$54</f>
        <v>0</v>
      </c>
      <c r="N20" s="10">
        <f t="shared" si="0"/>
        <v>0</v>
      </c>
      <c r="O20" s="55">
        <f t="shared" si="1"/>
        <v>0</v>
      </c>
      <c r="P20" s="10" t="e">
        <f t="shared" si="2"/>
        <v>#DIV/0!</v>
      </c>
      <c r="Q20" s="10">
        <f>'signal per mg'!Q20*100/'signal per mg'!Q$54</f>
        <v>0</v>
      </c>
      <c r="R20" s="10">
        <f>'signal per mg'!R20*100/'signal per mg'!R$54</f>
        <v>0</v>
      </c>
      <c r="S20" s="10">
        <f>'signal per mg'!AC20*100/'signal per mg'!AC$54</f>
        <v>0</v>
      </c>
      <c r="T20" s="10">
        <f>'signal per mg'!AD20*100/'signal per mg'!AD$54</f>
        <v>0</v>
      </c>
      <c r="U20" s="10">
        <f>'signal per mg'!AO20*100/'signal per mg'!AO$54</f>
        <v>0</v>
      </c>
      <c r="V20" s="10">
        <f>'signal per mg'!AP20*100/'signal per mg'!AP$54</f>
        <v>0.4893629490710894</v>
      </c>
      <c r="W20" s="10">
        <f t="shared" si="3"/>
        <v>8.1560491511848229E-2</v>
      </c>
      <c r="X20" s="55">
        <f t="shared" si="4"/>
        <v>0.1997815873746267</v>
      </c>
      <c r="Y20" s="10">
        <f>'signal per mg'!S20*100/'signal per mg'!S$54</f>
        <v>0</v>
      </c>
      <c r="Z20" s="10">
        <f>'signal per mg'!T20*100/'signal per mg'!T$54</f>
        <v>0</v>
      </c>
      <c r="AA20" s="10">
        <f>'signal per mg'!AE20*100/'signal per mg'!AE$54</f>
        <v>0</v>
      </c>
      <c r="AB20" s="10">
        <f>'signal per mg'!AF20*100/'signal per mg'!AF$54</f>
        <v>0.18012734584450404</v>
      </c>
      <c r="AC20" s="10">
        <f>'signal per mg'!AQ20*100/'signal per mg'!AQ$54</f>
        <v>0</v>
      </c>
      <c r="AD20" s="10">
        <f>'signal per mg'!AR20*100/'signal per mg'!AR$54</f>
        <v>0</v>
      </c>
      <c r="AE20" s="10">
        <f t="shared" si="5"/>
        <v>3.0021224307417341E-2</v>
      </c>
      <c r="AF20" s="55">
        <f t="shared" si="6"/>
        <v>7.3536681006811808E-2</v>
      </c>
      <c r="AG20" s="10">
        <f>'signal per mg'!U20*100/'signal per mg'!U$54</f>
        <v>0</v>
      </c>
      <c r="AH20" s="10">
        <f>'signal per mg'!V20*100/'signal per mg'!V$54</f>
        <v>0</v>
      </c>
      <c r="AI20" s="10">
        <f>'signal per mg'!AG20*100/'signal per mg'!AG$54</f>
        <v>0</v>
      </c>
      <c r="AJ20" s="10">
        <f>'signal per mg'!AH20*100/'signal per mg'!AH$54</f>
        <v>0</v>
      </c>
      <c r="AK20" s="10">
        <f>'signal per mg'!AS20*100/'signal per mg'!AS$54</f>
        <v>0</v>
      </c>
      <c r="AL20" s="10">
        <f>'signal per mg'!AT20*100/'signal per mg'!AT$54</f>
        <v>0</v>
      </c>
      <c r="AM20" s="10">
        <f t="shared" si="7"/>
        <v>0</v>
      </c>
      <c r="AN20" s="55">
        <f t="shared" si="8"/>
        <v>0</v>
      </c>
      <c r="AO20" s="10">
        <f>'signal per mg'!W20*100/'signal per mg'!W$54</f>
        <v>0</v>
      </c>
      <c r="AP20" s="10">
        <f>'signal per mg'!X20*100/'signal per mg'!X$54</f>
        <v>0.37239150291589579</v>
      </c>
      <c r="AQ20" s="10">
        <f>'signal per mg'!AI20*100/'signal per mg'!AI$54</f>
        <v>0</v>
      </c>
      <c r="AR20" s="10">
        <f>'signal per mg'!AJ20*100/'signal per mg'!AJ$54</f>
        <v>0</v>
      </c>
      <c r="AS20" s="10">
        <f>'signal per mg'!AU20*100/'signal per mg'!AU$54</f>
        <v>0</v>
      </c>
      <c r="AT20" s="10">
        <f>'signal per mg'!AV20*100/'signal per mg'!AV$54</f>
        <v>0.48645009257700722</v>
      </c>
      <c r="AU20" s="10">
        <f t="shared" si="9"/>
        <v>0.14314026591548382</v>
      </c>
      <c r="AV20" s="55">
        <f t="shared" si="10"/>
        <v>0.22466611211039642</v>
      </c>
      <c r="AW20" s="10">
        <f>'signal per mg'!Y20*100/'signal per mg'!Y$54</f>
        <v>0</v>
      </c>
      <c r="AX20" s="10">
        <f>'signal per mg'!Z20*100/'signal per mg'!Z$54</f>
        <v>0</v>
      </c>
      <c r="AY20" s="10">
        <f>'signal per mg'!AK20*100/'signal per mg'!AK$54</f>
        <v>0</v>
      </c>
      <c r="AZ20" s="10">
        <f>'signal per mg'!AL20*100/'signal per mg'!AL$54</f>
        <v>0</v>
      </c>
      <c r="BA20" s="10">
        <f>'signal per mg'!AW20*100/'signal per mg'!AW$54</f>
        <v>0</v>
      </c>
      <c r="BB20" s="10">
        <f>'signal per mg'!AX20*100/'signal per mg'!AX$54</f>
        <v>0</v>
      </c>
      <c r="BC20" s="10">
        <f t="shared" si="11"/>
        <v>0</v>
      </c>
      <c r="BD20" s="55">
        <f t="shared" si="12"/>
        <v>0</v>
      </c>
      <c r="BE20" s="10">
        <f>'signal per mg'!AA20*100/'signal per mg'!AA$54</f>
        <v>0</v>
      </c>
      <c r="BF20" s="10">
        <f>'signal per mg'!AB20*100/'signal per mg'!AB$54</f>
        <v>0</v>
      </c>
      <c r="BG20" s="10">
        <f>'signal per mg'!AM20*100/'signal per mg'!AM$54</f>
        <v>0</v>
      </c>
      <c r="BH20" s="10">
        <f>'signal per mg'!AN20*100/'signal per mg'!AN$54</f>
        <v>0</v>
      </c>
      <c r="BI20" s="10">
        <f>'signal per mg'!AY20*100/'signal per mg'!AY$54</f>
        <v>0</v>
      </c>
      <c r="BJ20" s="10">
        <f>'signal per mg'!AZ20*100/'signal per mg'!AZ$54</f>
        <v>0</v>
      </c>
      <c r="BK20" s="10">
        <f t="shared" si="13"/>
        <v>0</v>
      </c>
      <c r="BL20" s="55">
        <f t="shared" si="14"/>
        <v>0</v>
      </c>
    </row>
    <row r="21" spans="1:64" x14ac:dyDescent="0.2">
      <c r="A21">
        <f>'lipidomeDB output'!A21</f>
        <v>1467.9</v>
      </c>
      <c r="B21" t="str">
        <f>'lipidomeDB output'!B21</f>
        <v>C83H138O17P2</v>
      </c>
      <c r="C21" s="1" t="str">
        <f>'lipidomeDB output'!C21</f>
        <v>CL(74:12)</v>
      </c>
      <c r="I21" s="10">
        <f>'signal per mg'!I21*100/'signal per mg'!I$54</f>
        <v>0.36278230964413788</v>
      </c>
      <c r="J21" s="10">
        <f>'signal per mg'!J21*100/'signal per mg'!J$54</f>
        <v>0.39976665980371967</v>
      </c>
      <c r="K21" s="10">
        <f>'signal per mg'!K21*100/'signal per mg'!K$54</f>
        <v>0.85577292682433403</v>
      </c>
      <c r="L21" s="10">
        <f>'signal per mg'!L21*100/'signal per mg'!L$54</f>
        <v>0.42325611916792433</v>
      </c>
      <c r="M21" s="10">
        <f>'signal per mg'!M21*100/'signal per mg'!M$54</f>
        <v>0.74279056219050388</v>
      </c>
      <c r="N21" s="10">
        <f t="shared" si="0"/>
        <v>0.55687371552612386</v>
      </c>
      <c r="O21" s="55">
        <f t="shared" si="1"/>
        <v>0.22589465201719028</v>
      </c>
      <c r="P21" s="10">
        <f t="shared" si="2"/>
        <v>0.40564789775320825</v>
      </c>
      <c r="Q21" s="10">
        <f>'signal per mg'!Q21*100/'signal per mg'!Q$54</f>
        <v>0.87199249048960037</v>
      </c>
      <c r="R21" s="10">
        <f>'signal per mg'!R21*100/'signal per mg'!R$54</f>
        <v>0.66727690001459239</v>
      </c>
      <c r="S21" s="10">
        <f>'signal per mg'!AC21*100/'signal per mg'!AC$54</f>
        <v>0.46233911063612282</v>
      </c>
      <c r="T21" s="10">
        <f>'signal per mg'!AD21*100/'signal per mg'!AD$54</f>
        <v>0.35556711871388769</v>
      </c>
      <c r="U21" s="10">
        <f>'signal per mg'!AO21*100/'signal per mg'!AO$54</f>
        <v>0.94523321340606348</v>
      </c>
      <c r="V21" s="10">
        <f>'signal per mg'!AP21*100/'signal per mg'!AP$54</f>
        <v>0.82488425247611796</v>
      </c>
      <c r="W21" s="10">
        <f t="shared" si="3"/>
        <v>0.68788218095606413</v>
      </c>
      <c r="X21" s="55">
        <f t="shared" si="4"/>
        <v>0.23690642977574314</v>
      </c>
      <c r="Y21" s="10">
        <f>'signal per mg'!S21*100/'signal per mg'!S$54</f>
        <v>0.36199395569725357</v>
      </c>
      <c r="Z21" s="10">
        <f>'signal per mg'!T21*100/'signal per mg'!T$54</f>
        <v>0.60520073599503399</v>
      </c>
      <c r="AA21" s="10">
        <f>'signal per mg'!AE21*100/'signal per mg'!AE$54</f>
        <v>0.66169409474196561</v>
      </c>
      <c r="AB21" s="10">
        <f>'signal per mg'!AF21*100/'signal per mg'!AF$54</f>
        <v>0.81406389633601406</v>
      </c>
      <c r="AC21" s="10">
        <f>'signal per mg'!AQ21*100/'signal per mg'!AQ$54</f>
        <v>0.66989576251982741</v>
      </c>
      <c r="AD21" s="10">
        <f>'signal per mg'!AR21*100/'signal per mg'!AR$54</f>
        <v>0.78746311819762771</v>
      </c>
      <c r="AE21" s="10">
        <f t="shared" si="5"/>
        <v>0.65005192724795358</v>
      </c>
      <c r="AF21" s="55">
        <f t="shared" si="6"/>
        <v>0.16204943911986713</v>
      </c>
      <c r="AG21" s="10">
        <f>'signal per mg'!U21*100/'signal per mg'!U$54</f>
        <v>0.68519684276790471</v>
      </c>
      <c r="AH21" s="10">
        <f>'signal per mg'!V21*100/'signal per mg'!V$54</f>
        <v>0.68726537684088929</v>
      </c>
      <c r="AI21" s="10">
        <f>'signal per mg'!AG21*100/'signal per mg'!AG$54</f>
        <v>1.0066252375327405</v>
      </c>
      <c r="AJ21" s="10">
        <f>'signal per mg'!AH21*100/'signal per mg'!AH$54</f>
        <v>0.77836687992522524</v>
      </c>
      <c r="AK21" s="10">
        <f>'signal per mg'!AS21*100/'signal per mg'!AS$54</f>
        <v>0.50725905195032361</v>
      </c>
      <c r="AL21" s="10">
        <f>'signal per mg'!AT21*100/'signal per mg'!AT$54</f>
        <v>0.6868837077557669</v>
      </c>
      <c r="AM21" s="10">
        <f t="shared" si="7"/>
        <v>0.72526618279547506</v>
      </c>
      <c r="AN21" s="55">
        <f t="shared" si="8"/>
        <v>0.16372693026577173</v>
      </c>
      <c r="AO21" s="10">
        <f>'signal per mg'!W21*100/'signal per mg'!W$54</f>
        <v>0.80100830859549921</v>
      </c>
      <c r="AP21" s="10">
        <f>'signal per mg'!X21*100/'signal per mg'!X$54</f>
        <v>0.46373281495187019</v>
      </c>
      <c r="AQ21" s="10">
        <f>'signal per mg'!AI21*100/'signal per mg'!AI$54</f>
        <v>0.9029375214827744</v>
      </c>
      <c r="AR21" s="10">
        <f>'signal per mg'!AJ21*100/'signal per mg'!AJ$54</f>
        <v>0.63828439291710204</v>
      </c>
      <c r="AS21" s="10">
        <f>'signal per mg'!AU21*100/'signal per mg'!AU$54</f>
        <v>0.49687966354633012</v>
      </c>
      <c r="AT21" s="10">
        <f>'signal per mg'!AV21*100/'signal per mg'!AV$54</f>
        <v>0.69516916344049817</v>
      </c>
      <c r="AU21" s="10">
        <f t="shared" si="9"/>
        <v>0.66633531082234565</v>
      </c>
      <c r="AV21" s="55">
        <f t="shared" si="10"/>
        <v>0.17058643275326532</v>
      </c>
      <c r="AW21" s="10">
        <f>'signal per mg'!Y21*100/'signal per mg'!Y$54</f>
        <v>0.41084014925935708</v>
      </c>
      <c r="AX21" s="10">
        <f>'signal per mg'!Z21*100/'signal per mg'!Z$54</f>
        <v>0.58940600122473985</v>
      </c>
      <c r="AY21" s="10">
        <f>'signal per mg'!AK21*100/'signal per mg'!AK$54</f>
        <v>0.40731521672049537</v>
      </c>
      <c r="AZ21" s="10">
        <f>'signal per mg'!AL21*100/'signal per mg'!AL$54</f>
        <v>0.70269915282064721</v>
      </c>
      <c r="BA21" s="10">
        <f>'signal per mg'!AW21*100/'signal per mg'!AW$54</f>
        <v>0.52387166103776484</v>
      </c>
      <c r="BB21" s="10">
        <f>'signal per mg'!AX21*100/'signal per mg'!AX$54</f>
        <v>0.54207237320156954</v>
      </c>
      <c r="BC21" s="10">
        <f t="shared" si="11"/>
        <v>0.52936742571076234</v>
      </c>
      <c r="BD21" s="55">
        <f t="shared" si="12"/>
        <v>0.11205855101251258</v>
      </c>
      <c r="BE21" s="10">
        <f>'signal per mg'!AA21*100/'signal per mg'!AA$54</f>
        <v>0.75196713050893449</v>
      </c>
      <c r="BF21" s="10">
        <f>'signal per mg'!AB21*100/'signal per mg'!AB$54</f>
        <v>0.77008953999681018</v>
      </c>
      <c r="BG21" s="10">
        <f>'signal per mg'!AM21*100/'signal per mg'!AM$54</f>
        <v>0.61928392732641613</v>
      </c>
      <c r="BH21" s="10">
        <f>'signal per mg'!AN21*100/'signal per mg'!AN$54</f>
        <v>0.56060539527803377</v>
      </c>
      <c r="BI21" s="10">
        <f>'signal per mg'!AY21*100/'signal per mg'!AY$54</f>
        <v>0.76273625635613551</v>
      </c>
      <c r="BJ21" s="10">
        <f>'signal per mg'!AZ21*100/'signal per mg'!AZ$54</f>
        <v>0.29591270575180323</v>
      </c>
      <c r="BK21" s="10">
        <f t="shared" si="13"/>
        <v>0.62676582586968888</v>
      </c>
      <c r="BL21" s="55">
        <f t="shared" si="14"/>
        <v>0.18363114123419078</v>
      </c>
    </row>
    <row r="22" spans="1:64" x14ac:dyDescent="0.2">
      <c r="A22">
        <f>'lipidomeDB output'!A22</f>
        <v>1470</v>
      </c>
      <c r="B22" t="str">
        <f>'lipidomeDB output'!B22</f>
        <v>C83H140O17P2</v>
      </c>
      <c r="C22" s="1" t="str">
        <f>'lipidomeDB output'!C22</f>
        <v>CL(74:11)</v>
      </c>
      <c r="I22" s="10">
        <f>'signal per mg'!I22*100/'signal per mg'!I$54</f>
        <v>1.9376349948623317</v>
      </c>
      <c r="J22" s="10">
        <f>'signal per mg'!J22*100/'signal per mg'!J$54</f>
        <v>1.7054423169308901</v>
      </c>
      <c r="K22" s="10">
        <f>'signal per mg'!K22*100/'signal per mg'!K$54</f>
        <v>1.5153047805943882</v>
      </c>
      <c r="L22" s="10">
        <f>'signal per mg'!L22*100/'signal per mg'!L$54</f>
        <v>1.8931688430999405</v>
      </c>
      <c r="M22" s="10">
        <f>'signal per mg'!M22*100/'signal per mg'!M$54</f>
        <v>2.1919603845033495</v>
      </c>
      <c r="N22" s="10">
        <f t="shared" si="0"/>
        <v>1.8487022639981798</v>
      </c>
      <c r="O22" s="55">
        <f t="shared" si="1"/>
        <v>0.25465159480278987</v>
      </c>
      <c r="P22" s="10">
        <f t="shared" si="2"/>
        <v>0.13774613671541466</v>
      </c>
      <c r="Q22" s="10">
        <f>'signal per mg'!Q22*100/'signal per mg'!Q$54</f>
        <v>1.9737167136011069</v>
      </c>
      <c r="R22" s="10">
        <f>'signal per mg'!R22*100/'signal per mg'!R$54</f>
        <v>2.1875538928907807</v>
      </c>
      <c r="S22" s="10">
        <f>'signal per mg'!AC22*100/'signal per mg'!AC$54</f>
        <v>1.5728823010083175</v>
      </c>
      <c r="T22" s="10">
        <f>'signal per mg'!AD22*100/'signal per mg'!AD$54</f>
        <v>1.7496503951348008</v>
      </c>
      <c r="U22" s="10">
        <f>'signal per mg'!AO22*100/'signal per mg'!AO$54</f>
        <v>2.1071092369788644</v>
      </c>
      <c r="V22" s="10">
        <f>'signal per mg'!AP22*100/'signal per mg'!AP$54</f>
        <v>2.4893043427298833</v>
      </c>
      <c r="W22" s="10">
        <f t="shared" si="3"/>
        <v>2.0133694803906259</v>
      </c>
      <c r="X22" s="55">
        <f t="shared" si="4"/>
        <v>0.32581909021895628</v>
      </c>
      <c r="Y22" s="10">
        <f>'signal per mg'!S22*100/'signal per mg'!S$54</f>
        <v>1.2852445949985056</v>
      </c>
      <c r="Z22" s="10">
        <f>'signal per mg'!T22*100/'signal per mg'!T$54</f>
        <v>1.8710235208051607</v>
      </c>
      <c r="AA22" s="10">
        <f>'signal per mg'!AE22*100/'signal per mg'!AE$54</f>
        <v>2.0508570451346411</v>
      </c>
      <c r="AB22" s="10">
        <f>'signal per mg'!AF22*100/'signal per mg'!AF$54</f>
        <v>1.9046023235031275</v>
      </c>
      <c r="AC22" s="10">
        <f>'signal per mg'!AQ22*100/'signal per mg'!AQ$54</f>
        <v>1.9601178336732377</v>
      </c>
      <c r="AD22" s="10">
        <f>'signal per mg'!AR22*100/'signal per mg'!AR$54</f>
        <v>2.0790589522637117</v>
      </c>
      <c r="AE22" s="10">
        <f t="shared" si="5"/>
        <v>1.858484045063064</v>
      </c>
      <c r="AF22" s="55">
        <f t="shared" si="6"/>
        <v>0.2921909269634681</v>
      </c>
      <c r="AG22" s="10">
        <f>'signal per mg'!U22*100/'signal per mg'!U$54</f>
        <v>1.426081061449809</v>
      </c>
      <c r="AH22" s="10">
        <f>'signal per mg'!V22*100/'signal per mg'!V$54</f>
        <v>1.4265088073924341</v>
      </c>
      <c r="AI22" s="10">
        <f>'signal per mg'!AG22*100/'signal per mg'!AG$54</f>
        <v>1.5304812284936569</v>
      </c>
      <c r="AJ22" s="10">
        <f>'signal per mg'!AH22*100/'signal per mg'!AH$54</f>
        <v>1.4568191707089104</v>
      </c>
      <c r="AK22" s="10">
        <f>'signal per mg'!AS22*100/'signal per mg'!AS$54</f>
        <v>1.9215872460581229</v>
      </c>
      <c r="AL22" s="10">
        <f>'signal per mg'!AT22*100/'signal per mg'!AT$54</f>
        <v>1.2197496769168128</v>
      </c>
      <c r="AM22" s="10">
        <f t="shared" si="7"/>
        <v>1.496871198503291</v>
      </c>
      <c r="AN22" s="55">
        <f t="shared" si="8"/>
        <v>0.23232561951290798</v>
      </c>
      <c r="AO22" s="10">
        <f>'signal per mg'!W22*100/'signal per mg'!W$54</f>
        <v>1.8391681454087134</v>
      </c>
      <c r="AP22" s="10">
        <f>'signal per mg'!X22*100/'signal per mg'!X$54</f>
        <v>2.2343490174953748</v>
      </c>
      <c r="AQ22" s="10">
        <f>'signal per mg'!AI22*100/'signal per mg'!AI$54</f>
        <v>2.0478041299806988</v>
      </c>
      <c r="AR22" s="10">
        <f>'signal per mg'!AJ22*100/'signal per mg'!AJ$54</f>
        <v>1.8910956951439704</v>
      </c>
      <c r="AS22" s="10">
        <f>'signal per mg'!AU22*100/'signal per mg'!AU$54</f>
        <v>1.8298059964726632</v>
      </c>
      <c r="AT22" s="10">
        <f>'signal per mg'!AV22*100/'signal per mg'!AV$54</f>
        <v>2.8429557313583564</v>
      </c>
      <c r="AU22" s="10">
        <f t="shared" si="9"/>
        <v>2.1141964526432964</v>
      </c>
      <c r="AV22" s="55">
        <f t="shared" si="10"/>
        <v>0.38890284519411678</v>
      </c>
      <c r="AW22" s="10">
        <f>'signal per mg'!Y22*100/'signal per mg'!Y$54</f>
        <v>1.4869398062643704</v>
      </c>
      <c r="AX22" s="10">
        <f>'signal per mg'!Z22*100/'signal per mg'!Z$54</f>
        <v>1.3185088793631357</v>
      </c>
      <c r="AY22" s="10">
        <f>'signal per mg'!AK22*100/'signal per mg'!AK$54</f>
        <v>1.6230894242043983</v>
      </c>
      <c r="AZ22" s="10">
        <f>'signal per mg'!AL22*100/'signal per mg'!AL$54</f>
        <v>1.771524266106258</v>
      </c>
      <c r="BA22" s="10">
        <f>'signal per mg'!AW22*100/'signal per mg'!AW$54</f>
        <v>1.7922935216456868</v>
      </c>
      <c r="BB22" s="10">
        <f>'signal per mg'!AX22*100/'signal per mg'!AX$54</f>
        <v>1.5172213341084149</v>
      </c>
      <c r="BC22" s="10">
        <f t="shared" si="11"/>
        <v>1.5849295386153772</v>
      </c>
      <c r="BD22" s="55">
        <f t="shared" si="12"/>
        <v>0.18135046012289877</v>
      </c>
      <c r="BE22" s="10">
        <f>'signal per mg'!AA22*100/'signal per mg'!AA$54</f>
        <v>1.4612969494941663</v>
      </c>
      <c r="BF22" s="10">
        <f>'signal per mg'!AB22*100/'signal per mg'!AB$54</f>
        <v>1.4900549087512247</v>
      </c>
      <c r="BG22" s="10">
        <f>'signal per mg'!AM22*100/'signal per mg'!AM$54</f>
        <v>1.1059618039891184</v>
      </c>
      <c r="BH22" s="10">
        <f>'signal per mg'!AN22*100/'signal per mg'!AN$54</f>
        <v>1.4768951536175878</v>
      </c>
      <c r="BI22" s="10">
        <f>'signal per mg'!AY22*100/'signal per mg'!AY$54</f>
        <v>1.3767629281396914</v>
      </c>
      <c r="BJ22" s="10">
        <f>'signal per mg'!AZ22*100/'signal per mg'!AZ$54</f>
        <v>1.4772517107453302</v>
      </c>
      <c r="BK22" s="10">
        <f t="shared" si="13"/>
        <v>1.3980372424561864</v>
      </c>
      <c r="BL22" s="55">
        <f t="shared" si="14"/>
        <v>0.14881075350212725</v>
      </c>
    </row>
    <row r="23" spans="1:64" x14ac:dyDescent="0.2">
      <c r="A23">
        <f>'lipidomeDB output'!A23</f>
        <v>1472</v>
      </c>
      <c r="B23" t="str">
        <f>'lipidomeDB output'!B23</f>
        <v>C83H142O17P2</v>
      </c>
      <c r="C23" s="1" t="str">
        <f>'lipidomeDB output'!C23</f>
        <v>CL(74:10)</v>
      </c>
      <c r="I23" s="10">
        <f>'signal per mg'!I23*100/'signal per mg'!I$54</f>
        <v>3.5921739677480238</v>
      </c>
      <c r="J23" s="10">
        <f>'signal per mg'!J23*100/'signal per mg'!J$54</f>
        <v>3.5567222565369563</v>
      </c>
      <c r="K23" s="10">
        <f>'signal per mg'!K23*100/'signal per mg'!K$54</f>
        <v>3.9410062918529616</v>
      </c>
      <c r="L23" s="10">
        <f>'signal per mg'!L23*100/'signal per mg'!L$54</f>
        <v>4.0570247391561125</v>
      </c>
      <c r="M23" s="10">
        <f>'signal per mg'!M23*100/'signal per mg'!M$54</f>
        <v>3.8104427614331486</v>
      </c>
      <c r="N23" s="10">
        <f t="shared" si="0"/>
        <v>3.7914740033454408</v>
      </c>
      <c r="O23" s="55">
        <f t="shared" si="1"/>
        <v>0.2168327692013145</v>
      </c>
      <c r="P23" s="10">
        <f t="shared" si="2"/>
        <v>5.7189570338604508E-2</v>
      </c>
      <c r="Q23" s="10">
        <f>'signal per mg'!Q23*100/'signal per mg'!Q$54</f>
        <v>3.5274937009041061</v>
      </c>
      <c r="R23" s="10">
        <f>'signal per mg'!R23*100/'signal per mg'!R$54</f>
        <v>3.3934280521616853</v>
      </c>
      <c r="S23" s="10">
        <f>'signal per mg'!AC23*100/'signal per mg'!AC$54</f>
        <v>3.0644486780354074</v>
      </c>
      <c r="T23" s="10">
        <f>'signal per mg'!AD23*100/'signal per mg'!AD$54</f>
        <v>3.0385812004726436</v>
      </c>
      <c r="U23" s="10">
        <f>'signal per mg'!AO23*100/'signal per mg'!AO$54</f>
        <v>3.4985234760854715</v>
      </c>
      <c r="V23" s="10">
        <f>'signal per mg'!AP23*100/'signal per mg'!AP$54</f>
        <v>3.3596085096407422</v>
      </c>
      <c r="W23" s="10">
        <f t="shared" si="3"/>
        <v>3.313680602883343</v>
      </c>
      <c r="X23" s="55">
        <f t="shared" si="4"/>
        <v>0.21267260778694735</v>
      </c>
      <c r="Y23" s="10">
        <f>'signal per mg'!S23*100/'signal per mg'!S$54</f>
        <v>4.0649596492976006</v>
      </c>
      <c r="Z23" s="10">
        <f>'signal per mg'!T23*100/'signal per mg'!T$54</f>
        <v>2.8220532487973569</v>
      </c>
      <c r="AA23" s="10">
        <f>'signal per mg'!AE23*100/'signal per mg'!AE$54</f>
        <v>3.4439664811818416</v>
      </c>
      <c r="AB23" s="10">
        <f>'signal per mg'!AF23*100/'signal per mg'!AF$54</f>
        <v>3.7254244861483468</v>
      </c>
      <c r="AC23" s="10">
        <f>'signal per mg'!AQ23*100/'signal per mg'!AQ$54</f>
        <v>3.8919102651257638</v>
      </c>
      <c r="AD23" s="10">
        <f>'signal per mg'!AR23*100/'signal per mg'!AR$54</f>
        <v>3.513296988881724</v>
      </c>
      <c r="AE23" s="10">
        <f t="shared" si="5"/>
        <v>3.5769351865721055</v>
      </c>
      <c r="AF23" s="55">
        <f t="shared" si="6"/>
        <v>0.43612004888884875</v>
      </c>
      <c r="AG23" s="10">
        <f>'signal per mg'!U23*100/'signal per mg'!U$54</f>
        <v>3.8327441770374318</v>
      </c>
      <c r="AH23" s="10">
        <f>'signal per mg'!V23*100/'signal per mg'!V$54</f>
        <v>3.4161131966503029</v>
      </c>
      <c r="AI23" s="10">
        <f>'signal per mg'!AG23*100/'signal per mg'!AG$54</f>
        <v>4.2079674045161175</v>
      </c>
      <c r="AJ23" s="10">
        <f>'signal per mg'!AH23*100/'signal per mg'!AH$54</f>
        <v>3.372923146342643</v>
      </c>
      <c r="AK23" s="10">
        <f>'signal per mg'!AS23*100/'signal per mg'!AS$54</f>
        <v>3.4308703365901199</v>
      </c>
      <c r="AL23" s="10">
        <f>'signal per mg'!AT23*100/'signal per mg'!AT$54</f>
        <v>3.7318321029617443</v>
      </c>
      <c r="AM23" s="10">
        <f t="shared" si="7"/>
        <v>3.6654083940163926</v>
      </c>
      <c r="AN23" s="55">
        <f t="shared" si="8"/>
        <v>0.32541895125564629</v>
      </c>
      <c r="AO23" s="10">
        <f>'signal per mg'!W23*100/'signal per mg'!W$54</f>
        <v>3.6949203137697144</v>
      </c>
      <c r="AP23" s="10">
        <f>'signal per mg'!X23*100/'signal per mg'!X$54</f>
        <v>3.5669953392510019</v>
      </c>
      <c r="AQ23" s="10">
        <f>'signal per mg'!AI23*100/'signal per mg'!AI$54</f>
        <v>3.5205309219745646</v>
      </c>
      <c r="AR23" s="10">
        <f>'signal per mg'!AJ23*100/'signal per mg'!AJ$54</f>
        <v>3.2674459121289874</v>
      </c>
      <c r="AS23" s="10">
        <f>'signal per mg'!AU23*100/'signal per mg'!AU$54</f>
        <v>3.9902998236331571</v>
      </c>
      <c r="AT23" s="10">
        <f>'signal per mg'!AV23*100/'signal per mg'!AV$54</f>
        <v>3.9858609661673112</v>
      </c>
      <c r="AU23" s="10">
        <f t="shared" si="9"/>
        <v>3.6710088794874562</v>
      </c>
      <c r="AV23" s="55">
        <f t="shared" si="10"/>
        <v>0.28212614237694861</v>
      </c>
      <c r="AW23" s="10">
        <f>'signal per mg'!Y23*100/'signal per mg'!Y$54</f>
        <v>3.7842523840036195</v>
      </c>
      <c r="AX23" s="10">
        <f>'signal per mg'!Z23*100/'signal per mg'!Z$54</f>
        <v>3.6799601959583605</v>
      </c>
      <c r="AY23" s="10">
        <f>'signal per mg'!AK23*100/'signal per mg'!AK$54</f>
        <v>3.3798934397564335</v>
      </c>
      <c r="AZ23" s="10">
        <f>'signal per mg'!AL23*100/'signal per mg'!AL$54</f>
        <v>3.2639390556248755</v>
      </c>
      <c r="BA23" s="10">
        <f>'signal per mg'!AW23*100/'signal per mg'!AW$54</f>
        <v>3.8820233343567705</v>
      </c>
      <c r="BB23" s="10">
        <f>'signal per mg'!AX23*100/'signal per mg'!AX$54</f>
        <v>2.8891149542217707</v>
      </c>
      <c r="BC23" s="10">
        <f t="shared" si="11"/>
        <v>3.4798638939869719</v>
      </c>
      <c r="BD23" s="55">
        <f t="shared" si="12"/>
        <v>0.3741724297086188</v>
      </c>
      <c r="BE23" s="10">
        <f>'signal per mg'!AA23*100/'signal per mg'!AA$54</f>
        <v>3.4167991007403389</v>
      </c>
      <c r="BF23" s="10">
        <f>'signal per mg'!AB23*100/'signal per mg'!AB$54</f>
        <v>3.4130003873231409</v>
      </c>
      <c r="BG23" s="10">
        <f>'signal per mg'!AM23*100/'signal per mg'!AM$54</f>
        <v>3.5379841146153743</v>
      </c>
      <c r="BH23" s="10">
        <f>'signal per mg'!AN23*100/'signal per mg'!AN$54</f>
        <v>4.0515815512522133</v>
      </c>
      <c r="BI23" s="10">
        <f>'signal per mg'!AY23*100/'signal per mg'!AY$54</f>
        <v>3.8208769068406419</v>
      </c>
      <c r="BJ23" s="10">
        <f>'signal per mg'!AZ23*100/'signal per mg'!AZ$54</f>
        <v>3.6364897355280195</v>
      </c>
      <c r="BK23" s="10">
        <f t="shared" si="13"/>
        <v>3.6461219660499551</v>
      </c>
      <c r="BL23" s="55">
        <f t="shared" si="14"/>
        <v>0.25046276623991581</v>
      </c>
    </row>
    <row r="24" spans="1:64" x14ac:dyDescent="0.2">
      <c r="A24">
        <f>'lipidomeDB output'!A24</f>
        <v>1474</v>
      </c>
      <c r="B24" t="str">
        <f>'lipidomeDB output'!B24</f>
        <v>C83H144O17P2</v>
      </c>
      <c r="C24" s="1" t="str">
        <f>'lipidomeDB output'!C24</f>
        <v>CL(74:9)</v>
      </c>
      <c r="I24" s="10">
        <f>'signal per mg'!I24*100/'signal per mg'!I$54</f>
        <v>4.7119760102333972</v>
      </c>
      <c r="J24" s="10">
        <f>'signal per mg'!J24*100/'signal per mg'!J$54</f>
        <v>4.3528241026696861</v>
      </c>
      <c r="K24" s="10">
        <f>'signal per mg'!K24*100/'signal per mg'!K$54</f>
        <v>4.2525642841247056</v>
      </c>
      <c r="L24" s="10">
        <f>'signal per mg'!L24*100/'signal per mg'!L$54</f>
        <v>4.6705820591902345</v>
      </c>
      <c r="M24" s="10">
        <f>'signal per mg'!M24*100/'signal per mg'!M$54</f>
        <v>4.1090154383920758</v>
      </c>
      <c r="N24" s="10">
        <f t="shared" si="0"/>
        <v>4.4193923789220193</v>
      </c>
      <c r="O24" s="55">
        <f t="shared" si="1"/>
        <v>0.26329557089620637</v>
      </c>
      <c r="P24" s="10">
        <f t="shared" si="2"/>
        <v>5.9577323831207216E-2</v>
      </c>
      <c r="Q24" s="10">
        <f>'signal per mg'!Q24*100/'signal per mg'!Q$54</f>
        <v>4.871300825058051</v>
      </c>
      <c r="R24" s="10">
        <f>'signal per mg'!R24*100/'signal per mg'!R$54</f>
        <v>5.0569772223769904</v>
      </c>
      <c r="S24" s="10">
        <f>'signal per mg'!AC24*100/'signal per mg'!AC$54</f>
        <v>4.846429069281168</v>
      </c>
      <c r="T24" s="10">
        <f>'signal per mg'!AD24*100/'signal per mg'!AD$54</f>
        <v>4.8099125174802433</v>
      </c>
      <c r="U24" s="10">
        <f>'signal per mg'!AO24*100/'signal per mg'!AO$54</f>
        <v>5.2703521735205756</v>
      </c>
      <c r="V24" s="10">
        <f>'signal per mg'!AP24*100/'signal per mg'!AP$54</f>
        <v>5.2481978550079118</v>
      </c>
      <c r="W24" s="10">
        <f t="shared" si="3"/>
        <v>5.0171949437874899</v>
      </c>
      <c r="X24" s="55">
        <f t="shared" si="4"/>
        <v>0.20612891096582289</v>
      </c>
      <c r="Y24" s="10">
        <f>'signal per mg'!S24*100/'signal per mg'!S$54</f>
        <v>3.996878217262795</v>
      </c>
      <c r="Z24" s="10">
        <f>'signal per mg'!T24*100/'signal per mg'!T$54</f>
        <v>5.3248797357511792</v>
      </c>
      <c r="AA24" s="10">
        <f>'signal per mg'!AE24*100/'signal per mg'!AE$54</f>
        <v>5.0738650565005203</v>
      </c>
      <c r="AB24" s="10">
        <f>'signal per mg'!AF24*100/'signal per mg'!AF$54</f>
        <v>4.4501228775692585</v>
      </c>
      <c r="AC24" s="10">
        <f>'signal per mg'!AQ24*100/'signal per mg'!AQ$54</f>
        <v>3.6355653750283241</v>
      </c>
      <c r="AD24" s="10">
        <f>'signal per mg'!AR24*100/'signal per mg'!AR$54</f>
        <v>5.5630458995251768</v>
      </c>
      <c r="AE24" s="10">
        <f t="shared" si="5"/>
        <v>4.6740595269395415</v>
      </c>
      <c r="AF24" s="55">
        <f t="shared" si="6"/>
        <v>0.76953238125093482</v>
      </c>
      <c r="AG24" s="10">
        <f>'signal per mg'!U24*100/'signal per mg'!U$54</f>
        <v>2.6560457120720549</v>
      </c>
      <c r="AH24" s="10">
        <f>'signal per mg'!V24*100/'signal per mg'!V$54</f>
        <v>2.9367600346520355</v>
      </c>
      <c r="AI24" s="10">
        <f>'signal per mg'!AG24*100/'signal per mg'!AG$54</f>
        <v>3.0849297245476168</v>
      </c>
      <c r="AJ24" s="10">
        <f>'signal per mg'!AH24*100/'signal per mg'!AH$54</f>
        <v>3.5646946964691475</v>
      </c>
      <c r="AK24" s="10">
        <f>'signal per mg'!AS24*100/'signal per mg'!AS$54</f>
        <v>3.6282765686299014</v>
      </c>
      <c r="AL24" s="10">
        <f>'signal per mg'!AT24*100/'signal per mg'!AT$54</f>
        <v>3.2697788871775813</v>
      </c>
      <c r="AM24" s="10">
        <f t="shared" si="7"/>
        <v>3.1900809372580565</v>
      </c>
      <c r="AN24" s="55">
        <f t="shared" si="8"/>
        <v>0.37393168417133632</v>
      </c>
      <c r="AO24" s="10">
        <f>'signal per mg'!W24*100/'signal per mg'!W$54</f>
        <v>4.4975870246604419</v>
      </c>
      <c r="AP24" s="10">
        <f>'signal per mg'!X24*100/'signal per mg'!X$54</f>
        <v>5.0752980303065796</v>
      </c>
      <c r="AQ24" s="10">
        <f>'signal per mg'!AI24*100/'signal per mg'!AI$54</f>
        <v>4.7883450992834691</v>
      </c>
      <c r="AR24" s="10">
        <f>'signal per mg'!AJ24*100/'signal per mg'!AJ$54</f>
        <v>5.221894896892521</v>
      </c>
      <c r="AS24" s="10">
        <f>'signal per mg'!AU24*100/'signal per mg'!AU$54</f>
        <v>4.471916971916972</v>
      </c>
      <c r="AT24" s="10">
        <f>'signal per mg'!AV24*100/'signal per mg'!AV$54</f>
        <v>4.9183639117993607</v>
      </c>
      <c r="AU24" s="10">
        <f t="shared" si="9"/>
        <v>4.8289009891432242</v>
      </c>
      <c r="AV24" s="55">
        <f t="shared" si="10"/>
        <v>0.30397718327891154</v>
      </c>
      <c r="AW24" s="10">
        <f>'signal per mg'!Y24*100/'signal per mg'!Y$54</f>
        <v>4.1969771211036155</v>
      </c>
      <c r="AX24" s="10">
        <f>'signal per mg'!Z24*100/'signal per mg'!Z$54</f>
        <v>4.0799142682180047</v>
      </c>
      <c r="AY24" s="10">
        <f>'signal per mg'!AK24*100/'signal per mg'!AK$54</f>
        <v>3.9744090843636215</v>
      </c>
      <c r="AZ24" s="10">
        <f>'signal per mg'!AL24*100/'signal per mg'!AL$54</f>
        <v>4.2391804032311011</v>
      </c>
      <c r="BA24" s="10">
        <f>'signal per mg'!AW24*100/'signal per mg'!AW$54</f>
        <v>4.8779551734725217</v>
      </c>
      <c r="BB24" s="10">
        <f>'signal per mg'!AX24*100/'signal per mg'!AX$54</f>
        <v>5.1620404011044929</v>
      </c>
      <c r="BC24" s="10">
        <f t="shared" si="11"/>
        <v>4.4217460752488931</v>
      </c>
      <c r="BD24" s="55">
        <f t="shared" si="12"/>
        <v>0.48103494784790335</v>
      </c>
      <c r="BE24" s="10">
        <f>'signal per mg'!AA24*100/'signal per mg'!AA$54</f>
        <v>2.9497267335943262</v>
      </c>
      <c r="BF24" s="10">
        <f>'signal per mg'!AB24*100/'signal per mg'!AB$54</f>
        <v>2.9094803034790733</v>
      </c>
      <c r="BG24" s="10">
        <f>'signal per mg'!AM24*100/'signal per mg'!AM$54</f>
        <v>2.771056337065442</v>
      </c>
      <c r="BH24" s="10">
        <f>'signal per mg'!AN24*100/'signal per mg'!AN$54</f>
        <v>3.2523895256078097</v>
      </c>
      <c r="BI24" s="10">
        <f>'signal per mg'!AY24*100/'signal per mg'!AY$54</f>
        <v>2.6671783555598205</v>
      </c>
      <c r="BJ24" s="10">
        <f>'signal per mg'!AZ24*100/'signal per mg'!AZ$54</f>
        <v>3.6110597373774733</v>
      </c>
      <c r="BK24" s="10">
        <f t="shared" si="13"/>
        <v>3.0268151654473243</v>
      </c>
      <c r="BL24" s="55">
        <f t="shared" si="14"/>
        <v>0.34833513209886008</v>
      </c>
    </row>
    <row r="25" spans="1:64" x14ac:dyDescent="0.2">
      <c r="A25">
        <f>'lipidomeDB output'!A25</f>
        <v>1476</v>
      </c>
      <c r="B25" t="str">
        <f>'lipidomeDB output'!B25</f>
        <v>C83H146O17P2</v>
      </c>
      <c r="C25" s="1" t="str">
        <f>'lipidomeDB output'!C25</f>
        <v>CL(74:8)</v>
      </c>
      <c r="I25" s="10">
        <f>'signal per mg'!I25*100/'signal per mg'!I$54</f>
        <v>3.6613752175645353</v>
      </c>
      <c r="J25" s="10">
        <f>'signal per mg'!J25*100/'signal per mg'!J$54</f>
        <v>3.4846613135680453</v>
      </c>
      <c r="K25" s="10">
        <f>'signal per mg'!K25*100/'signal per mg'!K$54</f>
        <v>2.8141374496752922</v>
      </c>
      <c r="L25" s="10">
        <f>'signal per mg'!L25*100/'signal per mg'!L$54</f>
        <v>3.1022376796377706</v>
      </c>
      <c r="M25" s="10">
        <f>'signal per mg'!M25*100/'signal per mg'!M$54</f>
        <v>2.4868919312554612</v>
      </c>
      <c r="N25" s="10">
        <f t="shared" si="0"/>
        <v>3.1098607183402209</v>
      </c>
      <c r="O25" s="55">
        <f t="shared" si="1"/>
        <v>0.4796467974115336</v>
      </c>
      <c r="P25" s="10">
        <f t="shared" si="2"/>
        <v>0.15423417344154508</v>
      </c>
      <c r="Q25" s="10">
        <f>'signal per mg'!Q25*100/'signal per mg'!Q$54</f>
        <v>1.7192826441381357</v>
      </c>
      <c r="R25" s="10">
        <f>'signal per mg'!R25*100/'signal per mg'!R$54</f>
        <v>2.3361324471683846</v>
      </c>
      <c r="S25" s="10">
        <f>'signal per mg'!AC25*100/'signal per mg'!AC$54</f>
        <v>2.2663909669625015</v>
      </c>
      <c r="T25" s="10">
        <f>'signal per mg'!AD25*100/'signal per mg'!AD$54</f>
        <v>3.4104090105911302</v>
      </c>
      <c r="U25" s="10">
        <f>'signal per mg'!AO25*100/'signal per mg'!AO$54</f>
        <v>2.7866970998233329</v>
      </c>
      <c r="V25" s="10">
        <f>'signal per mg'!AP25*100/'signal per mg'!AP$54</f>
        <v>2.3237414288225984</v>
      </c>
      <c r="W25" s="10">
        <f t="shared" si="3"/>
        <v>2.4737755995843473</v>
      </c>
      <c r="X25" s="55">
        <f t="shared" si="4"/>
        <v>0.57077594682937316</v>
      </c>
      <c r="Y25" s="10">
        <f>'signal per mg'!S25*100/'signal per mg'!S$54</f>
        <v>4.0782438311580478</v>
      </c>
      <c r="Z25" s="10">
        <f>'signal per mg'!T25*100/'signal per mg'!T$54</f>
        <v>1.7756988627546606</v>
      </c>
      <c r="AA25" s="10">
        <f>'signal per mg'!AE25*100/'signal per mg'!AE$54</f>
        <v>2.895404975202915</v>
      </c>
      <c r="AB25" s="10">
        <f>'signal per mg'!AF25*100/'signal per mg'!AF$54</f>
        <v>3.0803172475424483</v>
      </c>
      <c r="AC25" s="10">
        <f>'signal per mg'!AQ25*100/'signal per mg'!AQ$54</f>
        <v>3.3650577838205291</v>
      </c>
      <c r="AD25" s="10">
        <f>'signal per mg'!AR25*100/'signal per mg'!AR$54</f>
        <v>3.1576684838892466</v>
      </c>
      <c r="AE25" s="10">
        <f t="shared" si="5"/>
        <v>3.0587318640613077</v>
      </c>
      <c r="AF25" s="55">
        <f t="shared" si="6"/>
        <v>0.75051235283090723</v>
      </c>
      <c r="AG25" s="10">
        <f>'signal per mg'!U25*100/'signal per mg'!U$54</f>
        <v>4.5421529223766406</v>
      </c>
      <c r="AH25" s="10">
        <f>'signal per mg'!V25*100/'signal per mg'!V$54</f>
        <v>4.0023101357204718</v>
      </c>
      <c r="AI25" s="10">
        <f>'signal per mg'!AG25*100/'signal per mg'!AG$54</f>
        <v>4.8636433670587014</v>
      </c>
      <c r="AJ25" s="10">
        <f>'signal per mg'!AH25*100/'signal per mg'!AH$54</f>
        <v>4.2882697049296565</v>
      </c>
      <c r="AK25" s="10">
        <f>'signal per mg'!AS25*100/'signal per mg'!AS$54</f>
        <v>3.9131412579024967</v>
      </c>
      <c r="AL25" s="10">
        <f>'signal per mg'!AT25*100/'signal per mg'!AT$54</f>
        <v>5.3127268221006601</v>
      </c>
      <c r="AM25" s="10">
        <f t="shared" si="7"/>
        <v>4.4870407016814378</v>
      </c>
      <c r="AN25" s="55">
        <f t="shared" si="8"/>
        <v>0.53487544273194687</v>
      </c>
      <c r="AO25" s="10">
        <f>'signal per mg'!W25*100/'signal per mg'!W$54</f>
        <v>3.6667274747508247</v>
      </c>
      <c r="AP25" s="10">
        <f>'signal per mg'!X25*100/'signal per mg'!X$54</f>
        <v>2.4498208305033145</v>
      </c>
      <c r="AQ25" s="10">
        <f>'signal per mg'!AI25*100/'signal per mg'!AI$54</f>
        <v>2.2355305253695037</v>
      </c>
      <c r="AR25" s="10">
        <f>'signal per mg'!AJ25*100/'signal per mg'!AJ$54</f>
        <v>1.73588013557604</v>
      </c>
      <c r="AS25" s="10">
        <f>'signal per mg'!AU25*100/'signal per mg'!AU$54</f>
        <v>2.9100529100529093</v>
      </c>
      <c r="AT25" s="10">
        <f>'signal per mg'!AV25*100/'signal per mg'!AV$54</f>
        <v>2.619087695674128</v>
      </c>
      <c r="AU25" s="10">
        <f t="shared" si="9"/>
        <v>2.6028499286544533</v>
      </c>
      <c r="AV25" s="55">
        <f t="shared" si="10"/>
        <v>0.65367435944312535</v>
      </c>
      <c r="AW25" s="10">
        <f>'signal per mg'!Y25*100/'signal per mg'!Y$54</f>
        <v>4.0725943236214244</v>
      </c>
      <c r="AX25" s="10">
        <f>'signal per mg'!Z25*100/'signal per mg'!Z$54</f>
        <v>3.9536129822412747</v>
      </c>
      <c r="AY25" s="10">
        <f>'signal per mg'!AK25*100/'signal per mg'!AK$54</f>
        <v>3.5403509493735985</v>
      </c>
      <c r="AZ25" s="10">
        <f>'signal per mg'!AL25*100/'signal per mg'!AL$54</f>
        <v>3.2442372102186892</v>
      </c>
      <c r="BA25" s="10">
        <f>'signal per mg'!AW25*100/'signal per mg'!AW$54</f>
        <v>3.2257445501995701</v>
      </c>
      <c r="BB25" s="10">
        <f>'signal per mg'!AX25*100/'signal per mg'!AX$54</f>
        <v>2.5010899578549632</v>
      </c>
      <c r="BC25" s="10">
        <f t="shared" si="11"/>
        <v>3.4229383289182529</v>
      </c>
      <c r="BD25" s="55">
        <f t="shared" si="12"/>
        <v>0.57237716900612878</v>
      </c>
      <c r="BE25" s="10">
        <f>'signal per mg'!AA25*100/'signal per mg'!AA$54</f>
        <v>4.8955385867669285</v>
      </c>
      <c r="BF25" s="10">
        <f>'signal per mg'!AB25*100/'signal per mg'!AB$54</f>
        <v>4.1375224989177735</v>
      </c>
      <c r="BG25" s="10">
        <f>'signal per mg'!AM25*100/'signal per mg'!AM$54</f>
        <v>4.2324570397408037</v>
      </c>
      <c r="BH25" s="10">
        <f>'signal per mg'!AN25*100/'signal per mg'!AN$54</f>
        <v>5.0220290109632755</v>
      </c>
      <c r="BI25" s="10">
        <f>'signal per mg'!AY25*100/'signal per mg'!AY$54</f>
        <v>5.3151683776264038</v>
      </c>
      <c r="BJ25" s="10">
        <f>'signal per mg'!AZ25*100/'signal per mg'!AZ$54</f>
        <v>4.8571296467542062</v>
      </c>
      <c r="BK25" s="10">
        <f t="shared" si="13"/>
        <v>4.7433075267948981</v>
      </c>
      <c r="BL25" s="55">
        <f t="shared" si="14"/>
        <v>0.4623384018630704</v>
      </c>
    </row>
    <row r="26" spans="1:64" x14ac:dyDescent="0.2">
      <c r="A26">
        <f>'lipidomeDB output'!A26</f>
        <v>1478</v>
      </c>
      <c r="B26" t="str">
        <f>'lipidomeDB output'!B26</f>
        <v>C83H148O17P2</v>
      </c>
      <c r="C26" s="1" t="str">
        <f>'lipidomeDB output'!C26</f>
        <v>CL(74:7)</v>
      </c>
      <c r="I26" s="10">
        <f>'signal per mg'!I26*100/'signal per mg'!I$54</f>
        <v>0.26841696898525796</v>
      </c>
      <c r="J26" s="10">
        <f>'signal per mg'!J26*100/'signal per mg'!J$54</f>
        <v>0.20245693500789236</v>
      </c>
      <c r="K26" s="10">
        <f>'signal per mg'!K26*100/'signal per mg'!K$54</f>
        <v>0.30953488842582305</v>
      </c>
      <c r="L26" s="10">
        <f>'signal per mg'!L26*100/'signal per mg'!L$54</f>
        <v>0.84159065555482626</v>
      </c>
      <c r="M26" s="10">
        <f>'signal per mg'!M26*100/'signal per mg'!M$54</f>
        <v>0.9794640256335565</v>
      </c>
      <c r="N26" s="10">
        <f t="shared" si="0"/>
        <v>0.52029269472147122</v>
      </c>
      <c r="O26" s="55">
        <f t="shared" si="1"/>
        <v>0.36157658077150617</v>
      </c>
      <c r="P26" s="10">
        <f t="shared" si="2"/>
        <v>0.69494840969287353</v>
      </c>
      <c r="Q26" s="10">
        <f>'signal per mg'!Q26*100/'signal per mg'!Q$54</f>
        <v>0.73612963786374197</v>
      </c>
      <c r="R26" s="10">
        <f>'signal per mg'!R26*100/'signal per mg'!R$54</f>
        <v>0.96576060280441989</v>
      </c>
      <c r="S26" s="10">
        <f>'signal per mg'!AC26*100/'signal per mg'!AC$54</f>
        <v>0.37521490637052179</v>
      </c>
      <c r="T26" s="10">
        <f>'signal per mg'!AD26*100/'signal per mg'!AD$54</f>
        <v>0.45313126714147889</v>
      </c>
      <c r="U26" s="10">
        <f>'signal per mg'!AO26*100/'signal per mg'!AO$54</f>
        <v>0.53258024165989659</v>
      </c>
      <c r="V26" s="10">
        <f>'signal per mg'!AP26*100/'signal per mg'!AP$54</f>
        <v>0.37068510812869954</v>
      </c>
      <c r="W26" s="10">
        <f t="shared" si="3"/>
        <v>0.57225029399479321</v>
      </c>
      <c r="X26" s="55">
        <f t="shared" si="4"/>
        <v>0.23533861826167762</v>
      </c>
      <c r="Y26" s="10">
        <f>'signal per mg'!S26*100/'signal per mg'!S$54</f>
        <v>0.37029656936003452</v>
      </c>
      <c r="Z26" s="10">
        <f>'signal per mg'!T26*100/'signal per mg'!T$54</f>
        <v>0.82688598727526652</v>
      </c>
      <c r="AA26" s="10">
        <f>'signal per mg'!AE26*100/'signal per mg'!AE$54</f>
        <v>0.37228514674349167</v>
      </c>
      <c r="AB26" s="10">
        <f>'signal per mg'!AF26*100/'signal per mg'!AF$54</f>
        <v>0.56272341376228774</v>
      </c>
      <c r="AC26" s="10">
        <f>'signal per mg'!AQ26*100/'signal per mg'!AQ$54</f>
        <v>0.22377067754362101</v>
      </c>
      <c r="AD26" s="10">
        <f>'signal per mg'!AR26*100/'signal per mg'!AR$54</f>
        <v>0.66045293784317149</v>
      </c>
      <c r="AE26" s="10">
        <f t="shared" si="5"/>
        <v>0.50273578875464553</v>
      </c>
      <c r="AF26" s="55">
        <f t="shared" si="6"/>
        <v>0.22177719250616509</v>
      </c>
      <c r="AG26" s="10">
        <f>'signal per mg'!U26*100/'signal per mg'!U$54</f>
        <v>0.43097186576921215</v>
      </c>
      <c r="AH26" s="10">
        <f>'signal per mg'!V26*100/'signal per mg'!V$54</f>
        <v>0.68726537684088918</v>
      </c>
      <c r="AI26" s="10">
        <f>'signal per mg'!AG26*100/'signal per mg'!AG$54</f>
        <v>0.86966942290243576</v>
      </c>
      <c r="AJ26" s="10">
        <f>'signal per mg'!AH26*100/'signal per mg'!AH$54</f>
        <v>0.83477027702125606</v>
      </c>
      <c r="AK26" s="10">
        <f>'signal per mg'!AS26*100/'signal per mg'!AS$54</f>
        <v>0.55723531322621755</v>
      </c>
      <c r="AL26" s="10">
        <f>'signal per mg'!AT26*100/'signal per mg'!AT$54</f>
        <v>0.6514773310673253</v>
      </c>
      <c r="AM26" s="10">
        <f t="shared" si="7"/>
        <v>0.67189826447122269</v>
      </c>
      <c r="AN26" s="55">
        <f t="shared" si="8"/>
        <v>0.16582340499623377</v>
      </c>
      <c r="AO26" s="10">
        <f>'signal per mg'!W26*100/'signal per mg'!W$54</f>
        <v>0.2869035970745783</v>
      </c>
      <c r="AP26" s="10">
        <f>'signal per mg'!X26*100/'signal per mg'!X$54</f>
        <v>0.4403119657118767</v>
      </c>
      <c r="AQ26" s="10">
        <f>'signal per mg'!AI26*100/'signal per mg'!AI$54</f>
        <v>0.45345178604479003</v>
      </c>
      <c r="AR26" s="10">
        <f>'signal per mg'!AJ26*100/'signal per mg'!AJ$54</f>
        <v>1.0738382590516011</v>
      </c>
      <c r="AS26" s="10">
        <f>'signal per mg'!AU26*100/'signal per mg'!AU$54</f>
        <v>0.52231718898385548</v>
      </c>
      <c r="AT26" s="10">
        <f>'signal per mg'!AV26*100/'signal per mg'!AV$54</f>
        <v>3.0297929641474507E-2</v>
      </c>
      <c r="AU26" s="10">
        <f t="shared" si="9"/>
        <v>0.46785345441802934</v>
      </c>
      <c r="AV26" s="55">
        <f t="shared" si="10"/>
        <v>0.34506449009332452</v>
      </c>
      <c r="AW26" s="10">
        <f>'signal per mg'!Y26*100/'signal per mg'!Y$54</f>
        <v>0.68410538615204852</v>
      </c>
      <c r="AX26" s="10">
        <f>'signal per mg'!Z26*100/'signal per mg'!Z$54</f>
        <v>0.31192590324556041</v>
      </c>
      <c r="AY26" s="10">
        <f>'signal per mg'!AK26*100/'signal per mg'!AK$54</f>
        <v>0.36617226553660692</v>
      </c>
      <c r="AZ26" s="10">
        <f>'signal per mg'!AL26*100/'signal per mg'!AL$54</f>
        <v>0.74374466408353557</v>
      </c>
      <c r="BA26" s="10">
        <f>'signal per mg'!AW26*100/'signal per mg'!AW$54</f>
        <v>0.38954559410500461</v>
      </c>
      <c r="BB26" s="10">
        <f>'signal per mg'!AX26*100/'signal per mg'!AX$54</f>
        <v>0.77459671559366394</v>
      </c>
      <c r="BC26" s="10">
        <f t="shared" si="11"/>
        <v>0.54501508811940325</v>
      </c>
      <c r="BD26" s="55">
        <f t="shared" si="12"/>
        <v>0.21072890922085261</v>
      </c>
      <c r="BE26" s="10">
        <f>'signal per mg'!AA26*100/'signal per mg'!AA$54</f>
        <v>0.66475444784681592</v>
      </c>
      <c r="BF26" s="10">
        <f>'signal per mg'!AB26*100/'signal per mg'!AB$54</f>
        <v>0.43972568408101886</v>
      </c>
      <c r="BG26" s="10">
        <f>'signal per mg'!AM26*100/'signal per mg'!AM$54</f>
        <v>0.96788746257638536</v>
      </c>
      <c r="BH26" s="10">
        <f>'signal per mg'!AN26*100/'signal per mg'!AN$54</f>
        <v>0.81675668554867598</v>
      </c>
      <c r="BI26" s="10">
        <f>'signal per mg'!AY26*100/'signal per mg'!AY$54</f>
        <v>0.47491125395759382</v>
      </c>
      <c r="BJ26" s="10">
        <f>'signal per mg'!AZ26*100/'signal per mg'!AZ$54</f>
        <v>0.94322174958387284</v>
      </c>
      <c r="BK26" s="10">
        <f t="shared" si="13"/>
        <v>0.71787621393239365</v>
      </c>
      <c r="BL26" s="55">
        <f t="shared" si="14"/>
        <v>0.22903501636991971</v>
      </c>
    </row>
    <row r="27" spans="1:64" x14ac:dyDescent="0.2">
      <c r="A27">
        <f>'lipidomeDB output'!A27</f>
        <v>1480</v>
      </c>
      <c r="B27" t="str">
        <f>'lipidomeDB output'!B27</f>
        <v>C83H150O17P2</v>
      </c>
      <c r="C27" s="1" t="str">
        <f>'lipidomeDB output'!C27</f>
        <v>CL(74:6)</v>
      </c>
      <c r="I27" s="10">
        <f>'signal per mg'!I27*100/'signal per mg'!I$54</f>
        <v>6.0813219535722551E-2</v>
      </c>
      <c r="J27" s="10">
        <f>'signal per mg'!J27*100/'signal per mg'!J$54</f>
        <v>0.33285292704687386</v>
      </c>
      <c r="K27" s="10">
        <f>'signal per mg'!K27*100/'signal per mg'!K$54</f>
        <v>0.30144247304214133</v>
      </c>
      <c r="L27" s="10">
        <f>'signal per mg'!L27*100/'signal per mg'!L$54</f>
        <v>4.7575300216549654E-2</v>
      </c>
      <c r="M27" s="10">
        <f>'signal per mg'!M27*100/'signal per mg'!M$54</f>
        <v>0</v>
      </c>
      <c r="N27" s="10">
        <f t="shared" si="0"/>
        <v>0.14853678396825748</v>
      </c>
      <c r="O27" s="55">
        <f t="shared" si="1"/>
        <v>0.15596827521988604</v>
      </c>
      <c r="P27" s="10">
        <f t="shared" si="2"/>
        <v>1.0500313191998063</v>
      </c>
      <c r="Q27" s="10">
        <f>'signal per mg'!Q27*100/'signal per mg'!Q$54</f>
        <v>5.9285608418556401E-2</v>
      </c>
      <c r="R27" s="10">
        <f>'signal per mg'!R27*100/'signal per mg'!R$54</f>
        <v>0.1578647139199533</v>
      </c>
      <c r="S27" s="10">
        <f>'signal per mg'!AC27*100/'signal per mg'!AC$54</f>
        <v>0.27182751730867522</v>
      </c>
      <c r="T27" s="10">
        <f>'signal per mg'!AD27*100/'signal per mg'!AD$54</f>
        <v>0.18862402029334288</v>
      </c>
      <c r="U27" s="10">
        <f>'signal per mg'!AO27*100/'signal per mg'!AO$54</f>
        <v>0.17924613460224123</v>
      </c>
      <c r="V27" s="10">
        <f>'signal per mg'!AP27*100/'signal per mg'!AP$54</f>
        <v>0</v>
      </c>
      <c r="W27" s="10">
        <f t="shared" si="3"/>
        <v>0.14280799909046152</v>
      </c>
      <c r="X27" s="55">
        <f t="shared" si="4"/>
        <v>9.7641897368830291E-2</v>
      </c>
      <c r="Y27" s="10">
        <f>'signal per mg'!S27*100/'signal per mg'!S$54</f>
        <v>0.33044402377868559</v>
      </c>
      <c r="Z27" s="10">
        <f>'signal per mg'!T27*100/'signal per mg'!T$54</f>
        <v>8.8674100512093033E-3</v>
      </c>
      <c r="AA27" s="10">
        <f>'signal per mg'!AE27*100/'signal per mg'!AE$54</f>
        <v>0.13023402659931332</v>
      </c>
      <c r="AB27" s="10">
        <f>'signal per mg'!AF27*100/'signal per mg'!AF$54</f>
        <v>0.10332886505808757</v>
      </c>
      <c r="AC27" s="10">
        <f>'signal per mg'!AQ27*100/'signal per mg'!AQ$54</f>
        <v>0</v>
      </c>
      <c r="AD27" s="10">
        <f>'signal per mg'!AR27*100/'signal per mg'!AR$54</f>
        <v>0.30091642730132673</v>
      </c>
      <c r="AE27" s="10">
        <f t="shared" si="5"/>
        <v>0.14563179213143709</v>
      </c>
      <c r="AF27" s="55">
        <f t="shared" si="6"/>
        <v>0.1415687979703423</v>
      </c>
      <c r="AG27" s="10">
        <f>'signal per mg'!U27*100/'signal per mg'!U$54</f>
        <v>0.22759188417025811</v>
      </c>
      <c r="AH27" s="10">
        <f>'signal per mg'!V27*100/'signal per mg'!V$54</f>
        <v>0</v>
      </c>
      <c r="AI27" s="10">
        <f>'signal per mg'!AG27*100/'signal per mg'!AG$54</f>
        <v>0.16092308219060822</v>
      </c>
      <c r="AJ27" s="10">
        <f>'signal per mg'!AH27*100/'signal per mg'!AH$54</f>
        <v>0.24817494722253555</v>
      </c>
      <c r="AK27" s="10">
        <f>'signal per mg'!AS27*100/'signal per mg'!AS$54</f>
        <v>0.38481721182438339</v>
      </c>
      <c r="AL27" s="10">
        <f>'signal per mg'!AT27*100/'signal per mg'!AT$54</f>
        <v>0.36114504222210425</v>
      </c>
      <c r="AM27" s="10">
        <f t="shared" si="7"/>
        <v>0.23044202793831492</v>
      </c>
      <c r="AN27" s="55">
        <f t="shared" si="8"/>
        <v>0.14083605159671359</v>
      </c>
      <c r="AO27" s="10">
        <f>'signal per mg'!W27*100/'signal per mg'!W$54</f>
        <v>0.36319010265510204</v>
      </c>
      <c r="AP27" s="10">
        <f>'signal per mg'!X27*100/'signal per mg'!X$54</f>
        <v>0</v>
      </c>
      <c r="AQ27" s="10">
        <f>'signal per mg'!AI27*100/'signal per mg'!AI$54</f>
        <v>0.12426958567991331</v>
      </c>
      <c r="AR27" s="10">
        <f>'signal per mg'!AJ27*100/'signal per mg'!AJ$54</f>
        <v>0</v>
      </c>
      <c r="AS27" s="10">
        <f>'signal per mg'!AU27*100/'signal per mg'!AU$54</f>
        <v>0</v>
      </c>
      <c r="AT27" s="10">
        <f>'signal per mg'!AV27*100/'signal per mg'!AV$54</f>
        <v>0.39387308533916848</v>
      </c>
      <c r="AU27" s="10">
        <f t="shared" si="9"/>
        <v>0.14688879561236398</v>
      </c>
      <c r="AV27" s="55">
        <f t="shared" si="10"/>
        <v>0.18602584674586045</v>
      </c>
      <c r="AW27" s="10">
        <f>'signal per mg'!Y27*100/'signal per mg'!Y$54</f>
        <v>0.12061362180091213</v>
      </c>
      <c r="AX27" s="10">
        <f>'signal per mg'!Z27*100/'signal per mg'!Z$54</f>
        <v>0.17031537048377224</v>
      </c>
      <c r="AY27" s="10">
        <f>'signal per mg'!AK27*100/'signal per mg'!AK$54</f>
        <v>0.20365760836024768</v>
      </c>
      <c r="AZ27" s="10">
        <f>'signal per mg'!AL27*100/'signal per mg'!AL$54</f>
        <v>0.22000394036908116</v>
      </c>
      <c r="BA27" s="10">
        <f>'signal per mg'!AW27*100/'signal per mg'!AW$54</f>
        <v>0.1995701565858152</v>
      </c>
      <c r="BB27" s="10">
        <f>'signal per mg'!AX27*100/'signal per mg'!AX$54</f>
        <v>0</v>
      </c>
      <c r="BC27" s="10">
        <f t="shared" si="11"/>
        <v>0.15236011626663806</v>
      </c>
      <c r="BD27" s="55">
        <f t="shared" si="12"/>
        <v>8.2437544401664814E-2</v>
      </c>
      <c r="BE27" s="10">
        <f>'signal per mg'!AA27*100/'signal per mg'!AA$54</f>
        <v>0.1434164114888174</v>
      </c>
      <c r="BF27" s="10">
        <f>'signal per mg'!AB27*100/'signal per mg'!AB$54</f>
        <v>0.43061219840058323</v>
      </c>
      <c r="BG27" s="10">
        <f>'signal per mg'!AM27*100/'signal per mg'!AM$54</f>
        <v>9.4328015420579919E-2</v>
      </c>
      <c r="BH27" s="10">
        <f>'signal per mg'!AN27*100/'signal per mg'!AN$54</f>
        <v>0.17418287738403662</v>
      </c>
      <c r="BI27" s="10">
        <f>'signal per mg'!AY27*100/'signal per mg'!AY$54</f>
        <v>0.10553583421279863</v>
      </c>
      <c r="BJ27" s="10">
        <f>'signal per mg'!AZ27*100/'signal per mg'!AZ$54</f>
        <v>0.4947290549287961</v>
      </c>
      <c r="BK27" s="10">
        <f t="shared" si="13"/>
        <v>0.24046739863926866</v>
      </c>
      <c r="BL27" s="55">
        <f t="shared" si="14"/>
        <v>0.17560171582669112</v>
      </c>
    </row>
    <row r="28" spans="1:64" x14ac:dyDescent="0.2">
      <c r="A28">
        <f>'lipidomeDB output'!A28</f>
        <v>1491.9</v>
      </c>
      <c r="B28" t="str">
        <f>'lipidomeDB output'!B28</f>
        <v>C85H138O17P2</v>
      </c>
      <c r="C28" s="1" t="str">
        <f>'lipidomeDB output'!C28</f>
        <v>CL(76:14)</v>
      </c>
      <c r="I28" s="10">
        <f>'signal per mg'!I28*100/'signal per mg'!I$54</f>
        <v>1.5811437079287856</v>
      </c>
      <c r="J28" s="10">
        <f>'signal per mg'!J28*100/'signal per mg'!J$54</f>
        <v>1.1564065609772831</v>
      </c>
      <c r="K28" s="10">
        <f>'signal per mg'!K28*100/'signal per mg'!K$54</f>
        <v>0.75664083837423379</v>
      </c>
      <c r="L28" s="10">
        <f>'signal per mg'!L28*100/'signal per mg'!L$54</f>
        <v>0.99908130454754229</v>
      </c>
      <c r="M28" s="10">
        <f>'signal per mg'!M28*100/'signal per mg'!M$54</f>
        <v>1.1451354500436932</v>
      </c>
      <c r="N28" s="10">
        <f t="shared" si="0"/>
        <v>1.1276815723743077</v>
      </c>
      <c r="O28" s="55">
        <f t="shared" si="1"/>
        <v>0.30040261582166455</v>
      </c>
      <c r="P28" s="10">
        <f t="shared" si="2"/>
        <v>0.2663895759058772</v>
      </c>
      <c r="Q28" s="10">
        <f>'signal per mg'!Q28*100/'signal per mg'!Q$54</f>
        <v>1.3685094609950104</v>
      </c>
      <c r="R28" s="10">
        <f>'signal per mg'!R28*100/'signal per mg'!R$54</f>
        <v>1.1992411880977965</v>
      </c>
      <c r="S28" s="10">
        <f>'signal per mg'!AC28*100/'signal per mg'!AC$54</f>
        <v>0.87588866688350908</v>
      </c>
      <c r="T28" s="10">
        <f>'signal per mg'!AD28*100/'signal per mg'!AD$54</f>
        <v>0.82279098507268533</v>
      </c>
      <c r="U28" s="10">
        <f>'signal per mg'!AO28*100/'signal per mg'!AO$54</f>
        <v>1.0819245102969812</v>
      </c>
      <c r="V28" s="10">
        <f>'signal per mg'!AP28*100/'signal per mg'!AP$54</f>
        <v>1.3904354451151615</v>
      </c>
      <c r="W28" s="10">
        <f t="shared" si="3"/>
        <v>1.1231317094101907</v>
      </c>
      <c r="X28" s="55">
        <f t="shared" si="4"/>
        <v>0.24103356068105347</v>
      </c>
      <c r="Y28" s="10">
        <f>'signal per mg'!S28*100/'signal per mg'!S$54</f>
        <v>0.72896947959217573</v>
      </c>
      <c r="Z28" s="10">
        <f>'signal per mg'!T28*100/'signal per mg'!T$54</f>
        <v>0.97319825312021957</v>
      </c>
      <c r="AA28" s="10">
        <f>'signal per mg'!AE28*100/'signal per mg'!AE$54</f>
        <v>1.1365878685030981</v>
      </c>
      <c r="AB28" s="10">
        <f>'signal per mg'!AF28*100/'signal per mg'!AF$54</f>
        <v>1.5415549597855227</v>
      </c>
      <c r="AC28" s="10">
        <f>'signal per mg'!AQ28*100/'signal per mg'!AQ$54</f>
        <v>0.89791525039655529</v>
      </c>
      <c r="AD28" s="10">
        <f>'signal per mg'!AR28*100/'signal per mg'!AR$54</f>
        <v>1.1899876897825195</v>
      </c>
      <c r="AE28" s="10">
        <f t="shared" si="5"/>
        <v>1.0780355835300151</v>
      </c>
      <c r="AF28" s="55">
        <f t="shared" si="6"/>
        <v>0.28145806135484569</v>
      </c>
      <c r="AG28" s="10">
        <f>'signal per mg'!U28*100/'signal per mg'!U$54</f>
        <v>0.94184301002372772</v>
      </c>
      <c r="AH28" s="10">
        <f>'signal per mg'!V28*100/'signal per mg'!V$54</f>
        <v>0.9933583598036384</v>
      </c>
      <c r="AI28" s="10">
        <f>'signal per mg'!AG28*100/'signal per mg'!AG$54</f>
        <v>1.2308903839898648</v>
      </c>
      <c r="AJ28" s="10">
        <f>'signal per mg'!AH28*100/'signal per mg'!AH$54</f>
        <v>0.7960936618696921</v>
      </c>
      <c r="AK28" s="10">
        <f>'signal per mg'!AS28*100/'signal per mg'!AS$54</f>
        <v>1.0220145430920313</v>
      </c>
      <c r="AL28" s="10">
        <f>'signal per mg'!AT28*100/'signal per mg'!AT$54</f>
        <v>0.85683431586028636</v>
      </c>
      <c r="AM28" s="10">
        <f t="shared" si="7"/>
        <v>0.97350571243987349</v>
      </c>
      <c r="AN28" s="55">
        <f t="shared" si="8"/>
        <v>0.15171280802828019</v>
      </c>
      <c r="AO28" s="10">
        <f>'signal per mg'!W28*100/'signal per mg'!W$54</f>
        <v>1.0514270551750444</v>
      </c>
      <c r="AP28" s="10">
        <f>'signal per mg'!X28*100/'signal per mg'!X$54</f>
        <v>1.5551443895355646</v>
      </c>
      <c r="AQ28" s="10">
        <f>'signal per mg'!AI28*100/'signal per mg'!AI$54</f>
        <v>1.6842494910235062</v>
      </c>
      <c r="AR28" s="10">
        <f>'signal per mg'!AJ28*100/'signal per mg'!AJ$54</f>
        <v>0.90911970604073589</v>
      </c>
      <c r="AS28" s="10">
        <f>'signal per mg'!AU28*100/'signal per mg'!AU$54</f>
        <v>1.0497218830552162</v>
      </c>
      <c r="AT28" s="10">
        <f>'signal per mg'!AV28*100/'signal per mg'!AV$54</f>
        <v>2.2033327722605622</v>
      </c>
      <c r="AU28" s="10">
        <f t="shared" si="9"/>
        <v>1.4088325495151048</v>
      </c>
      <c r="AV28" s="55">
        <f t="shared" si="10"/>
        <v>0.49697169622133675</v>
      </c>
      <c r="AW28" s="10">
        <f>'signal per mg'!Y28*100/'signal per mg'!Y$54</f>
        <v>0.74252760921186545</v>
      </c>
      <c r="AX28" s="10">
        <f>'signal per mg'!Z28*100/'signal per mg'!Z$54</f>
        <v>0.71570728720146981</v>
      </c>
      <c r="AY28" s="10">
        <f>'signal per mg'!AK28*100/'signal per mg'!AK$54</f>
        <v>0.94423072967023913</v>
      </c>
      <c r="AZ28" s="10">
        <f>'signal per mg'!AL28*100/'signal per mg'!AL$54</f>
        <v>1.2543508241938657</v>
      </c>
      <c r="BA28" s="10">
        <f>'signal per mg'!AW28*100/'signal per mg'!AW$54</f>
        <v>1.0343107153822535</v>
      </c>
      <c r="BB28" s="10">
        <f>'signal per mg'!AX28*100/'signal per mg'!AX$54</f>
        <v>0.76878360703386139</v>
      </c>
      <c r="BC28" s="10">
        <f t="shared" si="11"/>
        <v>0.90998512878225923</v>
      </c>
      <c r="BD28" s="55">
        <f t="shared" si="12"/>
        <v>0.21020994989483824</v>
      </c>
      <c r="BE28" s="10">
        <f>'signal per mg'!AA28*100/'signal per mg'!AA$54</f>
        <v>0.83142757471219808</v>
      </c>
      <c r="BF28" s="10">
        <f>'signal per mg'!AB28*100/'signal per mg'!AB$54</f>
        <v>1.1710829099359776</v>
      </c>
      <c r="BG28" s="10">
        <f>'signal per mg'!AM28*100/'signal per mg'!AM$54</f>
        <v>0.89406553746462702</v>
      </c>
      <c r="BH28" s="10">
        <f>'signal per mg'!AN28*100/'signal per mg'!AN$54</f>
        <v>1.0304600477173258</v>
      </c>
      <c r="BI28" s="10">
        <f>'signal per mg'!AY28*100/'signal per mg'!AY$54</f>
        <v>0.57325146311042896</v>
      </c>
      <c r="BJ28" s="10">
        <f>'signal per mg'!AZ28*100/'signal per mg'!AZ$54</f>
        <v>0.86461993711855001</v>
      </c>
      <c r="BK28" s="10">
        <f t="shared" si="13"/>
        <v>0.89415124500985133</v>
      </c>
      <c r="BL28" s="55">
        <f t="shared" si="14"/>
        <v>0.20152134927325238</v>
      </c>
    </row>
    <row r="29" spans="1:64" x14ac:dyDescent="0.2">
      <c r="A29">
        <f>'lipidomeDB output'!A29</f>
        <v>1494</v>
      </c>
      <c r="B29" t="str">
        <f>'lipidomeDB output'!B29</f>
        <v>C85H140O17P2</v>
      </c>
      <c r="C29" s="1" t="str">
        <f>'lipidomeDB output'!C29</f>
        <v>CL(76:13)</v>
      </c>
      <c r="I29" s="10">
        <f>'signal per mg'!I29*100/'signal per mg'!I$54</f>
        <v>2.7449829093883031</v>
      </c>
      <c r="J29" s="10">
        <f>'signal per mg'!J29*100/'signal per mg'!J$54</f>
        <v>3.3439709011049334</v>
      </c>
      <c r="K29" s="10">
        <f>'signal per mg'!K29*100/'signal per mg'!K$54</f>
        <v>3.2349430496267382</v>
      </c>
      <c r="L29" s="10">
        <f>'signal per mg'!L29*100/'signal per mg'!L$54</f>
        <v>3.4516700570903591</v>
      </c>
      <c r="M29" s="10">
        <f>'signal per mg'!M29*100/'signal per mg'!M$54</f>
        <v>3.4754587824060579</v>
      </c>
      <c r="N29" s="10">
        <f t="shared" si="0"/>
        <v>3.2502051399232785</v>
      </c>
      <c r="O29" s="55">
        <f t="shared" si="1"/>
        <v>0.29816177148396689</v>
      </c>
      <c r="P29" s="10">
        <f t="shared" si="2"/>
        <v>9.1736293140870798E-2</v>
      </c>
      <c r="Q29" s="10">
        <f>'signal per mg'!Q29*100/'signal per mg'!Q$54</f>
        <v>3.480559260906082</v>
      </c>
      <c r="R29" s="10">
        <f>'signal per mg'!R29*100/'signal per mg'!R$54</f>
        <v>3.0432071742216205</v>
      </c>
      <c r="S29" s="10">
        <f>'signal per mg'!AC29*100/'signal per mg'!AC$54</f>
        <v>2.6938803958923843</v>
      </c>
      <c r="T29" s="10">
        <f>'signal per mg'!AD29*100/'signal per mg'!AD$54</f>
        <v>2.3404555161685474</v>
      </c>
      <c r="U29" s="10">
        <f>'signal per mg'!AO29*100/'signal per mg'!AO$54</f>
        <v>3.4546790978374413</v>
      </c>
      <c r="V29" s="10">
        <f>'signal per mg'!AP29*100/'signal per mg'!AP$54</f>
        <v>3.5735216550430748</v>
      </c>
      <c r="W29" s="10">
        <f t="shared" si="3"/>
        <v>3.0977171833448582</v>
      </c>
      <c r="X29" s="55">
        <f t="shared" si="4"/>
        <v>0.49797198407276461</v>
      </c>
      <c r="Y29" s="10">
        <f>'signal per mg'!S29*100/'signal per mg'!S$54</f>
        <v>2.655175849357378</v>
      </c>
      <c r="Z29" s="10">
        <f>'signal per mg'!T29*100/'signal per mg'!T$54</f>
        <v>2.5693320623378919</v>
      </c>
      <c r="AA29" s="10">
        <f>'signal per mg'!AE29*100/'signal per mg'!AE$54</f>
        <v>3.3926621676730213</v>
      </c>
      <c r="AB29" s="10">
        <f>'signal per mg'!AF29*100/'signal per mg'!AF$54</f>
        <v>3.4196268990169791</v>
      </c>
      <c r="AC29" s="10">
        <f>'signal per mg'!AQ29*100/'signal per mg'!AQ$54</f>
        <v>3.1214593247224105</v>
      </c>
      <c r="AD29" s="10">
        <f>'signal per mg'!AR29*100/'signal per mg'!AR$54</f>
        <v>3.3003106864411738</v>
      </c>
      <c r="AE29" s="10">
        <f t="shared" si="5"/>
        <v>3.0764278315914759</v>
      </c>
      <c r="AF29" s="55">
        <f t="shared" si="6"/>
        <v>0.37537727022262551</v>
      </c>
      <c r="AG29" s="10">
        <f>'signal per mg'!U29*100/'signal per mg'!U$54</f>
        <v>4.1378141494358625</v>
      </c>
      <c r="AH29" s="10">
        <f>'signal per mg'!V29*100/'signal per mg'!V$54</f>
        <v>4.9061507363557597</v>
      </c>
      <c r="AI29" s="10">
        <f>'signal per mg'!AG29*100/'signal per mg'!AG$54</f>
        <v>4.3295156900005125</v>
      </c>
      <c r="AJ29" s="10">
        <f>'signal per mg'!AH29*100/'signal per mg'!AH$54</f>
        <v>3.7210126827067187</v>
      </c>
      <c r="AK29" s="10">
        <f>'signal per mg'!AS29*100/'signal per mg'!AS$54</f>
        <v>3.8081911092231189</v>
      </c>
      <c r="AL29" s="10">
        <f>'signal per mg'!AT29*100/'signal per mg'!AT$54</f>
        <v>3.3883902490838604</v>
      </c>
      <c r="AM29" s="10">
        <f t="shared" si="7"/>
        <v>4.0485124361343061</v>
      </c>
      <c r="AN29" s="55">
        <f t="shared" si="8"/>
        <v>0.53352653339612655</v>
      </c>
      <c r="AO29" s="10">
        <f>'signal per mg'!W29*100/'signal per mg'!W$54</f>
        <v>3.5721985439227848</v>
      </c>
      <c r="AP29" s="10">
        <f>'signal per mg'!X29*100/'signal per mg'!X$54</f>
        <v>3.5576269995550041</v>
      </c>
      <c r="AQ29" s="10">
        <f>'signal per mg'!AI29*100/'signal per mg'!AI$54</f>
        <v>3.2111789746437167</v>
      </c>
      <c r="AR29" s="10">
        <f>'signal per mg'!AJ29*100/'signal per mg'!AJ$54</f>
        <v>2.8097183946276405</v>
      </c>
      <c r="AS29" s="10">
        <f>'signal per mg'!AU29*100/'signal per mg'!AU$54</f>
        <v>3.2797449464116131</v>
      </c>
      <c r="AT29" s="10">
        <f>'signal per mg'!AV29*100/'signal per mg'!AV$54</f>
        <v>4.0043763676148787</v>
      </c>
      <c r="AU29" s="10">
        <f t="shared" si="9"/>
        <v>3.4058073711292729</v>
      </c>
      <c r="AV29" s="55">
        <f t="shared" si="10"/>
        <v>0.40450317206759007</v>
      </c>
      <c r="AW29" s="10">
        <f>'signal per mg'!Y29*100/'signal per mg'!Y$54</f>
        <v>2.7401907202894735</v>
      </c>
      <c r="AX29" s="10">
        <f>'signal per mg'!Z29*100/'signal per mg'!Z$54</f>
        <v>2.8781383955909376</v>
      </c>
      <c r="AY29" s="10">
        <f>'signal per mg'!AK29*100/'signal per mg'!AK$54</f>
        <v>2.4253769722902221</v>
      </c>
      <c r="AZ29" s="10">
        <f>'signal per mg'!AL29*100/'signal per mg'!AL$54</f>
        <v>3.3476718986011673</v>
      </c>
      <c r="BA29" s="10">
        <f>'signal per mg'!AW29*100/'signal per mg'!AW$54</f>
        <v>3.2698802579060486</v>
      </c>
      <c r="BB29" s="10">
        <f>'signal per mg'!AX29*100/'signal per mg'!AX$54</f>
        <v>2.9269001598604865</v>
      </c>
      <c r="BC29" s="10">
        <f t="shared" si="11"/>
        <v>2.9313597340897228</v>
      </c>
      <c r="BD29" s="55">
        <f t="shared" si="12"/>
        <v>0.34156361314244055</v>
      </c>
      <c r="BE29" s="10">
        <f>'signal per mg'!AA29*100/'signal per mg'!AA$54</f>
        <v>4.0001550447691772</v>
      </c>
      <c r="BF29" s="10">
        <f>'signal per mg'!AB29*100/'signal per mg'!AB$54</f>
        <v>4.0760064705748329</v>
      </c>
      <c r="BG29" s="10">
        <f>'signal per mg'!AM29*100/'signal per mg'!AM$54</f>
        <v>3.7170706366457509</v>
      </c>
      <c r="BH29" s="10">
        <f>'signal per mg'!AN29*100/'signal per mg'!AN$54</f>
        <v>3.4675566094351495</v>
      </c>
      <c r="BI29" s="10">
        <f>'signal per mg'!AY29*100/'signal per mg'!AY$54</f>
        <v>3.9192171159934754</v>
      </c>
      <c r="BJ29" s="10">
        <f>'signal per mg'!AZ29*100/'signal per mg'!AZ$54</f>
        <v>2.8412243388200484</v>
      </c>
      <c r="BK29" s="10">
        <f t="shared" si="13"/>
        <v>3.6702050360397389</v>
      </c>
      <c r="BL29" s="55">
        <f t="shared" si="14"/>
        <v>0.46174031536839366</v>
      </c>
    </row>
    <row r="30" spans="1:64" x14ac:dyDescent="0.2">
      <c r="A30">
        <f>'lipidomeDB output'!A30</f>
        <v>1496</v>
      </c>
      <c r="B30" t="str">
        <f>'lipidomeDB output'!B30</f>
        <v>C85H142O17P2</v>
      </c>
      <c r="C30" s="1" t="str">
        <f>'lipidomeDB output'!C30</f>
        <v>CL(76:12)</v>
      </c>
      <c r="I30" s="10">
        <f>'signal per mg'!I30*100/'signal per mg'!I$54</f>
        <v>4.437268018537547</v>
      </c>
      <c r="J30" s="10">
        <f>'signal per mg'!J30*100/'signal per mg'!J$54</f>
        <v>4.4368952028000814</v>
      </c>
      <c r="K30" s="10">
        <f>'signal per mg'!K30*100/'signal per mg'!K$54</f>
        <v>3.6941876226506709</v>
      </c>
      <c r="L30" s="10">
        <f>'signal per mg'!L30*100/'signal per mg'!L$54</f>
        <v>4.2588096331780294</v>
      </c>
      <c r="M30" s="10">
        <f>'signal per mg'!M30*100/'signal per mg'!M$54</f>
        <v>3.5337168657151157</v>
      </c>
      <c r="N30" s="10">
        <f t="shared" si="0"/>
        <v>4.0721754685762885</v>
      </c>
      <c r="O30" s="55">
        <f t="shared" si="1"/>
        <v>0.42835669850860647</v>
      </c>
      <c r="P30" s="10">
        <f t="shared" si="2"/>
        <v>0.10519112003254817</v>
      </c>
      <c r="Q30" s="10">
        <f>'signal per mg'!Q30*100/'signal per mg'!Q$54</f>
        <v>4.053653475618793</v>
      </c>
      <c r="R30" s="10">
        <f>'signal per mg'!R30*100/'signal per mg'!R$54</f>
        <v>2.813706371632108</v>
      </c>
      <c r="S30" s="10">
        <f>'signal per mg'!AC30*100/'signal per mg'!AC$54</f>
        <v>3.0156591236466701</v>
      </c>
      <c r="T30" s="10">
        <f>'signal per mg'!AD30*100/'signal per mg'!AD$54</f>
        <v>2.7491408934707899</v>
      </c>
      <c r="U30" s="10">
        <f>'signal per mg'!AO30*100/'signal per mg'!AO$54</f>
        <v>3.9988652043276978</v>
      </c>
      <c r="V30" s="10">
        <f>'signal per mg'!AP30*100/'signal per mg'!AP$54</f>
        <v>4.0965832503076829</v>
      </c>
      <c r="W30" s="10">
        <f t="shared" si="3"/>
        <v>3.4546013865006238</v>
      </c>
      <c r="X30" s="55">
        <f t="shared" si="4"/>
        <v>0.65853146618188207</v>
      </c>
      <c r="Y30" s="10">
        <f>'signal per mg'!S30*100/'signal per mg'!S$54</f>
        <v>3.4223373517983471</v>
      </c>
      <c r="Z30" s="10">
        <f>'signal per mg'!T30*100/'signal per mg'!T$54</f>
        <v>2.9284621694118687</v>
      </c>
      <c r="AA30" s="10">
        <f>'signal per mg'!AE30*100/'signal per mg'!AE$54</f>
        <v>3.0598418774747751</v>
      </c>
      <c r="AB30" s="10">
        <f>'signal per mg'!AF30*100/'signal per mg'!AF$54</f>
        <v>4.1764410187667558</v>
      </c>
      <c r="AC30" s="10">
        <f>'signal per mg'!AQ30*100/'signal per mg'!AQ$54</f>
        <v>3.9174031271244036</v>
      </c>
      <c r="AD30" s="10">
        <f>'signal per mg'!AR30*100/'signal per mg'!AR$54</f>
        <v>3.2846786642437027</v>
      </c>
      <c r="AE30" s="10">
        <f t="shared" si="5"/>
        <v>3.4648607014699753</v>
      </c>
      <c r="AF30" s="55">
        <f t="shared" si="6"/>
        <v>0.48932169986058316</v>
      </c>
      <c r="AG30" s="10">
        <f>'signal per mg'!U30*100/'signal per mg'!U$54</f>
        <v>6.624376543508788</v>
      </c>
      <c r="AH30" s="10">
        <f>'signal per mg'!V30*100/'signal per mg'!V$54</f>
        <v>7.1931850996246016</v>
      </c>
      <c r="AI30" s="10">
        <f>'signal per mg'!AG30*100/'signal per mg'!AG$54</f>
        <v>5.9507301456867454</v>
      </c>
      <c r="AJ30" s="10">
        <f>'signal per mg'!AH30*100/'signal per mg'!AH$54</f>
        <v>5.4727410439463045</v>
      </c>
      <c r="AK30" s="10">
        <f>'signal per mg'!AS30*100/'signal per mg'!AS$54</f>
        <v>6.3494839951023261</v>
      </c>
      <c r="AL30" s="10">
        <f>'signal per mg'!AT30*100/'signal per mg'!AT$54</f>
        <v>7.2777807283091711</v>
      </c>
      <c r="AM30" s="10">
        <f t="shared" si="7"/>
        <v>6.4780495926963226</v>
      </c>
      <c r="AN30" s="55">
        <f t="shared" si="8"/>
        <v>0.70393756105798355</v>
      </c>
      <c r="AO30" s="10">
        <f>'signal per mg'!W30*100/'signal per mg'!W$54</f>
        <v>3.6003913829416736</v>
      </c>
      <c r="AP30" s="10">
        <f>'signal per mg'!X30*100/'signal per mg'!X$54</f>
        <v>3.5388903201630093</v>
      </c>
      <c r="AQ30" s="10">
        <f>'signal per mg'!AI30*100/'signal per mg'!AI$54</f>
        <v>3.5509373099600765</v>
      </c>
      <c r="AR30" s="10">
        <f>'signal per mg'!AJ30*100/'signal per mg'!AJ$54</f>
        <v>3.4464189553042535</v>
      </c>
      <c r="AS30" s="10">
        <f>'signal per mg'!AU30*100/'signal per mg'!AU$54</f>
        <v>3.5883869217202542</v>
      </c>
      <c r="AT30" s="10">
        <f>'signal per mg'!AV30*100/'signal per mg'!AV$54</f>
        <v>4.0582393536441677</v>
      </c>
      <c r="AU30" s="10">
        <f t="shared" si="9"/>
        <v>3.6305440406222389</v>
      </c>
      <c r="AV30" s="55">
        <f t="shared" si="10"/>
        <v>0.21644831683537535</v>
      </c>
      <c r="AW30" s="10">
        <f>'signal per mg'!Y30*100/'signal per mg'!Y$54</f>
        <v>3.8370208435415183</v>
      </c>
      <c r="AX30" s="10">
        <f>'signal per mg'!Z30*100/'signal per mg'!Z$54</f>
        <v>3.7526791181873862</v>
      </c>
      <c r="AY30" s="10">
        <f>'signal per mg'!AK30*100/'signal per mg'!AK$54</f>
        <v>3.0980642241467979</v>
      </c>
      <c r="AZ30" s="10">
        <f>'signal per mg'!AL30*100/'signal per mg'!AL$54</f>
        <v>3.1949825967032233</v>
      </c>
      <c r="BA30" s="10">
        <f>'signal per mg'!AW30*100/'signal per mg'!AW$54</f>
        <v>3.5039914031317161</v>
      </c>
      <c r="BB30" s="10">
        <f>'signal per mg'!AX30*100/'signal per mg'!AX$54</f>
        <v>3.3875890132248223</v>
      </c>
      <c r="BC30" s="10">
        <f t="shared" si="11"/>
        <v>3.462387866489244</v>
      </c>
      <c r="BD30" s="55">
        <f t="shared" si="12"/>
        <v>0.29535805243715946</v>
      </c>
      <c r="BE30" s="10">
        <f>'signal per mg'!AA30*100/'signal per mg'!AA$54</f>
        <v>6.9595720764370714</v>
      </c>
      <c r="BF30" s="10">
        <f>'signal per mg'!AB30*100/'signal per mg'!AB$54</f>
        <v>6.6437310610375686</v>
      </c>
      <c r="BG30" s="10">
        <f>'signal per mg'!AM30*100/'signal per mg'!AM$54</f>
        <v>6.7478707842896011</v>
      </c>
      <c r="BH30" s="10">
        <f>'signal per mg'!AN30*100/'signal per mg'!AN$54</f>
        <v>6.0539527803392907</v>
      </c>
      <c r="BI30" s="10">
        <f>'signal per mg'!AY30*100/'signal per mg'!AY$54</f>
        <v>8.4572579871438158</v>
      </c>
      <c r="BJ30" s="10">
        <f>'signal per mg'!AZ30*100/'signal per mg'!AZ$54</f>
        <v>5.3426114296282599</v>
      </c>
      <c r="BK30" s="10">
        <f t="shared" si="13"/>
        <v>6.7008326864792691</v>
      </c>
      <c r="BL30" s="55">
        <f t="shared" si="14"/>
        <v>1.041217333944596</v>
      </c>
    </row>
    <row r="31" spans="1:64" x14ac:dyDescent="0.2">
      <c r="A31">
        <f>'lipidomeDB output'!A31</f>
        <v>1498</v>
      </c>
      <c r="B31" t="str">
        <f>'lipidomeDB output'!B31</f>
        <v>C85H144O17P2</v>
      </c>
      <c r="C31" s="1" t="str">
        <f>'lipidomeDB output'!C31</f>
        <v>CL(76:11)</v>
      </c>
      <c r="I31" s="10">
        <f>'signal per mg'!I31*100/'signal per mg'!I$54</f>
        <v>4.8629605552876045</v>
      </c>
      <c r="J31" s="10">
        <f>'signal per mg'!J31*100/'signal per mg'!J$54</f>
        <v>4.3905703108914951</v>
      </c>
      <c r="K31" s="10">
        <f>'signal per mg'!K31*100/'signal per mg'!K$54</f>
        <v>5.1872382609399343</v>
      </c>
      <c r="L31" s="10">
        <f>'signal per mg'!L31*100/'signal per mg'!L$54</f>
        <v>5.3546820657523462</v>
      </c>
      <c r="M31" s="10">
        <f>'signal per mg'!M31*100/'signal per mg'!M$54</f>
        <v>5.6601369064957749</v>
      </c>
      <c r="N31" s="10">
        <f t="shared" si="0"/>
        <v>5.0911176198734314</v>
      </c>
      <c r="O31" s="55">
        <f t="shared" si="1"/>
        <v>0.4861354033499693</v>
      </c>
      <c r="P31" s="10">
        <f t="shared" si="2"/>
        <v>9.5486971554598454E-2</v>
      </c>
      <c r="Q31" s="10">
        <f>'signal per mg'!Q31*100/'signal per mg'!Q$54</f>
        <v>5.0862111555753184</v>
      </c>
      <c r="R31" s="10">
        <f>'signal per mg'!R31*100/'signal per mg'!R$54</f>
        <v>5.9617144903888244</v>
      </c>
      <c r="S31" s="10">
        <f>'signal per mg'!AC31*100/'signal per mg'!AC$54</f>
        <v>6.1381906045258114</v>
      </c>
      <c r="T31" s="10">
        <f>'signal per mg'!AD31*100/'signal per mg'!AD$54</f>
        <v>5.2673799689962806</v>
      </c>
      <c r="U31" s="10">
        <f>'signal per mg'!AO31*100/'signal per mg'!AO$54</f>
        <v>4.447625311101655</v>
      </c>
      <c r="V31" s="10">
        <f>'signal per mg'!AP31*100/'signal per mg'!AP$54</f>
        <v>5.9470784738908744</v>
      </c>
      <c r="W31" s="10">
        <f t="shared" si="3"/>
        <v>5.4747000007464601</v>
      </c>
      <c r="X31" s="55">
        <f t="shared" si="4"/>
        <v>0.65564196217320425</v>
      </c>
      <c r="Y31" s="10">
        <f>'signal per mg'!S31*100/'signal per mg'!S$54</f>
        <v>5.6441167679585531</v>
      </c>
      <c r="Z31" s="10">
        <f>'signal per mg'!T31*100/'signal per mg'!T$54</f>
        <v>5.4623245915449212</v>
      </c>
      <c r="AA31" s="10">
        <f>'signal per mg'!AE31*100/'signal per mg'!AE$54</f>
        <v>5.5303418972072045</v>
      </c>
      <c r="AB31" s="10">
        <f>'signal per mg'!AF31*100/'signal per mg'!AF$54</f>
        <v>4.6972743521000879</v>
      </c>
      <c r="AC31" s="10">
        <f>'signal per mg'!AQ31*100/'signal per mg'!AQ$54</f>
        <v>5.4370609562655767</v>
      </c>
      <c r="AD31" s="10">
        <f>'signal per mg'!AR31*100/'signal per mg'!AR$54</f>
        <v>5.6744240576821614</v>
      </c>
      <c r="AE31" s="10">
        <f t="shared" si="5"/>
        <v>5.4075904371264167</v>
      </c>
      <c r="AF31" s="55">
        <f t="shared" si="6"/>
        <v>0.36072873104124559</v>
      </c>
      <c r="AG31" s="10">
        <f>'signal per mg'!U31*100/'signal per mg'!U$54</f>
        <v>2.7940535567284877</v>
      </c>
      <c r="AH31" s="10">
        <f>'signal per mg'!V31*100/'signal per mg'!V$54</f>
        <v>2.8703436326884195</v>
      </c>
      <c r="AI31" s="10">
        <f>'signal per mg'!AG31*100/'signal per mg'!AG$54</f>
        <v>2.5062914077345786</v>
      </c>
      <c r="AJ31" s="10">
        <f>'signal per mg'!AH31*100/'signal per mg'!AH$54</f>
        <v>3.3181312748779273</v>
      </c>
      <c r="AK31" s="10">
        <f>'signal per mg'!AS31*100/'signal per mg'!AS$54</f>
        <v>3.3584047577400731</v>
      </c>
      <c r="AL31" s="10">
        <f>'signal per mg'!AT31*100/'signal per mg'!AT$54</f>
        <v>2.3261989484306125</v>
      </c>
      <c r="AM31" s="10">
        <f t="shared" si="7"/>
        <v>2.8622372630333501</v>
      </c>
      <c r="AN31" s="55">
        <f t="shared" si="8"/>
        <v>0.41779679043770729</v>
      </c>
      <c r="AO31" s="10">
        <f>'signal per mg'!W31*100/'signal per mg'!W$54</f>
        <v>4.8823363571535179</v>
      </c>
      <c r="AP31" s="10">
        <f>'signal per mg'!X31*100/'signal per mg'!X$54</f>
        <v>5.7240555542543978</v>
      </c>
      <c r="AQ31" s="10">
        <f>'signal per mg'!AI31*100/'signal per mg'!AI$54</f>
        <v>4.8504798921234249</v>
      </c>
      <c r="AR31" s="10">
        <f>'signal per mg'!AJ31*100/'signal per mg'!AJ$54</f>
        <v>5.6526972663055517</v>
      </c>
      <c r="AS31" s="10">
        <f>'signal per mg'!AU31*100/'signal per mg'!AU$54</f>
        <v>5.2045177045177047</v>
      </c>
      <c r="AT31" s="10">
        <f>'signal per mg'!AV31*100/'signal per mg'!AV$54</f>
        <v>5.754923413566738</v>
      </c>
      <c r="AU31" s="10">
        <f t="shared" si="9"/>
        <v>5.3448350313202226</v>
      </c>
      <c r="AV31" s="55">
        <f t="shared" si="10"/>
        <v>0.42065207035160185</v>
      </c>
      <c r="AW31" s="10">
        <f>'signal per mg'!Y31*100/'signal per mg'!Y$54</f>
        <v>4.84150616260224</v>
      </c>
      <c r="AX31" s="10">
        <f>'signal per mg'!Z31*100/'signal per mg'!Z$54</f>
        <v>4.7152480097979188</v>
      </c>
      <c r="AY31" s="10">
        <f>'signal per mg'!AK31*100/'signal per mg'!AK$54</f>
        <v>3.8756660015222884</v>
      </c>
      <c r="AZ31" s="10">
        <f>'signal per mg'!AL31*100/'signal per mg'!AL$54</f>
        <v>5.2193472121888718</v>
      </c>
      <c r="BA31" s="10">
        <f>'signal per mg'!AW31*100/'signal per mg'!AW$54</f>
        <v>4.4788148603008899</v>
      </c>
      <c r="BB31" s="10">
        <f>'signal per mg'!AX31*100/'signal per mg'!AX$54</f>
        <v>5.048684784188346</v>
      </c>
      <c r="BC31" s="10">
        <f t="shared" si="11"/>
        <v>4.6965445051000918</v>
      </c>
      <c r="BD31" s="55">
        <f t="shared" si="12"/>
        <v>0.47748023326415984</v>
      </c>
      <c r="BE31" s="10">
        <f>'signal per mg'!AA31*100/'signal per mg'!AA$54</f>
        <v>2.1396178146439784</v>
      </c>
      <c r="BF31" s="10">
        <f>'signal per mg'!AB31*100/'signal per mg'!AB$54</f>
        <v>2.5836731904034989</v>
      </c>
      <c r="BG31" s="10">
        <f>'signal per mg'!AM31*100/'signal per mg'!AM$54</f>
        <v>2.5277173987340915</v>
      </c>
      <c r="BH31" s="10">
        <f>'signal per mg'!AN31*100/'signal per mg'!AN$54</f>
        <v>2.9552540288938647</v>
      </c>
      <c r="BI31" s="10">
        <f>'signal per mg'!AY31*100/'signal per mg'!AY$54</f>
        <v>2.3121941859349517</v>
      </c>
      <c r="BJ31" s="10">
        <f>'signal per mg'!AZ31*100/'signal per mg'!AZ$54</f>
        <v>3.9624560754577396</v>
      </c>
      <c r="BK31" s="10">
        <f t="shared" si="13"/>
        <v>2.7468187823446879</v>
      </c>
      <c r="BL31" s="55">
        <f t="shared" si="14"/>
        <v>0.65626713095539901</v>
      </c>
    </row>
    <row r="32" spans="1:64" x14ac:dyDescent="0.2">
      <c r="A32">
        <f>'lipidomeDB output'!A32</f>
        <v>1500</v>
      </c>
      <c r="B32" t="str">
        <f>'lipidomeDB output'!B32</f>
        <v>C85H146O17P2</v>
      </c>
      <c r="C32" s="1" t="str">
        <f>'lipidomeDB output'!C32</f>
        <v>CL(76:10)</v>
      </c>
      <c r="I32" s="10">
        <f>'signal per mg'!I32*100/'signal per mg'!I$54</f>
        <v>3.2000335521211229</v>
      </c>
      <c r="J32" s="10">
        <f>'signal per mg'!J32*100/'signal per mg'!J$54</f>
        <v>3.4417678951341704</v>
      </c>
      <c r="K32" s="10">
        <f>'signal per mg'!K32*100/'signal per mg'!K$54</f>
        <v>3.6436100265026607</v>
      </c>
      <c r="L32" s="10">
        <f>'signal per mg'!L32*100/'signal per mg'!L$54</f>
        <v>3.2826957149419247</v>
      </c>
      <c r="M32" s="10">
        <f>'signal per mg'!M32*100/'signal per mg'!M$54</f>
        <v>2.7053597436644328</v>
      </c>
      <c r="N32" s="10">
        <f t="shared" si="0"/>
        <v>3.2546933864728622</v>
      </c>
      <c r="O32" s="55">
        <f t="shared" si="1"/>
        <v>0.35063952418943223</v>
      </c>
      <c r="P32" s="10">
        <f t="shared" si="2"/>
        <v>0.10773350437456204</v>
      </c>
      <c r="Q32" s="10">
        <f>'signal per mg'!Q32*100/'signal per mg'!Q$54</f>
        <v>3.9548441282545332</v>
      </c>
      <c r="R32" s="10">
        <f>'signal per mg'!R32*100/'signal per mg'!R$54</f>
        <v>4.5316459054668954</v>
      </c>
      <c r="S32" s="10">
        <f>'signal per mg'!AC32*100/'signal per mg'!AC$54</f>
        <v>5.2692718739835511</v>
      </c>
      <c r="T32" s="10">
        <f>'signal per mg'!AD32*100/'signal per mg'!AD$54</f>
        <v>4.7329452448318099</v>
      </c>
      <c r="U32" s="10">
        <f>'signal per mg'!AO32*100/'signal per mg'!AO$54</f>
        <v>4.2761164197196537</v>
      </c>
      <c r="V32" s="10">
        <f>'signal per mg'!AP32*100/'signal per mg'!AP$54</f>
        <v>3.5544745941510865</v>
      </c>
      <c r="W32" s="10">
        <f t="shared" si="3"/>
        <v>4.3865496944012543</v>
      </c>
      <c r="X32" s="55">
        <f t="shared" si="4"/>
        <v>0.6018563633634727</v>
      </c>
      <c r="Y32" s="10">
        <f>'signal per mg'!S32*100/'signal per mg'!S$54</f>
        <v>3.2728903058682879</v>
      </c>
      <c r="Z32" s="10">
        <f>'signal per mg'!T32*100/'signal per mg'!T$54</f>
        <v>3.8152031745327974</v>
      </c>
      <c r="AA32" s="10">
        <f>'signal per mg'!AE32*100/'signal per mg'!AE$54</f>
        <v>3.4544904429272405</v>
      </c>
      <c r="AB32" s="10">
        <f>'signal per mg'!AF32*100/'signal per mg'!AF$54</f>
        <v>3.0593722073279705</v>
      </c>
      <c r="AC32" s="10">
        <f>'signal per mg'!AQ32*100/'signal per mg'!AQ$54</f>
        <v>3.0393156582823466</v>
      </c>
      <c r="AD32" s="10">
        <f>'signal per mg'!AR32*100/'signal per mg'!AR$54</f>
        <v>2.9134181370537542</v>
      </c>
      <c r="AE32" s="10">
        <f t="shared" si="5"/>
        <v>3.2591149876654</v>
      </c>
      <c r="AF32" s="55">
        <f t="shared" si="6"/>
        <v>0.33325984921703633</v>
      </c>
      <c r="AG32" s="10">
        <f>'signal per mg'!U32*100/'signal per mg'!U$54</f>
        <v>2.7625780833857929</v>
      </c>
      <c r="AH32" s="10">
        <f>'signal per mg'!V32*100/'signal per mg'!V$54</f>
        <v>1.4034074501876983</v>
      </c>
      <c r="AI32" s="10">
        <f>'signal per mg'!AG32*100/'signal per mg'!AG$54</f>
        <v>2.0902881207950275</v>
      </c>
      <c r="AJ32" s="10">
        <f>'signal per mg'!AH32*100/'signal per mg'!AH$54</f>
        <v>2.209401640533093</v>
      </c>
      <c r="AK32" s="10">
        <f>'signal per mg'!AS32*100/'signal per mg'!AS$54</f>
        <v>2.8011694445138566</v>
      </c>
      <c r="AL32" s="10">
        <f>'signal per mg'!AT32*100/'signal per mg'!AT$54</f>
        <v>2.1969656735178007</v>
      </c>
      <c r="AM32" s="10">
        <f t="shared" si="7"/>
        <v>2.2439684021555446</v>
      </c>
      <c r="AN32" s="55">
        <f t="shared" si="8"/>
        <v>0.51244384344658256</v>
      </c>
      <c r="AO32" s="10">
        <f>'signal per mg'!W32*100/'signal per mg'!W$54</f>
        <v>3.3101709812766376</v>
      </c>
      <c r="AP32" s="10">
        <f>'signal per mg'!X32*100/'signal per mg'!X$54</f>
        <v>3.4569173478230324</v>
      </c>
      <c r="AQ32" s="10">
        <f>'signal per mg'!AI32*100/'signal per mg'!AI$54</f>
        <v>4.6019407207635981</v>
      </c>
      <c r="AR32" s="10">
        <f>'signal per mg'!AJ32*100/'signal per mg'!AJ$54</f>
        <v>4.8560296493395416</v>
      </c>
      <c r="AS32" s="10">
        <f>'signal per mg'!AU32*100/'signal per mg'!AU$54</f>
        <v>4.0038665038665036</v>
      </c>
      <c r="AT32" s="10">
        <f>'signal per mg'!AV32*100/'signal per mg'!AV$54</f>
        <v>3.4606968523817532</v>
      </c>
      <c r="AU32" s="10">
        <f t="shared" si="9"/>
        <v>3.9482703425751779</v>
      </c>
      <c r="AV32" s="55">
        <f t="shared" si="10"/>
        <v>0.65432856030736664</v>
      </c>
      <c r="AW32" s="10">
        <f>'signal per mg'!Y32*100/'signal per mg'!Y$54</f>
        <v>2.5460781727036297</v>
      </c>
      <c r="AX32" s="10">
        <f>'signal per mg'!Z32*100/'signal per mg'!Z$54</f>
        <v>3.0924678505817527</v>
      </c>
      <c r="AY32" s="10">
        <f>'signal per mg'!AK32*100/'signal per mg'!AK$54</f>
        <v>4.1266380037440085</v>
      </c>
      <c r="AZ32" s="10">
        <f>'signal per mg'!AL32*100/'signal per mg'!AL$54</f>
        <v>3.539764891311485</v>
      </c>
      <c r="BA32" s="10">
        <f>'signal per mg'!AW32*100/'signal per mg'!AW$54</f>
        <v>3.8014276941971139</v>
      </c>
      <c r="BB32" s="10">
        <f>'signal per mg'!AX32*100/'signal per mg'!AX$54</f>
        <v>4.5356779537857879</v>
      </c>
      <c r="BC32" s="10">
        <f t="shared" si="11"/>
        <v>3.6070090943872963</v>
      </c>
      <c r="BD32" s="55">
        <f t="shared" si="12"/>
        <v>0.71625240534556656</v>
      </c>
      <c r="BE32" s="10">
        <f>'signal per mg'!AA32*100/'signal per mg'!AA$54</f>
        <v>2.0078297608434434</v>
      </c>
      <c r="BF32" s="10">
        <f>'signal per mg'!AB32*100/'signal per mg'!AB$54</f>
        <v>2.1439475063224802</v>
      </c>
      <c r="BG32" s="10">
        <f>'signal per mg'!AM32*100/'signal per mg'!AM$54</f>
        <v>1.8879273810988531</v>
      </c>
      <c r="BH32" s="10">
        <f>'signal per mg'!AN32*100/'signal per mg'!AN$54</f>
        <v>1.7432924954990558</v>
      </c>
      <c r="BI32" s="10">
        <f>'signal per mg'!AY32*100/'signal per mg'!AY$54</f>
        <v>2.4129329367744412</v>
      </c>
      <c r="BJ32" s="10">
        <f>'signal per mg'!AZ32*100/'signal per mg'!AZ$54</f>
        <v>2.6955798039578323</v>
      </c>
      <c r="BK32" s="10">
        <f t="shared" si="13"/>
        <v>2.1485849807493511</v>
      </c>
      <c r="BL32" s="55">
        <f t="shared" si="14"/>
        <v>0.35245456428517513</v>
      </c>
    </row>
    <row r="33" spans="1:64" x14ac:dyDescent="0.2">
      <c r="A33">
        <f>'lipidomeDB output'!A33</f>
        <v>1502</v>
      </c>
      <c r="B33" t="str">
        <f>'lipidomeDB output'!B33</f>
        <v>C85H148O17P2</v>
      </c>
      <c r="C33" s="1" t="str">
        <f>'lipidomeDB output'!C33</f>
        <v>CL(76:9)</v>
      </c>
      <c r="I33" s="10">
        <f>'signal per mg'!I33*100/'signal per mg'!I$54</f>
        <v>3.9276951789795964</v>
      </c>
      <c r="J33" s="10">
        <f>'signal per mg'!J33*100/'signal per mg'!J$54</f>
        <v>4.268753002539289</v>
      </c>
      <c r="K33" s="10">
        <f>'signal per mg'!K33*100/'signal per mg'!K$54</f>
        <v>4.9829047725019731</v>
      </c>
      <c r="L33" s="10">
        <f>'signal per mg'!L33*100/'signal per mg'!L$54</f>
        <v>3.9011746177570692</v>
      </c>
      <c r="M33" s="10">
        <f>'signal per mg'!M33*100/'signal per mg'!M$54</f>
        <v>4.6114914069327115</v>
      </c>
      <c r="N33" s="10">
        <f t="shared" si="0"/>
        <v>4.3384037957421278</v>
      </c>
      <c r="O33" s="55">
        <f t="shared" si="1"/>
        <v>0.46223925281947892</v>
      </c>
      <c r="P33" s="10">
        <f t="shared" si="2"/>
        <v>0.10654592670076904</v>
      </c>
      <c r="Q33" s="10">
        <f>'signal per mg'!Q33*100/'signal per mg'!Q$54</f>
        <v>4.4908848377056465</v>
      </c>
      <c r="R33" s="10">
        <f>'signal per mg'!R33*100/'signal per mg'!R$54</f>
        <v>5.303723750016581</v>
      </c>
      <c r="S33" s="10">
        <f>'signal per mg'!AC33*100/'signal per mg'!AC$54</f>
        <v>6.8340225825937466</v>
      </c>
      <c r="T33" s="10">
        <f>'signal per mg'!AD33*100/'signal per mg'!AD$54</f>
        <v>5.9600854228321785</v>
      </c>
      <c r="U33" s="10">
        <f>'signal per mg'!AO33*100/'signal per mg'!AO$54</f>
        <v>5.0008382013488593</v>
      </c>
      <c r="V33" s="10">
        <f>'signal per mg'!AP33*100/'signal per mg'!AP$54</f>
        <v>5.7478169137900714</v>
      </c>
      <c r="W33" s="10">
        <f t="shared" si="3"/>
        <v>5.5562286180478466</v>
      </c>
      <c r="X33" s="55">
        <f t="shared" si="4"/>
        <v>0.81728066211312667</v>
      </c>
      <c r="Y33" s="10">
        <f>'signal per mg'!S33*100/'signal per mg'!S$54</f>
        <v>4.7291687423200832</v>
      </c>
      <c r="Z33" s="10">
        <f>'signal per mg'!T33*100/'signal per mg'!T$54</f>
        <v>5.981068079540667</v>
      </c>
      <c r="AA33" s="10">
        <f>'signal per mg'!AE33*100/'signal per mg'!AE$54</f>
        <v>4.989673362537328</v>
      </c>
      <c r="AB33" s="10">
        <f>'signal per mg'!AF33*100/'signal per mg'!AF$54</f>
        <v>4.0396000893655035</v>
      </c>
      <c r="AC33" s="10">
        <f>'signal per mg'!AQ33*100/'signal per mg'!AQ$54</f>
        <v>4.1043507817810996</v>
      </c>
      <c r="AD33" s="10">
        <f>'signal per mg'!AR33*100/'signal per mg'!AR$54</f>
        <v>5.4477597358188241</v>
      </c>
      <c r="AE33" s="10">
        <f t="shared" si="5"/>
        <v>4.8819367985605844</v>
      </c>
      <c r="AF33" s="55">
        <f t="shared" si="6"/>
        <v>0.75859891385765021</v>
      </c>
      <c r="AG33" s="10">
        <f>'signal per mg'!U33*100/'signal per mg'!U$54</f>
        <v>2.1136990944748435</v>
      </c>
      <c r="AH33" s="10">
        <f>'signal per mg'!V33*100/'signal per mg'!V$54</f>
        <v>0.73058042159976899</v>
      </c>
      <c r="AI33" s="10">
        <f>'signal per mg'!AG33*100/'signal per mg'!AG$54</f>
        <v>1.3490147741085032</v>
      </c>
      <c r="AJ33" s="10">
        <f>'signal per mg'!AH33*100/'signal per mg'!AH$54</f>
        <v>2.3737772549272398</v>
      </c>
      <c r="AK33" s="10">
        <f>'signal per mg'!AS33*100/'signal per mg'!AS$54</f>
        <v>1.7191833878907521</v>
      </c>
      <c r="AL33" s="10">
        <f>'signal per mg'!AT33*100/'signal per mg'!AT$54</f>
        <v>1.4392692123851505</v>
      </c>
      <c r="AM33" s="10">
        <f t="shared" si="7"/>
        <v>1.6209206908977096</v>
      </c>
      <c r="AN33" s="55">
        <f t="shared" si="8"/>
        <v>0.58633011197089868</v>
      </c>
      <c r="AO33" s="10">
        <f>'signal per mg'!W33*100/'signal per mg'!W$54</f>
        <v>5.5025788155690805</v>
      </c>
      <c r="AP33" s="10">
        <f>'signal per mg'!X33*100/'signal per mg'!X$54</f>
        <v>4.9956671428906017</v>
      </c>
      <c r="AQ33" s="10">
        <f>'signal per mg'!AI33*100/'signal per mg'!AI$54</f>
        <v>5.0540704899394528</v>
      </c>
      <c r="AR33" s="10">
        <f>'signal per mg'!AJ33*100/'signal per mg'!AJ$54</f>
        <v>6.5063828439291704</v>
      </c>
      <c r="AS33" s="10">
        <f>'signal per mg'!AU33*100/'signal per mg'!AU$54</f>
        <v>5.9574684574684573</v>
      </c>
      <c r="AT33" s="10">
        <f>'signal per mg'!AV33*100/'signal per mg'!AV$54</f>
        <v>3.8427874095270145</v>
      </c>
      <c r="AU33" s="10">
        <f t="shared" si="9"/>
        <v>5.3098258598872965</v>
      </c>
      <c r="AV33" s="55">
        <f t="shared" si="10"/>
        <v>0.91702252706711485</v>
      </c>
      <c r="AW33" s="10">
        <f>'signal per mg'!Y33*100/'signal per mg'!Y$54</f>
        <v>4.0104029248803288</v>
      </c>
      <c r="AX33" s="10">
        <f>'signal per mg'!Z33*100/'signal per mg'!Z$54</f>
        <v>4.3688763012859786</v>
      </c>
      <c r="AY33" s="10">
        <f>'signal per mg'!AK33*100/'signal per mg'!AK$54</f>
        <v>4.871325420172389</v>
      </c>
      <c r="AZ33" s="10">
        <f>'signal per mg'!AL33*100/'signal per mg'!AL$54</f>
        <v>4.487095291258945</v>
      </c>
      <c r="BA33" s="10">
        <f>'signal per mg'!AW33*100/'signal per mg'!AW$54</f>
        <v>4.7071691740865829</v>
      </c>
      <c r="BB33" s="10">
        <f>'signal per mg'!AX33*100/'signal per mg'!AX$54</f>
        <v>5.5631448917308539</v>
      </c>
      <c r="BC33" s="10">
        <f t="shared" si="11"/>
        <v>4.6680023339025132</v>
      </c>
      <c r="BD33" s="55">
        <f t="shared" si="12"/>
        <v>0.52892253531666067</v>
      </c>
      <c r="BE33" s="10">
        <f>'signal per mg'!AA33*100/'signal per mg'!AA$54</f>
        <v>1.827590216675065</v>
      </c>
      <c r="BF33" s="10">
        <f>'signal per mg'!AB33*100/'signal per mg'!AB$54</f>
        <v>1.4763846802305711</v>
      </c>
      <c r="BG33" s="10">
        <f>'signal per mg'!AM33*100/'signal per mg'!AM$54</f>
        <v>1.8769907996008148</v>
      </c>
      <c r="BH33" s="10">
        <f>'signal per mg'!AN33*100/'signal per mg'!AN$54</f>
        <v>1.3071034412096194</v>
      </c>
      <c r="BI33" s="10">
        <f>'signal per mg'!AY33*100/'signal per mg'!AY$54</f>
        <v>1.5902331382519428</v>
      </c>
      <c r="BJ33" s="10">
        <f>'signal per mg'!AZ33*100/'signal per mg'!AZ$54</f>
        <v>2.1453671167005739</v>
      </c>
      <c r="BK33" s="10">
        <f t="shared" si="13"/>
        <v>1.7039448987780978</v>
      </c>
      <c r="BL33" s="55">
        <f t="shared" si="14"/>
        <v>0.30406702645877903</v>
      </c>
    </row>
    <row r="34" spans="1:64" x14ac:dyDescent="0.2">
      <c r="A34">
        <f>'lipidomeDB output'!A34</f>
        <v>1513.9</v>
      </c>
      <c r="B34" t="str">
        <f>'lipidomeDB output'!B34</f>
        <v>C87H136O17P2</v>
      </c>
      <c r="C34" s="1" t="str">
        <f>'lipidomeDB output'!C34</f>
        <v>CL(78:17)</v>
      </c>
      <c r="I34" s="10">
        <f>'signal per mg'!I34*100/'signal per mg'!I$54</f>
        <v>0</v>
      </c>
      <c r="J34" s="10">
        <f>'signal per mg'!J34*100/'signal per mg'!J$54</f>
        <v>0</v>
      </c>
      <c r="K34" s="10">
        <f>'signal per mg'!K34*100/'signal per mg'!K$54</f>
        <v>0</v>
      </c>
      <c r="L34" s="10">
        <f>'signal per mg'!L34*100/'signal per mg'!L$54</f>
        <v>0</v>
      </c>
      <c r="M34" s="10">
        <f>'signal per mg'!M34*100/'signal per mg'!M$54</f>
        <v>0</v>
      </c>
      <c r="N34" s="10">
        <f t="shared" si="0"/>
        <v>0</v>
      </c>
      <c r="O34" s="55">
        <f t="shared" si="1"/>
        <v>0</v>
      </c>
      <c r="P34" s="10" t="e">
        <f t="shared" si="2"/>
        <v>#DIV/0!</v>
      </c>
      <c r="Q34" s="10">
        <f>'signal per mg'!Q34*100/'signal per mg'!Q$54</f>
        <v>0</v>
      </c>
      <c r="R34" s="10">
        <f>'signal per mg'!R34*100/'signal per mg'!R$54</f>
        <v>0</v>
      </c>
      <c r="S34" s="10">
        <f>'signal per mg'!AC34*100/'signal per mg'!AC$54</f>
        <v>0</v>
      </c>
      <c r="T34" s="10">
        <f>'signal per mg'!AD34*100/'signal per mg'!AD$54</f>
        <v>0</v>
      </c>
      <c r="U34" s="10">
        <f>'signal per mg'!AO34*100/'signal per mg'!AO$54</f>
        <v>0</v>
      </c>
      <c r="V34" s="10">
        <f>'signal per mg'!AP34*100/'signal per mg'!AP$54</f>
        <v>0</v>
      </c>
      <c r="W34" s="10">
        <f t="shared" si="3"/>
        <v>0</v>
      </c>
      <c r="X34" s="55">
        <f t="shared" si="4"/>
        <v>0</v>
      </c>
      <c r="Y34" s="10">
        <f>'signal per mg'!S34*100/'signal per mg'!S$54</f>
        <v>0</v>
      </c>
      <c r="Z34" s="10">
        <f>'signal per mg'!T34*100/'signal per mg'!T$54</f>
        <v>0</v>
      </c>
      <c r="AA34" s="10">
        <f>'signal per mg'!AE34*100/'signal per mg'!AE$54</f>
        <v>0</v>
      </c>
      <c r="AB34" s="10">
        <f>'signal per mg'!AF34*100/'signal per mg'!AF$54</f>
        <v>0</v>
      </c>
      <c r="AC34" s="10">
        <f>'signal per mg'!AQ34*100/'signal per mg'!AQ$54</f>
        <v>0</v>
      </c>
      <c r="AD34" s="10">
        <f>'signal per mg'!AR34*100/'signal per mg'!AR$54</f>
        <v>0</v>
      </c>
      <c r="AE34" s="10">
        <f t="shared" si="5"/>
        <v>0</v>
      </c>
      <c r="AF34" s="55">
        <f t="shared" si="6"/>
        <v>0</v>
      </c>
      <c r="AG34" s="10">
        <f>'signal per mg'!U34*100/'signal per mg'!U$54</f>
        <v>0</v>
      </c>
      <c r="AH34" s="10">
        <f>'signal per mg'!V34*100/'signal per mg'!V$54</f>
        <v>0</v>
      </c>
      <c r="AI34" s="10">
        <f>'signal per mg'!AG34*100/'signal per mg'!AG$54</f>
        <v>0</v>
      </c>
      <c r="AJ34" s="10">
        <f>'signal per mg'!AH34*100/'signal per mg'!AH$54</f>
        <v>0</v>
      </c>
      <c r="AK34" s="10">
        <f>'signal per mg'!AS34*100/'signal per mg'!AS$54</f>
        <v>0</v>
      </c>
      <c r="AL34" s="10">
        <f>'signal per mg'!AT34*100/'signal per mg'!AT$54</f>
        <v>0</v>
      </c>
      <c r="AM34" s="10">
        <f t="shared" si="7"/>
        <v>0</v>
      </c>
      <c r="AN34" s="55">
        <f t="shared" si="8"/>
        <v>0</v>
      </c>
      <c r="AO34" s="10">
        <f>'signal per mg'!W34*100/'signal per mg'!W$54</f>
        <v>0</v>
      </c>
      <c r="AP34" s="10">
        <f>'signal per mg'!X34*100/'signal per mg'!X$54</f>
        <v>0</v>
      </c>
      <c r="AQ34" s="10">
        <f>'signal per mg'!AI34*100/'signal per mg'!AI$54</f>
        <v>0</v>
      </c>
      <c r="AR34" s="10">
        <f>'signal per mg'!AJ34*100/'signal per mg'!AJ$54</f>
        <v>0</v>
      </c>
      <c r="AS34" s="10">
        <f>'signal per mg'!AU34*100/'signal per mg'!AU$54</f>
        <v>0</v>
      </c>
      <c r="AT34" s="10">
        <f>'signal per mg'!AV34*100/'signal per mg'!AV$54</f>
        <v>0</v>
      </c>
      <c r="AU34" s="10">
        <f t="shared" si="9"/>
        <v>0</v>
      </c>
      <c r="AV34" s="55">
        <f t="shared" si="10"/>
        <v>0</v>
      </c>
      <c r="AW34" s="10">
        <f>'signal per mg'!Y34*100/'signal per mg'!Y$54</f>
        <v>0</v>
      </c>
      <c r="AX34" s="10">
        <f>'signal per mg'!Z34*100/'signal per mg'!Z$54</f>
        <v>0</v>
      </c>
      <c r="AY34" s="10">
        <f>'signal per mg'!AK34*100/'signal per mg'!AK$54</f>
        <v>0</v>
      </c>
      <c r="AZ34" s="10">
        <f>'signal per mg'!AL34*100/'signal per mg'!AL$54</f>
        <v>0</v>
      </c>
      <c r="BA34" s="10">
        <f>'signal per mg'!AW34*100/'signal per mg'!AW$54</f>
        <v>0</v>
      </c>
      <c r="BB34" s="10">
        <f>'signal per mg'!AX34*100/'signal per mg'!AX$54</f>
        <v>0</v>
      </c>
      <c r="BC34" s="10">
        <f t="shared" si="11"/>
        <v>0</v>
      </c>
      <c r="BD34" s="55">
        <f t="shared" si="12"/>
        <v>0</v>
      </c>
      <c r="BE34" s="10">
        <f>'signal per mg'!AA34*100/'signal per mg'!AA$54</f>
        <v>0</v>
      </c>
      <c r="BF34" s="10">
        <f>'signal per mg'!AB34*100/'signal per mg'!AB$54</f>
        <v>0</v>
      </c>
      <c r="BG34" s="10">
        <f>'signal per mg'!AM34*100/'signal per mg'!AM$54</f>
        <v>0</v>
      </c>
      <c r="BH34" s="10">
        <f>'signal per mg'!AN34*100/'signal per mg'!AN$54</f>
        <v>0</v>
      </c>
      <c r="BI34" s="10">
        <f>'signal per mg'!AY34*100/'signal per mg'!AY$54</f>
        <v>0</v>
      </c>
      <c r="BJ34" s="10">
        <f>'signal per mg'!AZ34*100/'signal per mg'!AZ$54</f>
        <v>0</v>
      </c>
      <c r="BK34" s="10">
        <f t="shared" si="13"/>
        <v>0</v>
      </c>
      <c r="BL34" s="55">
        <f t="shared" si="14"/>
        <v>0</v>
      </c>
    </row>
    <row r="35" spans="1:64" x14ac:dyDescent="0.2">
      <c r="A35">
        <f>'lipidomeDB output'!A35</f>
        <v>1515.9</v>
      </c>
      <c r="B35" t="str">
        <f>'lipidomeDB output'!B35</f>
        <v>C87H138O17P2</v>
      </c>
      <c r="C35" s="1" t="str">
        <f>'lipidomeDB output'!C35</f>
        <v>CL(78:16)</v>
      </c>
      <c r="I35" s="10">
        <f>'signal per mg'!I35*100/'signal per mg'!I$54</f>
        <v>1.2372344664164241</v>
      </c>
      <c r="J35" s="10">
        <f>'signal per mg'!J35*100/'signal per mg'!J$54</f>
        <v>1.3125386040765903</v>
      </c>
      <c r="K35" s="10">
        <f>'signal per mg'!K35*100/'signal per mg'!K$54</f>
        <v>1.4465192498330943</v>
      </c>
      <c r="L35" s="10">
        <f>'signal per mg'!L35*100/'signal per mg'!L$54</f>
        <v>1.2385983332239647</v>
      </c>
      <c r="M35" s="10">
        <f>'signal per mg'!M35*100/'signal per mg'!M$54</f>
        <v>1.0195164579085347</v>
      </c>
      <c r="N35" s="10">
        <f t="shared" si="0"/>
        <v>1.2508814222917215</v>
      </c>
      <c r="O35" s="55">
        <f t="shared" si="1"/>
        <v>0.15487303514209927</v>
      </c>
      <c r="P35" s="10">
        <f t="shared" si="2"/>
        <v>0.12381112420580893</v>
      </c>
      <c r="Q35" s="10">
        <f>'signal per mg'!Q35*100/'signal per mg'!Q$54</f>
        <v>1.2845215157353886</v>
      </c>
      <c r="R35" s="10">
        <f>'signal per mg'!R35*100/'signal per mg'!R$54</f>
        <v>1.4194558310449579</v>
      </c>
      <c r="S35" s="10">
        <f>'signal per mg'!AC35*100/'signal per mg'!AC$54</f>
        <v>0.99902420891222521</v>
      </c>
      <c r="T35" s="10">
        <f>'signal per mg'!AD35*100/'signal per mg'!AD$54</f>
        <v>0.94854033193491383</v>
      </c>
      <c r="U35" s="10">
        <f>'signal per mg'!AO35*100/'signal per mg'!AO$54</f>
        <v>1.6119256708834639</v>
      </c>
      <c r="V35" s="10">
        <f>'signal per mg'!AP35*100/'signal per mg'!AP$54</f>
        <v>1.8973802965480862</v>
      </c>
      <c r="W35" s="10">
        <f t="shared" si="3"/>
        <v>1.360141309176506</v>
      </c>
      <c r="X35" s="55">
        <f t="shared" si="4"/>
        <v>0.36361479193957419</v>
      </c>
      <c r="Y35" s="10">
        <f>'signal per mg'!S35*100/'signal per mg'!S$54</f>
        <v>0.78874829796419943</v>
      </c>
      <c r="Z35" s="10">
        <f>'signal per mg'!T35*100/'signal per mg'!T$54</f>
        <v>1.2081846194772661</v>
      </c>
      <c r="AA35" s="10">
        <f>'signal per mg'!AE35*100/'signal per mg'!AE$54</f>
        <v>1.5917492139916074</v>
      </c>
      <c r="AB35" s="10">
        <f>'signal per mg'!AF35*100/'signal per mg'!AF$54</f>
        <v>1.6127680965147451</v>
      </c>
      <c r="AC35" s="10">
        <f>'signal per mg'!AQ35*100/'signal per mg'!AQ$54</f>
        <v>1.3950260593700423</v>
      </c>
      <c r="AD35" s="10">
        <f>'signal per mg'!AR35*100/'signal per mg'!AR$54</f>
        <v>1.4459620532661155</v>
      </c>
      <c r="AE35" s="10">
        <f t="shared" si="5"/>
        <v>1.3404063900973293</v>
      </c>
      <c r="AF35" s="55">
        <f t="shared" si="6"/>
        <v>0.30766496966215962</v>
      </c>
      <c r="AG35" s="10">
        <f>'signal per mg'!U35*100/'signal per mg'!U$54</f>
        <v>1.4648201055638952</v>
      </c>
      <c r="AH35" s="10">
        <f>'signal per mg'!V35*100/'signal per mg'!V$54</f>
        <v>1.6748483973433432</v>
      </c>
      <c r="AI35" s="10">
        <f>'signal per mg'!AG35*100/'signal per mg'!AG$54</f>
        <v>1.600671083491688</v>
      </c>
      <c r="AJ35" s="10">
        <f>'signal per mg'!AH35*100/'signal per mg'!AH$54</f>
        <v>1.329508645835012</v>
      </c>
      <c r="AK35" s="10">
        <f>'signal per mg'!AS35*100/'signal per mg'!AS$54</f>
        <v>1.2494065318973488</v>
      </c>
      <c r="AL35" s="10">
        <f>'signal per mg'!AT35*100/'signal per mg'!AT$54</f>
        <v>1.4162550675376637</v>
      </c>
      <c r="AM35" s="10">
        <f t="shared" si="7"/>
        <v>1.4559183052781586</v>
      </c>
      <c r="AN35" s="55">
        <f t="shared" si="8"/>
        <v>0.16072503291896523</v>
      </c>
      <c r="AO35" s="10">
        <f>'signal per mg'!W35*100/'signal per mg'!W$54</f>
        <v>1.5340221230866182</v>
      </c>
      <c r="AP35" s="10">
        <f>'signal per mg'!X35*100/'signal per mg'!X$54</f>
        <v>1.5809073236995579</v>
      </c>
      <c r="AQ35" s="10">
        <f>'signal per mg'!AI35*100/'signal per mg'!AI$54</f>
        <v>1.5930303270669739</v>
      </c>
      <c r="AR35" s="10">
        <f>'signal per mg'!AJ35*100/'signal per mg'!AJ$54</f>
        <v>1.3779340492255059</v>
      </c>
      <c r="AS35" s="10">
        <f>'signal per mg'!AU35*100/'signal per mg'!AU$54</f>
        <v>1.2633970967304298</v>
      </c>
      <c r="AT35" s="10">
        <f>'signal per mg'!AV35*100/'signal per mg'!AV$54</f>
        <v>2.5753240195253322</v>
      </c>
      <c r="AU35" s="10">
        <f t="shared" si="9"/>
        <v>1.6541024898890697</v>
      </c>
      <c r="AV35" s="55">
        <f t="shared" si="10"/>
        <v>0.46927080762473489</v>
      </c>
      <c r="AW35" s="10">
        <f>'signal per mg'!Y35*100/'signal per mg'!Y$54</f>
        <v>1.1213297651803551</v>
      </c>
      <c r="AX35" s="10">
        <f>'signal per mg'!Z35*100/'signal per mg'!Z$54</f>
        <v>1.0907838334353956</v>
      </c>
      <c r="AY35" s="10">
        <f>'signal per mg'!AK35*100/'signal per mg'!AK$54</f>
        <v>0.94628787722943375</v>
      </c>
      <c r="AZ35" s="10">
        <f>'signal per mg'!AL35*100/'signal per mg'!AL$54</f>
        <v>1.297038155907269</v>
      </c>
      <c r="BA35" s="10">
        <f>'signal per mg'!AW35*100/'signal per mg'!AW$54</f>
        <v>1.4392078599938594</v>
      </c>
      <c r="BB35" s="10">
        <f>'signal per mg'!AX35*100/'signal per mg'!AX$54</f>
        <v>0.94463014096788278</v>
      </c>
      <c r="BC35" s="10">
        <f t="shared" si="11"/>
        <v>1.1398796054523659</v>
      </c>
      <c r="BD35" s="55">
        <f t="shared" si="12"/>
        <v>0.19629101659007409</v>
      </c>
      <c r="BE35" s="10">
        <f>'signal per mg'!AA35*100/'signal per mg'!AA$54</f>
        <v>1.4244738168146049</v>
      </c>
      <c r="BF35" s="10">
        <f>'signal per mg'!AB35*100/'signal per mg'!AB$54</f>
        <v>1.3556309949647993</v>
      </c>
      <c r="BG35" s="10">
        <f>'signal per mg'!AM35*100/'signal per mg'!AM$54</f>
        <v>1.6063104075243682</v>
      </c>
      <c r="BH35" s="10">
        <f>'signal per mg'!AN35*100/'signal per mg'!AN$54</f>
        <v>1.6540054743190034</v>
      </c>
      <c r="BI35" s="10">
        <f>'signal per mg'!AY35*100/'signal per mg'!AY$54</f>
        <v>1.487095845725799</v>
      </c>
      <c r="BJ35" s="10">
        <f>'signal per mg'!AZ35*100/'signal per mg'!AZ$54</f>
        <v>1.306177177732569</v>
      </c>
      <c r="BK35" s="10">
        <f t="shared" si="13"/>
        <v>1.4722822861801905</v>
      </c>
      <c r="BL35" s="55">
        <f t="shared" si="14"/>
        <v>0.1376156797043778</v>
      </c>
    </row>
    <row r="36" spans="1:64" x14ac:dyDescent="0.2">
      <c r="A36">
        <f>'lipidomeDB output'!A36</f>
        <v>1518</v>
      </c>
      <c r="B36" t="str">
        <f>'lipidomeDB output'!B36</f>
        <v>C87H140O17P2</v>
      </c>
      <c r="C36" s="1" t="str">
        <f>'lipidomeDB output'!C36</f>
        <v>CL(78:15)</v>
      </c>
      <c r="I36" s="10">
        <f>'signal per mg'!I36*100/'signal per mg'!I$54</f>
        <v>2.9232285528550759</v>
      </c>
      <c r="J36" s="10">
        <f>'signal per mg'!J36*100/'signal per mg'!J$54</f>
        <v>2.3917370118728978</v>
      </c>
      <c r="K36" s="10">
        <f>'signal per mg'!K36*100/'signal per mg'!K$54</f>
        <v>2.79997572275385</v>
      </c>
      <c r="L36" s="10">
        <f>'signal per mg'!L36*100/'signal per mg'!L$54</f>
        <v>2.6806220880635205</v>
      </c>
      <c r="M36" s="10">
        <f>'signal per mg'!M36*100/'signal per mg'!M$54</f>
        <v>2.5105592775997665</v>
      </c>
      <c r="N36" s="10">
        <f t="shared" si="0"/>
        <v>2.6612245306290219</v>
      </c>
      <c r="O36" s="55">
        <f t="shared" si="1"/>
        <v>0.21424157360840246</v>
      </c>
      <c r="P36" s="10">
        <f t="shared" si="2"/>
        <v>8.0504884553188424E-2</v>
      </c>
      <c r="Q36" s="10">
        <f>'signal per mg'!Q36*100/'signal per mg'!Q$54</f>
        <v>2.7888938293562577</v>
      </c>
      <c r="R36" s="10">
        <f>'signal per mg'!R36*100/'signal per mg'!R$54</f>
        <v>2.3268462875260343</v>
      </c>
      <c r="S36" s="10">
        <f>'signal per mg'!AC36*100/'signal per mg'!AC$54</f>
        <v>2.0201198829050693</v>
      </c>
      <c r="T36" s="10">
        <f>'signal per mg'!AD36*100/'signal per mg'!AD$54</f>
        <v>1.912257309180786</v>
      </c>
      <c r="U36" s="10">
        <f>'signal per mg'!AO36*100/'signal per mg'!AO$54</f>
        <v>2.0942138316117962</v>
      </c>
      <c r="V36" s="10">
        <f>'signal per mg'!AP36*100/'signal per mg'!AP$54</f>
        <v>2.4233722088729999</v>
      </c>
      <c r="W36" s="10">
        <f t="shared" si="3"/>
        <v>2.2609505582421572</v>
      </c>
      <c r="X36" s="55">
        <f t="shared" si="4"/>
        <v>0.32150728432738956</v>
      </c>
      <c r="Y36" s="10">
        <f>'signal per mg'!S36*100/'signal per mg'!S$54</f>
        <v>2.1653216432532973</v>
      </c>
      <c r="Z36" s="10">
        <f>'signal per mg'!T36*100/'signal per mg'!T$54</f>
        <v>2.1370458223414395</v>
      </c>
      <c r="AA36" s="10">
        <f>'signal per mg'!AE36*100/'signal per mg'!AE$54</f>
        <v>2.2679137561334963</v>
      </c>
      <c r="AB36" s="10">
        <f>'signal per mg'!AF36*100/'signal per mg'!AF$54</f>
        <v>3.1682864164432525</v>
      </c>
      <c r="AC36" s="10">
        <f>'signal per mg'!AQ36*100/'signal per mg'!AQ$54</f>
        <v>2.1229888964423291</v>
      </c>
      <c r="AD36" s="10">
        <f>'signal per mg'!AR36*100/'signal per mg'!AR$54</f>
        <v>1.9422787580358363</v>
      </c>
      <c r="AE36" s="10">
        <f t="shared" si="5"/>
        <v>2.3006392154416084</v>
      </c>
      <c r="AF36" s="55">
        <f t="shared" si="6"/>
        <v>0.4379356386444232</v>
      </c>
      <c r="AG36" s="10">
        <f>'signal per mg'!U36*100/'signal per mg'!U$54</f>
        <v>3.6656820492954334</v>
      </c>
      <c r="AH36" s="10">
        <f>'signal per mg'!V36*100/'signal per mg'!V$54</f>
        <v>2.9714120704591389</v>
      </c>
      <c r="AI36" s="10">
        <f>'signal per mg'!AG36*100/'signal per mg'!AG$54</f>
        <v>3.7560132162361097</v>
      </c>
      <c r="AJ36" s="10">
        <f>'signal per mg'!AH36*100/'signal per mg'!AH$54</f>
        <v>3.3584194156608058</v>
      </c>
      <c r="AK36" s="10">
        <f>'signal per mg'!AS36*100/'signal per mg'!AS$54</f>
        <v>3.0835353207226572</v>
      </c>
      <c r="AL36" s="10">
        <f>'signal per mg'!AT36*100/'signal per mg'!AT$54</f>
        <v>3.5477189441818475</v>
      </c>
      <c r="AM36" s="10">
        <f t="shared" si="7"/>
        <v>3.3971301694259988</v>
      </c>
      <c r="AN36" s="55">
        <f t="shared" si="8"/>
        <v>0.31770120677450425</v>
      </c>
      <c r="AO36" s="10">
        <f>'signal per mg'!W36*100/'signal per mg'!W$54</f>
        <v>2.3698568798819215</v>
      </c>
      <c r="AP36" s="10">
        <f>'signal per mg'!X36*100/'signal per mg'!X$54</f>
        <v>2.2811907159753613</v>
      </c>
      <c r="AQ36" s="10">
        <f>'signal per mg'!AI36*100/'signal per mg'!AI$54</f>
        <v>2.510510034108036</v>
      </c>
      <c r="AR36" s="10">
        <f>'signal per mg'!AJ36*100/'signal per mg'!AJ$54</f>
        <v>2.0653172415977701</v>
      </c>
      <c r="AS36" s="10">
        <f>'signal per mg'!AU36*100/'signal per mg'!AU$54</f>
        <v>1.9230769230769231</v>
      </c>
      <c r="AT36" s="10">
        <f>'signal per mg'!AV36*100/'signal per mg'!AV$54</f>
        <v>2.5063120686753066</v>
      </c>
      <c r="AU36" s="10">
        <f t="shared" si="9"/>
        <v>2.2760439772192198</v>
      </c>
      <c r="AV36" s="55">
        <f t="shared" si="10"/>
        <v>0.2390885082212055</v>
      </c>
      <c r="AW36" s="10">
        <f>'signal per mg'!Y36*100/'signal per mg'!Y$54</f>
        <v>2.7496136594926694</v>
      </c>
      <c r="AX36" s="10">
        <f>'signal per mg'!Z36*100/'signal per mg'!Z$54</f>
        <v>2.3040416411512559</v>
      </c>
      <c r="AY36" s="10">
        <f>'signal per mg'!AK36*100/'signal per mg'!AK$54</f>
        <v>2.4665199234741109</v>
      </c>
      <c r="AZ36" s="10">
        <f>'signal per mg'!AL36*100/'signal per mg'!AL$54</f>
        <v>2.2476521967557619</v>
      </c>
      <c r="BA36" s="10">
        <f>'signal per mg'!AW36*100/'signal per mg'!AW$54</f>
        <v>2.2336505987104704</v>
      </c>
      <c r="BB36" s="10">
        <f>'signal per mg'!AX36*100/'signal per mg'!AX$54</f>
        <v>2.1493968899869205</v>
      </c>
      <c r="BC36" s="10">
        <f t="shared" si="11"/>
        <v>2.3584791515951982</v>
      </c>
      <c r="BD36" s="55">
        <f t="shared" si="12"/>
        <v>0.21872477127807569</v>
      </c>
      <c r="BE36" s="10">
        <f>'signal per mg'!AA36*100/'signal per mg'!AA$54</f>
        <v>2.8179386797937909</v>
      </c>
      <c r="BF36" s="10">
        <f>'signal per mg'!AB36*100/'signal per mg'!AB$54</f>
        <v>3.7798181859606745</v>
      </c>
      <c r="BG36" s="10">
        <f>'signal per mg'!AM36*100/'signal per mg'!AM$54</f>
        <v>3.5051743701212592</v>
      </c>
      <c r="BH36" s="10">
        <f>'signal per mg'!AN36*100/'signal per mg'!AN$54</f>
        <v>2.8820679459593959</v>
      </c>
      <c r="BI36" s="10">
        <f>'signal per mg'!AY36*100/'signal per mg'!AY$54</f>
        <v>3.9671879497265667</v>
      </c>
      <c r="BJ36" s="10">
        <f>'signal per mg'!AZ36*100/'signal per mg'!AZ$54</f>
        <v>2.6678379877936012</v>
      </c>
      <c r="BK36" s="10">
        <f t="shared" si="13"/>
        <v>3.2700041865592144</v>
      </c>
      <c r="BL36" s="55">
        <f t="shared" si="14"/>
        <v>0.55113381477825341</v>
      </c>
    </row>
    <row r="37" spans="1:64" x14ac:dyDescent="0.2">
      <c r="A37">
        <f>'lipidomeDB output'!A37</f>
        <v>1520</v>
      </c>
      <c r="B37" t="str">
        <f>'lipidomeDB output'!B37</f>
        <v>C87H142O17P2</v>
      </c>
      <c r="C37" s="1" t="str">
        <f>'lipidomeDB output'!C37</f>
        <v>CL(78:14)</v>
      </c>
      <c r="I37" s="10">
        <f>'signal per mg'!I37*100/'signal per mg'!I$54</f>
        <v>5.9513074842200195</v>
      </c>
      <c r="J37" s="10">
        <f>'signal per mg'!J37*100/'signal per mg'!J$54</f>
        <v>5.8214947498455816</v>
      </c>
      <c r="K37" s="10">
        <f>'signal per mg'!K37*100/'signal per mg'!K$54</f>
        <v>5.690991118574118</v>
      </c>
      <c r="L37" s="10">
        <f>'signal per mg'!L37*100/'signal per mg'!L$54</f>
        <v>5.9846446617232081</v>
      </c>
      <c r="M37" s="10">
        <f>'signal per mg'!M37*100/'signal per mg'!M$54</f>
        <v>5.6674191669094069</v>
      </c>
      <c r="N37" s="10">
        <f t="shared" si="0"/>
        <v>5.8231714362544675</v>
      </c>
      <c r="O37" s="55">
        <f t="shared" si="1"/>
        <v>0.1451082926619264</v>
      </c>
      <c r="P37" s="10">
        <f t="shared" si="2"/>
        <v>2.4919117400270422E-2</v>
      </c>
      <c r="Q37" s="10">
        <f>'signal per mg'!Q37*100/'signal per mg'!Q$54</f>
        <v>5.0590385850501463</v>
      </c>
      <c r="R37" s="10">
        <f>'signal per mg'!R37*100/'signal per mg'!R$54</f>
        <v>6.1129462331356699</v>
      </c>
      <c r="S37" s="10">
        <f>'signal per mg'!AC37*100/'signal per mg'!AC$54</f>
        <v>6.2590028344407793</v>
      </c>
      <c r="T37" s="10">
        <f>'signal per mg'!AD37*100/'signal per mg'!AD$54</f>
        <v>6.1172721064099633</v>
      </c>
      <c r="U37" s="10">
        <f>'signal per mg'!AO37*100/'signal per mg'!AO$54</f>
        <v>7.0383122493455579</v>
      </c>
      <c r="V37" s="10">
        <f>'signal per mg'!AP37*100/'signal per mg'!AP$54</f>
        <v>6.3924866670573737</v>
      </c>
      <c r="W37" s="10">
        <f t="shared" si="3"/>
        <v>6.1631764459065819</v>
      </c>
      <c r="X37" s="55">
        <f t="shared" si="4"/>
        <v>0.64052778974229851</v>
      </c>
      <c r="Y37" s="10">
        <f>'signal per mg'!S37*100/'signal per mg'!S$54</f>
        <v>5.6839693135399028</v>
      </c>
      <c r="Z37" s="10">
        <f>'signal per mg'!T37*100/'signal per mg'!T$54</f>
        <v>6.4687756323571781</v>
      </c>
      <c r="AA37" s="10">
        <f>'signal per mg'!AE37*100/'signal per mg'!AE$54</f>
        <v>5.7855479695331313</v>
      </c>
      <c r="AB37" s="10">
        <f>'signal per mg'!AF37*100/'signal per mg'!AF$54</f>
        <v>6.2737377122430731</v>
      </c>
      <c r="AC37" s="10">
        <f>'signal per mg'!AQ37*100/'signal per mg'!AQ$54</f>
        <v>6.1650237933378635</v>
      </c>
      <c r="AD37" s="10">
        <f>'signal per mg'!AR37*100/'signal per mg'!AR$54</f>
        <v>6.6690114699962875</v>
      </c>
      <c r="AE37" s="10">
        <f t="shared" si="5"/>
        <v>6.1743443151679047</v>
      </c>
      <c r="AF37" s="55">
        <f t="shared" si="6"/>
        <v>0.3828789768889802</v>
      </c>
      <c r="AG37" s="10">
        <f>'signal per mg'!U37*100/'signal per mg'!U$54</f>
        <v>5.2854583313156756</v>
      </c>
      <c r="AH37" s="10">
        <f>'signal per mg'!V37*100/'signal per mg'!V$54</f>
        <v>6.0438925786889977</v>
      </c>
      <c r="AI37" s="10">
        <f>'signal per mg'!AG37*100/'signal per mg'!AG$54</f>
        <v>5.1923373221714328</v>
      </c>
      <c r="AJ37" s="10">
        <f>'signal per mg'!AH37*100/'signal per mg'!AH$54</f>
        <v>5.7821539651588152</v>
      </c>
      <c r="AK37" s="10">
        <f>'signal per mg'!AS37*100/'signal per mg'!AS$54</f>
        <v>6.1170943801694202</v>
      </c>
      <c r="AL37" s="10">
        <f>'signal per mg'!AT37*100/'signal per mg'!AT$54</f>
        <v>5.4313381840069406</v>
      </c>
      <c r="AM37" s="10">
        <f t="shared" si="7"/>
        <v>5.642045793585214</v>
      </c>
      <c r="AN37" s="55">
        <f t="shared" si="8"/>
        <v>0.39511322992249587</v>
      </c>
      <c r="AO37" s="10">
        <f>'signal per mg'!W37*100/'signal per mg'!W$54</f>
        <v>6.1659397336605908</v>
      </c>
      <c r="AP37" s="10">
        <f>'signal per mg'!X37*100/'signal per mg'!X$54</f>
        <v>6.7405204112701149</v>
      </c>
      <c r="AQ37" s="10">
        <f>'signal per mg'!AI37*100/'signal per mg'!AI$54</f>
        <v>6.7594722508659215</v>
      </c>
      <c r="AR37" s="10">
        <f>'signal per mg'!AJ37*100/'signal per mg'!AJ$54</f>
        <v>6.2529696854509158</v>
      </c>
      <c r="AS37" s="10">
        <f>'signal per mg'!AU37*100/'signal per mg'!AU$54</f>
        <v>5.8387600054266704</v>
      </c>
      <c r="AT37" s="10">
        <f>'signal per mg'!AV37*100/'signal per mg'!AV$54</f>
        <v>6.9988217471806076</v>
      </c>
      <c r="AU37" s="10">
        <f t="shared" si="9"/>
        <v>6.4594139723091368</v>
      </c>
      <c r="AV37" s="55">
        <f t="shared" si="10"/>
        <v>0.44135569942649644</v>
      </c>
      <c r="AW37" s="10">
        <f>'signal per mg'!Y37*100/'signal per mg'!Y$54</f>
        <v>4.9338509667935631</v>
      </c>
      <c r="AX37" s="10">
        <f>'signal per mg'!Z37*100/'signal per mg'!Z$54</f>
        <v>5.440523576240051</v>
      </c>
      <c r="AY37" s="10">
        <f>'signal per mg'!AK37*100/'signal per mg'!AK$54</f>
        <v>6.4450433029561198</v>
      </c>
      <c r="AZ37" s="10">
        <f>'signal per mg'!AL37*100/'signal per mg'!AL$54</f>
        <v>5.8498062651868343</v>
      </c>
      <c r="BA37" s="10">
        <f>'signal per mg'!AW37*100/'signal per mg'!AW$54</f>
        <v>6.4821922014123423</v>
      </c>
      <c r="BB37" s="10">
        <f>'signal per mg'!AX37*100/'signal per mg'!AX$54</f>
        <v>6.5005086469989832</v>
      </c>
      <c r="BC37" s="10">
        <f t="shared" si="11"/>
        <v>5.9419874932646488</v>
      </c>
      <c r="BD37" s="55">
        <f t="shared" si="12"/>
        <v>0.65316687736454937</v>
      </c>
      <c r="BE37" s="10">
        <f>'signal per mg'!AA37*100/'signal per mg'!AA$54</f>
        <v>5.57773557114617</v>
      </c>
      <c r="BF37" s="10">
        <f>'signal per mg'!AB37*100/'signal per mg'!AB$54</f>
        <v>6.12426237725274</v>
      </c>
      <c r="BG37" s="10">
        <f>'signal per mg'!AM37*100/'signal per mg'!AM$54</f>
        <v>5.0212579802868129</v>
      </c>
      <c r="BH37" s="10">
        <f>'signal per mg'!AN37*100/'signal per mg'!AN$54</f>
        <v>5.3250193943119761</v>
      </c>
      <c r="BI37" s="10">
        <f>'signal per mg'!AY37*100/'signal per mg'!AY$54</f>
        <v>4.4325050369375418</v>
      </c>
      <c r="BJ37" s="10">
        <f>'signal per mg'!AZ37*100/'signal per mg'!AZ$54</f>
        <v>5.1622896245607537</v>
      </c>
      <c r="BK37" s="10">
        <f t="shared" si="13"/>
        <v>5.2738449974159991</v>
      </c>
      <c r="BL37" s="55">
        <f t="shared" si="14"/>
        <v>0.56608758176824403</v>
      </c>
    </row>
    <row r="38" spans="1:64" x14ac:dyDescent="0.2">
      <c r="A38">
        <f>'lipidomeDB output'!A38</f>
        <v>1522</v>
      </c>
      <c r="B38" t="str">
        <f>'lipidomeDB output'!B38</f>
        <v>C87H144O17P2</v>
      </c>
      <c r="C38" s="1" t="str">
        <f>'lipidomeDB output'!C38</f>
        <v>CL(78:13)</v>
      </c>
      <c r="I38" s="10">
        <f>'signal per mg'!I38*100/'signal per mg'!I$54</f>
        <v>4.7203640405141867</v>
      </c>
      <c r="J38" s="10">
        <f>'signal per mg'!J38*100/'signal per mg'!J$54</f>
        <v>4.179534692196829</v>
      </c>
      <c r="K38" s="10">
        <f>'signal per mg'!K38*100/'signal per mg'!K$54</f>
        <v>5.3329017378462051</v>
      </c>
      <c r="L38" s="10">
        <f>'signal per mg'!L38*100/'signal per mg'!L$54</f>
        <v>4.9232233086160493</v>
      </c>
      <c r="M38" s="10">
        <f>'signal per mg'!M38*100/'signal per mg'!M$54</f>
        <v>4.7534954849985427</v>
      </c>
      <c r="N38" s="10">
        <f t="shared" si="0"/>
        <v>4.7819038528343629</v>
      </c>
      <c r="O38" s="55">
        <f t="shared" si="1"/>
        <v>0.41563585246601986</v>
      </c>
      <c r="P38" s="10">
        <f t="shared" si="2"/>
        <v>8.6918487961580679E-2</v>
      </c>
      <c r="Q38" s="10">
        <f>'signal per mg'!Q38*100/'signal per mg'!Q$54</f>
        <v>3.74487426510548</v>
      </c>
      <c r="R38" s="10">
        <f>'signal per mg'!R38*100/'signal per mg'!R$54</f>
        <v>3.6958915376553771</v>
      </c>
      <c r="S38" s="10">
        <f>'signal per mg'!AC38*100/'signal per mg'!AC$54</f>
        <v>3.2073323730309933</v>
      </c>
      <c r="T38" s="10">
        <f>'signal per mg'!AD38*100/'signal per mg'!AD$54</f>
        <v>4.2613851940984535</v>
      </c>
      <c r="U38" s="10">
        <f>'signal per mg'!AO38*100/'signal per mg'!AO$54</f>
        <v>4.0311037177453679</v>
      </c>
      <c r="V38" s="10">
        <f>'signal per mg'!AP38*100/'signal per mg'!AP$54</f>
        <v>3.8621578854832093</v>
      </c>
      <c r="W38" s="10">
        <f t="shared" si="3"/>
        <v>3.8004574955198138</v>
      </c>
      <c r="X38" s="55">
        <f t="shared" si="4"/>
        <v>0.35644912883617336</v>
      </c>
      <c r="Y38" s="10">
        <f>'signal per mg'!S38*100/'signal per mg'!S$54</f>
        <v>4.6594267875527215</v>
      </c>
      <c r="Z38" s="10">
        <f>'signal per mg'!T38*100/'signal per mg'!T$54</f>
        <v>3.7154448114566927</v>
      </c>
      <c r="AA38" s="10">
        <f>'signal per mg'!AE38*100/'signal per mg'!AE$54</f>
        <v>4.1385479563781784</v>
      </c>
      <c r="AB38" s="10">
        <f>'signal per mg'!AF38*100/'signal per mg'!AF$54</f>
        <v>4.6442135835567475</v>
      </c>
      <c r="AC38" s="10">
        <f>'signal per mg'!AQ38*100/'signal per mg'!AQ$54</f>
        <v>4.193575798776342</v>
      </c>
      <c r="AD38" s="10">
        <f>'signal per mg'!AR38*100/'signal per mg'!AR$54</f>
        <v>4.0076596908767605</v>
      </c>
      <c r="AE38" s="10">
        <f t="shared" si="5"/>
        <v>4.2264781047662412</v>
      </c>
      <c r="AF38" s="55">
        <f t="shared" si="6"/>
        <v>0.36872707793971216</v>
      </c>
      <c r="AG38" s="10">
        <f>'signal per mg'!U38*100/'signal per mg'!U$54</f>
        <v>9.0455668006391967</v>
      </c>
      <c r="AH38" s="10">
        <f>'signal per mg'!V38*100/'signal per mg'!V$54</f>
        <v>9.3444989893156212</v>
      </c>
      <c r="AI38" s="10">
        <f>'signal per mg'!AG38*100/'signal per mg'!AG$54</f>
        <v>7.7054765206375269</v>
      </c>
      <c r="AJ38" s="10">
        <f>'signal per mg'!AH38*100/'signal per mg'!AH$54</f>
        <v>8.9778092920567918</v>
      </c>
      <c r="AK38" s="10">
        <f>'signal per mg'!AS38*100/'signal per mg'!AS$54</f>
        <v>9.6229291086733824</v>
      </c>
      <c r="AL38" s="10">
        <f>'signal per mg'!AT38*100/'signal per mg'!AT$54</f>
        <v>9.5437888363694316</v>
      </c>
      <c r="AM38" s="10">
        <f t="shared" si="7"/>
        <v>9.0400115912819903</v>
      </c>
      <c r="AN38" s="55">
        <f t="shared" si="8"/>
        <v>0.70301931146602981</v>
      </c>
      <c r="AO38" s="10">
        <f>'signal per mg'!W38*100/'signal per mg'!W$54</f>
        <v>4.6534768404119475</v>
      </c>
      <c r="AP38" s="10">
        <f>'signal per mg'!X38*100/'signal per mg'!X$54</f>
        <v>3.5506007447830066</v>
      </c>
      <c r="AQ38" s="10">
        <f>'signal per mg'!AI38*100/'signal per mg'!AI$54</f>
        <v>3.2733137674836743</v>
      </c>
      <c r="AR38" s="10">
        <f>'signal per mg'!AJ38*100/'signal per mg'!AJ$54</f>
        <v>3.8344578542240808</v>
      </c>
      <c r="AS38" s="10">
        <f>'signal per mg'!AU38*100/'signal per mg'!AU$54</f>
        <v>3.8088454755121415</v>
      </c>
      <c r="AT38" s="10">
        <f>'signal per mg'!AV38*100/'signal per mg'!AV$54</f>
        <v>3.1997980138023903</v>
      </c>
      <c r="AU38" s="10">
        <f t="shared" si="9"/>
        <v>3.7200821160362065</v>
      </c>
      <c r="AV38" s="55">
        <f t="shared" si="10"/>
        <v>0.5274860935553507</v>
      </c>
      <c r="AW38" s="10">
        <f>'signal per mg'!Y38*100/'signal per mg'!Y$54</f>
        <v>6.0796803739022289</v>
      </c>
      <c r="AX38" s="10">
        <f>'signal per mg'!Z38*100/'signal per mg'!Z$54</f>
        <v>6.0586344151867735</v>
      </c>
      <c r="AY38" s="10">
        <f>'signal per mg'!AK38*100/'signal per mg'!AK$54</f>
        <v>5.3917837526485783</v>
      </c>
      <c r="AZ38" s="10">
        <f>'signal per mg'!AL38*100/'signal per mg'!AL$54</f>
        <v>4.4838116503579144</v>
      </c>
      <c r="BA38" s="10">
        <f>'signal per mg'!AW38*100/'signal per mg'!AW$54</f>
        <v>4.0796745471292608</v>
      </c>
      <c r="BB38" s="10">
        <f>'signal per mg'!AX38*100/'signal per mg'!AX$54</f>
        <v>4.0415637262025879</v>
      </c>
      <c r="BC38" s="10">
        <f t="shared" si="11"/>
        <v>5.0225247442378906</v>
      </c>
      <c r="BD38" s="55">
        <f t="shared" si="12"/>
        <v>0.94540111079558797</v>
      </c>
      <c r="BE38" s="10">
        <f>'signal per mg'!AA38*100/'signal per mg'!AA$54</f>
        <v>9.7503779216248692</v>
      </c>
      <c r="BF38" s="10">
        <f>'signal per mg'!AB38*100/'signal per mg'!AB$54</f>
        <v>9.6397894784807807</v>
      </c>
      <c r="BG38" s="10">
        <f>'signal per mg'!AM38*100/'signal per mg'!AM$54</f>
        <v>10.356942678642225</v>
      </c>
      <c r="BH38" s="10">
        <f>'signal per mg'!AN38*100/'signal per mg'!AN$54</f>
        <v>8.9740774894246105</v>
      </c>
      <c r="BI38" s="10">
        <f>'signal per mg'!AY38*100/'signal per mg'!AY$54</f>
        <v>10.376091336467429</v>
      </c>
      <c r="BJ38" s="10">
        <f>'signal per mg'!AZ38*100/'signal per mg'!AZ$54</f>
        <v>8.960606621046793</v>
      </c>
      <c r="BK38" s="10">
        <f t="shared" si="13"/>
        <v>9.6763142542811167</v>
      </c>
      <c r="BL38" s="55">
        <f t="shared" si="14"/>
        <v>0.62691887721700545</v>
      </c>
    </row>
    <row r="39" spans="1:64" x14ac:dyDescent="0.2">
      <c r="A39">
        <f>'lipidomeDB output'!A39</f>
        <v>1524</v>
      </c>
      <c r="B39" t="str">
        <f>'lipidomeDB output'!B39</f>
        <v>C87H146O17P2</v>
      </c>
      <c r="C39" s="1" t="str">
        <f>'lipidomeDB output'!C39</f>
        <v>CL(78:12)</v>
      </c>
      <c r="I39" s="10">
        <f>'signal per mg'!I39*100/'signal per mg'!I$54</f>
        <v>1.4490322310063541</v>
      </c>
      <c r="J39" s="10">
        <f>'signal per mg'!J39*100/'signal per mg'!J$54</f>
        <v>2.6267929448905356</v>
      </c>
      <c r="K39" s="10">
        <f>'signal per mg'!K39*100/'signal per mg'!K$54</f>
        <v>1.4991199498270251</v>
      </c>
      <c r="L39" s="10">
        <f>'signal per mg'!L39*100/'signal per mg'!L$54</f>
        <v>1.2402388608176387</v>
      </c>
      <c r="M39" s="10">
        <f>'signal per mg'!M39*100/'signal per mg'!M$54</f>
        <v>2.1045732595397606</v>
      </c>
      <c r="N39" s="10">
        <f t="shared" si="0"/>
        <v>1.7839514492162629</v>
      </c>
      <c r="O39" s="55">
        <f t="shared" si="1"/>
        <v>0.57054872198598205</v>
      </c>
      <c r="P39" s="10">
        <f t="shared" si="2"/>
        <v>0.31982300989000523</v>
      </c>
      <c r="Q39" s="10">
        <f>'signal per mg'!Q39*100/'signal per mg'!Q$54</f>
        <v>0.65708215997233332</v>
      </c>
      <c r="R39" s="10">
        <f>'signal per mg'!R39*100/'signal per mg'!R$54</f>
        <v>1.6463034451652272</v>
      </c>
      <c r="S39" s="10">
        <f>'signal per mg'!AC39*100/'signal per mg'!AC$54</f>
        <v>1.5984387342595603</v>
      </c>
      <c r="T39" s="10">
        <f>'signal per mg'!AD39*100/'signal per mg'!AD$54</f>
        <v>1.6325734170216917</v>
      </c>
      <c r="U39" s="10">
        <f>'signal per mg'!AO39*100/'signal per mg'!AO$54</f>
        <v>1.445574941648291</v>
      </c>
      <c r="V39" s="10">
        <f>'signal per mg'!AP39*100/'signal per mg'!AP$54</f>
        <v>1.4446463107308209</v>
      </c>
      <c r="W39" s="10">
        <f t="shared" si="3"/>
        <v>1.4041031681329874</v>
      </c>
      <c r="X39" s="55">
        <f t="shared" si="4"/>
        <v>0.37683682997474383</v>
      </c>
      <c r="Y39" s="10">
        <f>'signal per mg'!S39*100/'signal per mg'!S$54</f>
        <v>1.6870910962771082</v>
      </c>
      <c r="Z39" s="10">
        <f>'signal per mg'!T39*100/'signal per mg'!T$54</f>
        <v>2.6846083930036131</v>
      </c>
      <c r="AA39" s="10">
        <f>'signal per mg'!AE39*100/'signal per mg'!AE$54</f>
        <v>2.1324177486614833</v>
      </c>
      <c r="AB39" s="10">
        <f>'signal per mg'!AF39*100/'signal per mg'!AF$54</f>
        <v>1.5583109919571041</v>
      </c>
      <c r="AC39" s="10">
        <f>'signal per mg'!AQ39*100/'signal per mg'!AQ$54</f>
        <v>1.4530931339225013</v>
      </c>
      <c r="AD39" s="10">
        <f>'signal per mg'!AR39*100/'signal per mg'!AR$54</f>
        <v>2.3076772769017331</v>
      </c>
      <c r="AE39" s="10">
        <f t="shared" si="5"/>
        <v>1.9705331067872571</v>
      </c>
      <c r="AF39" s="55">
        <f t="shared" si="6"/>
        <v>0.48327774910443705</v>
      </c>
      <c r="AG39" s="10">
        <f>'signal per mg'!U39*100/'signal per mg'!U$54</f>
        <v>1.5640889061062422</v>
      </c>
      <c r="AH39" s="10">
        <f>'signal per mg'!V39*100/'signal per mg'!V$54</f>
        <v>2.688420444701126</v>
      </c>
      <c r="AI39" s="10">
        <f>'signal per mg'!AG39*100/'signal per mg'!AG$54</f>
        <v>2.0474894287230576</v>
      </c>
      <c r="AJ39" s="10">
        <f>'signal per mg'!AH39*100/'signal per mg'!AH$54</f>
        <v>1.9273846550529388</v>
      </c>
      <c r="AK39" s="10">
        <f>'signal per mg'!AS39*100/'signal per mg'!AS$54</f>
        <v>2.3014068317549174</v>
      </c>
      <c r="AL39" s="10">
        <f>'signal per mg'!AT39*100/'signal per mg'!AT$54</f>
        <v>1.550799298953742</v>
      </c>
      <c r="AM39" s="10">
        <f t="shared" si="7"/>
        <v>2.0132649275486707</v>
      </c>
      <c r="AN39" s="55">
        <f t="shared" si="8"/>
        <v>0.43887151259933199</v>
      </c>
      <c r="AO39" s="10">
        <f>'signal per mg'!W39*100/'signal per mg'!W$54</f>
        <v>1.3117962155259622</v>
      </c>
      <c r="AP39" s="10">
        <f>'signal per mg'!X39*100/'signal per mg'!X$54</f>
        <v>1.7471953533035109</v>
      </c>
      <c r="AQ39" s="10">
        <f>'signal per mg'!AI39*100/'signal per mg'!AI$54</f>
        <v>1.3629993918722407</v>
      </c>
      <c r="AR39" s="10">
        <f>'signal per mg'!AJ39*100/'signal per mg'!AJ$54</f>
        <v>1.8467483924102759</v>
      </c>
      <c r="AS39" s="10">
        <f>'signal per mg'!AU39*100/'signal per mg'!AU$54</f>
        <v>1.4177180843847508</v>
      </c>
      <c r="AT39" s="10">
        <f>'signal per mg'!AV39*100/'signal per mg'!AV$54</f>
        <v>1.1378555798687089</v>
      </c>
      <c r="AU39" s="10">
        <f t="shared" si="9"/>
        <v>1.4707188362275749</v>
      </c>
      <c r="AV39" s="55">
        <f t="shared" si="10"/>
        <v>0.27140537828496381</v>
      </c>
      <c r="AW39" s="10">
        <f>'signal per mg'!Y39*100/'signal per mg'!Y$54</f>
        <v>2.31992763182692</v>
      </c>
      <c r="AX39" s="10">
        <f>'signal per mg'!Z39*100/'signal per mg'!Z$54</f>
        <v>1.3031996325780777</v>
      </c>
      <c r="AY39" s="10">
        <f>'signal per mg'!AK39*100/'signal per mg'!AK$54</f>
        <v>2.2237765114891692</v>
      </c>
      <c r="AZ39" s="10">
        <f>'signal per mg'!AL39*100/'signal per mg'!AL$54</f>
        <v>1.8322716227753324</v>
      </c>
      <c r="BA39" s="10">
        <f>'signal per mg'!AW39*100/'signal per mg'!AW$54</f>
        <v>1.959241633404974</v>
      </c>
      <c r="BB39" s="10">
        <f>'signal per mg'!AX39*100/'signal per mg'!AX$54</f>
        <v>1.650922830983869</v>
      </c>
      <c r="BC39" s="10">
        <f t="shared" si="11"/>
        <v>1.8815566438430571</v>
      </c>
      <c r="BD39" s="55">
        <f t="shared" si="12"/>
        <v>0.37561584629402262</v>
      </c>
      <c r="BE39" s="10">
        <f>'signal per mg'!AA39*100/'signal per mg'!AA$54</f>
        <v>2.0562812512112871</v>
      </c>
      <c r="BF39" s="10">
        <f>'signal per mg'!AB39*100/'signal per mg'!AB$54</f>
        <v>1.768016222004511</v>
      </c>
      <c r="BG39" s="10">
        <f>'signal per mg'!AM39*100/'signal per mg'!AM$54</f>
        <v>1.8810920176625792</v>
      </c>
      <c r="BH39" s="10">
        <f>'signal per mg'!AN39*100/'signal per mg'!AN$54</f>
        <v>1.2383085232512183</v>
      </c>
      <c r="BI39" s="10">
        <f>'signal per mg'!AY39*100/'signal per mg'!AY$54</f>
        <v>1.2376475103137294</v>
      </c>
      <c r="BJ39" s="10">
        <f>'signal per mg'!AZ39*100/'signal per mg'!AZ$54</f>
        <v>0.8461253930090622</v>
      </c>
      <c r="BK39" s="10">
        <f t="shared" si="13"/>
        <v>1.5045784862420646</v>
      </c>
      <c r="BL39" s="55">
        <f t="shared" si="14"/>
        <v>0.46717237416833324</v>
      </c>
    </row>
    <row r="40" spans="1:64" x14ac:dyDescent="0.2">
      <c r="A40">
        <f>'lipidomeDB output'!A40</f>
        <v>1526</v>
      </c>
      <c r="B40" t="str">
        <f>'lipidomeDB output'!B40</f>
        <v>C87H148O17P2</v>
      </c>
      <c r="C40" s="1" t="str">
        <f>'lipidomeDB output'!C40</f>
        <v>CL(78:11)</v>
      </c>
      <c r="I40" s="10">
        <f>'signal per mg'!I40*100/'signal per mg'!I$54</f>
        <v>0.8975192400444566</v>
      </c>
      <c r="J40" s="10">
        <f>'signal per mg'!J40*100/'signal per mg'!J$54</f>
        <v>0</v>
      </c>
      <c r="K40" s="10">
        <f>'signal per mg'!K40*100/'signal per mg'!K$54</f>
        <v>0.92658156143154835</v>
      </c>
      <c r="L40" s="10">
        <f>'signal per mg'!L40*100/'signal per mg'!L$54</f>
        <v>0.76776691383949069</v>
      </c>
      <c r="M40" s="10">
        <f>'signal per mg'!M40*100/'signal per mg'!M$54</f>
        <v>0.87023011942907069</v>
      </c>
      <c r="N40" s="10">
        <f t="shared" si="0"/>
        <v>0.69241956694891316</v>
      </c>
      <c r="O40" s="55">
        <f t="shared" si="1"/>
        <v>0.39167473352083038</v>
      </c>
      <c r="P40" s="10">
        <f t="shared" si="2"/>
        <v>0.56566098391284803</v>
      </c>
      <c r="Q40" s="10">
        <f>'signal per mg'!Q40*100/'signal per mg'!Q$54</f>
        <v>0.6126179536584162</v>
      </c>
      <c r="R40" s="10">
        <f>'signal per mg'!R40*100/'signal per mg'!R$54</f>
        <v>0.61421313062973415</v>
      </c>
      <c r="S40" s="10">
        <f>'signal per mg'!AC40*100/'signal per mg'!AC$54</f>
        <v>0.62497095859857821</v>
      </c>
      <c r="T40" s="10">
        <f>'signal per mg'!AD40*100/'signal per mg'!AD$54</f>
        <v>0.68620117727405761</v>
      </c>
      <c r="U40" s="10">
        <f>'signal per mg'!AO40*100/'signal per mg'!AO$54</f>
        <v>0.66798199801410751</v>
      </c>
      <c r="V40" s="10">
        <f>'signal per mg'!AP40*100/'signal per mg'!AP$54</f>
        <v>0.58313309500087906</v>
      </c>
      <c r="W40" s="10">
        <f t="shared" si="3"/>
        <v>0.63151971886262881</v>
      </c>
      <c r="X40" s="55">
        <f t="shared" si="4"/>
        <v>3.8367971144572618E-2</v>
      </c>
      <c r="Y40" s="10">
        <f>'signal per mg'!S40*100/'signal per mg'!S$54</f>
        <v>0.73561157052240045</v>
      </c>
      <c r="Z40" s="10">
        <f>'signal per mg'!T40*100/'signal per mg'!T$54</f>
        <v>0.30592564676672052</v>
      </c>
      <c r="AA40" s="10">
        <f>'signal per mg'!AE40*100/'signal per mg'!AE$54</f>
        <v>0.29335543365299871</v>
      </c>
      <c r="AB40" s="10">
        <f>'signal per mg'!AF40*100/'signal per mg'!AF$54</f>
        <v>0.5487600536193028</v>
      </c>
      <c r="AC40" s="10">
        <f>'signal per mg'!AQ40*100/'signal per mg'!AQ$54</f>
        <v>0.43621119419895749</v>
      </c>
      <c r="AD40" s="10">
        <f>'signal per mg'!AR40*100/'signal per mg'!AR$54</f>
        <v>0.21103229966586551</v>
      </c>
      <c r="AE40" s="10">
        <f t="shared" si="5"/>
        <v>0.42181603307104082</v>
      </c>
      <c r="AF40" s="55">
        <f t="shared" si="6"/>
        <v>0.19450045442110178</v>
      </c>
      <c r="AG40" s="10">
        <f>'signal per mg'!U40*100/'signal per mg'!U$54</f>
        <v>1.6899907994770227</v>
      </c>
      <c r="AH40" s="10">
        <f>'signal per mg'!V40*100/'signal per mg'!V$54</f>
        <v>0.45625180479353161</v>
      </c>
      <c r="AI40" s="10">
        <f>'signal per mg'!AG40*100/'signal per mg'!AG$54</f>
        <v>0.42456302535394508</v>
      </c>
      <c r="AJ40" s="10">
        <f>'signal per mg'!AH40*100/'signal per mg'!AH$54</f>
        <v>1.511611042173626</v>
      </c>
      <c r="AK40" s="10">
        <f>'signal per mg'!AS40*100/'signal per mg'!AS$54</f>
        <v>1.7441715185286986</v>
      </c>
      <c r="AL40" s="10">
        <f>'signal per mg'!AT40*100/'signal per mg'!AT$54</f>
        <v>1.0232442862959619</v>
      </c>
      <c r="AM40" s="10">
        <f t="shared" si="7"/>
        <v>1.1416387461037978</v>
      </c>
      <c r="AN40" s="55">
        <f t="shared" si="8"/>
        <v>0.59976417246524494</v>
      </c>
      <c r="AO40" s="10">
        <f>'signal per mg'!W40*100/'signal per mg'!W$54</f>
        <v>0.5522479643111825</v>
      </c>
      <c r="AP40" s="10">
        <f>'signal per mg'!X40*100/'signal per mg'!X$54</f>
        <v>0.46373281495187019</v>
      </c>
      <c r="AQ40" s="10">
        <f>'signal per mg'!AI40*100/'signal per mg'!AI$54</f>
        <v>0.43362153301076134</v>
      </c>
      <c r="AR40" s="10">
        <f>'signal per mg'!AJ40*100/'signal per mg'!AJ$54</f>
        <v>0.51157781367797517</v>
      </c>
      <c r="AS40" s="10">
        <f>'signal per mg'!AU40*100/'signal per mg'!AU$54</f>
        <v>0.22554605887939222</v>
      </c>
      <c r="AT40" s="10">
        <f>'signal per mg'!AV40*100/'signal per mg'!AV$54</f>
        <v>0.55209560680020198</v>
      </c>
      <c r="AU40" s="10">
        <f t="shared" si="9"/>
        <v>0.45647029860523053</v>
      </c>
      <c r="AV40" s="55">
        <f t="shared" si="10"/>
        <v>0.12268269132912765</v>
      </c>
      <c r="AW40" s="10">
        <f>'signal per mg'!Y40*100/'signal per mg'!Y$54</f>
        <v>0.36372545324337568</v>
      </c>
      <c r="AX40" s="10">
        <f>'signal per mg'!Z40*100/'signal per mg'!Z$54</f>
        <v>0.76163502755664447</v>
      </c>
      <c r="AY40" s="10">
        <f>'signal per mg'!AK40*100/'signal per mg'!AK$54</f>
        <v>0.37645800333257906</v>
      </c>
      <c r="AZ40" s="10">
        <f>'signal per mg'!AL40*100/'signal per mg'!AL$54</f>
        <v>0.61239902804229296</v>
      </c>
      <c r="BA40" s="10">
        <f>'signal per mg'!AW40*100/'signal per mg'!AW$54</f>
        <v>0.36076143690512746</v>
      </c>
      <c r="BB40" s="10">
        <f>'signal per mg'!AX40*100/'signal per mg'!AX$54</f>
        <v>0.97805551518674649</v>
      </c>
      <c r="BC40" s="10">
        <f t="shared" si="11"/>
        <v>0.57550574404446098</v>
      </c>
      <c r="BD40" s="55">
        <f t="shared" si="12"/>
        <v>0.25637377203398132</v>
      </c>
      <c r="BE40" s="10">
        <f>'signal per mg'!AA40*100/'signal per mg'!AA$54</f>
        <v>1.0523663707895654</v>
      </c>
      <c r="BF40" s="10">
        <f>'signal per mg'!AB40*100/'signal per mg'!AB$54</f>
        <v>1.0434941104098789</v>
      </c>
      <c r="BG40" s="10">
        <f>'signal per mg'!AM40*100/'signal per mg'!AM$54</f>
        <v>1.06358255068422</v>
      </c>
      <c r="BH40" s="10">
        <f>'signal per mg'!AN40*100/'signal per mg'!AN$54</f>
        <v>1.2265987499817035</v>
      </c>
      <c r="BI40" s="10">
        <f>'signal per mg'!AY40*100/'signal per mg'!AY$54</f>
        <v>1.5662477213853978</v>
      </c>
      <c r="BJ40" s="10">
        <f>'signal per mg'!AZ40*100/'signal per mg'!AZ$54</f>
        <v>2.2262807471795822</v>
      </c>
      <c r="BK40" s="10">
        <f t="shared" si="13"/>
        <v>1.3630950417383911</v>
      </c>
      <c r="BL40" s="55">
        <f t="shared" si="14"/>
        <v>0.46763160832908723</v>
      </c>
    </row>
    <row r="41" spans="1:64" x14ac:dyDescent="0.2">
      <c r="A41">
        <f>'lipidomeDB output'!A41</f>
        <v>1528</v>
      </c>
      <c r="B41" t="str">
        <f>'lipidomeDB output'!B41</f>
        <v>C87H150O17P2</v>
      </c>
      <c r="C41" s="1" t="str">
        <f>'lipidomeDB output'!C41</f>
        <v>CL(78:10)</v>
      </c>
      <c r="I41" s="10">
        <f>'signal per mg'!I41*100/'signal per mg'!I$54</f>
        <v>0</v>
      </c>
      <c r="J41" s="10">
        <f>'signal per mg'!J41*100/'signal per mg'!J$54</f>
        <v>0</v>
      </c>
      <c r="K41" s="10">
        <f>'signal per mg'!K41*100/'signal per mg'!K$54</f>
        <v>0</v>
      </c>
      <c r="L41" s="10">
        <f>'signal per mg'!L41*100/'signal per mg'!L$54</f>
        <v>0</v>
      </c>
      <c r="M41" s="10">
        <f>'signal per mg'!M41*100/'signal per mg'!M$54</f>
        <v>0</v>
      </c>
      <c r="N41" s="10">
        <f t="shared" si="0"/>
        <v>0</v>
      </c>
      <c r="O41" s="55">
        <f t="shared" si="1"/>
        <v>0</v>
      </c>
      <c r="P41" s="10" t="e">
        <f t="shared" si="2"/>
        <v>#DIV/0!</v>
      </c>
      <c r="Q41" s="10">
        <f>'signal per mg'!Q41*100/'signal per mg'!Q$54</f>
        <v>0</v>
      </c>
      <c r="R41" s="10">
        <f>'signal per mg'!R41*100/'signal per mg'!R$54</f>
        <v>7.9595654077287373E-2</v>
      </c>
      <c r="S41" s="10">
        <f>'signal per mg'!AC41*100/'signal per mg'!AC$54</f>
        <v>0</v>
      </c>
      <c r="T41" s="10">
        <f>'signal per mg'!AD41*100/'signal per mg'!AD$54</f>
        <v>0</v>
      </c>
      <c r="U41" s="10">
        <f>'signal per mg'!AO41*100/'signal per mg'!AO$54</f>
        <v>0</v>
      </c>
      <c r="V41" s="10">
        <f>'signal per mg'!AP41*100/'signal per mg'!AP$54</f>
        <v>0</v>
      </c>
      <c r="W41" s="10">
        <f t="shared" si="3"/>
        <v>1.3265942346214562E-2</v>
      </c>
      <c r="X41" s="55">
        <f t="shared" si="4"/>
        <v>3.2494789705405577E-2</v>
      </c>
      <c r="Y41" s="10">
        <f>'signal per mg'!S41*100/'signal per mg'!S$54</f>
        <v>0</v>
      </c>
      <c r="Z41" s="10">
        <f>'signal per mg'!T41*100/'signal per mg'!T$54</f>
        <v>0</v>
      </c>
      <c r="AA41" s="10">
        <f>'signal per mg'!AE41*100/'signal per mg'!AE$54</f>
        <v>0</v>
      </c>
      <c r="AB41" s="10">
        <f>'signal per mg'!AF41*100/'signal per mg'!AF$54</f>
        <v>0</v>
      </c>
      <c r="AC41" s="10">
        <f>'signal per mg'!AQ41*100/'signal per mg'!AQ$54</f>
        <v>0</v>
      </c>
      <c r="AD41" s="10">
        <f>'signal per mg'!AR41*100/'signal per mg'!AR$54</f>
        <v>0</v>
      </c>
      <c r="AE41" s="10">
        <f t="shared" si="5"/>
        <v>0</v>
      </c>
      <c r="AF41" s="55">
        <f t="shared" si="6"/>
        <v>0</v>
      </c>
      <c r="AG41" s="10">
        <f>'signal per mg'!U41*100/'signal per mg'!U$54</f>
        <v>0</v>
      </c>
      <c r="AH41" s="10">
        <f>'signal per mg'!V41*100/'signal per mg'!V$54</f>
        <v>0</v>
      </c>
      <c r="AI41" s="10">
        <f>'signal per mg'!AG41*100/'signal per mg'!AG$54</f>
        <v>0</v>
      </c>
      <c r="AJ41" s="10">
        <f>'signal per mg'!AH41*100/'signal per mg'!AH$54</f>
        <v>0</v>
      </c>
      <c r="AK41" s="10">
        <f>'signal per mg'!AS41*100/'signal per mg'!AS$54</f>
        <v>9.9952522551787909E-2</v>
      </c>
      <c r="AL41" s="10">
        <f>'signal per mg'!AT41*100/'signal per mg'!AT$54</f>
        <v>0</v>
      </c>
      <c r="AM41" s="10">
        <f t="shared" si="7"/>
        <v>1.6658753758631319E-2</v>
      </c>
      <c r="AN41" s="55">
        <f t="shared" si="8"/>
        <v>4.0805446459318127E-2</v>
      </c>
      <c r="AO41" s="10">
        <f>'signal per mg'!W41*100/'signal per mg'!W$54</f>
        <v>0</v>
      </c>
      <c r="AP41" s="10">
        <f>'signal per mg'!X41*100/'signal per mg'!X$54</f>
        <v>0</v>
      </c>
      <c r="AQ41" s="10">
        <f>'signal per mg'!AI41*100/'signal per mg'!AI$54</f>
        <v>0</v>
      </c>
      <c r="AR41" s="10">
        <f>'signal per mg'!AJ41*100/'signal per mg'!AJ$54</f>
        <v>0</v>
      </c>
      <c r="AS41" s="10">
        <f>'signal per mg'!AU41*100/'signal per mg'!AU$54</f>
        <v>0</v>
      </c>
      <c r="AT41" s="10">
        <f>'signal per mg'!AV41*100/'signal per mg'!AV$54</f>
        <v>0</v>
      </c>
      <c r="AU41" s="10">
        <f t="shared" si="9"/>
        <v>0</v>
      </c>
      <c r="AV41" s="55">
        <f t="shared" si="10"/>
        <v>0</v>
      </c>
      <c r="AW41" s="10">
        <f>'signal per mg'!Y41*100/'signal per mg'!Y$54</f>
        <v>0</v>
      </c>
      <c r="AX41" s="10">
        <f>'signal per mg'!Z41*100/'signal per mg'!Z$54</f>
        <v>0</v>
      </c>
      <c r="AY41" s="10">
        <f>'signal per mg'!AK41*100/'signal per mg'!AK$54</f>
        <v>0</v>
      </c>
      <c r="AZ41" s="10">
        <f>'signal per mg'!AL41*100/'signal per mg'!AL$54</f>
        <v>0.15597294279897542</v>
      </c>
      <c r="BA41" s="10">
        <f>'signal per mg'!AW41*100/'signal per mg'!AW$54</f>
        <v>0</v>
      </c>
      <c r="BB41" s="10">
        <f>'signal per mg'!AX41*100/'signal per mg'!AX$54</f>
        <v>0</v>
      </c>
      <c r="BC41" s="10">
        <f t="shared" si="11"/>
        <v>2.5995490466495904E-2</v>
      </c>
      <c r="BD41" s="55">
        <f t="shared" si="12"/>
        <v>6.3675687256299615E-2</v>
      </c>
      <c r="BE41" s="10">
        <f>'signal per mg'!AA41*100/'signal per mg'!AA$54</f>
        <v>0</v>
      </c>
      <c r="BF41" s="10">
        <f>'signal per mg'!AB41*100/'signal per mg'!AB$54</f>
        <v>0.34175571301633595</v>
      </c>
      <c r="BG41" s="10">
        <f>'signal per mg'!AM41*100/'signal per mg'!AM$54</f>
        <v>6.1518270926465154E-2</v>
      </c>
      <c r="BH41" s="10">
        <f>'signal per mg'!AN41*100/'signal per mg'!AN$54</f>
        <v>0</v>
      </c>
      <c r="BI41" s="10">
        <f>'signal per mg'!AY41*100/'signal per mg'!AY$54</f>
        <v>0</v>
      </c>
      <c r="BJ41" s="10">
        <f>'signal per mg'!AZ41*100/'signal per mg'!AZ$54</f>
        <v>0</v>
      </c>
      <c r="BK41" s="10">
        <f t="shared" si="13"/>
        <v>6.7212330657133515E-2</v>
      </c>
      <c r="BL41" s="55">
        <f t="shared" si="14"/>
        <v>0.13673074320203416</v>
      </c>
    </row>
    <row r="42" spans="1:64" x14ac:dyDescent="0.2">
      <c r="A42">
        <f>'lipidomeDB output'!A42</f>
        <v>1539.9</v>
      </c>
      <c r="B42" t="str">
        <f>'lipidomeDB output'!B42</f>
        <v>C89H138O17P2</v>
      </c>
      <c r="C42" s="1" t="str">
        <f>'lipidomeDB output'!C42</f>
        <v>CL(80:18)</v>
      </c>
      <c r="I42" s="10">
        <f>'signal per mg'!I42*100/'signal per mg'!I$54</f>
        <v>0.72556461928827576</v>
      </c>
      <c r="J42" s="10">
        <f>'signal per mg'!J42*100/'signal per mg'!J$54</f>
        <v>1.1255232997048932</v>
      </c>
      <c r="K42" s="10">
        <f>'signal per mg'!K42*100/'signal per mg'!K$54</f>
        <v>1.2361164498573713</v>
      </c>
      <c r="L42" s="10">
        <f>'signal per mg'!L42*100/'signal per mg'!L$54</f>
        <v>1.2566441367543797</v>
      </c>
      <c r="M42" s="10">
        <f>'signal per mg'!M42*100/'signal per mg'!M$54</f>
        <v>1.330833090591319</v>
      </c>
      <c r="N42" s="10">
        <f t="shared" si="0"/>
        <v>1.1349363192392476</v>
      </c>
      <c r="O42" s="55">
        <f t="shared" si="1"/>
        <v>0.24036407300169965</v>
      </c>
      <c r="P42" s="10">
        <f t="shared" si="2"/>
        <v>0.21178639622954057</v>
      </c>
      <c r="Q42" s="10">
        <f>'signal per mg'!Q42*100/'signal per mg'!Q$54</f>
        <v>1.3240452546810926</v>
      </c>
      <c r="R42" s="10">
        <f>'signal per mg'!R42*100/'signal per mg'!R$54</f>
        <v>1.0029052413738209</v>
      </c>
      <c r="S42" s="10">
        <f>'signal per mg'!AC42*100/'signal per mg'!AC$54</f>
        <v>0.94791134240973951</v>
      </c>
      <c r="T42" s="10">
        <f>'signal per mg'!AD42*100/'signal per mg'!AD$54</f>
        <v>0.83579953819636399</v>
      </c>
      <c r="U42" s="10">
        <f>'signal per mg'!AO42*100/'signal per mg'!AO$54</f>
        <v>0.73632764645956628</v>
      </c>
      <c r="V42" s="10">
        <f>'signal per mg'!AP42*100/'signal per mg'!AP$54</f>
        <v>1.1369630193986988</v>
      </c>
      <c r="W42" s="10">
        <f t="shared" si="3"/>
        <v>0.99732534041988041</v>
      </c>
      <c r="X42" s="55">
        <f t="shared" si="4"/>
        <v>0.21115295086548025</v>
      </c>
      <c r="Y42" s="10">
        <f>'signal per mg'!S42*100/'signal per mg'!S$54</f>
        <v>0.94815848028959504</v>
      </c>
      <c r="Z42" s="10">
        <f>'signal per mg'!T42*100/'signal per mg'!T$54</f>
        <v>0.92221064532576613</v>
      </c>
      <c r="AA42" s="10">
        <f>'signal per mg'!AE42*100/'signal per mg'!AE$54</f>
        <v>1.1786837154846943</v>
      </c>
      <c r="AB42" s="10">
        <f>'signal per mg'!AF42*100/'signal per mg'!AF$54</f>
        <v>1.3279155495978552</v>
      </c>
      <c r="AC42" s="10">
        <f>'signal per mg'!AQ42*100/'signal per mg'!AQ$54</f>
        <v>1.3185474733741216</v>
      </c>
      <c r="AD42" s="10">
        <f>'signal per mg'!AR42*100/'signal per mg'!AR$54</f>
        <v>0.86171522363561748</v>
      </c>
      <c r="AE42" s="10">
        <f t="shared" si="5"/>
        <v>1.0928718479512751</v>
      </c>
      <c r="AF42" s="55">
        <f t="shared" si="6"/>
        <v>0.20834552840407716</v>
      </c>
      <c r="AG42" s="10">
        <f>'signal per mg'!U42*100/'signal per mg'!U$54</f>
        <v>0.8619437315384243</v>
      </c>
      <c r="AH42" s="10">
        <f>'signal per mg'!V42*100/'signal per mg'!V$54</f>
        <v>0</v>
      </c>
      <c r="AI42" s="10">
        <f>'signal per mg'!AG42*100/'signal per mg'!AG$54</f>
        <v>0.9604026500950128</v>
      </c>
      <c r="AJ42" s="10">
        <f>'signal per mg'!AH42*100/'signal per mg'!AH$54</f>
        <v>0.71068280340998835</v>
      </c>
      <c r="AK42" s="10">
        <f>'signal per mg'!AS42*100/'signal per mg'!AS$54</f>
        <v>0.6521902096504163</v>
      </c>
      <c r="AL42" s="10">
        <f>'signal per mg'!AT42*100/'signal per mg'!AT$54</f>
        <v>0.75415582346380583</v>
      </c>
      <c r="AM42" s="10">
        <f t="shared" si="7"/>
        <v>0.65656253635960793</v>
      </c>
      <c r="AN42" s="55">
        <f t="shared" si="8"/>
        <v>0.34001387749121148</v>
      </c>
      <c r="AO42" s="10">
        <f>'signal per mg'!W42*100/'signal per mg'!W$54</f>
        <v>1.2122920778122355</v>
      </c>
      <c r="AP42" s="10">
        <f>'signal per mg'!X42*100/'signal per mg'!X$54</f>
        <v>1.0914115745836945</v>
      </c>
      <c r="AQ42" s="10">
        <f>'signal per mg'!AI42*100/'signal per mg'!AI$54</f>
        <v>0.94656407815763755</v>
      </c>
      <c r="AR42" s="10">
        <f>'signal per mg'!AJ42*100/'signal per mg'!AJ$54</f>
        <v>1.0231556273559503</v>
      </c>
      <c r="AS42" s="10">
        <f>'signal per mg'!AU42*100/'signal per mg'!AU$54</f>
        <v>1.0361552028218692</v>
      </c>
      <c r="AT42" s="10">
        <f>'signal per mg'!AV42*100/'signal per mg'!AV$54</f>
        <v>1.5249957919542163</v>
      </c>
      <c r="AU42" s="10">
        <f t="shared" si="9"/>
        <v>1.1390957254476006</v>
      </c>
      <c r="AV42" s="55">
        <f t="shared" si="10"/>
        <v>0.20864210424794613</v>
      </c>
      <c r="AW42" s="10">
        <f>'signal per mg'!Y42*100/'signal per mg'!Y$54</f>
        <v>1.0007161433794431</v>
      </c>
      <c r="AX42" s="10">
        <f>'signal per mg'!Z42*100/'signal per mg'!Z$54</f>
        <v>0.9204684629516231</v>
      </c>
      <c r="AY42" s="10">
        <f>'signal per mg'!AK42*100/'signal per mg'!AK$54</f>
        <v>0.97920223817654428</v>
      </c>
      <c r="AZ42" s="10">
        <f>'signal per mg'!AL42*100/'signal per mg'!AL$54</f>
        <v>1.298679976357785</v>
      </c>
      <c r="BA42" s="10">
        <f>'signal per mg'!AW42*100/'signal per mg'!AW$54</f>
        <v>0.93260669327602075</v>
      </c>
      <c r="BB42" s="10">
        <f>'signal per mg'!AX42*100/'signal per mg'!AX$54</f>
        <v>0.66996076151722139</v>
      </c>
      <c r="BC42" s="10">
        <f t="shared" si="11"/>
        <v>0.9669390459431062</v>
      </c>
      <c r="BD42" s="55">
        <f t="shared" si="12"/>
        <v>0.20143368638395337</v>
      </c>
      <c r="BE42" s="10">
        <f>'signal per mg'!AA42*100/'signal per mg'!AA$54</f>
        <v>0.77716190550021313</v>
      </c>
      <c r="BF42" s="10">
        <f>'signal per mg'!AB42*100/'signal per mg'!AB$54</f>
        <v>0.69718165455332526</v>
      </c>
      <c r="BG42" s="10">
        <f>'signal per mg'!AM42*100/'signal per mg'!AM$54</f>
        <v>0.69173877975091946</v>
      </c>
      <c r="BH42" s="10">
        <f>'signal per mg'!AN42*100/'signal per mg'!AN$54</f>
        <v>0.90897115004610707</v>
      </c>
      <c r="BI42" s="10">
        <f>'signal per mg'!AY42*100/'signal per mg'!AY$54</f>
        <v>1.0937350091144584</v>
      </c>
      <c r="BJ42" s="10">
        <f>'signal per mg'!AZ42*100/'signal per mg'!AZ$54</f>
        <v>0.5340299611614574</v>
      </c>
      <c r="BK42" s="10">
        <f t="shared" si="13"/>
        <v>0.78380307668774674</v>
      </c>
      <c r="BL42" s="55">
        <f t="shared" si="14"/>
        <v>0.19500495853362965</v>
      </c>
    </row>
    <row r="43" spans="1:64" x14ac:dyDescent="0.2">
      <c r="A43">
        <f>'lipidomeDB output'!A43</f>
        <v>1542</v>
      </c>
      <c r="B43" t="str">
        <f>'lipidomeDB output'!B43</f>
        <v>C89H140O17P2</v>
      </c>
      <c r="C43" s="1" t="str">
        <f>'lipidomeDB output'!C43</f>
        <v>CL(80:17)</v>
      </c>
      <c r="I43" s="10">
        <f>'signal per mg'!I43*100/'signal per mg'!I$54</f>
        <v>2.4220437435779143</v>
      </c>
      <c r="J43" s="10">
        <f>'signal per mg'!J43*100/'signal per mg'!J$54</f>
        <v>2.2819298606821765</v>
      </c>
      <c r="K43" s="10">
        <f>'signal per mg'!K43*100/'signal per mg'!K$54</f>
        <v>2.1748366343644419</v>
      </c>
      <c r="L43" s="10">
        <f>'signal per mg'!L43*100/'signal per mg'!L$54</f>
        <v>2.3623597348907399</v>
      </c>
      <c r="M43" s="10">
        <f>'signal per mg'!M43*100/'signal per mg'!M$54</f>
        <v>2.1755752985726762</v>
      </c>
      <c r="N43" s="10">
        <f t="shared" si="0"/>
        <v>2.2833490544175898</v>
      </c>
      <c r="O43" s="55">
        <f t="shared" si="1"/>
        <v>0.11053398379647521</v>
      </c>
      <c r="P43" s="10">
        <f t="shared" si="2"/>
        <v>4.8408710697396606E-2</v>
      </c>
      <c r="Q43" s="10">
        <f>'signal per mg'!Q43*100/'signal per mg'!Q$54</f>
        <v>2.1738056420137344</v>
      </c>
      <c r="R43" s="10">
        <f>'signal per mg'!R43*100/'signal per mg'!R$54</f>
        <v>2.0429551213170423</v>
      </c>
      <c r="S43" s="10">
        <f>'signal per mg'!AC43*100/'signal per mg'!AC$54</f>
        <v>1.7715254867338879</v>
      </c>
      <c r="T43" s="10">
        <f>'signal per mg'!AD43*100/'signal per mg'!AD$54</f>
        <v>1.7724153631012391</v>
      </c>
      <c r="U43" s="10">
        <f>'signal per mg'!AO43*100/'signal per mg'!AO$54</f>
        <v>2.2244574258191814</v>
      </c>
      <c r="V43" s="10">
        <f>'signal per mg'!AP43*100/'signal per mg'!AP$54</f>
        <v>1.9999413936587938</v>
      </c>
      <c r="W43" s="10">
        <f t="shared" si="3"/>
        <v>1.9975167387739798</v>
      </c>
      <c r="X43" s="55">
        <f t="shared" si="4"/>
        <v>0.19307669653786419</v>
      </c>
      <c r="Y43" s="10">
        <f>'signal per mg'!S43*100/'signal per mg'!S$54</f>
        <v>2.2749161436020064</v>
      </c>
      <c r="Z43" s="10">
        <f>'signal per mg'!T43*100/'signal per mg'!T$54</f>
        <v>1.6958921722937765</v>
      </c>
      <c r="AA43" s="10">
        <f>'signal per mg'!AE43*100/'signal per mg'!AE$54</f>
        <v>2.3810463448965367</v>
      </c>
      <c r="AB43" s="10">
        <f>'signal per mg'!AF43*100/'signal per mg'!AF$54</f>
        <v>2.4366063449508486</v>
      </c>
      <c r="AC43" s="10">
        <f>'signal per mg'!AQ43*100/'signal per mg'!AQ$54</f>
        <v>2.7334013142986624</v>
      </c>
      <c r="AD43" s="10">
        <f>'signal per mg'!AR43*100/'signal per mg'!AR$54</f>
        <v>2.0321628856712977</v>
      </c>
      <c r="AE43" s="10">
        <f t="shared" si="5"/>
        <v>2.2590042009521882</v>
      </c>
      <c r="AF43" s="55">
        <f t="shared" si="6"/>
        <v>0.35785325390723099</v>
      </c>
      <c r="AG43" s="10">
        <f>'signal per mg'!U43*100/'signal per mg'!U$54</f>
        <v>1.9611641082756284</v>
      </c>
      <c r="AH43" s="10">
        <f>'signal per mg'!V43*100/'signal per mg'!V$54</f>
        <v>2.1946289344498986</v>
      </c>
      <c r="AI43" s="10">
        <f>'signal per mg'!AG43*100/'signal per mg'!AG$54</f>
        <v>1.9173814048242683</v>
      </c>
      <c r="AJ43" s="10">
        <f>'signal per mg'!AH43*100/'signal per mg'!AH$54</f>
        <v>2.3528274217201424</v>
      </c>
      <c r="AK43" s="10">
        <f>'signal per mg'!AS43*100/'signal per mg'!AS$54</f>
        <v>1.9365801244408907</v>
      </c>
      <c r="AL43" s="10">
        <f>'signal per mg'!AT43*100/'signal per mg'!AT$54</f>
        <v>1.7614672402499694</v>
      </c>
      <c r="AM43" s="10">
        <f t="shared" si="7"/>
        <v>2.0206748723267993</v>
      </c>
      <c r="AN43" s="55">
        <f t="shared" si="8"/>
        <v>0.2140359439034232</v>
      </c>
      <c r="AO43" s="10">
        <f>'signal per mg'!W43*100/'signal per mg'!W$54</f>
        <v>1.956914708369957</v>
      </c>
      <c r="AP43" s="10">
        <f>'signal per mg'!X43*100/'signal per mg'!X$54</f>
        <v>2.4826100194393046</v>
      </c>
      <c r="AQ43" s="10">
        <f>'signal per mg'!AI43*100/'signal per mg'!AI$54</f>
        <v>2.280479098913303</v>
      </c>
      <c r="AR43" s="10">
        <f>'signal per mg'!AJ43*100/'signal per mg'!AJ$54</f>
        <v>2.1460926858627132</v>
      </c>
      <c r="AS43" s="10">
        <f>'signal per mg'!AU43*100/'signal per mg'!AU$54</f>
        <v>1.899335232668566</v>
      </c>
      <c r="AT43" s="10">
        <f>'signal per mg'!AV43*100/'signal per mg'!AV$54</f>
        <v>2.1881838074398248</v>
      </c>
      <c r="AU43" s="10">
        <f t="shared" si="9"/>
        <v>2.1589359254489451</v>
      </c>
      <c r="AV43" s="55">
        <f t="shared" si="10"/>
        <v>0.21389864019316124</v>
      </c>
      <c r="AW43" s="10">
        <f>'signal per mg'!Y43*100/'signal per mg'!Y$54</f>
        <v>1.846896083826467</v>
      </c>
      <c r="AX43" s="10">
        <f>'signal per mg'!Z43*100/'signal per mg'!Z$54</f>
        <v>2.0763165952235156</v>
      </c>
      <c r="AY43" s="10">
        <f>'signal per mg'!AK43*100/'signal per mg'!AK$54</f>
        <v>2.0777190347863654</v>
      </c>
      <c r="AZ43" s="10">
        <f>'signal per mg'!AL43*100/'signal per mg'!AL$54</f>
        <v>2.2000394036908109</v>
      </c>
      <c r="BA43" s="10">
        <f>'signal per mg'!AW43*100/'signal per mg'!AW$54</f>
        <v>2.2355695425237951</v>
      </c>
      <c r="BB43" s="10">
        <f>'signal per mg'!AX43*100/'signal per mg'!AX$54</f>
        <v>2.2816451097224246</v>
      </c>
      <c r="BC43" s="10">
        <f t="shared" si="11"/>
        <v>2.1196976282955631</v>
      </c>
      <c r="BD43" s="55">
        <f t="shared" si="12"/>
        <v>0.15758990267730455</v>
      </c>
      <c r="BE43" s="10">
        <f>'signal per mg'!AA43*100/'signal per mg'!AA$54</f>
        <v>1.8411566339780616</v>
      </c>
      <c r="BF43" s="10">
        <f>'signal per mg'!AB43*100/'signal per mg'!AB$54</f>
        <v>2.0277505638969258</v>
      </c>
      <c r="BG43" s="10">
        <f>'signal per mg'!AM43*100/'signal per mg'!AM$54</f>
        <v>1.9139017621566938</v>
      </c>
      <c r="BH43" s="10">
        <f>'signal per mg'!AN43*100/'signal per mg'!AN$54</f>
        <v>1.9906614558175619</v>
      </c>
      <c r="BI43" s="10">
        <f>'signal per mg'!AY43*100/'signal per mg'!AY$54</f>
        <v>1.9787968914899743</v>
      </c>
      <c r="BJ43" s="10">
        <f>'signal per mg'!AZ43*100/'signal per mg'!AZ$54</f>
        <v>2.045958942112077</v>
      </c>
      <c r="BK43" s="10">
        <f t="shared" si="13"/>
        <v>1.9663710415752156</v>
      </c>
      <c r="BL43" s="55">
        <f t="shared" si="14"/>
        <v>7.6521603217758929E-2</v>
      </c>
    </row>
    <row r="44" spans="1:64" x14ac:dyDescent="0.2">
      <c r="A44">
        <f>'lipidomeDB output'!A44</f>
        <v>1544</v>
      </c>
      <c r="B44" t="str">
        <f>'lipidomeDB output'!B44</f>
        <v>C89H142O17P2</v>
      </c>
      <c r="C44" s="1" t="str">
        <f>'lipidomeDB output'!C44</f>
        <v>CL(80:16)</v>
      </c>
      <c r="I44" s="10">
        <f>'signal per mg'!I44*100/'signal per mg'!I$54</f>
        <v>5.7038605909367339</v>
      </c>
      <c r="J44" s="10">
        <f>'signal per mg'!J44*100/'signal per mg'!J$54</f>
        <v>6.0565506828632198</v>
      </c>
      <c r="K44" s="10">
        <f>'signal per mg'!K44*100/'signal per mg'!K$54</f>
        <v>6.0895425762204383</v>
      </c>
      <c r="L44" s="10">
        <f>'signal per mg'!L44*100/'signal per mg'!L$54</f>
        <v>5.4957674388083202</v>
      </c>
      <c r="M44" s="10">
        <f>'signal per mg'!M44*100/'signal per mg'!M$54</f>
        <v>6.6177541508884339</v>
      </c>
      <c r="N44" s="10">
        <f t="shared" si="0"/>
        <v>5.9926950879434298</v>
      </c>
      <c r="O44" s="55">
        <f t="shared" si="1"/>
        <v>0.42852020381012079</v>
      </c>
      <c r="P44" s="10">
        <f t="shared" si="2"/>
        <v>7.1507092805747963E-2</v>
      </c>
      <c r="Q44" s="10">
        <f>'signal per mg'!Q44*100/'signal per mg'!Q$54</f>
        <v>6.5955239365643994</v>
      </c>
      <c r="R44" s="10">
        <f>'signal per mg'!R44*100/'signal per mg'!R$54</f>
        <v>5.1339196879850348</v>
      </c>
      <c r="S44" s="10">
        <f>'signal per mg'!AC44*100/'signal per mg'!AC$54</f>
        <v>6.34845035082013</v>
      </c>
      <c r="T44" s="10">
        <f>'signal per mg'!AD44*100/'signal per mg'!AD$54</f>
        <v>5.6478801478638854</v>
      </c>
      <c r="U44" s="10">
        <f>'signal per mg'!AO44*100/'signal per mg'!AO$54</f>
        <v>5.2355345790294923</v>
      </c>
      <c r="V44" s="10">
        <f>'signal per mg'!AP44*100/'signal per mg'!AP$54</f>
        <v>5.9558694250717927</v>
      </c>
      <c r="W44" s="10">
        <f t="shared" si="3"/>
        <v>5.8195296878891227</v>
      </c>
      <c r="X44" s="55">
        <f t="shared" si="4"/>
        <v>0.59009958300592846</v>
      </c>
      <c r="Y44" s="10">
        <f>'signal per mg'!S44*100/'signal per mg'!S$54</f>
        <v>7.2398791139450713</v>
      </c>
      <c r="Z44" s="10">
        <f>'signal per mg'!T44*100/'signal per mg'!T$54</f>
        <v>6.9720011527633066</v>
      </c>
      <c r="AA44" s="10">
        <f>'signal per mg'!AE44*100/'signal per mg'!AE$54</f>
        <v>6.3341094755120562</v>
      </c>
      <c r="AB44" s="10">
        <f>'signal per mg'!AF44*100/'signal per mg'!AF$54</f>
        <v>6.8211014298480794</v>
      </c>
      <c r="AC44" s="10">
        <f>'signal per mg'!AQ44*100/'signal per mg'!AQ$54</f>
        <v>7.6478585995921113</v>
      </c>
      <c r="AD44" s="10">
        <f>'signal per mg'!AR44*100/'signal per mg'!AR$54</f>
        <v>5.9597084627860166</v>
      </c>
      <c r="AE44" s="10">
        <f t="shared" si="5"/>
        <v>6.8291097057411072</v>
      </c>
      <c r="AF44" s="55">
        <f t="shared" si="6"/>
        <v>0.60999132865837113</v>
      </c>
      <c r="AG44" s="10">
        <f>'signal per mg'!U44*100/'signal per mg'!U$54</f>
        <v>4.5155198295482055</v>
      </c>
      <c r="AH44" s="10">
        <f>'signal per mg'!V44*100/'signal per mg'!V$54</f>
        <v>3.5085186254692458</v>
      </c>
      <c r="AI44" s="10">
        <f>'signal per mg'!AG44*100/'signal per mg'!AG$54</f>
        <v>3.6978069950182317</v>
      </c>
      <c r="AJ44" s="10">
        <f>'signal per mg'!AH44*100/'signal per mg'!AH$54</f>
        <v>4.4236378579601308</v>
      </c>
      <c r="AK44" s="10">
        <f>'signal per mg'!AS44*100/'signal per mg'!AS$54</f>
        <v>4.6727804292960844</v>
      </c>
      <c r="AL44" s="10">
        <f>'signal per mg'!AT44*100/'signal per mg'!AT$54</f>
        <v>4.3726875210225371</v>
      </c>
      <c r="AM44" s="10">
        <f t="shared" si="7"/>
        <v>4.1984918763857388</v>
      </c>
      <c r="AN44" s="55">
        <f t="shared" si="8"/>
        <v>0.47607554601092328</v>
      </c>
      <c r="AO44" s="10">
        <f>'signal per mg'!W44*100/'signal per mg'!W$54</f>
        <v>6.1775485497271925</v>
      </c>
      <c r="AP44" s="10">
        <f>'signal per mg'!X44*100/'signal per mg'!X$54</f>
        <v>5.9371852823383389</v>
      </c>
      <c r="AQ44" s="10">
        <f>'signal per mg'!AI44*100/'signal per mg'!AI$54</f>
        <v>5.6384019460088313</v>
      </c>
      <c r="AR44" s="10">
        <f>'signal per mg'!AJ44*100/'signal per mg'!AJ$54</f>
        <v>5.7493110329753874</v>
      </c>
      <c r="AS44" s="10">
        <f>'signal per mg'!AU44*100/'signal per mg'!AU$54</f>
        <v>5.6386514719848053</v>
      </c>
      <c r="AT44" s="10">
        <f>'signal per mg'!AV44*100/'signal per mg'!AV$54</f>
        <v>6.2531560343376524</v>
      </c>
      <c r="AU44" s="10">
        <f t="shared" si="9"/>
        <v>5.8990423862287011</v>
      </c>
      <c r="AV44" s="55">
        <f t="shared" si="10"/>
        <v>0.26928549342775865</v>
      </c>
      <c r="AW44" s="10">
        <f>'signal per mg'!Y44*100/'signal per mg'!Y$54</f>
        <v>5.9458746372168401</v>
      </c>
      <c r="AX44" s="10">
        <f>'signal per mg'!Z44*100/'signal per mg'!Z$54</f>
        <v>5.8079454990814465</v>
      </c>
      <c r="AY44" s="10">
        <f>'signal per mg'!AK44*100/'signal per mg'!AK$54</f>
        <v>6.0891567752154847</v>
      </c>
      <c r="AZ44" s="10">
        <f>'signal per mg'!AL44*100/'signal per mg'!AL$54</f>
        <v>5.976226439876533</v>
      </c>
      <c r="BA44" s="10">
        <f>'signal per mg'!AW44*100/'signal per mg'!AW$54</f>
        <v>5.9487258213079537</v>
      </c>
      <c r="BB44" s="10">
        <f>'signal per mg'!AX44*100/'signal per mg'!AX$54</f>
        <v>5.2681296323208846</v>
      </c>
      <c r="BC44" s="10">
        <f t="shared" si="11"/>
        <v>5.8393431341698578</v>
      </c>
      <c r="BD44" s="55">
        <f t="shared" si="12"/>
        <v>0.29384625374653739</v>
      </c>
      <c r="BE44" s="10">
        <f>'signal per mg'!AA44*100/'signal per mg'!AA$54</f>
        <v>3.5466490949261607</v>
      </c>
      <c r="BF44" s="10">
        <f>'signal per mg'!AB44*100/'signal per mg'!AB$54</f>
        <v>4.3175138411063774</v>
      </c>
      <c r="BG44" s="10">
        <f>'signal per mg'!AM44*100/'signal per mg'!AM$54</f>
        <v>3.9098278855486743</v>
      </c>
      <c r="BH44" s="10">
        <f>'signal per mg'!AN44*100/'signal per mg'!AN$54</f>
        <v>4.0471903862761449</v>
      </c>
      <c r="BI44" s="10">
        <f>'signal per mg'!AY44*100/'signal per mg'!AY$54</f>
        <v>4.5452364962103058</v>
      </c>
      <c r="BJ44" s="10">
        <f>'signal per mg'!AZ44*100/'signal per mg'!AZ$54</f>
        <v>4.6236360273719264</v>
      </c>
      <c r="BK44" s="10">
        <f t="shared" si="13"/>
        <v>4.1650089552399319</v>
      </c>
      <c r="BL44" s="55">
        <f t="shared" si="14"/>
        <v>0.40976506068394758</v>
      </c>
    </row>
    <row r="45" spans="1:64" x14ac:dyDescent="0.2">
      <c r="A45">
        <f>'lipidomeDB output'!A45</f>
        <v>1546</v>
      </c>
      <c r="B45" t="str">
        <f>'lipidomeDB output'!B45</f>
        <v>C89H144O17P2</v>
      </c>
      <c r="C45" s="1" t="str">
        <f>'lipidomeDB output'!C45</f>
        <v>CL(80:15)</v>
      </c>
      <c r="I45" s="10">
        <f>'signal per mg'!I45*100/'signal per mg'!I$54</f>
        <v>5.0516912366053646</v>
      </c>
      <c r="J45" s="10">
        <f>'signal per mg'!J45*100/'signal per mg'!J$54</f>
        <v>5.2827534143161063</v>
      </c>
      <c r="K45" s="10">
        <f>'signal per mg'!K45*100/'signal per mg'!K$54</f>
        <v>4.6612312610006281</v>
      </c>
      <c r="L45" s="10">
        <f>'signal per mg'!L45*100/'signal per mg'!L$54</f>
        <v>5.8796508957280658</v>
      </c>
      <c r="M45" s="10">
        <f>'signal per mg'!M45*100/'signal per mg'!M$54</f>
        <v>4.8226769589280511</v>
      </c>
      <c r="N45" s="10">
        <f t="shared" si="0"/>
        <v>5.1396007533156434</v>
      </c>
      <c r="O45" s="55">
        <f t="shared" si="1"/>
        <v>0.47570291238102302</v>
      </c>
      <c r="P45" s="10">
        <f t="shared" si="2"/>
        <v>9.2556394010592943E-2</v>
      </c>
      <c r="Q45" s="10">
        <f>'signal per mg'!Q45*100/'signal per mg'!Q$54</f>
        <v>6.1113581344795218</v>
      </c>
      <c r="R45" s="10">
        <f>'signal per mg'!R45*100/'signal per mg'!R$54</f>
        <v>5.5372043353099576</v>
      </c>
      <c r="S45" s="10">
        <f>'signal per mg'!AC45*100/'signal per mg'!AC$54</f>
        <v>6.2892058919195213</v>
      </c>
      <c r="T45" s="10">
        <f>'signal per mg'!AD45*100/'signal per mg'!AD$54</f>
        <v>5.7226793283250412</v>
      </c>
      <c r="U45" s="10">
        <f>'signal per mg'!AO45*100/'signal per mg'!AO$54</f>
        <v>5.8532244961120359</v>
      </c>
      <c r="V45" s="10">
        <f>'signal per mg'!AP45*100/'signal per mg'!AP$54</f>
        <v>5.51485670749575</v>
      </c>
      <c r="W45" s="10">
        <f t="shared" si="3"/>
        <v>5.8380881489403045</v>
      </c>
      <c r="X45" s="55">
        <f t="shared" si="4"/>
        <v>0.31200693644591998</v>
      </c>
      <c r="Y45" s="10">
        <f>'signal per mg'!S45*100/'signal per mg'!S$54</f>
        <v>4.2824881272624626</v>
      </c>
      <c r="Z45" s="10">
        <f>'signal per mg'!T45*100/'signal per mg'!T$54</f>
        <v>6.0941275576935858</v>
      </c>
      <c r="AA45" s="10">
        <f>'signal per mg'!AE45*100/'signal per mg'!AE$54</f>
        <v>4.2674664877593171</v>
      </c>
      <c r="AB45" s="10">
        <f>'signal per mg'!AF45*100/'signal per mg'!AF$54</f>
        <v>4.6693476318141203</v>
      </c>
      <c r="AC45" s="10">
        <f>'signal per mg'!AQ45*100/'signal per mg'!AQ$54</f>
        <v>5.1396442329481067</v>
      </c>
      <c r="AD45" s="10">
        <f>'signal per mg'!AR45*100/'signal per mg'!AR$54</f>
        <v>4.5508724622388952</v>
      </c>
      <c r="AE45" s="10">
        <f t="shared" si="5"/>
        <v>4.8339910832860813</v>
      </c>
      <c r="AF45" s="55">
        <f t="shared" si="6"/>
        <v>0.69480026332267697</v>
      </c>
      <c r="AG45" s="10">
        <f>'signal per mg'!U45*100/'signal per mg'!U$54</f>
        <v>3.4961987312963054</v>
      </c>
      <c r="AH45" s="10">
        <f>'signal per mg'!V45*100/'signal per mg'!V$54</f>
        <v>2.8270285879295405</v>
      </c>
      <c r="AI45" s="10">
        <f>'signal per mg'!AG45*100/'signal per mg'!AG$54</f>
        <v>2.3008576857891216</v>
      </c>
      <c r="AJ45" s="10">
        <f>'signal per mg'!AH45*100/'signal per mg'!AH$54</f>
        <v>2.238409101896766</v>
      </c>
      <c r="AK45" s="10">
        <f>'signal per mg'!AS45*100/'signal per mg'!AS$54</f>
        <v>2.8336540143431872</v>
      </c>
      <c r="AL45" s="10">
        <f>'signal per mg'!AT45*100/'signal per mg'!AT$54</f>
        <v>3.0077716996831128</v>
      </c>
      <c r="AM45" s="10">
        <f t="shared" si="7"/>
        <v>2.7839866368230055</v>
      </c>
      <c r="AN45" s="55">
        <f t="shared" si="8"/>
        <v>0.46748555266690889</v>
      </c>
      <c r="AO45" s="10">
        <f>'signal per mg'!W45*100/'signal per mg'!W$54</f>
        <v>4.0697192324914173</v>
      </c>
      <c r="AP45" s="10">
        <f>'signal per mg'!X45*100/'signal per mg'!X$54</f>
        <v>6.0519474436143073</v>
      </c>
      <c r="AQ45" s="10">
        <f>'signal per mg'!AI45*100/'signal per mg'!AI$54</f>
        <v>6.0865656645778818</v>
      </c>
      <c r="AR45" s="10">
        <f>'signal per mg'!AJ45*100/'signal per mg'!AJ$54</f>
        <v>5.5972631378884348</v>
      </c>
      <c r="AS45" s="10">
        <f>'signal per mg'!AU45*100/'signal per mg'!AU$54</f>
        <v>5.0858092524759186</v>
      </c>
      <c r="AT45" s="10">
        <f>'signal per mg'!AV45*100/'signal per mg'!AV$54</f>
        <v>4.5177579532065311</v>
      </c>
      <c r="AU45" s="10">
        <f t="shared" si="9"/>
        <v>5.234843780709082</v>
      </c>
      <c r="AV45" s="55">
        <f t="shared" si="10"/>
        <v>0.82684641153270466</v>
      </c>
      <c r="AW45" s="10">
        <f>'signal per mg'!Y45*100/'signal per mg'!Y$54</f>
        <v>4.7943914665862577</v>
      </c>
      <c r="AX45" s="10">
        <f>'signal per mg'!Z45*100/'signal per mg'!Z$54</f>
        <v>5.1362522963870187</v>
      </c>
      <c r="AY45" s="10">
        <f>'signal per mg'!AK45*100/'signal per mg'!AK$54</f>
        <v>5.0585258480590811</v>
      </c>
      <c r="AZ45" s="10">
        <f>'signal per mg'!AL45*100/'signal per mg'!AL$54</f>
        <v>5.1044197806527842</v>
      </c>
      <c r="BA45" s="10">
        <f>'signal per mg'!AW45*100/'signal per mg'!AW$54</f>
        <v>5.236797666564323</v>
      </c>
      <c r="BB45" s="10">
        <f>'signal per mg'!AX45*100/'signal per mg'!AX$54</f>
        <v>5.6517947972678408</v>
      </c>
      <c r="BC45" s="10">
        <f t="shared" si="11"/>
        <v>5.1636969759195503</v>
      </c>
      <c r="BD45" s="55">
        <f t="shared" si="12"/>
        <v>0.28117528904595934</v>
      </c>
      <c r="BE45" s="10">
        <f>'signal per mg'!AA45*100/'signal per mg'!AA$54</f>
        <v>2.4303267568510409</v>
      </c>
      <c r="BF45" s="10">
        <f>'signal per mg'!AB45*100/'signal per mg'!AB$54</f>
        <v>2.5950650475040447</v>
      </c>
      <c r="BG45" s="10">
        <f>'signal per mg'!AM45*100/'signal per mg'!AM$54</f>
        <v>2.8148026630575953</v>
      </c>
      <c r="BH45" s="10">
        <f>'signal per mg'!AN45*100/'signal per mg'!AN$54</f>
        <v>2.1648443332015979</v>
      </c>
      <c r="BI45" s="10">
        <f>'signal per mg'!AY45*100/'signal per mg'!AY$54</f>
        <v>2.5040775208673129</v>
      </c>
      <c r="BJ45" s="10">
        <f>'signal per mg'!AZ45*100/'signal per mg'!AZ$54</f>
        <v>3.2111152210098024</v>
      </c>
      <c r="BK45" s="10">
        <f t="shared" si="13"/>
        <v>2.6200385904152323</v>
      </c>
      <c r="BL45" s="55">
        <f t="shared" si="14"/>
        <v>0.35904530809302265</v>
      </c>
    </row>
    <row r="46" spans="1:64" x14ac:dyDescent="0.2">
      <c r="A46">
        <f>'lipidomeDB output'!A46</f>
        <v>1548</v>
      </c>
      <c r="B46" t="str">
        <f>'lipidomeDB output'!B46</f>
        <v>C89H146O17P2</v>
      </c>
      <c r="C46" s="1" t="str">
        <f>'lipidomeDB output'!C46</f>
        <v>CL(80:14)</v>
      </c>
      <c r="I46" s="10">
        <f>'signal per mg'!I46*100/'signal per mg'!I$54</f>
        <v>11.606936901042213</v>
      </c>
      <c r="J46" s="10">
        <f>'signal per mg'!J46*100/'signal per mg'!J$54</f>
        <v>11.280969048109256</v>
      </c>
      <c r="K46" s="10">
        <f>'signal per mg'!K46*100/'signal per mg'!K$54</f>
        <v>11.076493556414254</v>
      </c>
      <c r="L46" s="10">
        <f>'signal per mg'!L46*100/'signal per mg'!L$54</f>
        <v>11.204803464794274</v>
      </c>
      <c r="M46" s="10">
        <f>'signal per mg'!M46*100/'signal per mg'!M$54</f>
        <v>11.742644916982229</v>
      </c>
      <c r="N46" s="10">
        <f t="shared" si="0"/>
        <v>11.382369577468445</v>
      </c>
      <c r="O46" s="55">
        <f t="shared" si="1"/>
        <v>0.28089176521364123</v>
      </c>
      <c r="P46" s="10">
        <f t="shared" si="2"/>
        <v>2.4677793433247001E-2</v>
      </c>
      <c r="Q46" s="10">
        <f>'signal per mg'!Q46*100/'signal per mg'!Q$54</f>
        <v>10.980188725853466</v>
      </c>
      <c r="R46" s="10">
        <f>'signal per mg'!R46*100/'signal per mg'!R$54</f>
        <v>11.594433610591528</v>
      </c>
      <c r="S46" s="10">
        <f>'signal per mg'!AC46*100/'signal per mg'!AC$54</f>
        <v>13.75981599368059</v>
      </c>
      <c r="T46" s="10">
        <f>'signal per mg'!AD46*100/'signal per mg'!AD$54</f>
        <v>13.182000498661202</v>
      </c>
      <c r="U46" s="10">
        <f>'signal per mg'!AO46*100/'signal per mg'!AO$54</f>
        <v>11.412433749854928</v>
      </c>
      <c r="V46" s="10">
        <f>'signal per mg'!AP46*100/'signal per mg'!AP$54</f>
        <v>10.15354861396003</v>
      </c>
      <c r="W46" s="10">
        <f t="shared" si="3"/>
        <v>11.847070198766957</v>
      </c>
      <c r="X46" s="55">
        <f t="shared" si="4"/>
        <v>1.3647613942540247</v>
      </c>
      <c r="Y46" s="10">
        <f>'signal per mg'!S46*100/'signal per mg'!S$54</f>
        <v>12.387499584869319</v>
      </c>
      <c r="Z46" s="10">
        <f>'signal per mg'!T46*100/'signal per mg'!T$54</f>
        <v>13.511716065530159</v>
      </c>
      <c r="AA46" s="10">
        <f>'signal per mg'!AE46*100/'signal per mg'!AE$54</f>
        <v>11.37903363721273</v>
      </c>
      <c r="AB46" s="10">
        <f>'signal per mg'!AF46*100/'signal per mg'!AF$54</f>
        <v>9.8092605004468254</v>
      </c>
      <c r="AC46" s="10">
        <f>'signal per mg'!AQ46*100/'signal per mg'!AQ$54</f>
        <v>11.521357353274416</v>
      </c>
      <c r="AD46" s="10">
        <f>'signal per mg'!AR46*100/'signal per mg'!AR$54</f>
        <v>10.893565468862963</v>
      </c>
      <c r="AE46" s="10">
        <f t="shared" si="5"/>
        <v>11.583738768366068</v>
      </c>
      <c r="AF46" s="55">
        <f t="shared" si="6"/>
        <v>1.2675989781362358</v>
      </c>
      <c r="AG46" s="10">
        <f>'signal per mg'!U46*100/'signal per mg'!U$54</f>
        <v>7.0093457943925221</v>
      </c>
      <c r="AH46" s="10">
        <f>'signal per mg'!V46*100/'signal per mg'!V$54</f>
        <v>7.4068726537684082</v>
      </c>
      <c r="AI46" s="10">
        <f>'signal per mg'!AG46*100/'signal per mg'!AG$54</f>
        <v>7.1987400065053979</v>
      </c>
      <c r="AJ46" s="10">
        <f>'signal per mg'!AH46*100/'signal per mg'!AH$54</f>
        <v>9.3549062897845392</v>
      </c>
      <c r="AK46" s="10">
        <f>'signal per mg'!AS46*100/'signal per mg'!AS$54</f>
        <v>7.3964866688323063</v>
      </c>
      <c r="AL46" s="10">
        <f>'signal per mg'!AT46*100/'signal per mg'!AT$54</f>
        <v>6.6032892523943563</v>
      </c>
      <c r="AM46" s="10">
        <f t="shared" si="7"/>
        <v>7.4949401109462537</v>
      </c>
      <c r="AN46" s="55">
        <f t="shared" si="8"/>
        <v>0.95869710956032239</v>
      </c>
      <c r="AO46" s="10">
        <f>'signal per mg'!W46*100/'signal per mg'!W$54</f>
        <v>11.882452445314186</v>
      </c>
      <c r="AP46" s="10">
        <f>'signal per mg'!X46*100/'signal per mg'!X$54</f>
        <v>12.050026933976628</v>
      </c>
      <c r="AQ46" s="10">
        <f>'signal per mg'!AI46*100/'signal per mg'!AI$54</f>
        <v>11.250363554638961</v>
      </c>
      <c r="AR46" s="10">
        <f>'signal per mg'!AJ46*100/'signal per mg'!AJ$54</f>
        <v>13.367544109727897</v>
      </c>
      <c r="AS46" s="10">
        <f>'signal per mg'!AU46*100/'signal per mg'!AU$54</f>
        <v>12.54070004070004</v>
      </c>
      <c r="AT46" s="10">
        <f>'signal per mg'!AV46*100/'signal per mg'!AV$54</f>
        <v>9.123043258710652</v>
      </c>
      <c r="AU46" s="10">
        <f t="shared" si="9"/>
        <v>11.70235505717806</v>
      </c>
      <c r="AV46" s="55">
        <f t="shared" si="10"/>
        <v>1.4481804699234981</v>
      </c>
      <c r="AW46" s="10">
        <f>'signal per mg'!Y46*100/'signal per mg'!Y$54</f>
        <v>11.373487618257888</v>
      </c>
      <c r="AX46" s="10">
        <f>'signal per mg'!Z46*100/'signal per mg'!Z$54</f>
        <v>12.017758726270669</v>
      </c>
      <c r="AY46" s="10">
        <f>'signal per mg'!AK46*100/'signal per mg'!AK$54</f>
        <v>14.184032420645531</v>
      </c>
      <c r="AZ46" s="10">
        <f>'signal per mg'!AL46*100/'signal per mg'!AL$54</f>
        <v>11.09049714323241</v>
      </c>
      <c r="BA46" s="10">
        <f>'signal per mg'!AW46*100/'signal per mg'!AW$54</f>
        <v>11.436905127417869</v>
      </c>
      <c r="BB46" s="10">
        <f>'signal per mg'!AX46*100/'signal per mg'!AX$54</f>
        <v>14.503705856706878</v>
      </c>
      <c r="BC46" s="10">
        <f t="shared" si="11"/>
        <v>12.434397815421875</v>
      </c>
      <c r="BD46" s="55">
        <f t="shared" si="12"/>
        <v>1.5128407898989913</v>
      </c>
      <c r="BE46" s="10">
        <f>'signal per mg'!AA46*100/'signal per mg'!AA$54</f>
        <v>7.3646265359122456</v>
      </c>
      <c r="BF46" s="10">
        <f>'signal per mg'!AB46*100/'signal per mg'!AB$54</f>
        <v>8.3730149689002289</v>
      </c>
      <c r="BG46" s="10">
        <f>'signal per mg'!AM46*100/'signal per mg'!AM$54</f>
        <v>7.5804180508277641</v>
      </c>
      <c r="BH46" s="10">
        <f>'signal per mg'!AN46*100/'signal per mg'!AN$54</f>
        <v>6.4184194733529472</v>
      </c>
      <c r="BI46" s="10">
        <f>'signal per mg'!AY46*100/'signal per mg'!AY$54</f>
        <v>7.543413604528447</v>
      </c>
      <c r="BJ46" s="10">
        <f>'signal per mg'!AZ46*100/'signal per mg'!AZ$54</f>
        <v>6.9238949509894585</v>
      </c>
      <c r="BK46" s="10">
        <f t="shared" si="13"/>
        <v>7.3672979307518487</v>
      </c>
      <c r="BL46" s="55">
        <f t="shared" si="14"/>
        <v>0.66104271309518015</v>
      </c>
    </row>
    <row r="47" spans="1:64" x14ac:dyDescent="0.2">
      <c r="A47">
        <f>'lipidomeDB output'!A47</f>
        <v>1550</v>
      </c>
      <c r="B47" t="str">
        <f>'lipidomeDB output'!B47</f>
        <v>C89H148O17P2</v>
      </c>
      <c r="C47" s="1" t="str">
        <f>'lipidomeDB output'!C47</f>
        <v>CL(80:13)</v>
      </c>
      <c r="I47" s="10">
        <f>'signal per mg'!I47*100/'signal per mg'!I$54</f>
        <v>0.45295363516262294</v>
      </c>
      <c r="J47" s="10">
        <f>'signal per mg'!J47*100/'signal per mg'!J$54</f>
        <v>0.81669068698098946</v>
      </c>
      <c r="K47" s="10">
        <f>'signal per mg'!K47*100/'signal per mg'!K$54</f>
        <v>1.6811992959598625</v>
      </c>
      <c r="L47" s="10">
        <f>'signal per mg'!L47*100/'signal per mg'!L$54</f>
        <v>0.2067064768029398</v>
      </c>
      <c r="M47" s="10">
        <f>'signal per mg'!M47*100/'signal per mg'!M$54</f>
        <v>0.45696184095543241</v>
      </c>
      <c r="N47" s="10">
        <f t="shared" si="0"/>
        <v>0.72290238717236943</v>
      </c>
      <c r="O47" s="55">
        <f t="shared" si="1"/>
        <v>0.57818339030288701</v>
      </c>
      <c r="P47" s="10">
        <f t="shared" si="2"/>
        <v>0.79980838431651835</v>
      </c>
      <c r="Q47" s="10">
        <f>'signal per mg'!Q47*100/'signal per mg'!Q$54</f>
        <v>0.48416580208487714</v>
      </c>
      <c r="R47" s="10">
        <f>'signal per mg'!R47*100/'signal per mg'!R$54</f>
        <v>0</v>
      </c>
      <c r="S47" s="10">
        <f>'signal per mg'!AC47*100/'signal per mg'!AC$54</f>
        <v>0.44839923795362657</v>
      </c>
      <c r="T47" s="10">
        <f>'signal per mg'!AD47*100/'signal per mg'!AD$54</f>
        <v>0.67319262415037873</v>
      </c>
      <c r="U47" s="10">
        <f>'signal per mg'!AO47*100/'signal per mg'!AO$54</f>
        <v>0.72343224109249871</v>
      </c>
      <c r="V47" s="10">
        <f>'signal per mg'!AP47*100/'signal per mg'!AP$54</f>
        <v>0.14065521889468438</v>
      </c>
      <c r="W47" s="10">
        <f t="shared" si="3"/>
        <v>0.41164085402934419</v>
      </c>
      <c r="X47" s="55">
        <f t="shared" si="4"/>
        <v>0.28813734625512816</v>
      </c>
      <c r="Y47" s="10">
        <f>'signal per mg'!S47*100/'signal per mg'!S$54</f>
        <v>0.86513234366178471</v>
      </c>
      <c r="Z47" s="10">
        <f>'signal per mg'!T47*100/'signal per mg'!T$54</f>
        <v>1.4320867232703005</v>
      </c>
      <c r="AA47" s="10">
        <f>'signal per mg'!AE47*100/'signal per mg'!AE$54</f>
        <v>0.34992172803451865</v>
      </c>
      <c r="AB47" s="10">
        <f>'signal per mg'!AF47*100/'signal per mg'!AF$54</f>
        <v>0.72050938337801596</v>
      </c>
      <c r="AC47" s="10">
        <f>'signal per mg'!AQ47*100/'signal per mg'!AQ$54</f>
        <v>0.47586675730795353</v>
      </c>
      <c r="AD47" s="10">
        <f>'signal per mg'!AR47*100/'signal per mg'!AR$54</f>
        <v>0.41229458545831132</v>
      </c>
      <c r="AE47" s="10">
        <f t="shared" si="5"/>
        <v>0.70930192018514748</v>
      </c>
      <c r="AF47" s="55">
        <f t="shared" si="6"/>
        <v>0.40464454879368739</v>
      </c>
      <c r="AG47" s="10">
        <f>'signal per mg'!U47*100/'signal per mg'!U$54</f>
        <v>1.8788436395331944</v>
      </c>
      <c r="AH47" s="10">
        <f>'signal per mg'!V47*100/'signal per mg'!V$54</f>
        <v>0.94138030609298262</v>
      </c>
      <c r="AI47" s="10">
        <f>'signal per mg'!AG47*100/'signal per mg'!AG$54</f>
        <v>0.91760395802304262</v>
      </c>
      <c r="AJ47" s="10">
        <f>'signal per mg'!AH47*100/'signal per mg'!AH$54</f>
        <v>0.968526904420415</v>
      </c>
      <c r="AK47" s="10">
        <f>'signal per mg'!AS47*100/'signal per mg'!AS$54</f>
        <v>1.3393638021939582</v>
      </c>
      <c r="AL47" s="10">
        <f>'signal per mg'!AT47*100/'signal per mg'!AT$54</f>
        <v>0.6921946642590332</v>
      </c>
      <c r="AM47" s="10">
        <f t="shared" si="7"/>
        <v>1.122985545753771</v>
      </c>
      <c r="AN47" s="55">
        <f t="shared" si="8"/>
        <v>0.42490971344617834</v>
      </c>
      <c r="AO47" s="10">
        <f>'signal per mg'!W47*100/'signal per mg'!W$54</f>
        <v>1.1376639745269406</v>
      </c>
      <c r="AP47" s="10">
        <f>'signal per mg'!X47*100/'signal per mg'!X$54</f>
        <v>0.41220694662388457</v>
      </c>
      <c r="AQ47" s="10">
        <f>'signal per mg'!AI47*100/'signal per mg'!AI$54</f>
        <v>0.9002934877449037</v>
      </c>
      <c r="AR47" s="10">
        <f>'signal per mg'!AJ47*100/'signal per mg'!AJ$54</f>
        <v>0.31043111913586108</v>
      </c>
      <c r="AS47" s="10">
        <f>'signal per mg'!AU47*100/'signal per mg'!AU$54</f>
        <v>4.409171075837743E-2</v>
      </c>
      <c r="AT47" s="10">
        <f>'signal per mg'!AV47*100/'signal per mg'!AV$54</f>
        <v>0</v>
      </c>
      <c r="AU47" s="10">
        <f t="shared" si="9"/>
        <v>0.4674478731316612</v>
      </c>
      <c r="AV47" s="55">
        <f t="shared" si="10"/>
        <v>0.46086629817572167</v>
      </c>
      <c r="AW47" s="10">
        <f>'signal per mg'!Y47*100/'signal per mg'!Y$54</f>
        <v>1.1703290490369758</v>
      </c>
      <c r="AX47" s="10">
        <f>'signal per mg'!Z47*100/'signal per mg'!Z$54</f>
        <v>1.0161512553582368</v>
      </c>
      <c r="AY47" s="10">
        <f>'signal per mg'!AK47*100/'signal per mg'!AK$54</f>
        <v>1.6066322437308425</v>
      </c>
      <c r="AZ47" s="10">
        <f>'signal per mg'!AL47*100/'signal per mg'!AL$54</f>
        <v>1.298679976357785</v>
      </c>
      <c r="BA47" s="10">
        <f>'signal per mg'!AW47*100/'signal per mg'!AW$54</f>
        <v>1.0765274792754067</v>
      </c>
      <c r="BB47" s="10">
        <f>'signal per mg'!AX47*100/'signal per mg'!AX$54</f>
        <v>0.44470280482488023</v>
      </c>
      <c r="BC47" s="10">
        <f t="shared" si="11"/>
        <v>1.1021704680973545</v>
      </c>
      <c r="BD47" s="55">
        <f t="shared" si="12"/>
        <v>0.38420407549964863</v>
      </c>
      <c r="BE47" s="10">
        <f>'signal per mg'!AA47*100/'signal per mg'!AA$54</f>
        <v>1.048490251560138</v>
      </c>
      <c r="BF47" s="10">
        <f>'signal per mg'!AB47*100/'signal per mg'!AB$54</f>
        <v>0.51491194094461268</v>
      </c>
      <c r="BG47" s="10">
        <f>'signal per mg'!AM47*100/'signal per mg'!AM$54</f>
        <v>1.0198362246920669</v>
      </c>
      <c r="BH47" s="10">
        <f>'signal per mg'!AN47*100/'signal per mg'!AN$54</f>
        <v>0.90165254175266019</v>
      </c>
      <c r="BI47" s="10">
        <f>'signal per mg'!AY47*100/'signal per mg'!AY$54</f>
        <v>0.92583709104864242</v>
      </c>
      <c r="BJ47" s="10">
        <f>'signal per mg'!AZ47*100/'signal per mg'!AZ$54</f>
        <v>0.84612539300906242</v>
      </c>
      <c r="BK47" s="10">
        <f t="shared" si="13"/>
        <v>0.87614224050119704</v>
      </c>
      <c r="BL47" s="55">
        <f t="shared" si="14"/>
        <v>0.19228130023514881</v>
      </c>
    </row>
    <row r="48" spans="1:64" x14ac:dyDescent="0.2">
      <c r="A48">
        <f>'lipidomeDB output'!A48</f>
        <v>1552</v>
      </c>
      <c r="B48" t="str">
        <f>'lipidomeDB output'!B48</f>
        <v>C89H150O17P2</v>
      </c>
      <c r="C48" s="1" t="str">
        <f>'lipidomeDB output'!C48</f>
        <v>CL(80:12)</v>
      </c>
      <c r="I48" s="10">
        <f>'signal per mg'!I48*100/'signal per mg'!I$54</f>
        <v>0.7024975360161051</v>
      </c>
      <c r="J48" s="10">
        <f>'signal per mg'!J48*100/'signal per mg'!J$54</f>
        <v>0.26593919429002805</v>
      </c>
      <c r="K48" s="10">
        <f>'signal per mg'!K48*100/'signal per mg'!K$54</f>
        <v>0</v>
      </c>
      <c r="L48" s="10">
        <f>'signal per mg'!L48*100/'signal per mg'!L$54</f>
        <v>0.549576743880832</v>
      </c>
      <c r="M48" s="10">
        <f>'signal per mg'!M48*100/'signal per mg'!M$54</f>
        <v>0.50975822895426726</v>
      </c>
      <c r="N48" s="10">
        <f t="shared" si="0"/>
        <v>0.40555434062824647</v>
      </c>
      <c r="O48" s="55">
        <f t="shared" si="1"/>
        <v>0.27556436478503443</v>
      </c>
      <c r="P48" s="10">
        <f t="shared" si="2"/>
        <v>0.6794758116955576</v>
      </c>
      <c r="Q48" s="10">
        <f>'signal per mg'!Q48*100/'signal per mg'!Q$54</f>
        <v>0.11116051578479322</v>
      </c>
      <c r="R48" s="10">
        <f>'signal per mg'!R48*100/'signal per mg'!R$54</f>
        <v>0.90871705071569742</v>
      </c>
      <c r="S48" s="10">
        <f>'signal per mg'!AC48*100/'signal per mg'!AC$54</f>
        <v>0.36011337763115092</v>
      </c>
      <c r="T48" s="10">
        <f>'signal per mg'!AD48*100/'signal per mg'!AD$54</f>
        <v>0.29269244528277344</v>
      </c>
      <c r="U48" s="10">
        <f>'signal per mg'!AO48*100/'signal per mg'!AO$54</f>
        <v>0.26435581002488812</v>
      </c>
      <c r="V48" s="10">
        <f>'signal per mg'!AP48*100/'signal per mg'!AP$54</f>
        <v>0.52745707085506643</v>
      </c>
      <c r="W48" s="10">
        <f t="shared" si="3"/>
        <v>0.41074937838239495</v>
      </c>
      <c r="X48" s="55">
        <f t="shared" si="4"/>
        <v>0.27902634128170772</v>
      </c>
      <c r="Y48" s="10">
        <f>'signal per mg'!S48*100/'signal per mg'!S$54</f>
        <v>0.52306466075520575</v>
      </c>
      <c r="Z48" s="10">
        <f>'signal per mg'!T48*100/'signal per mg'!T$54</f>
        <v>0.17734820102418578</v>
      </c>
      <c r="AA48" s="10">
        <f>'signal per mg'!AE48*100/'signal per mg'!AE$54</f>
        <v>0.63801518081481789</v>
      </c>
      <c r="AB48" s="10">
        <f>'signal per mg'!AF48*100/'signal per mg'!AF$54</f>
        <v>0.22341376228775692</v>
      </c>
      <c r="AC48" s="10">
        <f>'signal per mg'!AQ48*100/'signal per mg'!AQ$54</f>
        <v>0.41779968275549501</v>
      </c>
      <c r="AD48" s="10">
        <f>'signal per mg'!AR48*100/'signal per mg'!AR$54</f>
        <v>0.55689079078492287</v>
      </c>
      <c r="AE48" s="10">
        <f t="shared" si="5"/>
        <v>0.42275537973706406</v>
      </c>
      <c r="AF48" s="55">
        <f t="shared" si="6"/>
        <v>0.18674976040631594</v>
      </c>
      <c r="AG48" s="10">
        <f>'signal per mg'!U48*100/'signal per mg'!U$54</f>
        <v>7.2635707713912159E-2</v>
      </c>
      <c r="AH48" s="10">
        <f>'signal per mg'!V48*100/'signal per mg'!V$54</f>
        <v>5.7753393011839432E-2</v>
      </c>
      <c r="AI48" s="10">
        <f>'signal per mg'!AG48*100/'signal per mg'!AG$54</f>
        <v>0.61630116583637173</v>
      </c>
      <c r="AJ48" s="10">
        <f>'signal per mg'!AH48*100/'signal per mg'!AH$54</f>
        <v>0.31424749810645741</v>
      </c>
      <c r="AK48" s="10">
        <f>'signal per mg'!AS48*100/'signal per mg'!AS$54</f>
        <v>0.38731602488817823</v>
      </c>
      <c r="AL48" s="10">
        <f>'signal per mg'!AT48*100/'signal per mg'!AT$54</f>
        <v>0.18588347761431837</v>
      </c>
      <c r="AM48" s="10">
        <f t="shared" si="7"/>
        <v>0.27235621119517955</v>
      </c>
      <c r="AN48" s="55">
        <f t="shared" si="8"/>
        <v>0.21292672600804868</v>
      </c>
      <c r="AO48" s="10">
        <f>'signal per mg'!W48*100/'signal per mg'!W$54</f>
        <v>7.4628103285294914E-2</v>
      </c>
      <c r="AP48" s="10">
        <f>'signal per mg'!X48*100/'signal per mg'!X$54</f>
        <v>0.33960231397990492</v>
      </c>
      <c r="AQ48" s="10">
        <f>'signal per mg'!AI48*100/'signal per mg'!AI$54</f>
        <v>0</v>
      </c>
      <c r="AR48" s="10">
        <f>'signal per mg'!AJ48*100/'signal per mg'!AJ$54</f>
        <v>0.37220057651493549</v>
      </c>
      <c r="AS48" s="10">
        <f>'signal per mg'!AU48*100/'signal per mg'!AU$54</f>
        <v>0.43243793243793238</v>
      </c>
      <c r="AT48" s="10">
        <f>'signal per mg'!AV48*100/'signal per mg'!AV$54</f>
        <v>0.42080457835381241</v>
      </c>
      <c r="AU48" s="10">
        <f t="shared" si="9"/>
        <v>0.27327891742864668</v>
      </c>
      <c r="AV48" s="55">
        <f t="shared" si="10"/>
        <v>0.18730894956055996</v>
      </c>
      <c r="AW48" s="10">
        <f>'signal per mg'!Y48*100/'signal per mg'!Y$54</f>
        <v>0.15076702725114019</v>
      </c>
      <c r="AX48" s="10">
        <f>'signal per mg'!Z48*100/'signal per mg'!Z$54</f>
        <v>0.25834353949785682</v>
      </c>
      <c r="AY48" s="10">
        <f>'signal per mg'!AK48*100/'signal per mg'!AK$54</f>
        <v>6.171442677583263E-2</v>
      </c>
      <c r="AZ48" s="10">
        <f>'signal per mg'!AL48*100/'signal per mg'!AL$54</f>
        <v>0.27090037433506259</v>
      </c>
      <c r="BA48" s="10">
        <f>'signal per mg'!AW48*100/'signal per mg'!AW$54</f>
        <v>0.2206785385323918</v>
      </c>
      <c r="BB48" s="10">
        <f>'signal per mg'!AX48*100/'signal per mg'!AX$54</f>
        <v>0.49411422758320023</v>
      </c>
      <c r="BC48" s="10">
        <f t="shared" si="11"/>
        <v>0.24275302232924742</v>
      </c>
      <c r="BD48" s="55">
        <f t="shared" si="12"/>
        <v>0.14556199528902034</v>
      </c>
      <c r="BE48" s="10">
        <f>'signal per mg'!AA48*100/'signal per mg'!AA$54</f>
        <v>0.15504476917709986</v>
      </c>
      <c r="BF48" s="10">
        <f>'signal per mg'!AB48*100/'signal per mg'!AB$54</f>
        <v>0.59237656922831561</v>
      </c>
      <c r="BG48" s="10">
        <f>'signal per mg'!AM48*100/'signal per mg'!AM$54</f>
        <v>0.3759449889950649</v>
      </c>
      <c r="BH48" s="10">
        <f>'signal per mg'!AN48*100/'signal per mg'!AN$54</f>
        <v>0.19028381562961982</v>
      </c>
      <c r="BI48" s="10">
        <f>'signal per mg'!AY48*100/'signal per mg'!AY$54</f>
        <v>0.73155521442962701</v>
      </c>
      <c r="BJ48" s="10">
        <f>'signal per mg'!AZ48*100/'signal per mg'!AZ$54</f>
        <v>0.91316811540595533</v>
      </c>
      <c r="BK48" s="10">
        <f t="shared" si="13"/>
        <v>0.49306224547761374</v>
      </c>
      <c r="BL48" s="55">
        <f t="shared" si="14"/>
        <v>0.30426245799363349</v>
      </c>
    </row>
    <row r="49" spans="1:64" x14ac:dyDescent="0.2">
      <c r="A49">
        <f>'lipidomeDB output'!A49</f>
        <v>1563.9</v>
      </c>
      <c r="B49" t="str">
        <f>'lipidomeDB output'!B49</f>
        <v>C91H138O17P2</v>
      </c>
      <c r="C49" s="1" t="str">
        <f>'lipidomeDB output'!C49</f>
        <v>CL(82:20)</v>
      </c>
      <c r="I49" s="10">
        <f>'signal per mg'!I49*100/'signal per mg'!I$54</f>
        <v>0</v>
      </c>
      <c r="J49" s="10">
        <f>'signal per mg'!J49*100/'signal per mg'!J$54</f>
        <v>0</v>
      </c>
      <c r="K49" s="10">
        <f>'signal per mg'!K49*100/'signal per mg'!K$54</f>
        <v>0</v>
      </c>
      <c r="L49" s="10">
        <f>'signal per mg'!L49*100/'signal per mg'!L$54</f>
        <v>0</v>
      </c>
      <c r="M49" s="10">
        <f>'signal per mg'!M49*100/'signal per mg'!M$54</f>
        <v>0</v>
      </c>
      <c r="N49" s="10">
        <f t="shared" si="0"/>
        <v>0</v>
      </c>
      <c r="O49" s="55">
        <f t="shared" si="1"/>
        <v>0</v>
      </c>
      <c r="P49" s="10" t="e">
        <f t="shared" si="2"/>
        <v>#DIV/0!</v>
      </c>
      <c r="Q49" s="10">
        <f>'signal per mg'!Q49*100/'signal per mg'!Q$54</f>
        <v>0</v>
      </c>
      <c r="R49" s="10">
        <f>'signal per mg'!R49*100/'signal per mg'!R$54</f>
        <v>0</v>
      </c>
      <c r="S49" s="10">
        <f>'signal per mg'!AC49*100/'signal per mg'!AC$54</f>
        <v>0</v>
      </c>
      <c r="T49" s="10">
        <f>'signal per mg'!AD49*100/'signal per mg'!AD$54</f>
        <v>0</v>
      </c>
      <c r="U49" s="10">
        <f>'signal per mg'!AO49*100/'signal per mg'!AO$54</f>
        <v>0</v>
      </c>
      <c r="V49" s="10">
        <f>'signal per mg'!AP49*100/'signal per mg'!AP$54</f>
        <v>0</v>
      </c>
      <c r="W49" s="10">
        <f t="shared" si="3"/>
        <v>0</v>
      </c>
      <c r="X49" s="55">
        <f t="shared" si="4"/>
        <v>0</v>
      </c>
      <c r="Y49" s="10">
        <f>'signal per mg'!S49*100/'signal per mg'!S$54</f>
        <v>0</v>
      </c>
      <c r="Z49" s="10">
        <f>'signal per mg'!T49*100/'signal per mg'!T$54</f>
        <v>0</v>
      </c>
      <c r="AA49" s="10">
        <f>'signal per mg'!AE49*100/'signal per mg'!AE$54</f>
        <v>0</v>
      </c>
      <c r="AB49" s="10">
        <f>'signal per mg'!AF49*100/'signal per mg'!AF$54</f>
        <v>0</v>
      </c>
      <c r="AC49" s="10">
        <f>'signal per mg'!AQ49*100/'signal per mg'!AQ$54</f>
        <v>0</v>
      </c>
      <c r="AD49" s="10">
        <f>'signal per mg'!AR49*100/'signal per mg'!AR$54</f>
        <v>0</v>
      </c>
      <c r="AE49" s="10">
        <f t="shared" si="5"/>
        <v>0</v>
      </c>
      <c r="AF49" s="55">
        <f t="shared" si="6"/>
        <v>0</v>
      </c>
      <c r="AG49" s="10">
        <f>'signal per mg'!U49*100/'signal per mg'!U$54</f>
        <v>0</v>
      </c>
      <c r="AH49" s="10">
        <f>'signal per mg'!V49*100/'signal per mg'!V$54</f>
        <v>0</v>
      </c>
      <c r="AI49" s="10">
        <f>'signal per mg'!AG49*100/'signal per mg'!AG$54</f>
        <v>0</v>
      </c>
      <c r="AJ49" s="10">
        <f>'signal per mg'!AH49*100/'signal per mg'!AH$54</f>
        <v>0</v>
      </c>
      <c r="AK49" s="10">
        <f>'signal per mg'!AS49*100/'signal per mg'!AS$54</f>
        <v>0</v>
      </c>
      <c r="AL49" s="10">
        <f>'signal per mg'!AT49*100/'signal per mg'!AT$54</f>
        <v>0</v>
      </c>
      <c r="AM49" s="10">
        <f t="shared" si="7"/>
        <v>0</v>
      </c>
      <c r="AN49" s="55">
        <f t="shared" si="8"/>
        <v>0</v>
      </c>
      <c r="AO49" s="10">
        <f>'signal per mg'!W49*100/'signal per mg'!W$54</f>
        <v>0</v>
      </c>
      <c r="AP49" s="10">
        <f>'signal per mg'!X49*100/'signal per mg'!X$54</f>
        <v>0</v>
      </c>
      <c r="AQ49" s="10">
        <f>'signal per mg'!AI49*100/'signal per mg'!AI$54</f>
        <v>0</v>
      </c>
      <c r="AR49" s="10">
        <f>'signal per mg'!AJ49*100/'signal per mg'!AJ$54</f>
        <v>0</v>
      </c>
      <c r="AS49" s="10">
        <f>'signal per mg'!AU49*100/'signal per mg'!AU$54</f>
        <v>0</v>
      </c>
      <c r="AT49" s="10">
        <f>'signal per mg'!AV49*100/'signal per mg'!AV$54</f>
        <v>0</v>
      </c>
      <c r="AU49" s="10">
        <f t="shared" si="9"/>
        <v>0</v>
      </c>
      <c r="AV49" s="55">
        <f t="shared" si="10"/>
        <v>0</v>
      </c>
      <c r="AW49" s="10">
        <f>'signal per mg'!Y49*100/'signal per mg'!Y$54</f>
        <v>0</v>
      </c>
      <c r="AX49" s="10">
        <f>'signal per mg'!Z49*100/'signal per mg'!Z$54</f>
        <v>0</v>
      </c>
      <c r="AY49" s="10">
        <f>'signal per mg'!AK49*100/'signal per mg'!AK$54</f>
        <v>0</v>
      </c>
      <c r="AZ49" s="10">
        <f>'signal per mg'!AL49*100/'signal per mg'!AL$54</f>
        <v>0</v>
      </c>
      <c r="BA49" s="10">
        <f>'signal per mg'!AW49*100/'signal per mg'!AW$54</f>
        <v>0</v>
      </c>
      <c r="BB49" s="10">
        <f>'signal per mg'!AX49*100/'signal per mg'!AX$54</f>
        <v>0</v>
      </c>
      <c r="BC49" s="10">
        <f t="shared" si="11"/>
        <v>0</v>
      </c>
      <c r="BD49" s="55">
        <f t="shared" si="12"/>
        <v>0</v>
      </c>
      <c r="BE49" s="10">
        <f>'signal per mg'!AA49*100/'signal per mg'!AA$54</f>
        <v>0</v>
      </c>
      <c r="BF49" s="10">
        <f>'signal per mg'!AB49*100/'signal per mg'!AB$54</f>
        <v>0</v>
      </c>
      <c r="BG49" s="10">
        <f>'signal per mg'!AM49*100/'signal per mg'!AM$54</f>
        <v>0</v>
      </c>
      <c r="BH49" s="10">
        <f>'signal per mg'!AN49*100/'signal per mg'!AN$54</f>
        <v>0</v>
      </c>
      <c r="BI49" s="10">
        <f>'signal per mg'!AY49*100/'signal per mg'!AY$54</f>
        <v>0</v>
      </c>
      <c r="BJ49" s="10">
        <f>'signal per mg'!AZ49*100/'signal per mg'!AZ$54</f>
        <v>0</v>
      </c>
      <c r="BK49" s="10">
        <f t="shared" si="13"/>
        <v>0</v>
      </c>
      <c r="BL49" s="55">
        <f t="shared" si="14"/>
        <v>0</v>
      </c>
    </row>
    <row r="50" spans="1:64" x14ac:dyDescent="0.2">
      <c r="A50">
        <f>'lipidomeDB output'!A50</f>
        <v>1566</v>
      </c>
      <c r="B50" t="str">
        <f>'lipidomeDB output'!B50</f>
        <v>C91H140O17P2</v>
      </c>
      <c r="C50" s="1" t="str">
        <f>'lipidomeDB output'!C50</f>
        <v>CL(82:19)</v>
      </c>
      <c r="I50" s="10">
        <f>'signal per mg'!I50*100/'signal per mg'!I$54</f>
        <v>1.9627990857046995</v>
      </c>
      <c r="J50" s="10">
        <f>'signal per mg'!J50*100/'signal per mg'!J$54</f>
        <v>2.1120719236840295</v>
      </c>
      <c r="K50" s="10">
        <f>'signal per mg'!K50*100/'signal per mg'!K$54</f>
        <v>1.9745493536183216</v>
      </c>
      <c r="L50" s="10">
        <f>'signal per mg'!L50*100/'signal per mg'!L$54</f>
        <v>2.0440973817179602</v>
      </c>
      <c r="M50" s="10">
        <f>'signal per mg'!M50*100/'signal per mg'!M$54</f>
        <v>2.1318817360908824</v>
      </c>
      <c r="N50" s="10">
        <f t="shared" si="0"/>
        <v>2.0450798961631786</v>
      </c>
      <c r="O50" s="55">
        <f t="shared" si="1"/>
        <v>7.7084605632707665E-2</v>
      </c>
      <c r="P50" s="10">
        <f t="shared" si="2"/>
        <v>3.7692711065874671E-2</v>
      </c>
      <c r="Q50" s="10">
        <f>'signal per mg'!Q50*100/'signal per mg'!Q$54</f>
        <v>2.4850550862111564</v>
      </c>
      <c r="R50" s="10">
        <f>'signal per mg'!R50*100/'signal per mg'!R$54</f>
        <v>2.61471723643889</v>
      </c>
      <c r="S50" s="10">
        <f>'signal per mg'!AC50*100/'signal per mg'!AC$54</f>
        <v>2.0805259978625528</v>
      </c>
      <c r="T50" s="10">
        <f>'signal per mg'!AD50*100/'signal per mg'!AD$54</f>
        <v>2.2775808427374327</v>
      </c>
      <c r="U50" s="10">
        <f>'signal per mg'!AO50*100/'signal per mg'!AO$54</f>
        <v>2.0258681831663377</v>
      </c>
      <c r="V50" s="10">
        <f>'signal per mg'!AP50*100/'signal per mg'!AP$54</f>
        <v>1.7083748461583541</v>
      </c>
      <c r="W50" s="10">
        <f t="shared" si="3"/>
        <v>2.1986870320957874</v>
      </c>
      <c r="X50" s="55">
        <f t="shared" si="4"/>
        <v>0.33031695413231627</v>
      </c>
      <c r="Y50" s="10">
        <f>'signal per mg'!S50*100/'signal per mg'!S$54</f>
        <v>2.1437348477300664</v>
      </c>
      <c r="Z50" s="10">
        <f>'signal per mg'!T50*100/'signal per mg'!T$54</f>
        <v>2.3742490412112875</v>
      </c>
      <c r="AA50" s="10">
        <f>'signal per mg'!AE50*100/'signal per mg'!AE$54</f>
        <v>2.0732204638436142</v>
      </c>
      <c r="AB50" s="10">
        <f>'signal per mg'!AF50*100/'signal per mg'!AF$54</f>
        <v>2.3612042001787303</v>
      </c>
      <c r="AC50" s="10">
        <f>'signal per mg'!AQ50*100/'signal per mg'!AQ$54</f>
        <v>2.2816111488783131</v>
      </c>
      <c r="AD50" s="10">
        <f>'signal per mg'!AR50*100/'signal per mg'!AR$54</f>
        <v>1.887566680344686</v>
      </c>
      <c r="AE50" s="10">
        <f t="shared" si="5"/>
        <v>2.186931063697783</v>
      </c>
      <c r="AF50" s="55">
        <f t="shared" si="6"/>
        <v>0.1891235135788005</v>
      </c>
      <c r="AG50" s="10">
        <f>'signal per mg'!U50*100/'signal per mg'!U$54</f>
        <v>2.120962665246235</v>
      </c>
      <c r="AH50" s="10">
        <f>'signal per mg'!V50*100/'signal per mg'!V$54</f>
        <v>2.2841466936182497</v>
      </c>
      <c r="AI50" s="10">
        <f>'signal per mg'!AG50*100/'signal per mg'!AG$54</f>
        <v>2.0303699518942699</v>
      </c>
      <c r="AJ50" s="10">
        <f>'signal per mg'!AH50*100/'signal per mg'!AH$54</f>
        <v>2.5478220231092776</v>
      </c>
      <c r="AK50" s="10">
        <f>'signal per mg'!AS50*100/'signal per mg'!AS$54</f>
        <v>1.7641620230390567</v>
      </c>
      <c r="AL50" s="10">
        <f>'signal per mg'!AT50*100/'signal per mg'!AT$54</f>
        <v>2.1350045143130285</v>
      </c>
      <c r="AM50" s="10">
        <f t="shared" si="7"/>
        <v>2.1470779785366862</v>
      </c>
      <c r="AN50" s="55">
        <f t="shared" si="8"/>
        <v>0.26094320933818282</v>
      </c>
      <c r="AO50" s="10">
        <f>'signal per mg'!W50*100/'signal per mg'!W$54</f>
        <v>2.1990414434733583</v>
      </c>
      <c r="AP50" s="10">
        <f>'signal per mg'!X50*100/'signal per mg'!X$54</f>
        <v>2.3561374335433412</v>
      </c>
      <c r="AQ50" s="10">
        <f>'signal per mg'!AI50*100/'signal per mg'!AI$54</f>
        <v>2.0504481637185696</v>
      </c>
      <c r="AR50" s="10">
        <f>'signal per mg'!AJ50*100/'signal per mg'!AJ$54</f>
        <v>2.0922423896860844</v>
      </c>
      <c r="AS50" s="10">
        <f>'signal per mg'!AU50*100/'signal per mg'!AU$54</f>
        <v>2.2232397232397232</v>
      </c>
      <c r="AT50" s="10">
        <f>'signal per mg'!AV50*100/'signal per mg'!AV$54</f>
        <v>2.4760141390338331</v>
      </c>
      <c r="AU50" s="10">
        <f t="shared" si="9"/>
        <v>2.2328538821158181</v>
      </c>
      <c r="AV50" s="55">
        <f t="shared" si="10"/>
        <v>0.16037761412503679</v>
      </c>
      <c r="AW50" s="10">
        <f>'signal per mg'!Y50*100/'signal per mg'!Y$54</f>
        <v>1.6226301307903965</v>
      </c>
      <c r="AX50" s="10">
        <f>'signal per mg'!Z50*100/'signal per mg'!Z$54</f>
        <v>2.2313227189222298</v>
      </c>
      <c r="AY50" s="10">
        <f>'signal per mg'!AK50*100/'signal per mg'!AK$54</f>
        <v>2.6969204501038861</v>
      </c>
      <c r="AZ50" s="10">
        <f>'signal per mg'!AL50*100/'signal per mg'!AL$54</f>
        <v>2.4315360872135012</v>
      </c>
      <c r="BA50" s="10">
        <f>'signal per mg'!AW50*100/'signal per mg'!AW$54</f>
        <v>2.3046515198035005</v>
      </c>
      <c r="BB50" s="10">
        <f>'signal per mg'!AX50*100/'signal per mg'!AX$54</f>
        <v>2.2249673012643516</v>
      </c>
      <c r="BC50" s="10">
        <f t="shared" si="11"/>
        <v>2.252004701349644</v>
      </c>
      <c r="BD50" s="55">
        <f t="shared" si="12"/>
        <v>0.35502798339291436</v>
      </c>
      <c r="BE50" s="10">
        <f>'signal per mg'!AA50*100/'signal per mg'!AA$54</f>
        <v>2.1725648280941128</v>
      </c>
      <c r="BF50" s="10">
        <f>'signal per mg'!AB50*100/'signal per mg'!AB$54</f>
        <v>2.6224055045453509</v>
      </c>
      <c r="BG50" s="10">
        <f>'signal per mg'!AM50*100/'signal per mg'!AM$54</f>
        <v>2.4962747269272305</v>
      </c>
      <c r="BH50" s="10">
        <f>'signal per mg'!AN50*100/'signal per mg'!AN$54</f>
        <v>2.1019043018779549</v>
      </c>
      <c r="BI50" s="10">
        <f>'signal per mg'!AY50*100/'signal per mg'!AY$54</f>
        <v>1.7773193898109954</v>
      </c>
      <c r="BJ50" s="10">
        <f>'signal per mg'!AZ50*100/'signal per mg'!AZ$54</f>
        <v>1.5627889772517107</v>
      </c>
      <c r="BK50" s="10">
        <f t="shared" si="13"/>
        <v>2.1222096214178925</v>
      </c>
      <c r="BL50" s="55">
        <f t="shared" si="14"/>
        <v>0.40619436393814384</v>
      </c>
    </row>
    <row r="51" spans="1:64" x14ac:dyDescent="0.2">
      <c r="A51">
        <f>'lipidomeDB output'!A51</f>
        <v>1568</v>
      </c>
      <c r="B51" t="str">
        <f>'lipidomeDB output'!B51</f>
        <v>C91H142O17P2</v>
      </c>
      <c r="C51" s="1" t="str">
        <f>'lipidomeDB output'!C51</f>
        <v>CL(82:18)</v>
      </c>
      <c r="I51" s="10">
        <f>'signal per mg'!I51*100/'signal per mg'!I$54</f>
        <v>1.7677773816763478</v>
      </c>
      <c r="J51" s="10">
        <f>'signal per mg'!J51*100/'signal per mg'!J$54</f>
        <v>1.9868231418571134</v>
      </c>
      <c r="K51" s="10">
        <f>'signal per mg'!K51*100/'signal per mg'!K$54</f>
        <v>1.8369782920957336</v>
      </c>
      <c r="L51" s="10">
        <f>'signal per mg'!L51*100/'signal per mg'!L$54</f>
        <v>2.0391757989369377</v>
      </c>
      <c r="M51" s="10">
        <f>'signal per mg'!M51*100/'signal per mg'!M$54</f>
        <v>1.4619137780367024</v>
      </c>
      <c r="N51" s="10">
        <f t="shared" si="0"/>
        <v>1.818533678520567</v>
      </c>
      <c r="O51" s="55">
        <f t="shared" si="1"/>
        <v>0.22754035226324673</v>
      </c>
      <c r="P51" s="10">
        <f t="shared" si="2"/>
        <v>0.12512297954710291</v>
      </c>
      <c r="Q51" s="10">
        <f>'signal per mg'!Q51*100/'signal per mg'!Q$54</f>
        <v>1.8847883009732722</v>
      </c>
      <c r="R51" s="10">
        <f>'signal per mg'!R51*100/'signal per mg'!R$54</f>
        <v>1.1581167668245309</v>
      </c>
      <c r="S51" s="10">
        <f>'signal per mg'!AC51*100/'signal per mg'!AC$54</f>
        <v>1.6356117280795504</v>
      </c>
      <c r="T51" s="10">
        <f>'signal per mg'!AD51*100/'signal per mg'!AD$54</f>
        <v>1.4125120600127916</v>
      </c>
      <c r="U51" s="10">
        <f>'signal per mg'!AO51*100/'signal per mg'!AO$54</f>
        <v>1.2869614556333577</v>
      </c>
      <c r="V51" s="10">
        <f>'signal per mg'!AP51*100/'signal per mg'!AP$54</f>
        <v>1.0300064466975325</v>
      </c>
      <c r="W51" s="10">
        <f t="shared" si="3"/>
        <v>1.4013327930368391</v>
      </c>
      <c r="X51" s="55">
        <f t="shared" si="4"/>
        <v>0.31586671786707987</v>
      </c>
      <c r="Y51" s="10">
        <f>'signal per mg'!S51*100/'signal per mg'!S$54</f>
        <v>1.5907807777888481</v>
      </c>
      <c r="Z51" s="10">
        <f>'signal per mg'!T51*100/'signal per mg'!T$54</f>
        <v>1.2702564898357309</v>
      </c>
      <c r="AA51" s="10">
        <f>'signal per mg'!AE51*100/'signal per mg'!AE$54</f>
        <v>1.7864425062814897</v>
      </c>
      <c r="AB51" s="10">
        <f>'signal per mg'!AF51*100/'signal per mg'!AF$54</f>
        <v>1.8682975871313672</v>
      </c>
      <c r="AC51" s="10">
        <f>'signal per mg'!AQ51*100/'signal per mg'!AQ$54</f>
        <v>2.0578404713346918</v>
      </c>
      <c r="AD51" s="10">
        <f>'signal per mg'!AR51*100/'signal per mg'!AR$54</f>
        <v>1.1880336870078356</v>
      </c>
      <c r="AE51" s="10">
        <f t="shared" si="5"/>
        <v>1.6269419198966608</v>
      </c>
      <c r="AF51" s="55">
        <f t="shared" si="6"/>
        <v>0.34366818820155048</v>
      </c>
      <c r="AG51" s="10">
        <f>'signal per mg'!U51*100/'signal per mg'!U$54</f>
        <v>3.6753668103239554</v>
      </c>
      <c r="AH51" s="10">
        <f>'signal per mg'!V51*100/'signal per mg'!V$54</f>
        <v>5.3219751660410042</v>
      </c>
      <c r="AI51" s="10">
        <f>'signal per mg'!AG51*100/'signal per mg'!AG$54</f>
        <v>3.9511752520842944</v>
      </c>
      <c r="AJ51" s="10">
        <f>'signal per mg'!AH51*100/'signal per mg'!AH$54</f>
        <v>4.098109680434467</v>
      </c>
      <c r="AK51" s="10">
        <f>'signal per mg'!AS51*100/'signal per mg'!AS$54</f>
        <v>3.768210100202404</v>
      </c>
      <c r="AL51" s="10">
        <f>'signal per mg'!AT51*100/'signal per mg'!AT$54</f>
        <v>4.4222564483863547</v>
      </c>
      <c r="AM51" s="10">
        <f t="shared" si="7"/>
        <v>4.206182242912079</v>
      </c>
      <c r="AN51" s="55">
        <f t="shared" si="8"/>
        <v>0.60695548024066925</v>
      </c>
      <c r="AO51" s="10">
        <f>'signal per mg'!W51*100/'signal per mg'!W$54</f>
        <v>1.1078127332128227</v>
      </c>
      <c r="AP51" s="10">
        <f>'signal per mg'!X51*100/'signal per mg'!X$54</f>
        <v>1.0492540459517063</v>
      </c>
      <c r="AQ51" s="10">
        <f>'signal per mg'!AI51*100/'signal per mg'!AI$54</f>
        <v>1.3920837629888161</v>
      </c>
      <c r="AR51" s="10">
        <f>'signal per mg'!AJ51*100/'signal per mg'!AJ$54</f>
        <v>1.1847065158858374</v>
      </c>
      <c r="AS51" s="10">
        <f>'signal per mg'!AU51*100/'signal per mg'!AU$54</f>
        <v>1.4550264550264549</v>
      </c>
      <c r="AT51" s="10">
        <f>'signal per mg'!AV51*100/'signal per mg'!AV$54</f>
        <v>1.0570611008247768</v>
      </c>
      <c r="AU51" s="10">
        <f t="shared" si="9"/>
        <v>1.2076574356484024</v>
      </c>
      <c r="AV51" s="55">
        <f t="shared" si="10"/>
        <v>0.17519766049604621</v>
      </c>
      <c r="AW51" s="10">
        <f>'signal per mg'!Y51*100/'signal per mg'!Y$54</f>
        <v>3.0021484301383294</v>
      </c>
      <c r="AX51" s="10">
        <f>'signal per mg'!Z51*100/'signal per mg'!Z$54</f>
        <v>2.9623392529087575</v>
      </c>
      <c r="AY51" s="10">
        <f>'signal per mg'!AK51*100/'signal per mg'!AK$54</f>
        <v>2.3924626113431113</v>
      </c>
      <c r="AZ51" s="10">
        <f>'signal per mg'!AL51*100/'signal per mg'!AL$54</f>
        <v>1.7452551388980098</v>
      </c>
      <c r="BA51" s="10">
        <f>'signal per mg'!AW51*100/'signal per mg'!AW$54</f>
        <v>2.0398372735646304</v>
      </c>
      <c r="BB51" s="10">
        <f>'signal per mg'!AX51*100/'signal per mg'!AX$54</f>
        <v>1.5738991425664874</v>
      </c>
      <c r="BC51" s="10">
        <f t="shared" si="11"/>
        <v>2.2859903082365545</v>
      </c>
      <c r="BD51" s="55">
        <f t="shared" si="12"/>
        <v>0.60691455245644366</v>
      </c>
      <c r="BE51" s="10">
        <f>'signal per mg'!AA51*100/'signal per mg'!AA$54</f>
        <v>5.3064072250862431</v>
      </c>
      <c r="BF51" s="10">
        <f>'signal per mg'!AB51*100/'signal per mg'!AB$54</f>
        <v>4.1534710988585344</v>
      </c>
      <c r="BG51" s="10">
        <f>'signal per mg'!AM51*100/'signal per mg'!AM$54</f>
        <v>4.9187275287427035</v>
      </c>
      <c r="BH51" s="10">
        <f>'signal per mg'!AN51*100/'signal per mg'!AN$54</f>
        <v>4.3882375327507717</v>
      </c>
      <c r="BI51" s="10">
        <f>'signal per mg'!AY51*100/'signal per mg'!AY$54</f>
        <v>4.1806581598388171</v>
      </c>
      <c r="BJ51" s="10">
        <f>'signal per mg'!AZ51*100/'signal per mg'!AZ$54</f>
        <v>2.4459034584797488</v>
      </c>
      <c r="BK51" s="10">
        <f t="shared" si="13"/>
        <v>4.2322341672928028</v>
      </c>
      <c r="BL51" s="55">
        <f t="shared" si="14"/>
        <v>0.98481460693685208</v>
      </c>
    </row>
    <row r="52" spans="1:64" x14ac:dyDescent="0.2">
      <c r="A52">
        <f>'lipidomeDB output'!A52</f>
        <v>1570</v>
      </c>
      <c r="B52" t="str">
        <f>'lipidomeDB output'!B52</f>
        <v>C91H144O17P2</v>
      </c>
      <c r="C52" s="1" t="str">
        <f>'lipidomeDB output'!C52</f>
        <v>CL(82:17)</v>
      </c>
      <c r="I52" s="10">
        <f>'signal per mg'!I52*100/'signal per mg'!I$54</f>
        <v>1.9502170402835157</v>
      </c>
      <c r="J52" s="10">
        <f>'signal per mg'!J52*100/'signal per mg'!J$54</f>
        <v>1.8873104110905221</v>
      </c>
      <c r="K52" s="10">
        <f>'signal per mg'!K52*100/'signal per mg'!K$54</f>
        <v>1.37571061522588</v>
      </c>
      <c r="L52" s="10">
        <f>'signal per mg'!L52*100/'signal per mg'!L$54</f>
        <v>0.55777938184920262</v>
      </c>
      <c r="M52" s="10">
        <f>'signal per mg'!M52*100/'signal per mg'!M$54</f>
        <v>0.98310515584037284</v>
      </c>
      <c r="N52" s="10">
        <f t="shared" si="0"/>
        <v>1.3508245208578988</v>
      </c>
      <c r="O52" s="55">
        <f t="shared" si="1"/>
        <v>0.59410561863383882</v>
      </c>
      <c r="P52" s="10">
        <f t="shared" si="2"/>
        <v>0.43980961957703185</v>
      </c>
      <c r="Q52" s="10">
        <f>'signal per mg'!Q52*100/'signal per mg'!Q$54</f>
        <v>1.6921100736129642</v>
      </c>
      <c r="R52" s="10">
        <f>'signal per mg'!R52*100/'signal per mg'!R$54</f>
        <v>1.0811743012164867</v>
      </c>
      <c r="S52" s="10">
        <f>'signal per mg'!AC52*100/'signal per mg'!AC$54</f>
        <v>1.0048324891965987</v>
      </c>
      <c r="T52" s="10">
        <f>'signal per mg'!AD52*100/'signal per mg'!AD$54</f>
        <v>1.3008553123678819</v>
      </c>
      <c r="U52" s="10">
        <f>'signal per mg'!AO52*100/'signal per mg'!AO$54</f>
        <v>0.81241053812526598</v>
      </c>
      <c r="V52" s="10">
        <f>'signal per mg'!AP52*100/'signal per mg'!AP$54</f>
        <v>0.84979194748871822</v>
      </c>
      <c r="W52" s="10">
        <f t="shared" si="3"/>
        <v>1.1235291103346527</v>
      </c>
      <c r="X52" s="55">
        <f t="shared" si="4"/>
        <v>0.32934435223686392</v>
      </c>
      <c r="Y52" s="10">
        <f>'signal per mg'!S52*100/'signal per mg'!S$54</f>
        <v>1.4529573909866829</v>
      </c>
      <c r="Z52" s="10">
        <f>'signal per mg'!T52*100/'signal per mg'!T$54</f>
        <v>1.9397459487020328</v>
      </c>
      <c r="AA52" s="10">
        <f>'signal per mg'!AE52*100/'signal per mg'!AE$54</f>
        <v>1.6969888314455976</v>
      </c>
      <c r="AB52" s="10">
        <f>'signal per mg'!AF52*100/'signal per mg'!AF$54</f>
        <v>1.9129803395889182</v>
      </c>
      <c r="AC52" s="10">
        <f>'signal per mg'!AQ52*100/'signal per mg'!AQ$54</f>
        <v>1.2958871515975525</v>
      </c>
      <c r="AD52" s="10">
        <f>'signal per mg'!AR52*100/'signal per mg'!AR$54</f>
        <v>1.8269925943294838</v>
      </c>
      <c r="AE52" s="10">
        <f t="shared" si="5"/>
        <v>1.6875920427750446</v>
      </c>
      <c r="AF52" s="55">
        <f t="shared" si="6"/>
        <v>0.26168241500647749</v>
      </c>
      <c r="AG52" s="10">
        <f>'signal per mg'!U52*100/'signal per mg'!U$54</f>
        <v>0.59319161299694934</v>
      </c>
      <c r="AH52" s="10">
        <f>'signal per mg'!V52*100/'signal per mg'!V$54</f>
        <v>0.11550678602367886</v>
      </c>
      <c r="AI52" s="10">
        <f>'signal per mg'!AG52*100/'signal per mg'!AG$54</f>
        <v>0</v>
      </c>
      <c r="AJ52" s="10">
        <f>'signal per mg'!AH52*100/'signal per mg'!AH$54</f>
        <v>0.28201698548015408</v>
      </c>
      <c r="AK52" s="10">
        <f>'signal per mg'!AS52*100/'signal per mg'!AS$54</f>
        <v>0.49976261275893952</v>
      </c>
      <c r="AL52" s="10">
        <f>'signal per mg'!AT52*100/'signal per mg'!AT$54</f>
        <v>0.33636057854019513</v>
      </c>
      <c r="AM52" s="10">
        <f t="shared" si="7"/>
        <v>0.30447309596665278</v>
      </c>
      <c r="AN52" s="55">
        <f t="shared" si="8"/>
        <v>0.22424522217839163</v>
      </c>
      <c r="AO52" s="10">
        <f>'signal per mg'!W52*100/'signal per mg'!W$54</f>
        <v>1.1857576410885751</v>
      </c>
      <c r="AP52" s="10">
        <f>'signal per mg'!X52*100/'signal per mg'!X$54</f>
        <v>1.3818301051596136</v>
      </c>
      <c r="AQ52" s="10">
        <f>'signal per mg'!AI52*100/'signal per mg'!AI$54</f>
        <v>1.0311731577694934</v>
      </c>
      <c r="AR52" s="10">
        <f>'signal per mg'!AJ52*100/'signal per mg'!AJ$54</f>
        <v>1.2908232759986062</v>
      </c>
      <c r="AS52" s="10">
        <f>'signal per mg'!AU52*100/'signal per mg'!AU$54</f>
        <v>0.98358431691765014</v>
      </c>
      <c r="AT52" s="10">
        <f>'signal per mg'!AV52*100/'signal per mg'!AV$54</f>
        <v>1.0183470796162262</v>
      </c>
      <c r="AU52" s="10">
        <f t="shared" si="9"/>
        <v>1.1485859294250274</v>
      </c>
      <c r="AV52" s="55">
        <f t="shared" si="10"/>
        <v>0.1637006374451776</v>
      </c>
      <c r="AW52" s="10">
        <f>'signal per mg'!Y52*100/'signal per mg'!Y$54</f>
        <v>0.81037277147487874</v>
      </c>
      <c r="AX52" s="10">
        <f>'signal per mg'!Z52*100/'signal per mg'!Z$54</f>
        <v>1.0046693202694432</v>
      </c>
      <c r="AY52" s="10">
        <f>'signal per mg'!AK52*100/'signal per mg'!AK$54</f>
        <v>1.1108596819649874</v>
      </c>
      <c r="AZ52" s="10">
        <f>'signal per mg'!AL52*100/'signal per mg'!AL$54</f>
        <v>1.4448019964536671</v>
      </c>
      <c r="BA52" s="10">
        <f>'signal per mg'!AW52*100/'signal per mg'!AW$54</f>
        <v>1.4871814553269884</v>
      </c>
      <c r="BB52" s="10">
        <f>'signal per mg'!AX52*100/'signal per mg'!AX$54</f>
        <v>1.6567359395436714</v>
      </c>
      <c r="BC52" s="10">
        <f t="shared" si="11"/>
        <v>1.2524368608389393</v>
      </c>
      <c r="BD52" s="55">
        <f t="shared" si="12"/>
        <v>0.32631905427846697</v>
      </c>
      <c r="BE52" s="10">
        <f>'signal per mg'!AA52*100/'signal per mg'!AA$54</f>
        <v>0.56203728826698707</v>
      </c>
      <c r="BF52" s="10">
        <f>'signal per mg'!AB52*100/'signal per mg'!AB$54</f>
        <v>0.59237656922831561</v>
      </c>
      <c r="BG52" s="10">
        <f>'signal per mg'!AM52*100/'signal per mg'!AM$54</f>
        <v>0.39645107930388657</v>
      </c>
      <c r="BH52" s="10">
        <f>'signal per mg'!AN52*100/'signal per mg'!AN$54</f>
        <v>0.31470015661821749</v>
      </c>
      <c r="BI52" s="10">
        <f>'signal per mg'!AY52*100/'signal per mg'!AY$54</f>
        <v>0.45572292046435769</v>
      </c>
      <c r="BJ52" s="10">
        <f>'signal per mg'!AZ52*100/'signal per mg'!AZ$54</f>
        <v>0.63574995376363974</v>
      </c>
      <c r="BK52" s="10">
        <f t="shared" si="13"/>
        <v>0.49283966127423401</v>
      </c>
      <c r="BL52" s="55">
        <f t="shared" si="14"/>
        <v>0.12451614644501996</v>
      </c>
    </row>
    <row r="53" spans="1:64" x14ac:dyDescent="0.2">
      <c r="A53">
        <f>'lipidomeDB output'!A53</f>
        <v>1572</v>
      </c>
      <c r="B53" t="str">
        <f>'lipidomeDB output'!B53</f>
        <v>C91H146O17P2</v>
      </c>
      <c r="C53" s="1" t="str">
        <f>'lipidomeDB output'!C53</f>
        <v>CL(82:16)</v>
      </c>
      <c r="I53" s="10">
        <f>'signal per mg'!I53*100/'signal per mg'!I$54</f>
        <v>0</v>
      </c>
      <c r="J53" s="10">
        <f>'signal per mg'!J53*100/'signal per mg'!J$54</f>
        <v>0</v>
      </c>
      <c r="K53" s="10">
        <f>'signal per mg'!K53*100/'signal per mg'!K$54</f>
        <v>0</v>
      </c>
      <c r="L53" s="10">
        <f>'signal per mg'!L53*100/'signal per mg'!L$54</f>
        <v>0.42981822954262083</v>
      </c>
      <c r="M53" s="10">
        <f>'signal per mg'!M53*100/'signal per mg'!M$54</f>
        <v>0</v>
      </c>
      <c r="N53" s="10">
        <f t="shared" si="0"/>
        <v>8.5963645908524164E-2</v>
      </c>
      <c r="O53" s="55">
        <f t="shared" si="1"/>
        <v>0.19222055584518172</v>
      </c>
      <c r="P53" s="10">
        <f t="shared" si="2"/>
        <v>2.2360679774997898</v>
      </c>
      <c r="Q53" s="10">
        <f>'signal per mg'!Q53*100/'signal per mg'!Q$54</f>
        <v>0</v>
      </c>
      <c r="R53" s="10">
        <f>'signal per mg'!R53*100/'signal per mg'!R$54</f>
        <v>0</v>
      </c>
      <c r="S53" s="10">
        <f>'signal per mg'!AC53*100/'signal per mg'!AC$54</f>
        <v>0</v>
      </c>
      <c r="T53" s="10">
        <f>'signal per mg'!AD53*100/'signal per mg'!AD$54</f>
        <v>0</v>
      </c>
      <c r="U53" s="10">
        <f>'signal per mg'!AO53*100/'signal per mg'!AO$54</f>
        <v>0</v>
      </c>
      <c r="V53" s="10">
        <f>'signal per mg'!AP53*100/'signal per mg'!AP$54</f>
        <v>0</v>
      </c>
      <c r="W53" s="10">
        <f t="shared" si="3"/>
        <v>0</v>
      </c>
      <c r="X53" s="55">
        <f t="shared" si="4"/>
        <v>0</v>
      </c>
      <c r="Y53" s="10">
        <f>'signal per mg'!S53*100/'signal per mg'!S$54</f>
        <v>0</v>
      </c>
      <c r="Z53" s="10">
        <f>'signal per mg'!T53*100/'signal per mg'!T$54</f>
        <v>0</v>
      </c>
      <c r="AA53" s="10">
        <f>'signal per mg'!AE53*100/'signal per mg'!AE$54</f>
        <v>0</v>
      </c>
      <c r="AB53" s="10">
        <f>'signal per mg'!AF53*100/'signal per mg'!AF$54</f>
        <v>0</v>
      </c>
      <c r="AC53" s="10">
        <f>'signal per mg'!AQ53*100/'signal per mg'!AQ$54</f>
        <v>0</v>
      </c>
      <c r="AD53" s="10">
        <f>'signal per mg'!AR53*100/'signal per mg'!AR$54</f>
        <v>0</v>
      </c>
      <c r="AE53" s="10">
        <f t="shared" si="5"/>
        <v>0</v>
      </c>
      <c r="AF53" s="55">
        <f t="shared" si="6"/>
        <v>0</v>
      </c>
      <c r="AG53" s="10">
        <f>'signal per mg'!U53*100/'signal per mg'!U$54</f>
        <v>0</v>
      </c>
      <c r="AH53" s="10">
        <f>'signal per mg'!V53*100/'signal per mg'!V$54</f>
        <v>0</v>
      </c>
      <c r="AI53" s="10">
        <f>'signal per mg'!AG53*100/'signal per mg'!AG$54</f>
        <v>0</v>
      </c>
      <c r="AJ53" s="10">
        <f>'signal per mg'!AH53*100/'signal per mg'!AH$54</f>
        <v>0.47056548434402851</v>
      </c>
      <c r="AK53" s="10">
        <f>'signal per mg'!AS53*100/'signal per mg'!AS$54</f>
        <v>0.20490267123116518</v>
      </c>
      <c r="AL53" s="10">
        <f>'signal per mg'!AT53*100/'signal per mg'!AT$54</f>
        <v>0</v>
      </c>
      <c r="AM53" s="10">
        <f t="shared" si="7"/>
        <v>0.11257802592919895</v>
      </c>
      <c r="AN53" s="55">
        <f t="shared" si="8"/>
        <v>0.19358414614885425</v>
      </c>
      <c r="AO53" s="10">
        <f>'signal per mg'!W53*100/'signal per mg'!W$54</f>
        <v>0</v>
      </c>
      <c r="AP53" s="10">
        <f>'signal per mg'!X53*100/'signal per mg'!X$54</f>
        <v>0</v>
      </c>
      <c r="AQ53" s="10">
        <f>'signal per mg'!AI53*100/'signal per mg'!AI$54</f>
        <v>0</v>
      </c>
      <c r="AR53" s="10">
        <f>'signal per mg'!AJ53*100/'signal per mg'!AJ$54</f>
        <v>0</v>
      </c>
      <c r="AS53" s="10">
        <f>'signal per mg'!AU53*100/'signal per mg'!AU$54</f>
        <v>0</v>
      </c>
      <c r="AT53" s="10">
        <f>'signal per mg'!AV53*100/'signal per mg'!AV$54</f>
        <v>0</v>
      </c>
      <c r="AU53" s="10">
        <f t="shared" si="9"/>
        <v>0</v>
      </c>
      <c r="AV53" s="55">
        <f t="shared" si="10"/>
        <v>0</v>
      </c>
      <c r="AW53" s="10">
        <f>'signal per mg'!Y53*100/'signal per mg'!Y$54</f>
        <v>0</v>
      </c>
      <c r="AX53" s="10">
        <f>'signal per mg'!Z53*100/'signal per mg'!Z$54</f>
        <v>9.951010410287818E-2</v>
      </c>
      <c r="AY53" s="10">
        <f>'signal per mg'!AK53*100/'signal per mg'!AK$54</f>
        <v>0.22011478883380303</v>
      </c>
      <c r="AZ53" s="10">
        <f>'signal per mg'!AL53*100/'signal per mg'!AL$54</f>
        <v>0</v>
      </c>
      <c r="BA53" s="10">
        <f>'signal per mg'!AW53*100/'signal per mg'!AW$54</f>
        <v>0</v>
      </c>
      <c r="BB53" s="10">
        <f>'signal per mg'!AX53*100/'signal per mg'!AX$54</f>
        <v>0</v>
      </c>
      <c r="BC53" s="10">
        <f t="shared" si="11"/>
        <v>5.3270815489446871E-2</v>
      </c>
      <c r="BD53" s="55">
        <f t="shared" si="12"/>
        <v>9.0913257981937043E-2</v>
      </c>
      <c r="BE53" s="10">
        <f>'signal per mg'!AA53*100/'signal per mg'!AA$54</f>
        <v>0.1783014845536649</v>
      </c>
      <c r="BF53" s="10">
        <f>'signal per mg'!AB53*100/'signal per mg'!AB$54</f>
        <v>0</v>
      </c>
      <c r="BG53" s="10">
        <f>'signal per mg'!AM53*100/'signal per mg'!AM$54</f>
        <v>0.36500840749702673</v>
      </c>
      <c r="BH53" s="10">
        <f>'signal per mg'!AN53*100/'signal per mg'!AN$54</f>
        <v>0</v>
      </c>
      <c r="BI53" s="10">
        <f>'signal per mg'!AY53*100/'signal per mg'!AY$54</f>
        <v>0.31660750263839588</v>
      </c>
      <c r="BJ53" s="10">
        <f>'signal per mg'!AZ53*100/'signal per mg'!AZ$54</f>
        <v>0</v>
      </c>
      <c r="BK53" s="10">
        <f t="shared" si="13"/>
        <v>0.14331956578151459</v>
      </c>
      <c r="BL53" s="55">
        <f t="shared" si="14"/>
        <v>0.16853479168982699</v>
      </c>
    </row>
    <row r="54" spans="1:64" s="1" customFormat="1" x14ac:dyDescent="0.2">
      <c r="C54" s="1" t="s">
        <v>261</v>
      </c>
      <c r="D54" s="21"/>
      <c r="E54" s="21"/>
      <c r="F54" s="21"/>
      <c r="G54" s="21"/>
      <c r="H54" s="21"/>
      <c r="I54" s="19">
        <f>'signal per mg'!I54*100/'signal per mg'!I$54</f>
        <v>99.999999999999986</v>
      </c>
      <c r="J54" s="19">
        <f>'signal per mg'!J54*100/'signal per mg'!J$54</f>
        <v>100</v>
      </c>
      <c r="K54" s="19">
        <f>'signal per mg'!K54*100/'signal per mg'!K$54</f>
        <v>100</v>
      </c>
      <c r="L54" s="19">
        <f>'signal per mg'!L54*100/'signal per mg'!L$54</f>
        <v>100</v>
      </c>
      <c r="M54" s="19">
        <f>'signal per mg'!M54*100/'signal per mg'!M$54</f>
        <v>100</v>
      </c>
      <c r="N54" s="56">
        <f t="shared" si="0"/>
        <v>100</v>
      </c>
      <c r="O54" s="57">
        <f t="shared" si="1"/>
        <v>7.1054273576010019E-15</v>
      </c>
      <c r="P54" s="10">
        <f t="shared" si="2"/>
        <v>7.105427357601002E-17</v>
      </c>
      <c r="Q54" s="19">
        <f>'signal per mg'!Q54*100/'signal per mg'!Q$54</f>
        <v>99.999999999999986</v>
      </c>
      <c r="R54" s="19">
        <f>'signal per mg'!R54*100/'signal per mg'!R$54</f>
        <v>100</v>
      </c>
      <c r="S54" s="19">
        <f>'signal per mg'!AC54*100/'signal per mg'!AC$54</f>
        <v>100</v>
      </c>
      <c r="T54" s="19">
        <f>'signal per mg'!AD54*100/'signal per mg'!AD$54</f>
        <v>100</v>
      </c>
      <c r="U54" s="19">
        <f>'signal per mg'!AO54*100/'signal per mg'!AO$54</f>
        <v>100</v>
      </c>
      <c r="V54" s="19">
        <f>'signal per mg'!AP54*100/'signal per mg'!AP$54</f>
        <v>100</v>
      </c>
      <c r="W54" s="56">
        <f t="shared" si="3"/>
        <v>100</v>
      </c>
      <c r="X54" s="57">
        <f t="shared" si="4"/>
        <v>6.3552874323130187E-15</v>
      </c>
      <c r="Y54" s="19">
        <f>'signal per mg'!S54*100/'signal per mg'!S$54</f>
        <v>100</v>
      </c>
      <c r="Z54" s="19">
        <f>'signal per mg'!T54*100/'signal per mg'!T$54</f>
        <v>100</v>
      </c>
      <c r="AA54" s="19">
        <f>'signal per mg'!AE54*100/'signal per mg'!AE$54</f>
        <v>100</v>
      </c>
      <c r="AB54" s="19">
        <f>'signal per mg'!AF54*100/'signal per mg'!AF$54</f>
        <v>100</v>
      </c>
      <c r="AC54" s="19">
        <f>'signal per mg'!AQ54*100/'signal per mg'!AQ$54</f>
        <v>100</v>
      </c>
      <c r="AD54" s="19">
        <f>'signal per mg'!AR54*100/'signal per mg'!AR$54</f>
        <v>99.999999999999986</v>
      </c>
      <c r="AE54" s="56">
        <f t="shared" si="5"/>
        <v>100</v>
      </c>
      <c r="AF54" s="57">
        <f t="shared" si="6"/>
        <v>6.3552874323130187E-15</v>
      </c>
      <c r="AG54" s="19">
        <f>'signal per mg'!U54*100/'signal per mg'!U$54</f>
        <v>100</v>
      </c>
      <c r="AH54" s="19">
        <f>'signal per mg'!V54*100/'signal per mg'!V$54</f>
        <v>100</v>
      </c>
      <c r="AI54" s="19">
        <f>'signal per mg'!AG54*100/'signal per mg'!AG$54</f>
        <v>100</v>
      </c>
      <c r="AJ54" s="19">
        <f>'signal per mg'!AH54*100/'signal per mg'!AH$54</f>
        <v>100</v>
      </c>
      <c r="AK54" s="19">
        <f>'signal per mg'!AS54*100/'signal per mg'!AS$54</f>
        <v>100</v>
      </c>
      <c r="AL54" s="19">
        <f>'signal per mg'!AT54*100/'signal per mg'!AT$54</f>
        <v>100</v>
      </c>
      <c r="AM54" s="56">
        <f t="shared" si="7"/>
        <v>100</v>
      </c>
      <c r="AN54" s="57">
        <f t="shared" si="8"/>
        <v>0</v>
      </c>
      <c r="AO54" s="19">
        <f>'signal per mg'!W54*100/'signal per mg'!W$54</f>
        <v>100</v>
      </c>
      <c r="AP54" s="19">
        <f>'signal per mg'!X54*100/'signal per mg'!X$54</f>
        <v>100</v>
      </c>
      <c r="AQ54" s="19">
        <f>'signal per mg'!AI54*100/'signal per mg'!AI$54</f>
        <v>100</v>
      </c>
      <c r="AR54" s="19">
        <f>'signal per mg'!AJ54*100/'signal per mg'!AJ$54</f>
        <v>100</v>
      </c>
      <c r="AS54" s="19">
        <f>'signal per mg'!AU54*100/'signal per mg'!AU$54</f>
        <v>100</v>
      </c>
      <c r="AT54" s="19">
        <f>'signal per mg'!AV54*100/'signal per mg'!AV$54</f>
        <v>100</v>
      </c>
      <c r="AU54" s="56">
        <f t="shared" si="9"/>
        <v>100</v>
      </c>
      <c r="AV54" s="57">
        <f t="shared" si="10"/>
        <v>0</v>
      </c>
      <c r="AW54" s="19">
        <f>'signal per mg'!Y54*100/'signal per mg'!Y$54</f>
        <v>100</v>
      </c>
      <c r="AX54" s="19">
        <f>'signal per mg'!Z54*100/'signal per mg'!Z$54</f>
        <v>100</v>
      </c>
      <c r="AY54" s="19">
        <f>'signal per mg'!AK54*100/'signal per mg'!AK$54</f>
        <v>100</v>
      </c>
      <c r="AZ54" s="19">
        <f>'signal per mg'!AL54*100/'signal per mg'!AL$54</f>
        <v>100</v>
      </c>
      <c r="BA54" s="19">
        <f>'signal per mg'!AW54*100/'signal per mg'!AW$54</f>
        <v>100</v>
      </c>
      <c r="BB54" s="19">
        <f>'signal per mg'!AX54*100/'signal per mg'!AX$54</f>
        <v>100</v>
      </c>
      <c r="BC54" s="56">
        <f t="shared" si="11"/>
        <v>100</v>
      </c>
      <c r="BD54" s="57">
        <f t="shared" si="12"/>
        <v>0</v>
      </c>
      <c r="BE54" s="19">
        <f>'signal per mg'!AA54*100/'signal per mg'!AA$54</f>
        <v>100</v>
      </c>
      <c r="BF54" s="19">
        <f>'signal per mg'!AB54*100/'signal per mg'!AB$54</f>
        <v>100.00000000000001</v>
      </c>
      <c r="BG54" s="19">
        <f>'signal per mg'!AM54*100/'signal per mg'!AM$54</f>
        <v>100</v>
      </c>
      <c r="BH54" s="19">
        <f>'signal per mg'!AN54*100/'signal per mg'!AN$54</f>
        <v>100</v>
      </c>
      <c r="BI54" s="19">
        <f>'signal per mg'!AY54*100/'signal per mg'!AY$54</f>
        <v>100</v>
      </c>
      <c r="BJ54" s="19">
        <f>'signal per mg'!AZ54*100/'signal per mg'!AZ$54</f>
        <v>99.999999999999986</v>
      </c>
      <c r="BK54" s="56">
        <f t="shared" si="13"/>
        <v>100</v>
      </c>
      <c r="BL54" s="57">
        <f t="shared" si="14"/>
        <v>8.9877336795563548E-15</v>
      </c>
    </row>
  </sheetData>
  <conditionalFormatting sqref="P4:P54">
    <cfRule type="cellIs" dxfId="4" priority="1" operator="lessThan">
      <formula>0.3</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54"/>
  <sheetViews>
    <sheetView topLeftCell="AJ1" workbookViewId="0">
      <selection activeCell="Q3" sqref="Q3:BL3"/>
    </sheetView>
  </sheetViews>
  <sheetFormatPr defaultRowHeight="12.75" x14ac:dyDescent="0.2"/>
  <cols>
    <col min="3" max="3" width="9.140625" style="1"/>
    <col min="4" max="8" width="3.7109375" style="20" customWidth="1"/>
    <col min="13" max="13" width="8.28515625" customWidth="1"/>
    <col min="16" max="16" width="27.42578125" customWidth="1"/>
  </cols>
  <sheetData>
    <row r="1" spans="1:64" ht="115.5" x14ac:dyDescent="0.25">
      <c r="A1" s="18" t="s">
        <v>524</v>
      </c>
      <c r="N1" s="58" t="s">
        <v>524</v>
      </c>
      <c r="O1" s="58"/>
      <c r="P1" s="54" t="s">
        <v>528</v>
      </c>
      <c r="Q1" s="138" t="s">
        <v>1496</v>
      </c>
      <c r="R1" s="138" t="s">
        <v>1496</v>
      </c>
      <c r="S1" s="138" t="s">
        <v>1496</v>
      </c>
      <c r="T1" s="138" t="s">
        <v>1496</v>
      </c>
      <c r="U1" s="138" t="s">
        <v>1496</v>
      </c>
      <c r="V1" s="138" t="s">
        <v>1496</v>
      </c>
      <c r="W1" s="58" t="s">
        <v>524</v>
      </c>
      <c r="X1" s="1"/>
      <c r="Y1" s="136" t="s">
        <v>1496</v>
      </c>
      <c r="Z1" s="136" t="s">
        <v>1496</v>
      </c>
      <c r="AA1" s="136" t="s">
        <v>1496</v>
      </c>
      <c r="AB1" s="136" t="s">
        <v>1496</v>
      </c>
      <c r="AC1" s="136" t="s">
        <v>1496</v>
      </c>
      <c r="AD1" s="136" t="s">
        <v>1496</v>
      </c>
      <c r="AE1" s="58" t="s">
        <v>524</v>
      </c>
      <c r="AF1" s="1"/>
      <c r="AG1" s="140" t="s">
        <v>1496</v>
      </c>
      <c r="AH1" s="140" t="s">
        <v>1496</v>
      </c>
      <c r="AI1" s="140" t="s">
        <v>1496</v>
      </c>
      <c r="AJ1" s="140" t="s">
        <v>1496</v>
      </c>
      <c r="AK1" s="140" t="s">
        <v>1496</v>
      </c>
      <c r="AL1" s="140" t="s">
        <v>1496</v>
      </c>
      <c r="AM1" s="58" t="s">
        <v>524</v>
      </c>
      <c r="AN1" s="1"/>
      <c r="AO1" s="142" t="s">
        <v>1501</v>
      </c>
      <c r="AP1" s="142" t="s">
        <v>1501</v>
      </c>
      <c r="AQ1" s="142" t="s">
        <v>1501</v>
      </c>
      <c r="AR1" s="142" t="s">
        <v>1501</v>
      </c>
      <c r="AS1" s="142" t="s">
        <v>1501</v>
      </c>
      <c r="AT1" s="142" t="s">
        <v>1501</v>
      </c>
      <c r="AU1" s="58" t="s">
        <v>524</v>
      </c>
      <c r="AV1" s="1"/>
      <c r="AW1" s="134" t="s">
        <v>1501</v>
      </c>
      <c r="AX1" s="134" t="s">
        <v>1501</v>
      </c>
      <c r="AY1" s="134" t="s">
        <v>1501</v>
      </c>
      <c r="AZ1" s="134" t="s">
        <v>1501</v>
      </c>
      <c r="BA1" s="134" t="s">
        <v>1501</v>
      </c>
      <c r="BB1" s="134" t="s">
        <v>1501</v>
      </c>
      <c r="BC1" s="58" t="s">
        <v>524</v>
      </c>
      <c r="BD1" s="1"/>
      <c r="BE1" s="132" t="s">
        <v>1501</v>
      </c>
      <c r="BF1" s="132" t="s">
        <v>1501</v>
      </c>
      <c r="BG1" s="132" t="s">
        <v>1501</v>
      </c>
      <c r="BH1" s="132" t="s">
        <v>1501</v>
      </c>
      <c r="BI1" s="132" t="s">
        <v>1501</v>
      </c>
      <c r="BJ1" s="132" t="s">
        <v>1501</v>
      </c>
      <c r="BK1" s="58" t="s">
        <v>524</v>
      </c>
      <c r="BL1" s="1"/>
    </row>
    <row r="2" spans="1:64" x14ac:dyDescent="0.2">
      <c r="A2" s="17"/>
      <c r="N2" s="9" t="s">
        <v>526</v>
      </c>
      <c r="O2" s="7"/>
      <c r="P2" s="7"/>
      <c r="Q2" s="137" t="s">
        <v>1495</v>
      </c>
      <c r="R2" s="137" t="s">
        <v>1495</v>
      </c>
      <c r="S2" s="137" t="s">
        <v>1495</v>
      </c>
      <c r="T2" s="137" t="s">
        <v>1495</v>
      </c>
      <c r="U2" s="137" t="s">
        <v>1495</v>
      </c>
      <c r="V2" s="137" t="s">
        <v>1495</v>
      </c>
      <c r="W2" s="1" t="s">
        <v>1512</v>
      </c>
      <c r="X2" s="1"/>
      <c r="Y2" s="135" t="s">
        <v>1497</v>
      </c>
      <c r="Z2" s="135" t="s">
        <v>1497</v>
      </c>
      <c r="AA2" s="135" t="s">
        <v>1497</v>
      </c>
      <c r="AB2" s="135" t="s">
        <v>1497</v>
      </c>
      <c r="AC2" s="135" t="s">
        <v>1497</v>
      </c>
      <c r="AD2" s="135" t="s">
        <v>1497</v>
      </c>
      <c r="AE2" s="1" t="s">
        <v>1513</v>
      </c>
      <c r="AF2" s="1"/>
      <c r="AG2" s="139" t="s">
        <v>1499</v>
      </c>
      <c r="AH2" s="139" t="s">
        <v>1499</v>
      </c>
      <c r="AI2" s="139" t="s">
        <v>1499</v>
      </c>
      <c r="AJ2" s="139" t="s">
        <v>1499</v>
      </c>
      <c r="AK2" s="139" t="s">
        <v>1499</v>
      </c>
      <c r="AL2" s="139" t="s">
        <v>1499</v>
      </c>
      <c r="AM2" s="1" t="s">
        <v>1514</v>
      </c>
      <c r="AN2" s="1"/>
      <c r="AO2" s="141" t="s">
        <v>1495</v>
      </c>
      <c r="AP2" s="141" t="s">
        <v>1495</v>
      </c>
      <c r="AQ2" s="141" t="s">
        <v>1495</v>
      </c>
      <c r="AR2" s="141" t="s">
        <v>1495</v>
      </c>
      <c r="AS2" s="141" t="s">
        <v>1495</v>
      </c>
      <c r="AT2" s="141" t="s">
        <v>1495</v>
      </c>
      <c r="AU2" s="1" t="s">
        <v>1515</v>
      </c>
      <c r="AV2" s="1"/>
      <c r="AW2" s="133" t="s">
        <v>1497</v>
      </c>
      <c r="AX2" s="133" t="s">
        <v>1497</v>
      </c>
      <c r="AY2" s="133" t="s">
        <v>1497</v>
      </c>
      <c r="AZ2" s="133" t="s">
        <v>1497</v>
      </c>
      <c r="BA2" s="133" t="s">
        <v>1497</v>
      </c>
      <c r="BB2" s="133" t="s">
        <v>1497</v>
      </c>
      <c r="BC2" s="1" t="s">
        <v>1517</v>
      </c>
      <c r="BD2" s="1"/>
      <c r="BE2" s="109" t="s">
        <v>1499</v>
      </c>
      <c r="BF2" s="109" t="s">
        <v>1499</v>
      </c>
      <c r="BG2" s="109" t="s">
        <v>1499</v>
      </c>
      <c r="BH2" s="109" t="s">
        <v>1499</v>
      </c>
      <c r="BI2" s="109" t="s">
        <v>1499</v>
      </c>
      <c r="BJ2" s="109" t="s">
        <v>1499</v>
      </c>
      <c r="BK2" s="1" t="s">
        <v>1521</v>
      </c>
      <c r="BL2" s="1"/>
    </row>
    <row r="3" spans="1:64" x14ac:dyDescent="0.2">
      <c r="A3" s="1" t="str">
        <f>'lipidomeDB output'!A3</f>
        <v>Mass</v>
      </c>
      <c r="B3" s="1" t="str">
        <f>'lipidomeDB output'!B3</f>
        <v>Compound Formula</v>
      </c>
      <c r="C3" s="1" t="str">
        <f>'lipidomeDB output'!C3</f>
        <v>Compound Name</v>
      </c>
      <c r="D3" s="21" t="str">
        <f>'Background subtraction'!BE3</f>
        <v>QC01</v>
      </c>
      <c r="E3" s="21" t="str">
        <f>'Background subtraction'!BF3</f>
        <v>QC02</v>
      </c>
      <c r="F3" s="21" t="str">
        <f>'Background subtraction'!BG3</f>
        <v>QC03</v>
      </c>
      <c r="G3" s="21" t="str">
        <f>'Background subtraction'!BH3</f>
        <v>QC04</v>
      </c>
      <c r="H3" s="21" t="str">
        <f>'Background subtraction'!BI3</f>
        <v>QC05</v>
      </c>
      <c r="I3" s="9" t="str">
        <f>'Background subtraction'!BJ3</f>
        <v>QC06</v>
      </c>
      <c r="J3" s="9" t="str">
        <f>'Background subtraction'!BU3</f>
        <v>QC07</v>
      </c>
      <c r="K3" s="9" t="str">
        <f>'Background subtraction'!CF3</f>
        <v>QC08</v>
      </c>
      <c r="L3" s="9" t="str">
        <f>'Background subtraction'!CQ3</f>
        <v>QC09</v>
      </c>
      <c r="M3" s="9" t="str">
        <f>'Background subtraction'!CX3</f>
        <v>QC10</v>
      </c>
      <c r="N3" s="53" t="s">
        <v>289</v>
      </c>
      <c r="O3" s="53" t="s">
        <v>525</v>
      </c>
      <c r="P3" s="123" t="s">
        <v>527</v>
      </c>
      <c r="Q3" s="71" t="s">
        <v>1522</v>
      </c>
      <c r="R3" s="71" t="s">
        <v>1523</v>
      </c>
      <c r="S3" s="71" t="s">
        <v>1534</v>
      </c>
      <c r="T3" s="71" t="s">
        <v>1535</v>
      </c>
      <c r="U3" s="71" t="s">
        <v>1546</v>
      </c>
      <c r="V3" s="71" t="s">
        <v>1547</v>
      </c>
      <c r="W3" s="70" t="s">
        <v>289</v>
      </c>
      <c r="X3" s="70" t="s">
        <v>525</v>
      </c>
      <c r="Y3" s="71" t="s">
        <v>1524</v>
      </c>
      <c r="Z3" s="71" t="s">
        <v>1525</v>
      </c>
      <c r="AA3" s="71" t="s">
        <v>1536</v>
      </c>
      <c r="AB3" s="71" t="s">
        <v>1537</v>
      </c>
      <c r="AC3" s="71" t="s">
        <v>1548</v>
      </c>
      <c r="AD3" s="146" t="s">
        <v>1549</v>
      </c>
      <c r="AE3" s="70" t="s">
        <v>289</v>
      </c>
      <c r="AF3" s="70" t="s">
        <v>525</v>
      </c>
      <c r="AG3" s="71" t="s">
        <v>1526</v>
      </c>
      <c r="AH3" s="71" t="s">
        <v>1527</v>
      </c>
      <c r="AI3" s="71" t="s">
        <v>1538</v>
      </c>
      <c r="AJ3" s="71" t="s">
        <v>1539</v>
      </c>
      <c r="AK3" s="71" t="s">
        <v>1550</v>
      </c>
      <c r="AL3" s="71" t="s">
        <v>1551</v>
      </c>
      <c r="AM3" s="70" t="s">
        <v>289</v>
      </c>
      <c r="AN3" s="70" t="s">
        <v>525</v>
      </c>
      <c r="AO3" s="71" t="s">
        <v>1528</v>
      </c>
      <c r="AP3" s="71" t="s">
        <v>1529</v>
      </c>
      <c r="AQ3" s="71" t="s">
        <v>1540</v>
      </c>
      <c r="AR3" s="71" t="s">
        <v>1541</v>
      </c>
      <c r="AS3" s="71" t="s">
        <v>1557</v>
      </c>
      <c r="AT3" s="71" t="s">
        <v>1552</v>
      </c>
      <c r="AU3" s="70" t="s">
        <v>289</v>
      </c>
      <c r="AV3" s="70" t="s">
        <v>525</v>
      </c>
      <c r="AW3" s="71" t="s">
        <v>1530</v>
      </c>
      <c r="AX3" s="71" t="s">
        <v>1531</v>
      </c>
      <c r="AY3" s="71" t="s">
        <v>1542</v>
      </c>
      <c r="AZ3" s="71" t="s">
        <v>1543</v>
      </c>
      <c r="BA3" s="71" t="s">
        <v>1553</v>
      </c>
      <c r="BB3" s="71" t="s">
        <v>1554</v>
      </c>
      <c r="BC3" s="70" t="s">
        <v>289</v>
      </c>
      <c r="BD3" s="70" t="s">
        <v>525</v>
      </c>
      <c r="BE3" s="71" t="s">
        <v>1532</v>
      </c>
      <c r="BF3" s="71" t="s">
        <v>1533</v>
      </c>
      <c r="BG3" s="146" t="s">
        <v>1544</v>
      </c>
      <c r="BH3" s="71" t="s">
        <v>1545</v>
      </c>
      <c r="BI3" s="71" t="s">
        <v>1555</v>
      </c>
      <c r="BJ3" s="71" t="s">
        <v>1556</v>
      </c>
      <c r="BK3" s="70" t="s">
        <v>289</v>
      </c>
      <c r="BL3" s="70" t="s">
        <v>525</v>
      </c>
    </row>
    <row r="4" spans="1:64" x14ac:dyDescent="0.2">
      <c r="A4">
        <f>'lipidomeDB output'!A4</f>
        <v>1402</v>
      </c>
      <c r="B4" t="str">
        <f>'lipidomeDB output'!B4</f>
        <v>C77H144O17P2</v>
      </c>
      <c r="C4" s="1" t="str">
        <f>'lipidomeDB output'!C4</f>
        <v>CL(68:3)</v>
      </c>
      <c r="I4" s="10">
        <f>'amount analyzed'!I4*0.001/'amount analyzed'!I$1*1/'amount analyzed'!I$2</f>
        <v>0.42204724409448824</v>
      </c>
      <c r="J4" s="10">
        <f>'amount analyzed'!J4*0.001/'amount analyzed'!J$1*1/'amount analyzed'!J$2</f>
        <v>0.75800524934383218</v>
      </c>
      <c r="K4" s="10">
        <f>'amount analyzed'!K4*0.001/'amount analyzed'!K$1*1/'amount analyzed'!K$2</f>
        <v>0.81049868766404221</v>
      </c>
      <c r="L4" s="10">
        <f>'amount analyzed'!L4*0.001/'amount analyzed'!L$1*1/'amount analyzed'!L$2</f>
        <v>0.70551181102362204</v>
      </c>
      <c r="M4" s="10">
        <f>'amount analyzed'!M4*0.001/'amount analyzed'!M$1*1/'amount analyzed'!M$2</f>
        <v>0.67401574803149611</v>
      </c>
      <c r="N4" s="10">
        <f>AVERAGE(I4:M4)</f>
        <v>0.67401574803149611</v>
      </c>
      <c r="O4" s="55">
        <f>STDEV(I4:M4)</f>
        <v>0.15013490442073602</v>
      </c>
      <c r="P4" s="10">
        <f>O4/N4</f>
        <v>0.22274687922235364</v>
      </c>
      <c r="Q4" s="10">
        <f>'amount analyzed'!O4*0.001/'amount analyzed'!O$1*1/'amount analyzed'!O$2</f>
        <v>0.62588235294117645</v>
      </c>
      <c r="R4" s="10">
        <f>'amount analyzed'!P4*0.001/'amount analyzed'!P$1*1/'amount analyzed'!P$2</f>
        <v>1.2231578947368422</v>
      </c>
      <c r="S4" s="10">
        <f>'amount analyzed'!AA4*0.001/'amount analyzed'!AA$1*1/'amount analyzed'!AA$2</f>
        <v>0.66888888888888887</v>
      </c>
      <c r="T4" s="10">
        <f>'amount analyzed'!AB4*0.001/'amount analyzed'!AB$1*1/'amount analyzed'!AB$2</f>
        <v>1.5541666666666667</v>
      </c>
      <c r="U4" s="10">
        <f>'amount analyzed'!AM4*0.001/'amount analyzed'!AM$1*1/'amount analyzed'!AM$2</f>
        <v>0.66874999999999996</v>
      </c>
      <c r="V4" s="10">
        <f>'amount analyzed'!AN4*0.001/'amount analyzed'!AN$1*1/'amount analyzed'!AN$2</f>
        <v>1.1452380952380954</v>
      </c>
      <c r="W4" s="10">
        <f>AVERAGE(Q4:V4)</f>
        <v>0.98101398307861176</v>
      </c>
      <c r="X4" s="55">
        <f>STDEV(Q4:V4)</f>
        <v>0.38344662625899867</v>
      </c>
      <c r="Y4" s="10">
        <f>'amount analyzed'!Q4*0.001/'amount analyzed'!Q$1*1/'amount analyzed'!Q$2</f>
        <v>0.96923076923076934</v>
      </c>
      <c r="Z4" s="10">
        <f>'amount analyzed'!R4*0.001/'amount analyzed'!R$1*1/'amount analyzed'!R$2</f>
        <v>0.419047619047619</v>
      </c>
      <c r="AA4" s="10">
        <f>'amount analyzed'!AC4*0.001/'amount analyzed'!AC$1*1/'amount analyzed'!AC$2</f>
        <v>0.96923076923076923</v>
      </c>
      <c r="AB4" s="10">
        <f>'amount analyzed'!AD4*0.001/'amount analyzed'!AD$1*1/'amount analyzed'!AD$2</f>
        <v>0.76888888888888896</v>
      </c>
      <c r="AC4" s="10">
        <f>'amount analyzed'!AO4*0.001/'amount analyzed'!AO$1*1/'amount analyzed'!AO$2</f>
        <v>0.86888888888888904</v>
      </c>
      <c r="AD4" s="10">
        <f>'amount analyzed'!AP4*0.001/'amount analyzed'!AP$1*1/'amount analyzed'!AP$2</f>
        <v>0.9355555555555557</v>
      </c>
      <c r="AE4" s="10">
        <f>AVERAGE(Y4:AD4)</f>
        <v>0.82180708180708173</v>
      </c>
      <c r="AF4" s="55">
        <f>STDEV(Y4:AD4)</f>
        <v>0.21148920494881512</v>
      </c>
      <c r="AG4" s="10">
        <f>'amount analyzed'!S4*0.001/'amount analyzed'!S$1*1/'amount analyzed'!S$2</f>
        <v>0.81333333333333346</v>
      </c>
      <c r="AH4" s="10">
        <f>'amount analyzed'!T4*0.001/'amount analyzed'!T$1*1/'amount analyzed'!T$2</f>
        <v>0.55909090909090908</v>
      </c>
      <c r="AI4" s="10">
        <f>'amount analyzed'!AE4*0.001/'amount analyzed'!AE$1*1/'amount analyzed'!AE$2</f>
        <v>1.3355555555555558</v>
      </c>
      <c r="AJ4" s="10">
        <f>'amount analyzed'!AF4*0.001/'amount analyzed'!AF$1*1/'amount analyzed'!AF$2</f>
        <v>0.75217391304347825</v>
      </c>
      <c r="AK4" s="10">
        <f>'amount analyzed'!AQ4*0.001/'amount analyzed'!AQ$1*1/'amount analyzed'!AQ$2</f>
        <v>0.56739130434782603</v>
      </c>
      <c r="AL4" s="10">
        <f>'amount analyzed'!AR4*0.001/'amount analyzed'!AR$1*1/'amount analyzed'!AR$2</f>
        <v>0.71648351648351649</v>
      </c>
      <c r="AM4" s="10">
        <f>AVERAGE(AG4:AL4)</f>
        <v>0.79067142197576989</v>
      </c>
      <c r="AN4" s="55">
        <f>STDEV(AG4:AL4)</f>
        <v>0.28561573123504791</v>
      </c>
      <c r="AO4" s="10">
        <f>'amount analyzed'!U4*0.001/'amount analyzed'!U$1*1/'amount analyzed'!U$2</f>
        <v>0.8041666666666667</v>
      </c>
      <c r="AP4" s="10">
        <f>'amount analyzed'!V4*0.001/'amount analyzed'!V$1*1/'amount analyzed'!V$2</f>
        <v>0.33555555555555561</v>
      </c>
      <c r="AQ4" s="10">
        <f>'amount analyzed'!AG4*0.001/'amount analyzed'!AG$1*1/'amount analyzed'!AG$2</f>
        <v>1.1479166666666667</v>
      </c>
      <c r="AR4" s="10">
        <f>'amount analyzed'!AH4*0.001/'amount analyzed'!AH$1*1/'amount analyzed'!AH$2</f>
        <v>0.58181818181818168</v>
      </c>
      <c r="AS4" s="10">
        <f>'amount analyzed'!AS4*0.001/'amount analyzed'!AS$1*1/'amount analyzed'!AS$2</f>
        <v>0.99166666666666659</v>
      </c>
      <c r="AT4" s="10">
        <f>'amount analyzed'!AT4*0.001/'amount analyzed'!AT$1*1/'amount analyzed'!AT$2</f>
        <v>0.7</v>
      </c>
      <c r="AU4" s="10">
        <f>AVERAGE(AO4:AT4)</f>
        <v>0.76018728956228954</v>
      </c>
      <c r="AV4" s="55">
        <f>STDEV(AO4:AT4)</f>
        <v>0.29037944674260835</v>
      </c>
      <c r="AW4" s="10">
        <f>'amount analyzed'!W4*0.001/'amount analyzed'!W$1*1/'amount analyzed'!W$2</f>
        <v>0.68470588235294128</v>
      </c>
      <c r="AX4" s="10">
        <f>'amount analyzed'!X4*0.001/'amount analyzed'!X$1*1/'amount analyzed'!X$2</f>
        <v>0.79058823529411759</v>
      </c>
      <c r="AY4" s="10">
        <f>'amount analyzed'!AI4*0.001/'amount analyzed'!AI$1*1/'amount analyzed'!AI$2</f>
        <v>0.49111111111111111</v>
      </c>
      <c r="AZ4" s="10">
        <f>'amount analyzed'!AJ4*0.001/'amount analyzed'!AJ$1*1/'amount analyzed'!AJ$2</f>
        <v>0.98125000000000007</v>
      </c>
      <c r="BA4" s="10">
        <f>'amount analyzed'!AU4*0.001/'amount analyzed'!AU$1*1/'amount analyzed'!AU$2</f>
        <v>0.67272727272727262</v>
      </c>
      <c r="BB4" s="10">
        <f>'amount analyzed'!AV4*0.001/'amount analyzed'!AV$1*1/'amount analyzed'!AV$2</f>
        <v>1.0020833333333334</v>
      </c>
      <c r="BC4" s="10">
        <f>AVERAGE(AW4:BB4)</f>
        <v>0.77041097246979595</v>
      </c>
      <c r="BD4" s="55">
        <f>STDEV(AW4:BB4)</f>
        <v>0.196686644424758</v>
      </c>
      <c r="BE4" s="10">
        <f>'amount analyzed'!Y4*0.001/'amount analyzed'!Y$1*1/'amount analyzed'!Y$2</f>
        <v>0.8153846153846156</v>
      </c>
      <c r="BF4" s="10">
        <f>'amount analyzed'!Z4*0.001/'amount analyzed'!Z$1*1/'amount analyzed'!Z$2</f>
        <v>0.63555555555555554</v>
      </c>
      <c r="BG4" s="10">
        <f>'amount analyzed'!AK4*0.001/'amount analyzed'!AK$1*1/'amount analyzed'!AK$2</f>
        <v>0.86086956521739144</v>
      </c>
      <c r="BH4" s="10">
        <f>'amount analyzed'!AL4*0.001/'amount analyzed'!AL$1*1/'amount analyzed'!AL$2</f>
        <v>1.5022222222222223</v>
      </c>
      <c r="BI4" s="10">
        <f>'amount analyzed'!AW4*0.001/'amount analyzed'!AW$1*1/'amount analyzed'!AW$2</f>
        <v>0.52967032967032968</v>
      </c>
      <c r="BJ4" s="10">
        <f>'amount analyzed'!AX4*0.001/'amount analyzed'!AX$1*1/'amount analyzed'!AX$2</f>
        <v>0.73043478260869543</v>
      </c>
      <c r="BK4" s="10">
        <f>AVERAGE(BE4:BJ4)</f>
        <v>0.84568951177646845</v>
      </c>
      <c r="BL4" s="55">
        <f>STDEV(BE4:BJ4)</f>
        <v>0.34336338659346294</v>
      </c>
    </row>
    <row r="5" spans="1:64" x14ac:dyDescent="0.2">
      <c r="A5">
        <f>'lipidomeDB output'!A5</f>
        <v>1404</v>
      </c>
      <c r="B5" t="str">
        <f>'lipidomeDB output'!B5</f>
        <v>C77H146O17P2</v>
      </c>
      <c r="C5" s="1" t="str">
        <f>'lipidomeDB output'!C5</f>
        <v>CL(68:2)</v>
      </c>
      <c r="I5" s="10">
        <f>'amount analyzed'!I5*0.001/'amount analyzed'!I$1*1/'amount analyzed'!I$2</f>
        <v>1.3144356955380581</v>
      </c>
      <c r="J5" s="10">
        <f>'amount analyzed'!J5*0.001/'amount analyzed'!J$1*1/'amount analyzed'!J$2</f>
        <v>1.7238845144356962</v>
      </c>
      <c r="K5" s="10">
        <f>'amount analyzed'!K5*0.001/'amount analyzed'!K$1*1/'amount analyzed'!K$2</f>
        <v>1.1359580052493441</v>
      </c>
      <c r="L5" s="10">
        <f>'amount analyzed'!L5*0.001/'amount analyzed'!L$1*1/'amount analyzed'!L$2</f>
        <v>1.8603674540682416</v>
      </c>
      <c r="M5" s="10">
        <f>'amount analyzed'!M5*0.001/'amount analyzed'!M$1*1/'amount analyzed'!M$2</f>
        <v>1.58740157480315</v>
      </c>
      <c r="N5" s="10">
        <f t="shared" ref="N5:N54" si="0">AVERAGE(I5:M5)</f>
        <v>1.5244094488188982</v>
      </c>
      <c r="O5" s="55">
        <f t="shared" ref="O5:O54" si="1">STDEV(I5:M5)</f>
        <v>0.2964833857520825</v>
      </c>
      <c r="P5" s="10">
        <f t="shared" ref="P5:P54" si="2">O5/N5</f>
        <v>0.19449065077745073</v>
      </c>
      <c r="Q5" s="10">
        <f>'amount analyzed'!O5*0.001/'amount analyzed'!O$1*1/'amount analyzed'!O$2</f>
        <v>0.88470588235294123</v>
      </c>
      <c r="R5" s="10">
        <f>'amount analyzed'!P5*0.001/'amount analyzed'!P$1*1/'amount analyzed'!P$2</f>
        <v>1.0021052631578948</v>
      </c>
      <c r="S5" s="10">
        <f>'amount analyzed'!AA5*0.001/'amount analyzed'!AA$1*1/'amount analyzed'!AA$2</f>
        <v>1.5355555555555556</v>
      </c>
      <c r="T5" s="10">
        <f>'amount analyzed'!AB5*0.001/'amount analyzed'!AB$1*1/'amount analyzed'!AB$2</f>
        <v>2.7416666666666667</v>
      </c>
      <c r="U5" s="10">
        <f>'amount analyzed'!AM5*0.001/'amount analyzed'!AM$1*1/'amount analyzed'!AM$2</f>
        <v>1.075</v>
      </c>
      <c r="V5" s="10">
        <f>'amount analyzed'!AN5*0.001/'amount analyzed'!AN$1*1/'amount analyzed'!AN$2</f>
        <v>0.7404761904761904</v>
      </c>
      <c r="W5" s="10">
        <f t="shared" ref="W5:W54" si="3">AVERAGE(Q5:V5)</f>
        <v>1.3299182597015415</v>
      </c>
      <c r="X5" s="55">
        <f t="shared" ref="X5:X54" si="4">STDEV(Q5:V5)</f>
        <v>0.74208098692312074</v>
      </c>
      <c r="Y5" s="10">
        <f>'amount analyzed'!Q5*0.001/'amount analyzed'!Q$1*1/'amount analyzed'!Q$2</f>
        <v>2.2989010989010992</v>
      </c>
      <c r="Z5" s="10">
        <f>'amount analyzed'!R5*0.001/'amount analyzed'!R$1*1/'amount analyzed'!R$2</f>
        <v>0.49047619047619045</v>
      </c>
      <c r="AA5" s="10">
        <f>'amount analyzed'!AC5*0.001/'amount analyzed'!AC$1*1/'amount analyzed'!AC$2</f>
        <v>2.2989010989010992</v>
      </c>
      <c r="AB5" s="10">
        <f>'amount analyzed'!AD5*0.001/'amount analyzed'!AD$1*1/'amount analyzed'!AD$2</f>
        <v>1.3133333333333335</v>
      </c>
      <c r="AC5" s="10">
        <f>'amount analyzed'!AO5*0.001/'amount analyzed'!AO$1*1/'amount analyzed'!AO$2</f>
        <v>2.1244444444444448</v>
      </c>
      <c r="AD5" s="10">
        <f>'amount analyzed'!AP5*0.001/'amount analyzed'!AP$1*1/'amount analyzed'!AP$2</f>
        <v>1.4133333333333333</v>
      </c>
      <c r="AE5" s="10">
        <f t="shared" ref="AE5:AE54" si="5">AVERAGE(Y5:AD5)</f>
        <v>1.6565649165649168</v>
      </c>
      <c r="AF5" s="55">
        <f t="shared" ref="AF5:AF54" si="6">STDEV(Y5:AD5)</f>
        <v>0.71844766473354826</v>
      </c>
      <c r="AG5" s="10">
        <f>'amount analyzed'!S5*0.001/'amount analyzed'!S$1*1/'amount analyzed'!S$2</f>
        <v>1.3800000000000003</v>
      </c>
      <c r="AH5" s="10">
        <f>'amount analyzed'!T5*0.001/'amount analyzed'!T$1*1/'amount analyzed'!T$2</f>
        <v>1.7977272727272728</v>
      </c>
      <c r="AI5" s="10">
        <f>'amount analyzed'!AE5*0.001/'amount analyzed'!AE$1*1/'amount analyzed'!AE$2</f>
        <v>3.6244444444444448</v>
      </c>
      <c r="AJ5" s="10">
        <f>'amount analyzed'!AF5*0.001/'amount analyzed'!AF$1*1/'amount analyzed'!AF$2</f>
        <v>2.4369565217391305</v>
      </c>
      <c r="AK5" s="10">
        <f>'amount analyzed'!AQ5*0.001/'amount analyzed'!AQ$1*1/'amount analyzed'!AQ$2</f>
        <v>1.2630434782608695</v>
      </c>
      <c r="AL5" s="10">
        <f>'amount analyzed'!AR5*0.001/'amount analyzed'!AR$1*1/'amount analyzed'!AR$2</f>
        <v>2.6945054945054947</v>
      </c>
      <c r="AM5" s="10">
        <f t="shared" ref="AM5:AM54" si="7">AVERAGE(AG5:AL5)</f>
        <v>2.199446201946202</v>
      </c>
      <c r="AN5" s="55">
        <f t="shared" ref="AN5:AN54" si="8">STDEV(AG5:AL5)</f>
        <v>0.89909232931692762</v>
      </c>
      <c r="AO5" s="10">
        <f>'amount analyzed'!U5*0.001/'amount analyzed'!U$1*1/'amount analyzed'!U$2</f>
        <v>1.3562500000000002</v>
      </c>
      <c r="AP5" s="10">
        <f>'amount analyzed'!V5*0.001/'amount analyzed'!V$1*1/'amount analyzed'!V$2</f>
        <v>0.32444444444444442</v>
      </c>
      <c r="AQ5" s="10">
        <f>'amount analyzed'!AG5*0.001/'amount analyzed'!AG$1*1/'amount analyzed'!AG$2</f>
        <v>1.2208333333333332</v>
      </c>
      <c r="AR5" s="10">
        <f>'amount analyzed'!AH5*0.001/'amount analyzed'!AH$1*1/'amount analyzed'!AH$2</f>
        <v>0.91136363636363626</v>
      </c>
      <c r="AS5" s="10">
        <f>'amount analyzed'!AS5*0.001/'amount analyzed'!AS$1*1/'amount analyzed'!AS$2</f>
        <v>1.3770833333333332</v>
      </c>
      <c r="AT5" s="10">
        <f>'amount analyzed'!AT5*0.001/'amount analyzed'!AT$1*1/'amount analyzed'!AT$2</f>
        <v>0.62708333333333333</v>
      </c>
      <c r="AU5" s="10">
        <f t="shared" ref="AU5:AU54" si="9">AVERAGE(AO5:AT5)</f>
        <v>0.96950968013468009</v>
      </c>
      <c r="AV5" s="55">
        <f t="shared" ref="AV5:AV54" si="10">STDEV(AO5:AT5)</f>
        <v>0.42792379231222488</v>
      </c>
      <c r="AW5" s="10">
        <f>'amount analyzed'!W5*0.001/'amount analyzed'!W$1*1/'amount analyzed'!W$2</f>
        <v>2.8023529411764709</v>
      </c>
      <c r="AX5" s="10">
        <f>'amount analyzed'!X5*0.001/'amount analyzed'!X$1*1/'amount analyzed'!X$2</f>
        <v>2.5317647058823529</v>
      </c>
      <c r="AY5" s="10">
        <f>'amount analyzed'!AI5*0.001/'amount analyzed'!AI$1*1/'amount analyzed'!AI$2</f>
        <v>1.1466666666666667</v>
      </c>
      <c r="AZ5" s="10">
        <f>'amount analyzed'!AJ5*0.001/'amount analyzed'!AJ$1*1/'amount analyzed'!AJ$2</f>
        <v>1.85625</v>
      </c>
      <c r="BA5" s="10">
        <f>'amount analyzed'!AU5*0.001/'amount analyzed'!AU$1*1/'amount analyzed'!AU$2</f>
        <v>1.3204545454545453</v>
      </c>
      <c r="BB5" s="10">
        <f>'amount analyzed'!AV5*0.001/'amount analyzed'!AV$1*1/'amount analyzed'!AV$2</f>
        <v>1.1791666666666667</v>
      </c>
      <c r="BC5" s="10">
        <f t="shared" ref="BC5:BC54" si="11">AVERAGE(AW5:BB5)</f>
        <v>1.8061092543077837</v>
      </c>
      <c r="BD5" s="55">
        <f t="shared" ref="BD5:BD54" si="12">STDEV(AW5:BB5)</f>
        <v>0.71907905590810517</v>
      </c>
      <c r="BE5" s="10">
        <f>'amount analyzed'!Y5*0.001/'amount analyzed'!Y$1*1/'amount analyzed'!Y$2</f>
        <v>2.4637362637362639</v>
      </c>
      <c r="BF5" s="10">
        <f>'amount analyzed'!Z5*0.001/'amount analyzed'!Z$1*1/'amount analyzed'!Z$2</f>
        <v>1.7688888888888892</v>
      </c>
      <c r="BG5" s="10">
        <f>'amount analyzed'!AK5*0.001/'amount analyzed'!AK$1*1/'amount analyzed'!AK$2</f>
        <v>3.0673913043478258</v>
      </c>
      <c r="BH5" s="10">
        <f>'amount analyzed'!AL5*0.001/'amount analyzed'!AL$1*1/'amount analyzed'!AL$2</f>
        <v>4.4244444444444442</v>
      </c>
      <c r="BI5" s="10">
        <f>'amount analyzed'!AW5*0.001/'amount analyzed'!AW$1*1/'amount analyzed'!AW$2</f>
        <v>1.2329670329670332</v>
      </c>
      <c r="BJ5" s="10">
        <f>'amount analyzed'!AX5*0.001/'amount analyzed'!AX$1*1/'amount analyzed'!AX$2</f>
        <v>3.1217391304347823</v>
      </c>
      <c r="BK5" s="10">
        <f t="shared" ref="BK5:BK54" si="13">AVERAGE(BE5:BJ5)</f>
        <v>2.6798611774698728</v>
      </c>
      <c r="BL5" s="55">
        <f t="shared" ref="BL5:BL54" si="14">STDEV(BE5:BJ5)</f>
        <v>1.1277490549104987</v>
      </c>
    </row>
    <row r="6" spans="1:64" x14ac:dyDescent="0.2">
      <c r="A6">
        <f>'lipidomeDB output'!A6</f>
        <v>1419.9</v>
      </c>
      <c r="B6" t="str">
        <f>'lipidomeDB output'!B6</f>
        <v>C79H138O17P2</v>
      </c>
      <c r="C6" s="1" t="str">
        <f>'lipidomeDB output'!C6</f>
        <v>CL(70:8)</v>
      </c>
      <c r="I6" s="10">
        <f>'amount analyzed'!I6*0.001/'amount analyzed'!I$1*1/'amount analyzed'!I$2</f>
        <v>0.22677165354330714</v>
      </c>
      <c r="J6" s="10">
        <f>'amount analyzed'!J6*0.001/'amount analyzed'!J$1*1/'amount analyzed'!J$2</f>
        <v>0.20577427821522312</v>
      </c>
      <c r="K6" s="10">
        <f>'amount analyzed'!K6*0.001/'amount analyzed'!K$1*1/'amount analyzed'!K$2</f>
        <v>0.24776902887139113</v>
      </c>
      <c r="L6" s="10">
        <f>'amount analyzed'!L6*0.001/'amount analyzed'!L$1*1/'amount analyzed'!L$2</f>
        <v>0.30026246719160116</v>
      </c>
      <c r="M6" s="10">
        <f>'amount analyzed'!M6*0.001/'amount analyzed'!M$1*1/'amount analyzed'!M$2</f>
        <v>0.25826771653543318</v>
      </c>
      <c r="N6" s="10">
        <f t="shared" si="0"/>
        <v>0.24776902887139118</v>
      </c>
      <c r="O6" s="55">
        <f t="shared" si="1"/>
        <v>3.5602782063649301E-2</v>
      </c>
      <c r="P6" s="10">
        <f t="shared" si="2"/>
        <v>0.14369343184587263</v>
      </c>
      <c r="Q6" s="10">
        <f>'amount analyzed'!O6*0.001/'amount analyzed'!O$1*1/'amount analyzed'!O$2</f>
        <v>0.48941176470588238</v>
      </c>
      <c r="R6" s="10">
        <f>'amount analyzed'!P6*0.001/'amount analyzed'!P$1*1/'amount analyzed'!P$2</f>
        <v>0.4168421052631579</v>
      </c>
      <c r="S6" s="10">
        <f>'amount analyzed'!AA6*0.001/'amount analyzed'!AA$1*1/'amount analyzed'!AA$2</f>
        <v>0.3955555555555556</v>
      </c>
      <c r="T6" s="10">
        <f>'amount analyzed'!AB6*0.001/'amount analyzed'!AB$1*1/'amount analyzed'!AB$2</f>
        <v>0.29791666666666672</v>
      </c>
      <c r="U6" s="10">
        <f>'amount analyzed'!AM6*0.001/'amount analyzed'!AM$1*1/'amount analyzed'!AM$2</f>
        <v>0.35000000000000003</v>
      </c>
      <c r="V6" s="10">
        <f>'amount analyzed'!AN6*0.001/'amount analyzed'!AN$1*1/'amount analyzed'!AN$2</f>
        <v>0.31666666666666665</v>
      </c>
      <c r="W6" s="10">
        <f t="shared" si="3"/>
        <v>0.37773212647632154</v>
      </c>
      <c r="X6" s="55">
        <f t="shared" si="4"/>
        <v>7.0976299572779941E-2</v>
      </c>
      <c r="Y6" s="10">
        <f>'amount analyzed'!Q6*0.001/'amount analyzed'!Q$1*1/'amount analyzed'!Q$2</f>
        <v>0.20439560439560442</v>
      </c>
      <c r="Z6" s="10">
        <f>'amount analyzed'!R6*0.001/'amount analyzed'!R$1*1/'amount analyzed'!R$2</f>
        <v>0</v>
      </c>
      <c r="AA6" s="10">
        <f>'amount analyzed'!AC6*0.001/'amount analyzed'!AC$1*1/'amount analyzed'!AC$2</f>
        <v>0.43516483516483517</v>
      </c>
      <c r="AB6" s="10">
        <f>'amount analyzed'!AD6*0.001/'amount analyzed'!AD$1*1/'amount analyzed'!AD$2</f>
        <v>0.29555555555555557</v>
      </c>
      <c r="AC6" s="10">
        <f>'amount analyzed'!AO6*0.001/'amount analyzed'!AO$1*1/'amount analyzed'!AO$2</f>
        <v>0.35111111111111115</v>
      </c>
      <c r="AD6" s="10">
        <f>'amount analyzed'!AP6*0.001/'amount analyzed'!AP$1*1/'amount analyzed'!AP$2</f>
        <v>0.12888888888888889</v>
      </c>
      <c r="AE6" s="10">
        <f t="shared" si="5"/>
        <v>0.23585266585266587</v>
      </c>
      <c r="AF6" s="55">
        <f t="shared" si="6"/>
        <v>0.15788068999461041</v>
      </c>
      <c r="AG6" s="10">
        <f>'amount analyzed'!S6*0.001/'amount analyzed'!S$1*1/'amount analyzed'!S$2</f>
        <v>5.1111111111111114E-2</v>
      </c>
      <c r="AH6" s="10">
        <f>'amount analyzed'!T6*0.001/'amount analyzed'!T$1*1/'amount analyzed'!T$2</f>
        <v>0</v>
      </c>
      <c r="AI6" s="10">
        <f>'amount analyzed'!AE6*0.001/'amount analyzed'!AE$1*1/'amount analyzed'!AE$2</f>
        <v>0.27333333333333337</v>
      </c>
      <c r="AJ6" s="10">
        <f>'amount analyzed'!AF6*0.001/'amount analyzed'!AF$1*1/'amount analyzed'!AF$2</f>
        <v>0</v>
      </c>
      <c r="AK6" s="10">
        <f>'amount analyzed'!AQ6*0.001/'amount analyzed'!AQ$1*1/'amount analyzed'!AQ$2</f>
        <v>0</v>
      </c>
      <c r="AL6" s="10">
        <f>'amount analyzed'!AR6*0.001/'amount analyzed'!AR$1*1/'amount analyzed'!AR$2</f>
        <v>0</v>
      </c>
      <c r="AM6" s="10">
        <f t="shared" si="7"/>
        <v>5.407407407407408E-2</v>
      </c>
      <c r="AN6" s="55">
        <f t="shared" si="8"/>
        <v>0.10934296856068321</v>
      </c>
      <c r="AO6" s="10">
        <f>'amount analyzed'!U6*0.001/'amount analyzed'!U$1*1/'amount analyzed'!U$2</f>
        <v>0</v>
      </c>
      <c r="AP6" s="10">
        <f>'amount analyzed'!V6*0.001/'amount analyzed'!V$1*1/'amount analyzed'!V$2</f>
        <v>0.12888888888888891</v>
      </c>
      <c r="AQ6" s="10">
        <f>'amount analyzed'!AG6*0.001/'amount analyzed'!AG$1*1/'amount analyzed'!AG$2</f>
        <v>0.53749999999999987</v>
      </c>
      <c r="AR6" s="10">
        <f>'amount analyzed'!AH6*0.001/'amount analyzed'!AH$1*1/'amount analyzed'!AH$2</f>
        <v>0.41590909090909095</v>
      </c>
      <c r="AS6" s="10">
        <f>'amount analyzed'!AS6*0.001/'amount analyzed'!AS$1*1/'amount analyzed'!AS$2</f>
        <v>0.31875000000000003</v>
      </c>
      <c r="AT6" s="10">
        <f>'amount analyzed'!AT6*0.001/'amount analyzed'!AT$1*1/'amount analyzed'!AT$2</f>
        <v>0.67291666666666672</v>
      </c>
      <c r="AU6" s="10">
        <f t="shared" si="9"/>
        <v>0.34566077441077442</v>
      </c>
      <c r="AV6" s="55">
        <f t="shared" si="10"/>
        <v>0.25140769461576906</v>
      </c>
      <c r="AW6" s="10">
        <f>'amount analyzed'!W6*0.001/'amount analyzed'!W$1*1/'amount analyzed'!W$2</f>
        <v>0.19529411764705881</v>
      </c>
      <c r="AX6" s="10">
        <f>'amount analyzed'!X6*0.001/'amount analyzed'!X$1*1/'amount analyzed'!X$2</f>
        <v>0</v>
      </c>
      <c r="AY6" s="10">
        <f>'amount analyzed'!AI6*0.001/'amount analyzed'!AI$1*1/'amount analyzed'!AI$2</f>
        <v>0.20666666666666667</v>
      </c>
      <c r="AZ6" s="10">
        <f>'amount analyzed'!AJ6*0.001/'amount analyzed'!AJ$1*1/'amount analyzed'!AJ$2</f>
        <v>0.23541666666666672</v>
      </c>
      <c r="BA6" s="10">
        <f>'amount analyzed'!AU6*0.001/'amount analyzed'!AU$1*1/'amount analyzed'!AU$2</f>
        <v>0.12045454545454544</v>
      </c>
      <c r="BB6" s="10">
        <f>'amount analyzed'!AV6*0.001/'amount analyzed'!AV$1*1/'amount analyzed'!AV$2</f>
        <v>0.29791666666666672</v>
      </c>
      <c r="BC6" s="10">
        <f t="shared" si="11"/>
        <v>0.17595811051693408</v>
      </c>
      <c r="BD6" s="55">
        <f t="shared" si="12"/>
        <v>0.10369957406026341</v>
      </c>
      <c r="BE6" s="10">
        <f>'amount analyzed'!Y6*0.001/'amount analyzed'!Y$1*1/'amount analyzed'!Y$2</f>
        <v>0</v>
      </c>
      <c r="BF6" s="10">
        <f>'amount analyzed'!Z6*0.001/'amount analyzed'!Z$1*1/'amount analyzed'!Z$2</f>
        <v>0</v>
      </c>
      <c r="BG6" s="10">
        <f>'amount analyzed'!AK6*0.001/'amount analyzed'!AK$1*1/'amount analyzed'!AK$2</f>
        <v>0</v>
      </c>
      <c r="BH6" s="10">
        <f>'amount analyzed'!AL6*0.001/'amount analyzed'!AL$1*1/'amount analyzed'!AL$2</f>
        <v>0</v>
      </c>
      <c r="BI6" s="10">
        <f>'amount analyzed'!AW6*0.001/'amount analyzed'!AW$1*1/'amount analyzed'!AW$2</f>
        <v>0</v>
      </c>
      <c r="BJ6" s="10">
        <f>'amount analyzed'!AX6*0.001/'amount analyzed'!AX$1*1/'amount analyzed'!AX$2</f>
        <v>0</v>
      </c>
      <c r="BK6" s="10">
        <f t="shared" si="13"/>
        <v>0</v>
      </c>
      <c r="BL6" s="55">
        <f t="shared" si="14"/>
        <v>0</v>
      </c>
    </row>
    <row r="7" spans="1:64" x14ac:dyDescent="0.2">
      <c r="A7">
        <f>'lipidomeDB output'!A7</f>
        <v>1422</v>
      </c>
      <c r="B7" t="str">
        <f>'lipidomeDB output'!B7</f>
        <v>C79H140O17P2</v>
      </c>
      <c r="C7" s="1" t="str">
        <f>'lipidomeDB output'!C7</f>
        <v>CL(70:7)</v>
      </c>
      <c r="I7" s="10">
        <f>'amount analyzed'!I7*0.001/'amount analyzed'!I$1*1/'amount analyzed'!I$2</f>
        <v>0.70131233595800546</v>
      </c>
      <c r="J7" s="10">
        <f>'amount analyzed'!J7*0.001/'amount analyzed'!J$1*1/'amount analyzed'!J$2</f>
        <v>0.62782152230971133</v>
      </c>
      <c r="K7" s="10">
        <f>'amount analyzed'!K7*0.001/'amount analyzed'!K$1*1/'amount analyzed'!K$2</f>
        <v>0.32335958005249349</v>
      </c>
      <c r="L7" s="10">
        <f>'amount analyzed'!L7*0.001/'amount analyzed'!L$1*1/'amount analyzed'!L$2</f>
        <v>0.58582677165354347</v>
      </c>
      <c r="M7" s="10">
        <f>'amount analyzed'!M7*0.001/'amount analyzed'!M$1*1/'amount analyzed'!M$2</f>
        <v>0.72230971128608945</v>
      </c>
      <c r="N7" s="10">
        <f t="shared" si="0"/>
        <v>0.59212598425196872</v>
      </c>
      <c r="O7" s="55">
        <f t="shared" si="1"/>
        <v>0.16001460380718094</v>
      </c>
      <c r="P7" s="10">
        <f t="shared" si="2"/>
        <v>0.27023742930202088</v>
      </c>
      <c r="Q7" s="10">
        <f>'amount analyzed'!O7*0.001/'amount analyzed'!O$1*1/'amount analyzed'!O$2</f>
        <v>0.50352941176470578</v>
      </c>
      <c r="R7" s="10">
        <f>'amount analyzed'!P7*0.001/'amount analyzed'!P$1*1/'amount analyzed'!P$2</f>
        <v>0.73473684210526313</v>
      </c>
      <c r="S7" s="10">
        <f>'amount analyzed'!AA7*0.001/'amount analyzed'!AA$1*1/'amount analyzed'!AA$2</f>
        <v>0.50888888888888906</v>
      </c>
      <c r="T7" s="10">
        <f>'amount analyzed'!AB7*0.001/'amount analyzed'!AB$1*1/'amount analyzed'!AB$2</f>
        <v>0.76875000000000027</v>
      </c>
      <c r="U7" s="10">
        <f>'amount analyzed'!AM7*0.001/'amount analyzed'!AM$1*1/'amount analyzed'!AM$2</f>
        <v>0.74791666666666679</v>
      </c>
      <c r="V7" s="10">
        <f>'amount analyzed'!AN7*0.001/'amount analyzed'!AN$1*1/'amount analyzed'!AN$2</f>
        <v>0.62857142857142867</v>
      </c>
      <c r="W7" s="10">
        <f t="shared" si="3"/>
        <v>0.64873220633282558</v>
      </c>
      <c r="X7" s="55">
        <f t="shared" si="4"/>
        <v>0.12056955443797858</v>
      </c>
      <c r="Y7" s="10">
        <f>'amount analyzed'!Q7*0.001/'amount analyzed'!Q$1*1/'amount analyzed'!Q$2</f>
        <v>0.63516483516483524</v>
      </c>
      <c r="Z7" s="10">
        <f>'amount analyzed'!R7*0.001/'amount analyzed'!R$1*1/'amount analyzed'!R$2</f>
        <v>0.60476190476190461</v>
      </c>
      <c r="AA7" s="10">
        <f>'amount analyzed'!AC7*0.001/'amount analyzed'!AC$1*1/'amount analyzed'!AC$2</f>
        <v>0.88791208791208809</v>
      </c>
      <c r="AB7" s="10">
        <f>'amount analyzed'!AD7*0.001/'amount analyzed'!AD$1*1/'amount analyzed'!AD$2</f>
        <v>1.0422222222222224</v>
      </c>
      <c r="AC7" s="10">
        <f>'amount analyzed'!AO7*0.001/'amount analyzed'!AO$1*1/'amount analyzed'!AO$2</f>
        <v>0.99777777777777776</v>
      </c>
      <c r="AD7" s="10">
        <f>'amount analyzed'!AP7*0.001/'amount analyzed'!AP$1*1/'amount analyzed'!AP$2</f>
        <v>0.60888888888888903</v>
      </c>
      <c r="AE7" s="10">
        <f t="shared" si="5"/>
        <v>0.79612128612128619</v>
      </c>
      <c r="AF7" s="55">
        <f t="shared" si="6"/>
        <v>0.20358679975995106</v>
      </c>
      <c r="AG7" s="10">
        <f>'amount analyzed'!S7*0.001/'amount analyzed'!S$1*1/'amount analyzed'!S$2</f>
        <v>0.60888888888888903</v>
      </c>
      <c r="AH7" s="10">
        <f>'amount analyzed'!T7*0.001/'amount analyzed'!T$1*1/'amount analyzed'!T$2</f>
        <v>0.70227272727272727</v>
      </c>
      <c r="AI7" s="10">
        <f>'amount analyzed'!AE7*0.001/'amount analyzed'!AE$1*1/'amount analyzed'!AE$2</f>
        <v>1.2755555555555558</v>
      </c>
      <c r="AJ7" s="10">
        <f>'amount analyzed'!AF7*0.001/'amount analyzed'!AF$1*1/'amount analyzed'!AF$2</f>
        <v>1.0195652173913043</v>
      </c>
      <c r="AK7" s="10">
        <f>'amount analyzed'!AQ7*0.001/'amount analyzed'!AQ$1*1/'amount analyzed'!AQ$2</f>
        <v>0.69347826086956532</v>
      </c>
      <c r="AL7" s="10">
        <f>'amount analyzed'!AR7*0.001/'amount analyzed'!AR$1*1/'amount analyzed'!AR$2</f>
        <v>1.2505494505494508</v>
      </c>
      <c r="AM7" s="10">
        <f t="shared" si="7"/>
        <v>0.92505168342124877</v>
      </c>
      <c r="AN7" s="55">
        <f t="shared" si="8"/>
        <v>0.29696807736574415</v>
      </c>
      <c r="AO7" s="10">
        <f>'amount analyzed'!U7*0.001/'amount analyzed'!U$1*1/'amount analyzed'!U$2</f>
        <v>0.87291666666666679</v>
      </c>
      <c r="AP7" s="10">
        <f>'amount analyzed'!V7*0.001/'amount analyzed'!V$1*1/'amount analyzed'!V$2</f>
        <v>0.45333333333333342</v>
      </c>
      <c r="AQ7" s="10">
        <f>'amount analyzed'!AG7*0.001/'amount analyzed'!AG$1*1/'amount analyzed'!AG$2</f>
        <v>0.95624999999999993</v>
      </c>
      <c r="AR7" s="10">
        <f>'amount analyzed'!AH7*0.001/'amount analyzed'!AH$1*1/'amount analyzed'!AH$2</f>
        <v>0.46363636363636368</v>
      </c>
      <c r="AS7" s="10">
        <f>'amount analyzed'!AS7*0.001/'amount analyzed'!AS$1*1/'amount analyzed'!AS$2</f>
        <v>0.56041666666666656</v>
      </c>
      <c r="AT7" s="10">
        <f>'amount analyzed'!AT7*0.001/'amount analyzed'!AT$1*1/'amount analyzed'!AT$2</f>
        <v>0.67500000000000004</v>
      </c>
      <c r="AU7" s="10">
        <f t="shared" si="9"/>
        <v>0.66359217171717166</v>
      </c>
      <c r="AV7" s="55">
        <f t="shared" si="10"/>
        <v>0.21186400181881304</v>
      </c>
      <c r="AW7" s="10">
        <f>'amount analyzed'!W7*0.001/'amount analyzed'!W$1*1/'amount analyzed'!W$2</f>
        <v>0.79764705882352926</v>
      </c>
      <c r="AX7" s="10">
        <f>'amount analyzed'!X7*0.001/'amount analyzed'!X$1*1/'amount analyzed'!X$2</f>
        <v>0.48000000000000015</v>
      </c>
      <c r="AY7" s="10">
        <f>'amount analyzed'!AI7*0.001/'amount analyzed'!AI$1*1/'amount analyzed'!AI$2</f>
        <v>0.57555555555555571</v>
      </c>
      <c r="AZ7" s="10">
        <f>'amount analyzed'!AJ7*0.001/'amount analyzed'!AJ$1*1/'amount analyzed'!AJ$2</f>
        <v>0.68541666666666679</v>
      </c>
      <c r="BA7" s="10">
        <f>'amount analyzed'!AU7*0.001/'amount analyzed'!AU$1*1/'amount analyzed'!AU$2</f>
        <v>0.53181818181818175</v>
      </c>
      <c r="BB7" s="10">
        <f>'amount analyzed'!AV7*0.001/'amount analyzed'!AV$1*1/'amount analyzed'!AV$2</f>
        <v>0.49791666666666667</v>
      </c>
      <c r="BC7" s="10">
        <f t="shared" si="11"/>
        <v>0.59472568825510008</v>
      </c>
      <c r="BD7" s="55">
        <f t="shared" si="12"/>
        <v>0.12349959899446025</v>
      </c>
      <c r="BE7" s="10">
        <f>'amount analyzed'!Y7*0.001/'amount analyzed'!Y$1*1/'amount analyzed'!Y$2</f>
        <v>1.008791208791209</v>
      </c>
      <c r="BF7" s="10">
        <f>'amount analyzed'!Z7*0.001/'amount analyzed'!Z$1*1/'amount analyzed'!Z$2</f>
        <v>0.8977777777777779</v>
      </c>
      <c r="BG7" s="10">
        <f>'amount analyzed'!AK7*0.001/'amount analyzed'!AK$1*1/'amount analyzed'!AK$2</f>
        <v>1.5847826086956522</v>
      </c>
      <c r="BH7" s="10">
        <f>'amount analyzed'!AL7*0.001/'amount analyzed'!AL$1*1/'amount analyzed'!AL$2</f>
        <v>1.3533333333333333</v>
      </c>
      <c r="BI7" s="10">
        <f>'amount analyzed'!AW7*0.001/'amount analyzed'!AW$1*1/'amount analyzed'!AW$2</f>
        <v>0.59120879120879111</v>
      </c>
      <c r="BJ7" s="10">
        <f>'amount analyzed'!AX7*0.001/'amount analyzed'!AX$1*1/'amount analyzed'!AX$2</f>
        <v>0.64999999999999991</v>
      </c>
      <c r="BK7" s="10">
        <f t="shared" si="13"/>
        <v>1.0143156199677941</v>
      </c>
      <c r="BL7" s="55">
        <f t="shared" si="14"/>
        <v>0.3913367967569617</v>
      </c>
    </row>
    <row r="8" spans="1:64" x14ac:dyDescent="0.2">
      <c r="A8">
        <f>'lipidomeDB output'!A8</f>
        <v>1424</v>
      </c>
      <c r="B8" t="str">
        <f>'lipidomeDB output'!B8</f>
        <v>C79H142O17P2</v>
      </c>
      <c r="C8" s="1" t="str">
        <f>'lipidomeDB output'!C8</f>
        <v>CL(70:6)</v>
      </c>
      <c r="I8" s="10">
        <f>'amount analyzed'!I8*0.001/'amount analyzed'!I$1*1/'amount analyzed'!I$2</f>
        <v>0.63622047244094504</v>
      </c>
      <c r="J8" s="10">
        <f>'amount analyzed'!J8*0.001/'amount analyzed'!J$1*1/'amount analyzed'!J$2</f>
        <v>1.1716535433070869</v>
      </c>
      <c r="K8" s="10">
        <f>'amount analyzed'!K8*0.001/'amount analyzed'!K$1*1/'amount analyzed'!K$2</f>
        <v>0.72020997375328089</v>
      </c>
      <c r="L8" s="10">
        <f>'amount analyzed'!L8*0.001/'amount analyzed'!L$1*1/'amount analyzed'!L$2</f>
        <v>0.49973753280839911</v>
      </c>
      <c r="M8" s="10">
        <f>'amount analyzed'!M8*0.001/'amount analyzed'!M$1*1/'amount analyzed'!M$2</f>
        <v>0.59422572178477695</v>
      </c>
      <c r="N8" s="10">
        <f t="shared" si="0"/>
        <v>0.72440944881889791</v>
      </c>
      <c r="O8" s="55">
        <f t="shared" si="1"/>
        <v>0.26232016879583447</v>
      </c>
      <c r="P8" s="10">
        <f t="shared" si="2"/>
        <v>0.36211588518555399</v>
      </c>
      <c r="Q8" s="10">
        <f>'amount analyzed'!O8*0.001/'amount analyzed'!O$1*1/'amount analyzed'!O$2</f>
        <v>0.7129411764705883</v>
      </c>
      <c r="R8" s="10">
        <f>'amount analyzed'!P8*0.001/'amount analyzed'!P$1*1/'amount analyzed'!P$2</f>
        <v>0.91157894736842104</v>
      </c>
      <c r="S8" s="10">
        <f>'amount analyzed'!AA8*0.001/'amount analyzed'!AA$1*1/'amount analyzed'!AA$2</f>
        <v>1.1066666666666667</v>
      </c>
      <c r="T8" s="10">
        <f>'amount analyzed'!AB8*0.001/'amount analyzed'!AB$1*1/'amount analyzed'!AB$2</f>
        <v>0.82916666666666672</v>
      </c>
      <c r="U8" s="10">
        <f>'amount analyzed'!AM8*0.001/'amount analyzed'!AM$1*1/'amount analyzed'!AM$2</f>
        <v>1.1416666666666668</v>
      </c>
      <c r="V8" s="10">
        <f>'amount analyzed'!AN8*0.001/'amount analyzed'!AN$1*1/'amount analyzed'!AN$2</f>
        <v>1.0666666666666667</v>
      </c>
      <c r="W8" s="10">
        <f t="shared" si="3"/>
        <v>0.96144779841761263</v>
      </c>
      <c r="X8" s="55">
        <f t="shared" si="4"/>
        <v>0.17110178939912871</v>
      </c>
      <c r="Y8" s="10">
        <f>'amount analyzed'!Q8*0.001/'amount analyzed'!Q$1*1/'amount analyzed'!Q$2</f>
        <v>0.60000000000000009</v>
      </c>
      <c r="Z8" s="10">
        <f>'amount analyzed'!R8*0.001/'amount analyzed'!R$1*1/'amount analyzed'!R$2</f>
        <v>0.24523809523809523</v>
      </c>
      <c r="AA8" s="10">
        <f>'amount analyzed'!AC8*0.001/'amount analyzed'!AC$1*1/'amount analyzed'!AC$2</f>
        <v>1.2043956043956046</v>
      </c>
      <c r="AB8" s="10">
        <f>'amount analyzed'!AD8*0.001/'amount analyzed'!AD$1*1/'amount analyzed'!AD$2</f>
        <v>0.68444444444444452</v>
      </c>
      <c r="AC8" s="10">
        <f>'amount analyzed'!AO8*0.001/'amount analyzed'!AO$1*1/'amount analyzed'!AO$2</f>
        <v>0.54</v>
      </c>
      <c r="AD8" s="10">
        <f>'amount analyzed'!AP8*0.001/'amount analyzed'!AP$1*1/'amount analyzed'!AP$2</f>
        <v>0.70666666666666678</v>
      </c>
      <c r="AE8" s="10">
        <f t="shared" si="5"/>
        <v>0.66345746845746856</v>
      </c>
      <c r="AF8" s="55">
        <f t="shared" si="6"/>
        <v>0.31276112157368524</v>
      </c>
      <c r="AG8" s="10">
        <f>'amount analyzed'!S8*0.001/'amount analyzed'!S$1*1/'amount analyzed'!S$2</f>
        <v>0.40666666666666673</v>
      </c>
      <c r="AH8" s="10">
        <f>'amount analyzed'!T8*0.001/'amount analyzed'!T$1*1/'amount analyzed'!T$2</f>
        <v>0.35909090909090913</v>
      </c>
      <c r="AI8" s="10">
        <f>'amount analyzed'!AE8*0.001/'amount analyzed'!AE$1*1/'amount analyzed'!AE$2</f>
        <v>0.66222222222222238</v>
      </c>
      <c r="AJ8" s="10">
        <f>'amount analyzed'!AF8*0.001/'amount analyzed'!AF$1*1/'amount analyzed'!AF$2</f>
        <v>0.3</v>
      </c>
      <c r="AK8" s="10">
        <f>'amount analyzed'!AQ8*0.001/'amount analyzed'!AQ$1*1/'amount analyzed'!AQ$2</f>
        <v>0.21304347826086956</v>
      </c>
      <c r="AL8" s="10">
        <f>'amount analyzed'!AR8*0.001/'amount analyzed'!AR$1*1/'amount analyzed'!AR$2</f>
        <v>0.25934065934065936</v>
      </c>
      <c r="AM8" s="10">
        <f t="shared" si="7"/>
        <v>0.36672732259688789</v>
      </c>
      <c r="AN8" s="55">
        <f t="shared" si="8"/>
        <v>0.16035825937986362</v>
      </c>
      <c r="AO8" s="10">
        <f>'amount analyzed'!U8*0.001/'amount analyzed'!U$1*1/'amount analyzed'!U$2</f>
        <v>0.64166666666666672</v>
      </c>
      <c r="AP8" s="10">
        <f>'amount analyzed'!V8*0.001/'amount analyzed'!V$1*1/'amount analyzed'!V$2</f>
        <v>0.56222222222222229</v>
      </c>
      <c r="AQ8" s="10">
        <f>'amount analyzed'!AG8*0.001/'amount analyzed'!AG$1*1/'amount analyzed'!AG$2</f>
        <v>0.69375000000000009</v>
      </c>
      <c r="AR8" s="10">
        <f>'amount analyzed'!AH8*0.001/'amount analyzed'!AH$1*1/'amount analyzed'!AH$2</f>
        <v>0.60909090909090902</v>
      </c>
      <c r="AS8" s="10">
        <f>'amount analyzed'!AS8*0.001/'amount analyzed'!AS$1*1/'amount analyzed'!AS$2</f>
        <v>0.88124999999999998</v>
      </c>
      <c r="AT8" s="10">
        <f>'amount analyzed'!AT8*0.001/'amount analyzed'!AT$1*1/'amount analyzed'!AT$2</f>
        <v>1.0791666666666666</v>
      </c>
      <c r="AU8" s="10">
        <f t="shared" si="9"/>
        <v>0.74452441077441078</v>
      </c>
      <c r="AV8" s="55">
        <f t="shared" si="10"/>
        <v>0.19769340091127868</v>
      </c>
      <c r="AW8" s="10">
        <f>'amount analyzed'!W8*0.001/'amount analyzed'!W$1*1/'amount analyzed'!W$2</f>
        <v>0.43058823529411766</v>
      </c>
      <c r="AX8" s="10">
        <f>'amount analyzed'!X8*0.001/'amount analyzed'!X$1*1/'amount analyzed'!X$2</f>
        <v>0.58352941176470585</v>
      </c>
      <c r="AY8" s="10">
        <f>'amount analyzed'!AI8*0.001/'amount analyzed'!AI$1*1/'amount analyzed'!AI$2</f>
        <v>0.35111111111111121</v>
      </c>
      <c r="AZ8" s="10">
        <f>'amount analyzed'!AJ8*0.001/'amount analyzed'!AJ$1*1/'amount analyzed'!AJ$2</f>
        <v>0.71458333333333335</v>
      </c>
      <c r="BA8" s="10">
        <f>'amount analyzed'!AU8*0.001/'amount analyzed'!AU$1*1/'amount analyzed'!AU$2</f>
        <v>0.66590909090909078</v>
      </c>
      <c r="BB8" s="10">
        <f>'amount analyzed'!AV8*0.001/'amount analyzed'!AV$1*1/'amount analyzed'!AV$2</f>
        <v>0.83958333333333335</v>
      </c>
      <c r="BC8" s="10">
        <f t="shared" si="11"/>
        <v>0.59755075262428203</v>
      </c>
      <c r="BD8" s="55">
        <f t="shared" si="12"/>
        <v>0.18207406986555241</v>
      </c>
      <c r="BE8" s="10">
        <f>'amount analyzed'!Y8*0.001/'amount analyzed'!Y$1*1/'amount analyzed'!Y$2</f>
        <v>0.70989010989011003</v>
      </c>
      <c r="BF8" s="10">
        <f>'amount analyzed'!Z8*0.001/'amount analyzed'!Z$1*1/'amount analyzed'!Z$2</f>
        <v>0.20666666666666669</v>
      </c>
      <c r="BG8" s="10">
        <f>'amount analyzed'!AK8*0.001/'amount analyzed'!AK$1*1/'amount analyzed'!AK$2</f>
        <v>0.58260869565217399</v>
      </c>
      <c r="BH8" s="10">
        <f>'amount analyzed'!AL8*0.001/'amount analyzed'!AL$1*1/'amount analyzed'!AL$2</f>
        <v>0.97333333333333338</v>
      </c>
      <c r="BI8" s="10">
        <f>'amount analyzed'!AW8*0.001/'amount analyzed'!AW$1*1/'amount analyzed'!AW$2</f>
        <v>0.30329670329670333</v>
      </c>
      <c r="BJ8" s="10">
        <f>'amount analyzed'!AX8*0.001/'amount analyzed'!AX$1*1/'amount analyzed'!AX$2</f>
        <v>0.49565217391304345</v>
      </c>
      <c r="BK8" s="10">
        <f t="shared" si="13"/>
        <v>0.54524128045867182</v>
      </c>
      <c r="BL8" s="55">
        <f t="shared" si="14"/>
        <v>0.27835135835713515</v>
      </c>
    </row>
    <row r="9" spans="1:64" x14ac:dyDescent="0.2">
      <c r="A9">
        <f>'lipidomeDB output'!A9</f>
        <v>1426</v>
      </c>
      <c r="B9" t="str">
        <f>'lipidomeDB output'!B9</f>
        <v>C79H144O17P2</v>
      </c>
      <c r="C9" s="1" t="str">
        <f>'lipidomeDB output'!C9</f>
        <v>CL(70:5)</v>
      </c>
      <c r="I9" s="10">
        <f>'amount analyzed'!I9*0.001/'amount analyzed'!I$1*1/'amount analyzed'!I$2</f>
        <v>0.89868766404199496</v>
      </c>
      <c r="J9" s="10">
        <f>'amount analyzed'!J9*0.001/'amount analyzed'!J$1*1/'amount analyzed'!J$2</f>
        <v>0.85669291338582687</v>
      </c>
      <c r="K9" s="10">
        <f>'amount analyzed'!K9*0.001/'amount analyzed'!K$1*1/'amount analyzed'!K$2</f>
        <v>1.0876640419947508</v>
      </c>
      <c r="L9" s="10">
        <f>'amount analyzed'!L9*0.001/'amount analyzed'!L$1*1/'amount analyzed'!L$2</f>
        <v>0.9091863517060369</v>
      </c>
      <c r="M9" s="10">
        <f>'amount analyzed'!M9*0.001/'amount analyzed'!M$1*1/'amount analyzed'!M$2</f>
        <v>1.0981627296587928</v>
      </c>
      <c r="N9" s="10">
        <f t="shared" si="0"/>
        <v>0.97007874015748041</v>
      </c>
      <c r="O9" s="55">
        <f t="shared" si="1"/>
        <v>0.11389987489860877</v>
      </c>
      <c r="P9" s="10">
        <f t="shared" si="2"/>
        <v>0.1174130203906113</v>
      </c>
      <c r="Q9" s="10">
        <f>'amount analyzed'!O9*0.001/'amount analyzed'!O$1*1/'amount analyzed'!O$2</f>
        <v>0.87764705882352956</v>
      </c>
      <c r="R9" s="10">
        <f>'amount analyzed'!P9*0.001/'amount analyzed'!P$1*1/'amount analyzed'!P$2</f>
        <v>1.9747368421052631</v>
      </c>
      <c r="S9" s="10">
        <f>'amount analyzed'!AA9*0.001/'amount analyzed'!AA$1*1/'amount analyzed'!AA$2</f>
        <v>1.7955555555555558</v>
      </c>
      <c r="T9" s="10">
        <f>'amount analyzed'!AB9*0.001/'amount analyzed'!AB$1*1/'amount analyzed'!AB$2</f>
        <v>2.4854166666666666</v>
      </c>
      <c r="U9" s="10">
        <f>'amount analyzed'!AM9*0.001/'amount analyzed'!AM$1*1/'amount analyzed'!AM$2</f>
        <v>1.5270833333333333</v>
      </c>
      <c r="V9" s="10">
        <f>'amount analyzed'!AN9*0.001/'amount analyzed'!AN$1*1/'amount analyzed'!AN$2</f>
        <v>1.5071428571428571</v>
      </c>
      <c r="W9" s="10">
        <f t="shared" si="3"/>
        <v>1.6945970522712006</v>
      </c>
      <c r="X9" s="55">
        <f t="shared" si="4"/>
        <v>0.53752651968885157</v>
      </c>
      <c r="Y9" s="10">
        <f>'amount analyzed'!Q9*0.001/'amount analyzed'!Q$1*1/'amount analyzed'!Q$2</f>
        <v>1.3362637362637362</v>
      </c>
      <c r="Z9" s="10">
        <f>'amount analyzed'!R9*0.001/'amount analyzed'!R$1*1/'amount analyzed'!R$2</f>
        <v>0.85238095238095235</v>
      </c>
      <c r="AA9" s="10">
        <f>'amount analyzed'!AC9*0.001/'amount analyzed'!AC$1*1/'amount analyzed'!AC$2</f>
        <v>1.676923076923077</v>
      </c>
      <c r="AB9" s="10">
        <f>'amount analyzed'!AD9*0.001/'amount analyzed'!AD$1*1/'amount analyzed'!AD$2</f>
        <v>1.4177777777777778</v>
      </c>
      <c r="AC9" s="10">
        <f>'amount analyzed'!AO9*0.001/'amount analyzed'!AO$1*1/'amount analyzed'!AO$2</f>
        <v>1.5622222222222222</v>
      </c>
      <c r="AD9" s="10">
        <f>'amount analyzed'!AP9*0.001/'amount analyzed'!AP$1*1/'amount analyzed'!AP$2</f>
        <v>0.87333333333333329</v>
      </c>
      <c r="AE9" s="10">
        <f t="shared" si="5"/>
        <v>1.2864835164835164</v>
      </c>
      <c r="AF9" s="55">
        <f t="shared" si="6"/>
        <v>0.3485195109391489</v>
      </c>
      <c r="AG9" s="10">
        <f>'amount analyzed'!S9*0.001/'amount analyzed'!S$1*1/'amount analyzed'!S$2</f>
        <v>0.66222222222222238</v>
      </c>
      <c r="AH9" s="10">
        <f>'amount analyzed'!T9*0.001/'amount analyzed'!T$1*1/'amount analyzed'!T$2</f>
        <v>0.49545454545454554</v>
      </c>
      <c r="AI9" s="10">
        <f>'amount analyzed'!AE9*0.001/'amount analyzed'!AE$1*1/'amount analyzed'!AE$2</f>
        <v>1.2622222222222224</v>
      </c>
      <c r="AJ9" s="10">
        <f>'amount analyzed'!AF9*0.001/'amount analyzed'!AF$1*1/'amount analyzed'!AF$2</f>
        <v>1.0826086956521739</v>
      </c>
      <c r="AK9" s="10">
        <f>'amount analyzed'!AQ9*0.001/'amount analyzed'!AQ$1*1/'amount analyzed'!AQ$2</f>
        <v>0.52826086956521734</v>
      </c>
      <c r="AL9" s="10">
        <f>'amount analyzed'!AR9*0.001/'amount analyzed'!AR$1*1/'amount analyzed'!AR$2</f>
        <v>0.91868131868131864</v>
      </c>
      <c r="AM9" s="10">
        <f t="shared" si="7"/>
        <v>0.8249083122996167</v>
      </c>
      <c r="AN9" s="55">
        <f t="shared" si="8"/>
        <v>0.31287459909415749</v>
      </c>
      <c r="AO9" s="10">
        <f>'amount analyzed'!U9*0.001/'amount analyzed'!U$1*1/'amount analyzed'!U$2</f>
        <v>0.99583333333333324</v>
      </c>
      <c r="AP9" s="10">
        <f>'amount analyzed'!V9*0.001/'amount analyzed'!V$1*1/'amount analyzed'!V$2</f>
        <v>0.92888888888888876</v>
      </c>
      <c r="AQ9" s="10">
        <f>'amount analyzed'!AG9*0.001/'amount analyzed'!AG$1*1/'amount analyzed'!AG$2</f>
        <v>1.5374999999999999</v>
      </c>
      <c r="AR9" s="10">
        <f>'amount analyzed'!AH9*0.001/'amount analyzed'!AH$1*1/'amount analyzed'!AH$2</f>
        <v>1.2</v>
      </c>
      <c r="AS9" s="10">
        <f>'amount analyzed'!AS9*0.001/'amount analyzed'!AS$1*1/'amount analyzed'!AS$2</f>
        <v>1.8083333333333331</v>
      </c>
      <c r="AT9" s="10">
        <f>'amount analyzed'!AT9*0.001/'amount analyzed'!AT$1*1/'amount analyzed'!AT$2</f>
        <v>1.0895833333333333</v>
      </c>
      <c r="AU9" s="10">
        <f t="shared" si="9"/>
        <v>1.2600231481481481</v>
      </c>
      <c r="AV9" s="55">
        <f t="shared" si="10"/>
        <v>0.34343445580961024</v>
      </c>
      <c r="AW9" s="10">
        <f>'amount analyzed'!W9*0.001/'amount analyzed'!W$1*1/'amount analyzed'!W$2</f>
        <v>1.1129411764705883</v>
      </c>
      <c r="AX9" s="10">
        <f>'amount analyzed'!X9*0.001/'amount analyzed'!X$1*1/'amount analyzed'!X$2</f>
        <v>1.1835294117647059</v>
      </c>
      <c r="AY9" s="10">
        <f>'amount analyzed'!AI9*0.001/'amount analyzed'!AI$1*1/'amount analyzed'!AI$2</f>
        <v>1.1733333333333333</v>
      </c>
      <c r="AZ9" s="10">
        <f>'amount analyzed'!AJ9*0.001/'amount analyzed'!AJ$1*1/'amount analyzed'!AJ$2</f>
        <v>1.5270833333333333</v>
      </c>
      <c r="BA9" s="10">
        <f>'amount analyzed'!AU9*0.001/'amount analyzed'!AU$1*1/'amount analyzed'!AU$2</f>
        <v>0.90454545454545454</v>
      </c>
      <c r="BB9" s="10">
        <f>'amount analyzed'!AV9*0.001/'amount analyzed'!AV$1*1/'amount analyzed'!AV$2</f>
        <v>1.3916666666666666</v>
      </c>
      <c r="BC9" s="10">
        <f t="shared" si="11"/>
        <v>1.2155165626856803</v>
      </c>
      <c r="BD9" s="55">
        <f t="shared" si="12"/>
        <v>0.21823384445227012</v>
      </c>
      <c r="BE9" s="10">
        <f>'amount analyzed'!Y9*0.001/'amount analyzed'!Y$1*1/'amount analyzed'!Y$2</f>
        <v>0.58901098901098914</v>
      </c>
      <c r="BF9" s="10">
        <f>'amount analyzed'!Z9*0.001/'amount analyzed'!Z$1*1/'amount analyzed'!Z$2</f>
        <v>0.7844444444444445</v>
      </c>
      <c r="BG9" s="10">
        <f>'amount analyzed'!AK9*0.001/'amount analyzed'!AK$1*1/'amount analyzed'!AK$2</f>
        <v>1.3869565217391304</v>
      </c>
      <c r="BH9" s="10">
        <f>'amount analyzed'!AL9*0.001/'amount analyzed'!AL$1*1/'amount analyzed'!AL$2</f>
        <v>1.4622222222222223</v>
      </c>
      <c r="BI9" s="10">
        <f>'amount analyzed'!AW9*0.001/'amount analyzed'!AW$1*1/'amount analyzed'!AW$2</f>
        <v>0.29230769230769232</v>
      </c>
      <c r="BJ9" s="10">
        <f>'amount analyzed'!AX9*0.001/'amount analyzed'!AX$1*1/'amount analyzed'!AX$2</f>
        <v>1.2456521739130435</v>
      </c>
      <c r="BK9" s="10">
        <f t="shared" si="13"/>
        <v>0.96009900727292041</v>
      </c>
      <c r="BL9" s="55">
        <f t="shared" si="14"/>
        <v>0.47547486888552065</v>
      </c>
    </row>
    <row r="10" spans="1:64" x14ac:dyDescent="0.2">
      <c r="A10">
        <f>'lipidomeDB output'!A10</f>
        <v>1428</v>
      </c>
      <c r="B10" t="str">
        <f>'lipidomeDB output'!B10</f>
        <v>C79H146O17P2</v>
      </c>
      <c r="C10" s="1" t="str">
        <f>'lipidomeDB output'!C10</f>
        <v>CL(70:4)</v>
      </c>
      <c r="I10" s="10">
        <f>'amount analyzed'!I10*0.001/'amount analyzed'!I$1*1/'amount analyzed'!I$2</f>
        <v>1.1884514435695539</v>
      </c>
      <c r="J10" s="10">
        <f>'amount analyzed'!J10*0.001/'amount analyzed'!J$1*1/'amount analyzed'!J$2</f>
        <v>1.1674540682414702</v>
      </c>
      <c r="K10" s="10">
        <f>'amount analyzed'!K10*0.001/'amount analyzed'!K$1*1/'amount analyzed'!K$2</f>
        <v>0.73700787401574808</v>
      </c>
      <c r="L10" s="10">
        <f>'amount analyzed'!L10*0.001/'amount analyzed'!L$1*1/'amount analyzed'!L$2</f>
        <v>1.0099737532808402</v>
      </c>
      <c r="M10" s="10">
        <f>'amount analyzed'!M10*0.001/'amount analyzed'!M$1*1/'amount analyzed'!M$2</f>
        <v>0.97847769028871412</v>
      </c>
      <c r="N10" s="10">
        <f t="shared" si="0"/>
        <v>1.0162729658792653</v>
      </c>
      <c r="O10" s="55">
        <f t="shared" si="1"/>
        <v>0.18163033086537417</v>
      </c>
      <c r="P10" s="10">
        <f t="shared" si="2"/>
        <v>0.17872199395585625</v>
      </c>
      <c r="Q10" s="10">
        <f>'amount analyzed'!O10*0.001/'amount analyzed'!O$1*1/'amount analyzed'!O$2</f>
        <v>1.0964705882352943</v>
      </c>
      <c r="R10" s="10">
        <f>'amount analyzed'!P10*0.001/'amount analyzed'!P$1*1/'amount analyzed'!P$2</f>
        <v>2.1178947368421053</v>
      </c>
      <c r="S10" s="10">
        <f>'amount analyzed'!AA10*0.001/'amount analyzed'!AA$1*1/'amount analyzed'!AA$2</f>
        <v>1.8466666666666667</v>
      </c>
      <c r="T10" s="10">
        <f>'amount analyzed'!AB10*0.001/'amount analyzed'!AB$1*1/'amount analyzed'!AB$2</f>
        <v>2.2416666666666671</v>
      </c>
      <c r="U10" s="10">
        <f>'amount analyzed'!AM10*0.001/'amount analyzed'!AM$1*1/'amount analyzed'!AM$2</f>
        <v>1.6895833333333334</v>
      </c>
      <c r="V10" s="10">
        <f>'amount analyzed'!AN10*0.001/'amount analyzed'!AN$1*1/'amount analyzed'!AN$2</f>
        <v>1.5142857142857142</v>
      </c>
      <c r="W10" s="10">
        <f t="shared" si="3"/>
        <v>1.7510946176716302</v>
      </c>
      <c r="X10" s="55">
        <f t="shared" si="4"/>
        <v>0.41778750435287698</v>
      </c>
      <c r="Y10" s="10">
        <f>'amount analyzed'!Q10*0.001/'amount analyzed'!Q$1*1/'amount analyzed'!Q$2</f>
        <v>1.4087912087912087</v>
      </c>
      <c r="Z10" s="10">
        <f>'amount analyzed'!R10*0.001/'amount analyzed'!R$1*1/'amount analyzed'!R$2</f>
        <v>0.72857142857142843</v>
      </c>
      <c r="AA10" s="10">
        <f>'amount analyzed'!AC10*0.001/'amount analyzed'!AC$1*1/'amount analyzed'!AC$2</f>
        <v>1.342857142857143</v>
      </c>
      <c r="AB10" s="10">
        <f>'amount analyzed'!AD10*0.001/'amount analyzed'!AD$1*1/'amount analyzed'!AD$2</f>
        <v>0.9355555555555557</v>
      </c>
      <c r="AC10" s="10">
        <f>'amount analyzed'!AO10*0.001/'amount analyzed'!AO$1*1/'amount analyzed'!AO$2</f>
        <v>0.61333333333333329</v>
      </c>
      <c r="AD10" s="10">
        <f>'amount analyzed'!AP10*0.001/'amount analyzed'!AP$1*1/'amount analyzed'!AP$2</f>
        <v>1.2022222222222223</v>
      </c>
      <c r="AE10" s="10">
        <f t="shared" si="5"/>
        <v>1.0385551485551485</v>
      </c>
      <c r="AF10" s="55">
        <f t="shared" si="6"/>
        <v>0.32984049781419988</v>
      </c>
      <c r="AG10" s="10">
        <f>'amount analyzed'!S10*0.001/'amount analyzed'!S$1*1/'amount analyzed'!S$2</f>
        <v>0.54666666666666675</v>
      </c>
      <c r="AH10" s="10">
        <f>'amount analyzed'!T10*0.001/'amount analyzed'!T$1*1/'amount analyzed'!T$2</f>
        <v>0.10454545454545455</v>
      </c>
      <c r="AI10" s="10">
        <f>'amount analyzed'!AE10*0.001/'amount analyzed'!AE$1*1/'amount analyzed'!AE$2</f>
        <v>0.86888888888888904</v>
      </c>
      <c r="AJ10" s="10">
        <f>'amount analyzed'!AF10*0.001/'amount analyzed'!AF$1*1/'amount analyzed'!AF$2</f>
        <v>0.87173913043478268</v>
      </c>
      <c r="AK10" s="10">
        <f>'amount analyzed'!AQ10*0.001/'amount analyzed'!AQ$1*1/'amount analyzed'!AQ$2</f>
        <v>0.31739130434782614</v>
      </c>
      <c r="AL10" s="10">
        <f>'amount analyzed'!AR10*0.001/'amount analyzed'!AR$1*1/'amount analyzed'!AR$2</f>
        <v>0.63956043956043962</v>
      </c>
      <c r="AM10" s="10">
        <f t="shared" si="7"/>
        <v>0.55813198074067649</v>
      </c>
      <c r="AN10" s="55">
        <f t="shared" si="8"/>
        <v>0.3050829912170166</v>
      </c>
      <c r="AO10" s="10">
        <f>'amount analyzed'!U10*0.001/'amount analyzed'!U$1*1/'amount analyzed'!U$2</f>
        <v>1.16875</v>
      </c>
      <c r="AP10" s="10">
        <f>'amount analyzed'!V10*0.001/'amount analyzed'!V$1*1/'amount analyzed'!V$2</f>
        <v>0.71333333333333326</v>
      </c>
      <c r="AQ10" s="10">
        <f>'amount analyzed'!AG10*0.001/'amount analyzed'!AG$1*1/'amount analyzed'!AG$2</f>
        <v>1.2520833333333334</v>
      </c>
      <c r="AR10" s="10">
        <f>'amount analyzed'!AH10*0.001/'amount analyzed'!AH$1*1/'amount analyzed'!AH$2</f>
        <v>1.2863636363636362</v>
      </c>
      <c r="AS10" s="10">
        <f>'amount analyzed'!AS10*0.001/'amount analyzed'!AS$1*1/'amount analyzed'!AS$2</f>
        <v>1.0333333333333332</v>
      </c>
      <c r="AT10" s="10">
        <f>'amount analyzed'!AT10*0.001/'amount analyzed'!AT$1*1/'amount analyzed'!AT$2</f>
        <v>1.1791666666666667</v>
      </c>
      <c r="AU10" s="10">
        <f t="shared" si="9"/>
        <v>1.1055050505050505</v>
      </c>
      <c r="AV10" s="55">
        <f t="shared" si="10"/>
        <v>0.21101108545133057</v>
      </c>
      <c r="AW10" s="10">
        <f>'amount analyzed'!W10*0.001/'amount analyzed'!W$1*1/'amount analyzed'!W$2</f>
        <v>0.96705882352941164</v>
      </c>
      <c r="AX10" s="10">
        <f>'amount analyzed'!X10*0.001/'amount analyzed'!X$1*1/'amount analyzed'!X$2</f>
        <v>0.72</v>
      </c>
      <c r="AY10" s="10">
        <f>'amount analyzed'!AI10*0.001/'amount analyzed'!AI$1*1/'amount analyzed'!AI$2</f>
        <v>1.1244444444444446</v>
      </c>
      <c r="AZ10" s="10">
        <f>'amount analyzed'!AJ10*0.001/'amount analyzed'!AJ$1*1/'amount analyzed'!AJ$2</f>
        <v>1.2104166666666669</v>
      </c>
      <c r="BA10" s="10">
        <f>'amount analyzed'!AU10*0.001/'amount analyzed'!AU$1*1/'amount analyzed'!AU$2</f>
        <v>1.615909090909091</v>
      </c>
      <c r="BB10" s="10">
        <f>'amount analyzed'!AV10*0.001/'amount analyzed'!AV$1*1/'amount analyzed'!AV$2</f>
        <v>1.1062500000000002</v>
      </c>
      <c r="BC10" s="10">
        <f t="shared" si="11"/>
        <v>1.1240131709249359</v>
      </c>
      <c r="BD10" s="55">
        <f t="shared" si="12"/>
        <v>0.29583920830707416</v>
      </c>
      <c r="BE10" s="10">
        <f>'amount analyzed'!Y10*0.001/'amount analyzed'!Y$1*1/'amount analyzed'!Y$2</f>
        <v>0.69450549450549459</v>
      </c>
      <c r="BF10" s="10">
        <f>'amount analyzed'!Z10*0.001/'amount analyzed'!Z$1*1/'amount analyzed'!Z$2</f>
        <v>0.26888888888888896</v>
      </c>
      <c r="BG10" s="10">
        <f>'amount analyzed'!AK10*0.001/'amount analyzed'!AK$1*1/'amount analyzed'!AK$2</f>
        <v>0.61086956521739133</v>
      </c>
      <c r="BH10" s="10">
        <f>'amount analyzed'!AL10*0.001/'amount analyzed'!AL$1*1/'amount analyzed'!AL$2</f>
        <v>0.60222222222222221</v>
      </c>
      <c r="BI10" s="10">
        <f>'amount analyzed'!AW10*0.001/'amount analyzed'!AW$1*1/'amount analyzed'!AW$2</f>
        <v>0.49670329670329677</v>
      </c>
      <c r="BJ10" s="10">
        <f>'amount analyzed'!AX10*0.001/'amount analyzed'!AX$1*1/'amount analyzed'!AX$2</f>
        <v>0.62173913043478257</v>
      </c>
      <c r="BK10" s="10">
        <f t="shared" si="13"/>
        <v>0.54915476632867943</v>
      </c>
      <c r="BL10" s="55">
        <f t="shared" si="14"/>
        <v>0.15120867309388225</v>
      </c>
    </row>
    <row r="11" spans="1:64" x14ac:dyDescent="0.2">
      <c r="A11">
        <f>'lipidomeDB output'!A11</f>
        <v>1430</v>
      </c>
      <c r="B11" t="str">
        <f>'lipidomeDB output'!B11</f>
        <v>C79H148O17P2</v>
      </c>
      <c r="C11" s="1" t="str">
        <f>'lipidomeDB output'!C11</f>
        <v>CL(70:3)</v>
      </c>
      <c r="I11" s="10">
        <f>'amount analyzed'!I11*0.001/'amount analyzed'!I$1*1/'amount analyzed'!I$2</f>
        <v>9.238845144356958E-2</v>
      </c>
      <c r="J11" s="10">
        <f>'amount analyzed'!J11*0.001/'amount analyzed'!J$1*1/'amount analyzed'!J$2</f>
        <v>0.54383202099737538</v>
      </c>
      <c r="K11" s="10">
        <f>'amount analyzed'!K11*0.001/'amount analyzed'!K$1*1/'amount analyzed'!K$2</f>
        <v>0.83779527559055134</v>
      </c>
      <c r="L11" s="10">
        <f>'amount analyzed'!L11*0.001/'amount analyzed'!L$1*1/'amount analyzed'!L$2</f>
        <v>0.47034120734908141</v>
      </c>
      <c r="M11" s="10">
        <f>'amount analyzed'!M11*0.001/'amount analyzed'!M$1*1/'amount analyzed'!M$2</f>
        <v>0.54383202099737538</v>
      </c>
      <c r="N11" s="10">
        <f t="shared" si="0"/>
        <v>0.49763779527559066</v>
      </c>
      <c r="O11" s="55">
        <f t="shared" si="1"/>
        <v>0.26690216315300175</v>
      </c>
      <c r="P11" s="10">
        <f t="shared" si="2"/>
        <v>0.53633820760175976</v>
      </c>
      <c r="Q11" s="10">
        <f>'amount analyzed'!O11*0.001/'amount analyzed'!O$1*1/'amount analyzed'!O$2</f>
        <v>0.46823529411764708</v>
      </c>
      <c r="R11" s="10">
        <f>'amount analyzed'!P11*0.001/'amount analyzed'!P$1*1/'amount analyzed'!P$2</f>
        <v>0.64</v>
      </c>
      <c r="S11" s="10">
        <f>'amount analyzed'!AA11*0.001/'amount analyzed'!AA$1*1/'amount analyzed'!AA$2</f>
        <v>0.35333333333333333</v>
      </c>
      <c r="T11" s="10">
        <f>'amount analyzed'!AB11*0.001/'amount analyzed'!AB$1*1/'amount analyzed'!AB$2</f>
        <v>1.1229166666666668</v>
      </c>
      <c r="U11" s="10">
        <f>'amount analyzed'!AM11*0.001/'amount analyzed'!AM$1*1/'amount analyzed'!AM$2</f>
        <v>0.66458333333333341</v>
      </c>
      <c r="V11" s="10">
        <f>'amount analyzed'!AN11*0.001/'amount analyzed'!AN$1*1/'amount analyzed'!AN$2</f>
        <v>0.54523809523809519</v>
      </c>
      <c r="W11" s="10">
        <f t="shared" si="3"/>
        <v>0.63238445378151265</v>
      </c>
      <c r="X11" s="55">
        <f t="shared" si="4"/>
        <v>0.26612988502448198</v>
      </c>
      <c r="Y11" s="10">
        <f>'amount analyzed'!Q11*0.001/'amount analyzed'!Q$1*1/'amount analyzed'!Q$2</f>
        <v>0.34945054945054943</v>
      </c>
      <c r="Z11" s="10">
        <f>'amount analyzed'!R11*0.001/'amount analyzed'!R$1*1/'amount analyzed'!R$2</f>
        <v>0.2595238095238096</v>
      </c>
      <c r="AA11" s="10">
        <f>'amount analyzed'!AC11*0.001/'amount analyzed'!AC$1*1/'amount analyzed'!AC$2</f>
        <v>0.65714285714285725</v>
      </c>
      <c r="AB11" s="10">
        <f>'amount analyzed'!AD11*0.001/'amount analyzed'!AD$1*1/'amount analyzed'!AD$2</f>
        <v>0.54222222222222227</v>
      </c>
      <c r="AC11" s="10">
        <f>'amount analyzed'!AO11*0.001/'amount analyzed'!AO$1*1/'amount analyzed'!AO$2</f>
        <v>0.99777777777777776</v>
      </c>
      <c r="AD11" s="10">
        <f>'amount analyzed'!AP11*0.001/'amount analyzed'!AP$1*1/'amount analyzed'!AP$2</f>
        <v>0.49777777777777776</v>
      </c>
      <c r="AE11" s="10">
        <f t="shared" si="5"/>
        <v>0.55064916564916577</v>
      </c>
      <c r="AF11" s="55">
        <f t="shared" si="6"/>
        <v>0.26052491446398501</v>
      </c>
      <c r="AG11" s="10">
        <f>'amount analyzed'!S11*0.001/'amount analyzed'!S$1*1/'amount analyzed'!S$2</f>
        <v>0.42</v>
      </c>
      <c r="AH11" s="10">
        <f>'amount analyzed'!T11*0.001/'amount analyzed'!T$1*1/'amount analyzed'!T$2</f>
        <v>0.55454545454545456</v>
      </c>
      <c r="AI11" s="10">
        <f>'amount analyzed'!AE11*0.001/'amount analyzed'!AE$1*1/'amount analyzed'!AE$2</f>
        <v>0.55333333333333334</v>
      </c>
      <c r="AJ11" s="10">
        <f>'amount analyzed'!AF11*0.001/'amount analyzed'!AF$1*1/'amount analyzed'!AF$2</f>
        <v>0.56304347826086953</v>
      </c>
      <c r="AK11" s="10">
        <f>'amount analyzed'!AQ11*0.001/'amount analyzed'!AQ$1*1/'amount analyzed'!AQ$2</f>
        <v>0.30217391304347835</v>
      </c>
      <c r="AL11" s="10">
        <f>'amount analyzed'!AR11*0.001/'amount analyzed'!AR$1*1/'amount analyzed'!AR$2</f>
        <v>0.63516483516483513</v>
      </c>
      <c r="AM11" s="10">
        <f t="shared" si="7"/>
        <v>0.50471016905799515</v>
      </c>
      <c r="AN11" s="55">
        <f t="shared" si="8"/>
        <v>0.12121527164312294</v>
      </c>
      <c r="AO11" s="10">
        <f>'amount analyzed'!U11*0.001/'amount analyzed'!U$1*1/'amount analyzed'!U$2</f>
        <v>0.40416666666666667</v>
      </c>
      <c r="AP11" s="10">
        <f>'amount analyzed'!V11*0.001/'amount analyzed'!V$1*1/'amount analyzed'!V$2</f>
        <v>0.48666666666666669</v>
      </c>
      <c r="AQ11" s="10">
        <f>'amount analyzed'!AG11*0.001/'amount analyzed'!AG$1*1/'amount analyzed'!AG$2</f>
        <v>0.4770833333333333</v>
      </c>
      <c r="AR11" s="10">
        <f>'amount analyzed'!AH11*0.001/'amount analyzed'!AH$1*1/'amount analyzed'!AH$2</f>
        <v>0.24772727272727277</v>
      </c>
      <c r="AS11" s="10">
        <f>'amount analyzed'!AS11*0.001/'amount analyzed'!AS$1*1/'amount analyzed'!AS$2</f>
        <v>0.5708333333333333</v>
      </c>
      <c r="AT11" s="10">
        <f>'amount analyzed'!AT11*0.001/'amount analyzed'!AT$1*1/'amount analyzed'!AT$2</f>
        <v>0.27916666666666673</v>
      </c>
      <c r="AU11" s="10">
        <f t="shared" si="9"/>
        <v>0.41094065656565659</v>
      </c>
      <c r="AV11" s="55">
        <f t="shared" si="10"/>
        <v>0.12627258641270533</v>
      </c>
      <c r="AW11" s="10">
        <f>'amount analyzed'!W11*0.001/'amount analyzed'!W$1*1/'amount analyzed'!W$2</f>
        <v>0.75058823529411778</v>
      </c>
      <c r="AX11" s="10">
        <f>'amount analyzed'!X11*0.001/'amount analyzed'!X$1*1/'amount analyzed'!X$2</f>
        <v>0.67999999999999994</v>
      </c>
      <c r="AY11" s="10">
        <f>'amount analyzed'!AI11*0.001/'amount analyzed'!AI$1*1/'amount analyzed'!AI$2</f>
        <v>0.25333333333333335</v>
      </c>
      <c r="AZ11" s="10">
        <f>'amount analyzed'!AJ11*0.001/'amount analyzed'!AJ$1*1/'amount analyzed'!AJ$2</f>
        <v>0.41458333333333336</v>
      </c>
      <c r="BA11" s="10">
        <f>'amount analyzed'!AU11*0.001/'amount analyzed'!AU$1*1/'amount analyzed'!AU$2</f>
        <v>0.21363636363636362</v>
      </c>
      <c r="BB11" s="10">
        <f>'amount analyzed'!AV11*0.001/'amount analyzed'!AV$1*1/'amount analyzed'!AV$2</f>
        <v>0.47708333333333336</v>
      </c>
      <c r="BC11" s="10">
        <f t="shared" si="11"/>
        <v>0.46487076648841358</v>
      </c>
      <c r="BD11" s="55">
        <f t="shared" si="12"/>
        <v>0.21838490910159319</v>
      </c>
      <c r="BE11" s="10">
        <f>'amount analyzed'!Y11*0.001/'amount analyzed'!Y$1*1/'amount analyzed'!Y$2</f>
        <v>0.60219780219780228</v>
      </c>
      <c r="BF11" s="10">
        <f>'amount analyzed'!Z11*0.001/'amount analyzed'!Z$1*1/'amount analyzed'!Z$2</f>
        <v>0.5755555555555556</v>
      </c>
      <c r="BG11" s="10">
        <f>'amount analyzed'!AK11*0.001/'amount analyzed'!AK$1*1/'amount analyzed'!AK$2</f>
        <v>0.91086956521739149</v>
      </c>
      <c r="BH11" s="10">
        <f>'amount analyzed'!AL11*0.001/'amount analyzed'!AL$1*1/'amount analyzed'!AL$2</f>
        <v>1.0755555555555554</v>
      </c>
      <c r="BI11" s="10">
        <f>'amount analyzed'!AW11*0.001/'amount analyzed'!AW$1*1/'amount analyzed'!AW$2</f>
        <v>0.31648351648351652</v>
      </c>
      <c r="BJ11" s="10">
        <f>'amount analyzed'!AX11*0.001/'amount analyzed'!AX$1*1/'amount analyzed'!AX$2</f>
        <v>0.74782608695652186</v>
      </c>
      <c r="BK11" s="10">
        <f t="shared" si="13"/>
        <v>0.70474801366105722</v>
      </c>
      <c r="BL11" s="55">
        <f t="shared" si="14"/>
        <v>0.26825234552999067</v>
      </c>
    </row>
    <row r="12" spans="1:64" x14ac:dyDescent="0.2">
      <c r="A12">
        <f>'lipidomeDB output'!A12</f>
        <v>1432</v>
      </c>
      <c r="B12" t="str">
        <f>'lipidomeDB output'!B12</f>
        <v>C79H150O17P2</v>
      </c>
      <c r="C12" s="1" t="str">
        <f>'lipidomeDB output'!C12</f>
        <v>CL(70:2)</v>
      </c>
      <c r="I12" s="10">
        <f>'amount analyzed'!I12*0.001/'amount analyzed'!I$1*1/'amount analyzed'!I$2</f>
        <v>0</v>
      </c>
      <c r="J12" s="10">
        <f>'amount analyzed'!J12*0.001/'amount analyzed'!J$1*1/'amount analyzed'!J$2</f>
        <v>0</v>
      </c>
      <c r="K12" s="10">
        <f>'amount analyzed'!K12*0.001/'amount analyzed'!K$1*1/'amount analyzed'!K$2</f>
        <v>0</v>
      </c>
      <c r="L12" s="10">
        <f>'amount analyzed'!L12*0.001/'amount analyzed'!L$1*1/'amount analyzed'!L$2</f>
        <v>0</v>
      </c>
      <c r="M12" s="10">
        <f>'amount analyzed'!M12*0.001/'amount analyzed'!M$1*1/'amount analyzed'!M$2</f>
        <v>0</v>
      </c>
      <c r="N12" s="10">
        <f t="shared" si="0"/>
        <v>0</v>
      </c>
      <c r="O12" s="55">
        <f t="shared" si="1"/>
        <v>0</v>
      </c>
      <c r="P12" s="10" t="e">
        <f t="shared" si="2"/>
        <v>#DIV/0!</v>
      </c>
      <c r="Q12" s="10">
        <f>'amount analyzed'!O12*0.001/'amount analyzed'!O$1*1/'amount analyzed'!O$2</f>
        <v>0</v>
      </c>
      <c r="R12" s="10">
        <f>'amount analyzed'!P12*0.001/'amount analyzed'!P$1*1/'amount analyzed'!P$2</f>
        <v>0</v>
      </c>
      <c r="S12" s="10">
        <f>'amount analyzed'!AA12*0.001/'amount analyzed'!AA$1*1/'amount analyzed'!AA$2</f>
        <v>0</v>
      </c>
      <c r="T12" s="10">
        <f>'amount analyzed'!AB12*0.001/'amount analyzed'!AB$1*1/'amount analyzed'!AB$2</f>
        <v>0</v>
      </c>
      <c r="U12" s="10">
        <f>'amount analyzed'!AM12*0.001/'amount analyzed'!AM$1*1/'amount analyzed'!AM$2</f>
        <v>0</v>
      </c>
      <c r="V12" s="10">
        <f>'amount analyzed'!AN12*0.001/'amount analyzed'!AN$1*1/'amount analyzed'!AN$2</f>
        <v>0</v>
      </c>
      <c r="W12" s="10">
        <f t="shared" si="3"/>
        <v>0</v>
      </c>
      <c r="X12" s="55">
        <f t="shared" si="4"/>
        <v>0</v>
      </c>
      <c r="Y12" s="10">
        <f>'amount analyzed'!Q12*0.001/'amount analyzed'!Q$1*1/'amount analyzed'!Q$2</f>
        <v>0</v>
      </c>
      <c r="Z12" s="10">
        <f>'amount analyzed'!R12*0.001/'amount analyzed'!R$1*1/'amount analyzed'!R$2</f>
        <v>0</v>
      </c>
      <c r="AA12" s="10">
        <f>'amount analyzed'!AC12*0.001/'amount analyzed'!AC$1*1/'amount analyzed'!AC$2</f>
        <v>0</v>
      </c>
      <c r="AB12" s="10">
        <f>'amount analyzed'!AD12*0.001/'amount analyzed'!AD$1*1/'amount analyzed'!AD$2</f>
        <v>0</v>
      </c>
      <c r="AC12" s="10">
        <f>'amount analyzed'!AO12*0.001/'amount analyzed'!AO$1*1/'amount analyzed'!AO$2</f>
        <v>0</v>
      </c>
      <c r="AD12" s="10">
        <f>'amount analyzed'!AP12*0.001/'amount analyzed'!AP$1*1/'amount analyzed'!AP$2</f>
        <v>0</v>
      </c>
      <c r="AE12" s="10">
        <f t="shared" si="5"/>
        <v>0</v>
      </c>
      <c r="AF12" s="55">
        <f t="shared" si="6"/>
        <v>0</v>
      </c>
      <c r="AG12" s="10">
        <f>'amount analyzed'!S12*0.001/'amount analyzed'!S$1*1/'amount analyzed'!S$2</f>
        <v>0</v>
      </c>
      <c r="AH12" s="10">
        <f>'amount analyzed'!T12*0.001/'amount analyzed'!T$1*1/'amount analyzed'!T$2</f>
        <v>0.15</v>
      </c>
      <c r="AI12" s="10">
        <f>'amount analyzed'!AE12*0.001/'amount analyzed'!AE$1*1/'amount analyzed'!AE$2</f>
        <v>3.5555555555555556E-2</v>
      </c>
      <c r="AJ12" s="10">
        <f>'amount analyzed'!AF12*0.001/'amount analyzed'!AF$1*1/'amount analyzed'!AF$2</f>
        <v>0</v>
      </c>
      <c r="AK12" s="10">
        <f>'amount analyzed'!AQ12*0.001/'amount analyzed'!AQ$1*1/'amount analyzed'!AQ$2</f>
        <v>2.1739130434782635E-3</v>
      </c>
      <c r="AL12" s="10">
        <f>'amount analyzed'!AR12*0.001/'amount analyzed'!AR$1*1/'amount analyzed'!AR$2</f>
        <v>0.13406593406593406</v>
      </c>
      <c r="AM12" s="10">
        <f t="shared" si="7"/>
        <v>5.3632567110827978E-2</v>
      </c>
      <c r="AN12" s="55">
        <f t="shared" si="8"/>
        <v>6.9976974179184664E-2</v>
      </c>
      <c r="AO12" s="10">
        <f>'amount analyzed'!U12*0.001/'amount analyzed'!U$1*1/'amount analyzed'!U$2</f>
        <v>0</v>
      </c>
      <c r="AP12" s="10">
        <f>'amount analyzed'!V12*0.001/'amount analyzed'!V$1*1/'amount analyzed'!V$2</f>
        <v>0</v>
      </c>
      <c r="AQ12" s="10">
        <f>'amount analyzed'!AG12*0.001/'amount analyzed'!AG$1*1/'amount analyzed'!AG$2</f>
        <v>0</v>
      </c>
      <c r="AR12" s="10">
        <f>'amount analyzed'!AH12*0.001/'amount analyzed'!AH$1*1/'amount analyzed'!AH$2</f>
        <v>0</v>
      </c>
      <c r="AS12" s="10">
        <f>'amount analyzed'!AS12*0.001/'amount analyzed'!AS$1*1/'amount analyzed'!AS$2</f>
        <v>0</v>
      </c>
      <c r="AT12" s="10">
        <f>'amount analyzed'!AT12*0.001/'amount analyzed'!AT$1*1/'amount analyzed'!AT$2</f>
        <v>0</v>
      </c>
      <c r="AU12" s="10">
        <f t="shared" si="9"/>
        <v>0</v>
      </c>
      <c r="AV12" s="55">
        <f t="shared" si="10"/>
        <v>0</v>
      </c>
      <c r="AW12" s="10">
        <f>'amount analyzed'!W12*0.001/'amount analyzed'!W$1*1/'amount analyzed'!W$2</f>
        <v>0</v>
      </c>
      <c r="AX12" s="10">
        <f>'amount analyzed'!X12*0.001/'amount analyzed'!X$1*1/'amount analyzed'!X$2</f>
        <v>0</v>
      </c>
      <c r="AY12" s="10">
        <f>'amount analyzed'!AI12*0.001/'amount analyzed'!AI$1*1/'amount analyzed'!AI$2</f>
        <v>0</v>
      </c>
      <c r="AZ12" s="10">
        <f>'amount analyzed'!AJ12*0.001/'amount analyzed'!AJ$1*1/'amount analyzed'!AJ$2</f>
        <v>1.2500000000000001E-2</v>
      </c>
      <c r="BA12" s="10">
        <f>'amount analyzed'!AU12*0.001/'amount analyzed'!AU$1*1/'amount analyzed'!AU$2</f>
        <v>0</v>
      </c>
      <c r="BB12" s="10">
        <f>'amount analyzed'!AV12*0.001/'amount analyzed'!AV$1*1/'amount analyzed'!AV$2</f>
        <v>0</v>
      </c>
      <c r="BC12" s="10">
        <f t="shared" si="11"/>
        <v>2.0833333333333333E-3</v>
      </c>
      <c r="BD12" s="55">
        <f t="shared" si="12"/>
        <v>5.1031036307982881E-3</v>
      </c>
      <c r="BE12" s="10">
        <f>'amount analyzed'!Y12*0.001/'amount analyzed'!Y$1*1/'amount analyzed'!Y$2</f>
        <v>0</v>
      </c>
      <c r="BF12" s="10">
        <f>'amount analyzed'!Z12*0.001/'amount analyzed'!Z$1*1/'amount analyzed'!Z$2</f>
        <v>0</v>
      </c>
      <c r="BG12" s="10">
        <f>'amount analyzed'!AK12*0.001/'amount analyzed'!AK$1*1/'amount analyzed'!AK$2</f>
        <v>7.8260869565217384E-2</v>
      </c>
      <c r="BH12" s="10">
        <f>'amount analyzed'!AL12*0.001/'amount analyzed'!AL$1*1/'amount analyzed'!AL$2</f>
        <v>0</v>
      </c>
      <c r="BI12" s="10">
        <f>'amount analyzed'!AW12*0.001/'amount analyzed'!AW$1*1/'amount analyzed'!AW$2</f>
        <v>5.7142857142857155E-2</v>
      </c>
      <c r="BJ12" s="10">
        <f>'amount analyzed'!AX12*0.001/'amount analyzed'!AX$1*1/'amount analyzed'!AX$2</f>
        <v>0</v>
      </c>
      <c r="BK12" s="10">
        <f t="shared" si="13"/>
        <v>2.2567287784679091E-2</v>
      </c>
      <c r="BL12" s="55">
        <f t="shared" si="14"/>
        <v>3.5593187437524591E-2</v>
      </c>
    </row>
    <row r="13" spans="1:64" x14ac:dyDescent="0.2">
      <c r="A13">
        <f>'lipidomeDB output'!A13</f>
        <v>1443.9</v>
      </c>
      <c r="B13" t="str">
        <f>'lipidomeDB output'!B13</f>
        <v>C81H138O17P2</v>
      </c>
      <c r="C13" s="1" t="str">
        <f>'lipidomeDB output'!C13</f>
        <v>CL(72:10)</v>
      </c>
      <c r="I13" s="10">
        <f>'amount analyzed'!I13*0.001/'amount analyzed'!I$1*1/'amount analyzed'!I$2</f>
        <v>0.34225721784776914</v>
      </c>
      <c r="J13" s="10">
        <f>'amount analyzed'!J13*0.001/'amount analyzed'!J$1*1/'amount analyzed'!J$2</f>
        <v>0.32125984251968509</v>
      </c>
      <c r="K13" s="10">
        <f>'amount analyzed'!K13*0.001/'amount analyzed'!K$1*1/'amount analyzed'!K$2</f>
        <v>0</v>
      </c>
      <c r="L13" s="10">
        <f>'amount analyzed'!L13*0.001/'amount analyzed'!L$1*1/'amount analyzed'!L$2</f>
        <v>0</v>
      </c>
      <c r="M13" s="10">
        <f>'amount analyzed'!M13*0.001/'amount analyzed'!M$1*1/'amount analyzed'!M$2</f>
        <v>0.20577427821522312</v>
      </c>
      <c r="N13" s="10">
        <f t="shared" si="0"/>
        <v>0.17385826771653548</v>
      </c>
      <c r="O13" s="55">
        <f t="shared" si="1"/>
        <v>0.1670010904849813</v>
      </c>
      <c r="P13" s="10">
        <f t="shared" si="2"/>
        <v>0.96055880849604247</v>
      </c>
      <c r="Q13" s="10">
        <f>'amount analyzed'!O13*0.001/'amount analyzed'!O$1*1/'amount analyzed'!O$2</f>
        <v>0.36</v>
      </c>
      <c r="R13" s="10">
        <f>'amount analyzed'!P13*0.001/'amount analyzed'!P$1*1/'amount analyzed'!P$2</f>
        <v>0.51157894736842113</v>
      </c>
      <c r="S13" s="10">
        <f>'amount analyzed'!AA13*0.001/'amount analyzed'!AA$1*1/'amount analyzed'!AA$2</f>
        <v>0</v>
      </c>
      <c r="T13" s="10">
        <f>'amount analyzed'!AB13*0.001/'amount analyzed'!AB$1*1/'amount analyzed'!AB$2</f>
        <v>0.4020833333333334</v>
      </c>
      <c r="U13" s="10">
        <f>'amount analyzed'!AM13*0.001/'amount analyzed'!AM$1*1/'amount analyzed'!AM$2</f>
        <v>0.80833333333333346</v>
      </c>
      <c r="V13" s="10">
        <f>'amount analyzed'!AN13*0.001/'amount analyzed'!AN$1*1/'amount analyzed'!AN$2</f>
        <v>0.69761904761904769</v>
      </c>
      <c r="W13" s="10">
        <f t="shared" si="3"/>
        <v>0.46326911027568934</v>
      </c>
      <c r="X13" s="55">
        <f t="shared" si="4"/>
        <v>0.28472777472524124</v>
      </c>
      <c r="Y13" s="10">
        <f>'amount analyzed'!Q13*0.001/'amount analyzed'!Q$1*1/'amount analyzed'!Q$2</f>
        <v>0.33626373626373623</v>
      </c>
      <c r="Z13" s="10">
        <f>'amount analyzed'!R13*0.001/'amount analyzed'!R$1*1/'amount analyzed'!R$2</f>
        <v>0.17380952380952377</v>
      </c>
      <c r="AA13" s="10">
        <f>'amount analyzed'!AC13*0.001/'amount analyzed'!AC$1*1/'amount analyzed'!AC$2</f>
        <v>0.6219780219780221</v>
      </c>
      <c r="AB13" s="10">
        <f>'amount analyzed'!AD13*0.001/'amount analyzed'!AD$1*1/'amount analyzed'!AD$2</f>
        <v>0.82888888888888901</v>
      </c>
      <c r="AC13" s="10">
        <f>'amount analyzed'!AO13*0.001/'amount analyzed'!AO$1*1/'amount analyzed'!AO$2</f>
        <v>0.49555555555555558</v>
      </c>
      <c r="AD13" s="10">
        <f>'amount analyzed'!AP13*0.001/'amount analyzed'!AP$1*1/'amount analyzed'!AP$2</f>
        <v>0.40666666666666668</v>
      </c>
      <c r="AE13" s="10">
        <f t="shared" si="5"/>
        <v>0.47719373219373223</v>
      </c>
      <c r="AF13" s="55">
        <f t="shared" si="6"/>
        <v>0.2288521090092655</v>
      </c>
      <c r="AG13" s="10">
        <f>'amount analyzed'!S13*0.001/'amount analyzed'!S$1*1/'amount analyzed'!S$2</f>
        <v>0.31777777777777777</v>
      </c>
      <c r="AH13" s="10">
        <f>'amount analyzed'!T13*0.001/'amount analyzed'!T$1*1/'amount analyzed'!T$2</f>
        <v>0.10909090909090911</v>
      </c>
      <c r="AI13" s="10">
        <f>'amount analyzed'!AE13*0.001/'amount analyzed'!AE$1*1/'amount analyzed'!AE$2</f>
        <v>0.59555555555555573</v>
      </c>
      <c r="AJ13" s="10">
        <f>'amount analyzed'!AF13*0.001/'amount analyzed'!AF$1*1/'amount analyzed'!AF$2</f>
        <v>0</v>
      </c>
      <c r="AK13" s="10">
        <f>'amount analyzed'!AQ13*0.001/'amount analyzed'!AQ$1*1/'amount analyzed'!AQ$2</f>
        <v>0</v>
      </c>
      <c r="AL13" s="10">
        <f>'amount analyzed'!AR13*0.001/'amount analyzed'!AR$1*1/'amount analyzed'!AR$2</f>
        <v>0</v>
      </c>
      <c r="AM13" s="10">
        <f t="shared" si="7"/>
        <v>0.17040404040404045</v>
      </c>
      <c r="AN13" s="55">
        <f t="shared" si="8"/>
        <v>0.24221673779184594</v>
      </c>
      <c r="AO13" s="10">
        <f>'amount analyzed'!U13*0.001/'amount analyzed'!U$1*1/'amount analyzed'!U$2</f>
        <v>0.64166666666666672</v>
      </c>
      <c r="AP13" s="10">
        <f>'amount analyzed'!V13*0.001/'amount analyzed'!V$1*1/'amount analyzed'!V$2</f>
        <v>0.29555555555555557</v>
      </c>
      <c r="AQ13" s="10">
        <f>'amount analyzed'!AG13*0.001/'amount analyzed'!AG$1*1/'amount analyzed'!AG$2</f>
        <v>0.74583333333333346</v>
      </c>
      <c r="AR13" s="10">
        <f>'amount analyzed'!AH13*0.001/'amount analyzed'!AH$1*1/'amount analyzed'!AH$2</f>
        <v>0.5636363636363636</v>
      </c>
      <c r="AS13" s="10">
        <f>'amount analyzed'!AS13*0.001/'amount analyzed'!AS$1*1/'amount analyzed'!AS$2</f>
        <v>0.37083333333333335</v>
      </c>
      <c r="AT13" s="10">
        <f>'amount analyzed'!AT13*0.001/'amount analyzed'!AT$1*1/'amount analyzed'!AT$2</f>
        <v>0.77708333333333346</v>
      </c>
      <c r="AU13" s="10">
        <f t="shared" si="9"/>
        <v>0.56576809764309777</v>
      </c>
      <c r="AV13" s="55">
        <f t="shared" si="10"/>
        <v>0.19690461408845455</v>
      </c>
      <c r="AW13" s="10">
        <f>'amount analyzed'!W13*0.001/'amount analyzed'!W$1*1/'amount analyzed'!W$2</f>
        <v>0.21882352941176469</v>
      </c>
      <c r="AX13" s="10">
        <f>'amount analyzed'!X13*0.001/'amount analyzed'!X$1*1/'amount analyzed'!X$2</f>
        <v>0.3835294117647059</v>
      </c>
      <c r="AY13" s="10">
        <f>'amount analyzed'!AI13*0.001/'amount analyzed'!AI$1*1/'amount analyzed'!AI$2</f>
        <v>0</v>
      </c>
      <c r="AZ13" s="10">
        <f>'amount analyzed'!AJ13*0.001/'amount analyzed'!AJ$1*1/'amount analyzed'!AJ$2</f>
        <v>0.53750000000000009</v>
      </c>
      <c r="BA13" s="10">
        <f>'amount analyzed'!AU13*0.001/'amount analyzed'!AU$1*1/'amount analyzed'!AU$2</f>
        <v>0.27954545454545454</v>
      </c>
      <c r="BB13" s="10">
        <f>'amount analyzed'!AV13*0.001/'amount analyzed'!AV$1*1/'amount analyzed'!AV$2</f>
        <v>0</v>
      </c>
      <c r="BC13" s="10">
        <f t="shared" si="11"/>
        <v>0.23656639928698753</v>
      </c>
      <c r="BD13" s="55">
        <f t="shared" si="12"/>
        <v>0.21271976412179716</v>
      </c>
      <c r="BE13" s="10">
        <f>'amount analyzed'!Y13*0.001/'amount analyzed'!Y$1*1/'amount analyzed'!Y$2</f>
        <v>0</v>
      </c>
      <c r="BF13" s="10">
        <f>'amount analyzed'!Z13*0.001/'amount analyzed'!Z$1*1/'amount analyzed'!Z$2</f>
        <v>0</v>
      </c>
      <c r="BG13" s="10">
        <f>'amount analyzed'!AK13*0.001/'amount analyzed'!AK$1*1/'amount analyzed'!AK$2</f>
        <v>0</v>
      </c>
      <c r="BH13" s="10">
        <f>'amount analyzed'!AL13*0.001/'amount analyzed'!AL$1*1/'amount analyzed'!AL$2</f>
        <v>0.21777777777777779</v>
      </c>
      <c r="BI13" s="10">
        <f>'amount analyzed'!AW13*0.001/'amount analyzed'!AW$1*1/'amount analyzed'!AW$2</f>
        <v>0.14945054945054947</v>
      </c>
      <c r="BJ13" s="10">
        <f>'amount analyzed'!AX13*0.001/'amount analyzed'!AX$1*1/'amount analyzed'!AX$2</f>
        <v>0</v>
      </c>
      <c r="BK13" s="10">
        <f t="shared" si="13"/>
        <v>6.1204721204721209E-2</v>
      </c>
      <c r="BL13" s="55">
        <f t="shared" si="14"/>
        <v>9.7248670775915896E-2</v>
      </c>
    </row>
    <row r="14" spans="1:64" x14ac:dyDescent="0.2">
      <c r="A14">
        <f>'lipidomeDB output'!A14</f>
        <v>1446</v>
      </c>
      <c r="B14" t="str">
        <f>'lipidomeDB output'!B14</f>
        <v>C81H140O17P2</v>
      </c>
      <c r="C14" s="1" t="str">
        <f>'lipidomeDB output'!C14</f>
        <v>CL(72:9)</v>
      </c>
      <c r="I14" s="10">
        <f>'amount analyzed'!I14*0.001/'amount analyzed'!I$1*1/'amount analyzed'!I$2</f>
        <v>1.1884514435695539</v>
      </c>
      <c r="J14" s="10">
        <f>'amount analyzed'!J14*0.001/'amount analyzed'!J$1*1/'amount analyzed'!J$2</f>
        <v>1.1044619422572179</v>
      </c>
      <c r="K14" s="10">
        <f>'amount analyzed'!K14*0.001/'amount analyzed'!K$1*1/'amount analyzed'!K$2</f>
        <v>1.261942257217848</v>
      </c>
      <c r="L14" s="10">
        <f>'amount analyzed'!L14*0.001/'amount analyzed'!L$1*1/'amount analyzed'!L$2</f>
        <v>1.765879265091864</v>
      </c>
      <c r="M14" s="10">
        <f>'amount analyzed'!M14*0.001/'amount analyzed'!M$1*1/'amount analyzed'!M$2</f>
        <v>1.261942257217848</v>
      </c>
      <c r="N14" s="10">
        <f t="shared" si="0"/>
        <v>1.3165354330708665</v>
      </c>
      <c r="O14" s="55">
        <f t="shared" si="1"/>
        <v>0.25944719257837845</v>
      </c>
      <c r="P14" s="10">
        <f t="shared" si="2"/>
        <v>0.19706814268812234</v>
      </c>
      <c r="Q14" s="10">
        <f>'amount analyzed'!O14*0.001/'amount analyzed'!O$1*1/'amount analyzed'!O$2</f>
        <v>1.0376470588235294</v>
      </c>
      <c r="R14" s="10">
        <f>'amount analyzed'!P14*0.001/'amount analyzed'!P$1*1/'amount analyzed'!P$2</f>
        <v>1.9810526315789476</v>
      </c>
      <c r="S14" s="10">
        <f>'amount analyzed'!AA14*0.001/'amount analyzed'!AA$1*1/'amount analyzed'!AA$2</f>
        <v>2.2133333333333334</v>
      </c>
      <c r="T14" s="10">
        <f>'amount analyzed'!AB14*0.001/'amount analyzed'!AB$1*1/'amount analyzed'!AB$2</f>
        <v>1.9395833333333332</v>
      </c>
      <c r="U14" s="10">
        <f>'amount analyzed'!AM14*0.001/'amount analyzed'!AM$1*1/'amount analyzed'!AM$2</f>
        <v>2.4083333333333341</v>
      </c>
      <c r="V14" s="10">
        <f>'amount analyzed'!AN14*0.001/'amount analyzed'!AN$1*1/'amount analyzed'!AN$2</f>
        <v>2.3833333333333337</v>
      </c>
      <c r="W14" s="10">
        <f t="shared" si="3"/>
        <v>1.9938805039559686</v>
      </c>
      <c r="X14" s="55">
        <f t="shared" si="4"/>
        <v>0.50775965516134935</v>
      </c>
      <c r="Y14" s="10">
        <f>'amount analyzed'!Q14*0.001/'amount analyzed'!Q$1*1/'amount analyzed'!Q$2</f>
        <v>1.0241758241758243</v>
      </c>
      <c r="Z14" s="10">
        <f>'amount analyzed'!R14*0.001/'amount analyzed'!R$1*1/'amount analyzed'!R$2</f>
        <v>1.2285714285714282</v>
      </c>
      <c r="AA14" s="10">
        <f>'amount analyzed'!AC14*0.001/'amount analyzed'!AC$1*1/'amount analyzed'!AC$2</f>
        <v>1.8593406593406592</v>
      </c>
      <c r="AB14" s="10">
        <f>'amount analyzed'!AD14*0.001/'amount analyzed'!AD$1*1/'amount analyzed'!AD$2</f>
        <v>1.6800000000000002</v>
      </c>
      <c r="AC14" s="10">
        <f>'amount analyzed'!AO14*0.001/'amount analyzed'!AO$1*1/'amount analyzed'!AO$2</f>
        <v>1.5466666666666669</v>
      </c>
      <c r="AD14" s="10">
        <f>'amount analyzed'!AP14*0.001/'amount analyzed'!AP$1*1/'amount analyzed'!AP$2</f>
        <v>1.3466666666666669</v>
      </c>
      <c r="AE14" s="10">
        <f t="shared" si="5"/>
        <v>1.4475702075702077</v>
      </c>
      <c r="AF14" s="55">
        <f t="shared" si="6"/>
        <v>0.30685612759904013</v>
      </c>
      <c r="AG14" s="10">
        <f>'amount analyzed'!S14*0.001/'amount analyzed'!S$1*1/'amount analyzed'!S$2</f>
        <v>0.69111111111111112</v>
      </c>
      <c r="AH14" s="10">
        <f>'amount analyzed'!T14*0.001/'amount analyzed'!T$1*1/'amount analyzed'!T$2</f>
        <v>0.53636363636363649</v>
      </c>
      <c r="AI14" s="10">
        <f>'amount analyzed'!AE14*0.001/'amount analyzed'!AE$1*1/'amount analyzed'!AE$2</f>
        <v>1.3244444444444448</v>
      </c>
      <c r="AJ14" s="10">
        <f>'amount analyzed'!AF14*0.001/'amount analyzed'!AF$1*1/'amount analyzed'!AF$2</f>
        <v>1.1108695652173912</v>
      </c>
      <c r="AK14" s="10">
        <f>'amount analyzed'!AQ14*0.001/'amount analyzed'!AQ$1*1/'amount analyzed'!AQ$2</f>
        <v>0.6</v>
      </c>
      <c r="AL14" s="10">
        <f>'amount analyzed'!AR14*0.001/'amount analyzed'!AR$1*1/'amount analyzed'!AR$2</f>
        <v>0.8813186813186813</v>
      </c>
      <c r="AM14" s="10">
        <f t="shared" si="7"/>
        <v>0.85735123974254412</v>
      </c>
      <c r="AN14" s="55">
        <f t="shared" si="8"/>
        <v>0.30981301585741117</v>
      </c>
      <c r="AO14" s="10">
        <f>'amount analyzed'!U14*0.001/'amount analyzed'!U$1*1/'amount analyzed'!U$2</f>
        <v>1.3875000000000002</v>
      </c>
      <c r="AP14" s="10">
        <f>'amount analyzed'!V14*0.001/'amount analyzed'!V$1*1/'amount analyzed'!V$2</f>
        <v>1.191111111111111</v>
      </c>
      <c r="AQ14" s="10">
        <f>'amount analyzed'!AG14*0.001/'amount analyzed'!AG$1*1/'amount analyzed'!AG$2</f>
        <v>2.8875000000000002</v>
      </c>
      <c r="AR14" s="10">
        <f>'amount analyzed'!AH14*0.001/'amount analyzed'!AH$1*1/'amount analyzed'!AH$2</f>
        <v>1.4795454545454545</v>
      </c>
      <c r="AS14" s="10">
        <f>'amount analyzed'!AS14*0.001/'amount analyzed'!AS$1*1/'amount analyzed'!AS$2</f>
        <v>1.4395833333333334</v>
      </c>
      <c r="AT14" s="10">
        <f>'amount analyzed'!AT14*0.001/'amount analyzed'!AT$1*1/'amount analyzed'!AT$2</f>
        <v>2.3458333333333332</v>
      </c>
      <c r="AU14" s="10">
        <f t="shared" si="9"/>
        <v>1.7885122053872056</v>
      </c>
      <c r="AV14" s="55">
        <f t="shared" si="10"/>
        <v>0.67131090852947028</v>
      </c>
      <c r="AW14" s="10">
        <f>'amount analyzed'!W14*0.001/'amount analyzed'!W$1*1/'amount analyzed'!W$2</f>
        <v>1.2611764705882356</v>
      </c>
      <c r="AX14" s="10">
        <f>'amount analyzed'!X14*0.001/'amount analyzed'!X$1*1/'amount analyzed'!X$2</f>
        <v>1.0023529411764704</v>
      </c>
      <c r="AY14" s="10">
        <f>'amount analyzed'!AI14*0.001/'amount analyzed'!AI$1*1/'amount analyzed'!AI$2</f>
        <v>1.0244444444444447</v>
      </c>
      <c r="AZ14" s="10">
        <f>'amount analyzed'!AJ14*0.001/'amount analyzed'!AJ$1*1/'amount analyzed'!AJ$2</f>
        <v>0.87708333333333344</v>
      </c>
      <c r="BA14" s="10">
        <f>'amount analyzed'!AU14*0.001/'amount analyzed'!AU$1*1/'amount analyzed'!AU$2</f>
        <v>1.0590909090909091</v>
      </c>
      <c r="BB14" s="10">
        <f>'amount analyzed'!AV14*0.001/'amount analyzed'!AV$1*1/'amount analyzed'!AV$2</f>
        <v>1.9500000000000002</v>
      </c>
      <c r="BC14" s="10">
        <f t="shared" si="11"/>
        <v>1.1956913497722321</v>
      </c>
      <c r="BD14" s="55">
        <f t="shared" si="12"/>
        <v>0.38990917717152301</v>
      </c>
      <c r="BE14" s="10">
        <f>'amount analyzed'!Y14*0.001/'amount analyzed'!Y$1*1/'amount analyzed'!Y$2</f>
        <v>0.74945054945054956</v>
      </c>
      <c r="BF14" s="10">
        <f>'amount analyzed'!Z14*0.001/'amount analyzed'!Z$1*1/'amount analyzed'!Z$2</f>
        <v>0.83555555555555572</v>
      </c>
      <c r="BG14" s="10">
        <f>'amount analyzed'!AK14*0.001/'amount analyzed'!AK$1*1/'amount analyzed'!AK$2</f>
        <v>1.1760869565217391</v>
      </c>
      <c r="BH14" s="10">
        <f>'amount analyzed'!AL14*0.001/'amount analyzed'!AL$1*1/'amount analyzed'!AL$2</f>
        <v>1.1911111111111112</v>
      </c>
      <c r="BI14" s="10">
        <f>'amount analyzed'!AW14*0.001/'amount analyzed'!AW$1*1/'amount analyzed'!AW$2</f>
        <v>0.49670329670329677</v>
      </c>
      <c r="BJ14" s="10">
        <f>'amount analyzed'!AX14*0.001/'amount analyzed'!AX$1*1/'amount analyzed'!AX$2</f>
        <v>0.57826086956521738</v>
      </c>
      <c r="BK14" s="10">
        <f t="shared" si="13"/>
        <v>0.83786138981791158</v>
      </c>
      <c r="BL14" s="55">
        <f t="shared" si="14"/>
        <v>0.29352511570393025</v>
      </c>
    </row>
    <row r="15" spans="1:64" x14ac:dyDescent="0.2">
      <c r="A15">
        <f>'lipidomeDB output'!A15</f>
        <v>1448</v>
      </c>
      <c r="B15" t="str">
        <f>'lipidomeDB output'!B15</f>
        <v>C81H142O17P2</v>
      </c>
      <c r="C15" s="1" t="str">
        <f>'lipidomeDB output'!C15</f>
        <v>CL(72:8)</v>
      </c>
      <c r="I15" s="10">
        <f>'amount analyzed'!I15*0.001/'amount analyzed'!I$1*1/'amount analyzed'!I$2</f>
        <v>2.580577427821523</v>
      </c>
      <c r="J15" s="10">
        <f>'amount analyzed'!J15*0.001/'amount analyzed'!J$1*1/'amount analyzed'!J$2</f>
        <v>3.4204724409448821</v>
      </c>
      <c r="K15" s="10">
        <f>'amount analyzed'!K15*0.001/'amount analyzed'!K$1*1/'amount analyzed'!K$2</f>
        <v>2.3496062992125992</v>
      </c>
      <c r="L15" s="10">
        <f>'amount analyzed'!L15*0.001/'amount analyzed'!L$1*1/'amount analyzed'!L$2</f>
        <v>2.7065616797900267</v>
      </c>
      <c r="M15" s="10">
        <f>'amount analyzed'!M15*0.001/'amount analyzed'!M$1*1/'amount analyzed'!M$2</f>
        <v>3.0740157480314969</v>
      </c>
      <c r="N15" s="10">
        <f t="shared" si="0"/>
        <v>2.8262467191601059</v>
      </c>
      <c r="O15" s="55">
        <f t="shared" si="1"/>
        <v>0.42318958499177955</v>
      </c>
      <c r="P15" s="10">
        <f t="shared" si="2"/>
        <v>0.14973554223799029</v>
      </c>
      <c r="Q15" s="10">
        <f>'amount analyzed'!O15*0.001/'amount analyzed'!O$1*1/'amount analyzed'!O$2</f>
        <v>2.9623529411764711</v>
      </c>
      <c r="R15" s="10">
        <f>'amount analyzed'!P15*0.001/'amount analyzed'!P$1*1/'amount analyzed'!P$2</f>
        <v>4.0715789473684207</v>
      </c>
      <c r="S15" s="10">
        <f>'amount analyzed'!AA15*0.001/'amount analyzed'!AA$1*1/'amount analyzed'!AA$2</f>
        <v>3.5422222222222222</v>
      </c>
      <c r="T15" s="10">
        <f>'amount analyzed'!AB15*0.001/'amount analyzed'!AB$1*1/'amount analyzed'!AB$2</f>
        <v>3.6437500000000003</v>
      </c>
      <c r="U15" s="10">
        <f>'amount analyzed'!AM15*0.001/'amount analyzed'!AM$1*1/'amount analyzed'!AM$2</f>
        <v>4.1125000000000007</v>
      </c>
      <c r="V15" s="10">
        <f>'amount analyzed'!AN15*0.001/'amount analyzed'!AN$1*1/'amount analyzed'!AN$2</f>
        <v>4.3190476190476188</v>
      </c>
      <c r="W15" s="10">
        <f t="shared" si="3"/>
        <v>3.7752419549691223</v>
      </c>
      <c r="X15" s="55">
        <f t="shared" si="4"/>
        <v>0.49591533170531898</v>
      </c>
      <c r="Y15" s="10">
        <f>'amount analyzed'!Q15*0.001/'amount analyzed'!Q$1*1/'amount analyzed'!Q$2</f>
        <v>2.8659340659340664</v>
      </c>
      <c r="Z15" s="10">
        <f>'amount analyzed'!R15*0.001/'amount analyzed'!R$1*1/'amount analyzed'!R$2</f>
        <v>2.2714285714285709</v>
      </c>
      <c r="AA15" s="10">
        <f>'amount analyzed'!AC15*0.001/'amount analyzed'!AC$1*1/'amount analyzed'!AC$2</f>
        <v>3.8109890109890112</v>
      </c>
      <c r="AB15" s="10">
        <f>'amount analyzed'!AD15*0.001/'amount analyzed'!AD$1*1/'amount analyzed'!AD$2</f>
        <v>4.2422222222222228</v>
      </c>
      <c r="AC15" s="10">
        <f>'amount analyzed'!AO15*0.001/'amount analyzed'!AO$1*1/'amount analyzed'!AO$2</f>
        <v>3.5533333333333332</v>
      </c>
      <c r="AD15" s="10">
        <f>'amount analyzed'!AP15*0.001/'amount analyzed'!AP$1*1/'amount analyzed'!AP$2</f>
        <v>3.0644444444444447</v>
      </c>
      <c r="AE15" s="10">
        <f t="shared" si="5"/>
        <v>3.3013919413919415</v>
      </c>
      <c r="AF15" s="55">
        <f t="shared" si="6"/>
        <v>0.70921329326469151</v>
      </c>
      <c r="AG15" s="10">
        <f>'amount analyzed'!S15*0.001/'amount analyzed'!S$1*1/'amount analyzed'!S$2</f>
        <v>2.9977777777777783</v>
      </c>
      <c r="AH15" s="10">
        <f>'amount analyzed'!T15*0.001/'amount analyzed'!T$1*1/'amount analyzed'!T$2</f>
        <v>2.9068181818181817</v>
      </c>
      <c r="AI15" s="10">
        <f>'amount analyzed'!AE15*0.001/'amount analyzed'!AE$1*1/'amount analyzed'!AE$2</f>
        <v>4.942222222222223</v>
      </c>
      <c r="AJ15" s="10">
        <f>'amount analyzed'!AF15*0.001/'amount analyzed'!AF$1*1/'amount analyzed'!AF$2</f>
        <v>3.8130434782608695</v>
      </c>
      <c r="AK15" s="10">
        <f>'amount analyzed'!AQ15*0.001/'amount analyzed'!AQ$1*1/'amount analyzed'!AQ$2</f>
        <v>3.0956521739130434</v>
      </c>
      <c r="AL15" s="10">
        <f>'amount analyzed'!AR15*0.001/'amount analyzed'!AR$1*1/'amount analyzed'!AR$2</f>
        <v>3.7890109890109893</v>
      </c>
      <c r="AM15" s="10">
        <f t="shared" si="7"/>
        <v>3.5907541371671812</v>
      </c>
      <c r="AN15" s="55">
        <f t="shared" si="8"/>
        <v>0.77197145325732941</v>
      </c>
      <c r="AO15" s="10">
        <f>'amount analyzed'!U15*0.001/'amount analyzed'!U$1*1/'amount analyzed'!U$2</f>
        <v>3.3312500000000003</v>
      </c>
      <c r="AP15" s="10">
        <f>'amount analyzed'!V15*0.001/'amount analyzed'!V$1*1/'amount analyzed'!V$2</f>
        <v>2.2200000000000002</v>
      </c>
      <c r="AQ15" s="10">
        <f>'amount analyzed'!AG15*0.001/'amount analyzed'!AG$1*1/'amount analyzed'!AG$2</f>
        <v>4.0916666666666668</v>
      </c>
      <c r="AR15" s="10">
        <f>'amount analyzed'!AH15*0.001/'amount analyzed'!AH$1*1/'amount analyzed'!AH$2</f>
        <v>2.9863636363636363</v>
      </c>
      <c r="AS15" s="10">
        <f>'amount analyzed'!AS15*0.001/'amount analyzed'!AS$1*1/'amount analyzed'!AS$2</f>
        <v>3.8625000000000003</v>
      </c>
      <c r="AT15" s="10">
        <f>'amount analyzed'!AT15*0.001/'amount analyzed'!AT$1*1/'amount analyzed'!AT$2</f>
        <v>3.3625000000000003</v>
      </c>
      <c r="AU15" s="10">
        <f t="shared" si="9"/>
        <v>3.3090467171717175</v>
      </c>
      <c r="AV15" s="55">
        <f t="shared" si="10"/>
        <v>0.66517695144324573</v>
      </c>
      <c r="AW15" s="10">
        <f>'amount analyzed'!W15*0.001/'amount analyzed'!W$1*1/'amount analyzed'!W$2</f>
        <v>2.7741176470588238</v>
      </c>
      <c r="AX15" s="10">
        <f>'amount analyzed'!X15*0.001/'amount analyzed'!X$1*1/'amount analyzed'!X$2</f>
        <v>2.6094117647058828</v>
      </c>
      <c r="AY15" s="10">
        <f>'amount analyzed'!AI15*0.001/'amount analyzed'!AI$1*1/'amount analyzed'!AI$2</f>
        <v>2.3088888888888892</v>
      </c>
      <c r="AZ15" s="10">
        <f>'amount analyzed'!AJ15*0.001/'amount analyzed'!AJ$1*1/'amount analyzed'!AJ$2</f>
        <v>3.0916666666666663</v>
      </c>
      <c r="BA15" s="10">
        <f>'amount analyzed'!AU15*0.001/'amount analyzed'!AU$1*1/'amount analyzed'!AU$2</f>
        <v>2.5886363636363638</v>
      </c>
      <c r="BB15" s="10">
        <f>'amount analyzed'!AV15*0.001/'amount analyzed'!AV$1*1/'amount analyzed'!AV$2</f>
        <v>2.5291666666666668</v>
      </c>
      <c r="BC15" s="10">
        <f t="shared" si="11"/>
        <v>2.6503146662705488</v>
      </c>
      <c r="BD15" s="55">
        <f t="shared" si="12"/>
        <v>0.26337973572264523</v>
      </c>
      <c r="BE15" s="10">
        <f>'amount analyzed'!Y15*0.001/'amount analyzed'!Y$1*1/'amount analyzed'!Y$2</f>
        <v>4.0527472527472534</v>
      </c>
      <c r="BF15" s="10">
        <f>'amount analyzed'!Z15*0.001/'amount analyzed'!Z$1*1/'amount analyzed'!Z$2</f>
        <v>2.8866666666666667</v>
      </c>
      <c r="BG15" s="10">
        <f>'amount analyzed'!AK15*0.001/'amount analyzed'!AK$1*1/'amount analyzed'!AK$2</f>
        <v>4.4978260869565219</v>
      </c>
      <c r="BH15" s="10">
        <f>'amount analyzed'!AL15*0.001/'amount analyzed'!AL$1*1/'amount analyzed'!AL$2</f>
        <v>6.3311111111111122</v>
      </c>
      <c r="BI15" s="10">
        <f>'amount analyzed'!AW15*0.001/'amount analyzed'!AW$1*1/'amount analyzed'!AW$2</f>
        <v>2.9538461538461545</v>
      </c>
      <c r="BJ15" s="10">
        <f>'amount analyzed'!AX15*0.001/'amount analyzed'!AX$1*1/'amount analyzed'!AX$2</f>
        <v>2.6717391304347831</v>
      </c>
      <c r="BK15" s="10">
        <f t="shared" si="13"/>
        <v>3.8989894002937486</v>
      </c>
      <c r="BL15" s="55">
        <f t="shared" si="14"/>
        <v>1.3943958669550163</v>
      </c>
    </row>
    <row r="16" spans="1:64" x14ac:dyDescent="0.2">
      <c r="A16">
        <f>'lipidomeDB output'!A16</f>
        <v>1450</v>
      </c>
      <c r="B16" t="str">
        <f>'lipidomeDB output'!B16</f>
        <v>C81H144O17P2</v>
      </c>
      <c r="C16" s="1" t="str">
        <f>'lipidomeDB output'!C16</f>
        <v>CL(72:7)</v>
      </c>
      <c r="I16" s="10">
        <f>'amount analyzed'!I16*0.001/'amount analyzed'!I$1*1/'amount analyzed'!I$2</f>
        <v>3.6430446194225734</v>
      </c>
      <c r="J16" s="10">
        <f>'amount analyzed'!J16*0.001/'amount analyzed'!J$1*1/'amount analyzed'!J$2</f>
        <v>4.6509186351706049</v>
      </c>
      <c r="K16" s="10">
        <f>'amount analyzed'!K16*0.001/'amount analyzed'!K$1*1/'amount analyzed'!K$2</f>
        <v>3.2965879265091873</v>
      </c>
      <c r="L16" s="10">
        <f>'amount analyzed'!L16*0.001/'amount analyzed'!L$1*1/'amount analyzed'!L$2</f>
        <v>5.6692913385826778</v>
      </c>
      <c r="M16" s="10">
        <f>'amount analyzed'!M16*0.001/'amount analyzed'!M$1*1/'amount analyzed'!M$2</f>
        <v>4.1259842519685046</v>
      </c>
      <c r="N16" s="10">
        <f t="shared" si="0"/>
        <v>4.2771653543307098</v>
      </c>
      <c r="O16" s="55">
        <f t="shared" si="1"/>
        <v>0.93061850334509444</v>
      </c>
      <c r="P16" s="10">
        <f t="shared" si="2"/>
        <v>0.21757833196764906</v>
      </c>
      <c r="Q16" s="10">
        <f>'amount analyzed'!O16*0.001/'amount analyzed'!O$1*1/'amount analyzed'!O$2</f>
        <v>2.9529411764705888</v>
      </c>
      <c r="R16" s="10">
        <f>'amount analyzed'!P16*0.001/'amount analyzed'!P$1*1/'amount analyzed'!P$2</f>
        <v>3.757894736842105</v>
      </c>
      <c r="S16" s="10">
        <f>'amount analyzed'!AA16*0.001/'amount analyzed'!AA$1*1/'amount analyzed'!AA$2</f>
        <v>4.4333333333333336</v>
      </c>
      <c r="T16" s="10">
        <f>'amount analyzed'!AB16*0.001/'amount analyzed'!AB$1*1/'amount analyzed'!AB$2</f>
        <v>5.2604166666666679</v>
      </c>
      <c r="U16" s="10">
        <f>'amount analyzed'!AM16*0.001/'amount analyzed'!AM$1*1/'amount analyzed'!AM$2</f>
        <v>4.1770833333333339</v>
      </c>
      <c r="V16" s="10">
        <f>'amount analyzed'!AN16*0.001/'amount analyzed'!AN$1*1/'amount analyzed'!AN$2</f>
        <v>4.0714285714285721</v>
      </c>
      <c r="W16" s="10">
        <f t="shared" si="3"/>
        <v>4.1088496363457674</v>
      </c>
      <c r="X16" s="55">
        <f t="shared" si="4"/>
        <v>0.76114994285404214</v>
      </c>
      <c r="Y16" s="10">
        <f>'amount analyzed'!Q16*0.001/'amount analyzed'!Q$1*1/'amount analyzed'!Q$2</f>
        <v>5.5714285714285721</v>
      </c>
      <c r="Z16" s="10">
        <f>'amount analyzed'!R16*0.001/'amount analyzed'!R$1*1/'amount analyzed'!R$2</f>
        <v>2.547619047619047</v>
      </c>
      <c r="AA16" s="10">
        <f>'amount analyzed'!AC16*0.001/'amount analyzed'!AC$1*1/'amount analyzed'!AC$2</f>
        <v>5.967032967032968</v>
      </c>
      <c r="AB16" s="10">
        <f>'amount analyzed'!AD16*0.001/'amount analyzed'!AD$1*1/'amount analyzed'!AD$2</f>
        <v>5.6222222222222227</v>
      </c>
      <c r="AC16" s="10">
        <f>'amount analyzed'!AO16*0.001/'amount analyzed'!AO$1*1/'amount analyzed'!AO$2</f>
        <v>6.7111111111111121</v>
      </c>
      <c r="AD16" s="10">
        <f>'amount analyzed'!AP16*0.001/'amount analyzed'!AP$1*1/'amount analyzed'!AP$2</f>
        <v>2.8222222222222224</v>
      </c>
      <c r="AE16" s="10">
        <f t="shared" si="5"/>
        <v>4.8736060236060244</v>
      </c>
      <c r="AF16" s="55">
        <f t="shared" si="6"/>
        <v>1.7457251136040919</v>
      </c>
      <c r="AG16" s="10">
        <f>'amount analyzed'!S16*0.001/'amount analyzed'!S$1*1/'amount analyzed'!S$2</f>
        <v>6.0777777777777784</v>
      </c>
      <c r="AH16" s="10">
        <f>'amount analyzed'!T16*0.001/'amount analyzed'!T$1*1/'amount analyzed'!T$2</f>
        <v>6.7386363636363633</v>
      </c>
      <c r="AI16" s="10">
        <f>'amount analyzed'!AE16*0.001/'amount analyzed'!AE$1*1/'amount analyzed'!AE$2</f>
        <v>10.566666666666666</v>
      </c>
      <c r="AJ16" s="10">
        <f>'amount analyzed'!AF16*0.001/'amount analyzed'!AF$1*1/'amount analyzed'!AF$2</f>
        <v>8.4782608695652169</v>
      </c>
      <c r="AK16" s="10">
        <f>'amount analyzed'!AQ16*0.001/'amount analyzed'!AQ$1*1/'amount analyzed'!AQ$2</f>
        <v>5.7173913043478262</v>
      </c>
      <c r="AL16" s="10">
        <f>'amount analyzed'!AR16*0.001/'amount analyzed'!AR$1*1/'amount analyzed'!AR$2</f>
        <v>11.868131868131869</v>
      </c>
      <c r="AM16" s="10">
        <f t="shared" si="7"/>
        <v>8.2411441416876201</v>
      </c>
      <c r="AN16" s="55">
        <f t="shared" si="8"/>
        <v>2.5269084414035716</v>
      </c>
      <c r="AO16" s="10">
        <f>'amount analyzed'!U16*0.001/'amount analyzed'!U$1*1/'amount analyzed'!U$2</f>
        <v>4.4479166666666661</v>
      </c>
      <c r="AP16" s="10">
        <f>'amount analyzed'!V16*0.001/'amount analyzed'!V$1*1/'amount analyzed'!V$2</f>
        <v>2.6888888888888887</v>
      </c>
      <c r="AQ16" s="10">
        <f>'amount analyzed'!AG16*0.001/'amount analyzed'!AG$1*1/'amount analyzed'!AG$2</f>
        <v>4.4166666666666661</v>
      </c>
      <c r="AR16" s="10">
        <f>'amount analyzed'!AH16*0.001/'amount analyzed'!AH$1*1/'amount analyzed'!AH$2</f>
        <v>3.795454545454545</v>
      </c>
      <c r="AS16" s="10">
        <f>'amount analyzed'!AS16*0.001/'amount analyzed'!AS$1*1/'amount analyzed'!AS$2</f>
        <v>3.40625</v>
      </c>
      <c r="AT16" s="10">
        <f>'amount analyzed'!AT16*0.001/'amount analyzed'!AT$1*1/'amount analyzed'!AT$2</f>
        <v>2.916666666666667</v>
      </c>
      <c r="AU16" s="10">
        <f t="shared" si="9"/>
        <v>3.6119739057239055</v>
      </c>
      <c r="AV16" s="55">
        <f t="shared" si="10"/>
        <v>0.74267843844011605</v>
      </c>
      <c r="AW16" s="10">
        <f>'amount analyzed'!W16*0.001/'amount analyzed'!W$1*1/'amount analyzed'!W$2</f>
        <v>6.6823529411764708</v>
      </c>
      <c r="AX16" s="10">
        <f>'amount analyzed'!X16*0.001/'amount analyzed'!X$1*1/'amount analyzed'!X$2</f>
        <v>5.6235294117647063</v>
      </c>
      <c r="AY16" s="10">
        <f>'amount analyzed'!AI16*0.001/'amount analyzed'!AI$1*1/'amount analyzed'!AI$2</f>
        <v>2.6333333333333333</v>
      </c>
      <c r="AZ16" s="10">
        <f>'amount analyzed'!AJ16*0.001/'amount analyzed'!AJ$1*1/'amount analyzed'!AJ$2</f>
        <v>4.1250000000000009</v>
      </c>
      <c r="BA16" s="10">
        <f>'amount analyzed'!AU16*0.001/'amount analyzed'!AU$1*1/'amount analyzed'!AU$2</f>
        <v>4.9659090909090908</v>
      </c>
      <c r="BB16" s="10">
        <f>'amount analyzed'!AV16*0.001/'amount analyzed'!AV$1*1/'amount analyzed'!AV$2</f>
        <v>4.635416666666667</v>
      </c>
      <c r="BC16" s="10">
        <f t="shared" si="11"/>
        <v>4.7775902406417119</v>
      </c>
      <c r="BD16" s="55">
        <f t="shared" si="12"/>
        <v>1.3728163058335288</v>
      </c>
      <c r="BE16" s="10">
        <f>'amount analyzed'!Y16*0.001/'amount analyzed'!Y$1*1/'amount analyzed'!Y$2</f>
        <v>9.395604395604396</v>
      </c>
      <c r="BF16" s="10">
        <f>'amount analyzed'!Z16*0.001/'amount analyzed'!Z$1*1/'amount analyzed'!Z$2</f>
        <v>7.1555555555555568</v>
      </c>
      <c r="BG16" s="10">
        <f>'amount analyzed'!AK16*0.001/'amount analyzed'!AK$1*1/'amount analyzed'!AK$2</f>
        <v>12.989130434782608</v>
      </c>
      <c r="BH16" s="10">
        <f>'amount analyzed'!AL16*0.001/'amount analyzed'!AL$1*1/'amount analyzed'!AL$2</f>
        <v>14.322222222222221</v>
      </c>
      <c r="BI16" s="10">
        <f>'amount analyzed'!AW16*0.001/'amount analyzed'!AW$1*1/'amount analyzed'!AW$2</f>
        <v>7.0989010989010994</v>
      </c>
      <c r="BJ16" s="10">
        <f>'amount analyzed'!AX16*0.001/'amount analyzed'!AX$1*1/'amount analyzed'!AX$2</f>
        <v>7.8804347826086953</v>
      </c>
      <c r="BK16" s="10">
        <f t="shared" si="13"/>
        <v>9.8069747482790977</v>
      </c>
      <c r="BL16" s="55">
        <f t="shared" si="14"/>
        <v>3.1227565706112768</v>
      </c>
    </row>
    <row r="17" spans="1:64" x14ac:dyDescent="0.2">
      <c r="A17">
        <f>'lipidomeDB output'!A17</f>
        <v>1452</v>
      </c>
      <c r="B17" t="str">
        <f>'lipidomeDB output'!B17</f>
        <v>C81H146O17P2</v>
      </c>
      <c r="C17" s="1" t="str">
        <f>'lipidomeDB output'!C17</f>
        <v>CL(72:6)</v>
      </c>
      <c r="I17" s="10">
        <f>'amount analyzed'!I17*0.001/'amount analyzed'!I$1*1/'amount analyzed'!I$2</f>
        <v>0.66351706036745439</v>
      </c>
      <c r="J17" s="10">
        <f>'amount analyzed'!J17*0.001/'amount analyzed'!J$1*1/'amount analyzed'!J$2</f>
        <v>1.16745406824147</v>
      </c>
      <c r="K17" s="10">
        <f>'amount analyzed'!K17*0.001/'amount analyzed'!K$1*1/'amount analyzed'!K$2</f>
        <v>1.251443569553806</v>
      </c>
      <c r="L17" s="10">
        <f>'amount analyzed'!L17*0.001/'amount analyzed'!L$1*1/'amount analyzed'!L$2</f>
        <v>0.82099737532808426</v>
      </c>
      <c r="M17" s="10">
        <f>'amount analyzed'!M17*0.001/'amount analyzed'!M$1*1/'amount analyzed'!M$2</f>
        <v>1.2409448818897642</v>
      </c>
      <c r="N17" s="10">
        <f t="shared" si="0"/>
        <v>1.0288713910761156</v>
      </c>
      <c r="O17" s="55">
        <f t="shared" si="1"/>
        <v>0.26945040913834978</v>
      </c>
      <c r="P17" s="10">
        <f t="shared" si="2"/>
        <v>0.26188930071865119</v>
      </c>
      <c r="Q17" s="10">
        <f>'amount analyzed'!O17*0.001/'amount analyzed'!O$1*1/'amount analyzed'!O$2</f>
        <v>1.0141176470588236</v>
      </c>
      <c r="R17" s="10">
        <f>'amount analyzed'!P17*0.001/'amount analyzed'!P$1*1/'amount analyzed'!P$2</f>
        <v>2.0968421052631578</v>
      </c>
      <c r="S17" s="10">
        <f>'amount analyzed'!AA17*0.001/'amount analyzed'!AA$1*1/'amount analyzed'!AA$2</f>
        <v>2.391111111111111</v>
      </c>
      <c r="T17" s="10">
        <f>'amount analyzed'!AB17*0.001/'amount analyzed'!AB$1*1/'amount analyzed'!AB$2</f>
        <v>2.8875000000000002</v>
      </c>
      <c r="U17" s="10">
        <f>'amount analyzed'!AM17*0.001/'amount analyzed'!AM$1*1/'amount analyzed'!AM$2</f>
        <v>2.1687500000000002</v>
      </c>
      <c r="V17" s="10">
        <f>'amount analyzed'!AN17*0.001/'amount analyzed'!AN$1*1/'amount analyzed'!AN$2</f>
        <v>2.6809523809523803</v>
      </c>
      <c r="W17" s="10">
        <f t="shared" si="3"/>
        <v>2.2065455407309122</v>
      </c>
      <c r="X17" s="55">
        <f t="shared" si="4"/>
        <v>0.65698902634320555</v>
      </c>
      <c r="Y17" s="10">
        <f>'amount analyzed'!Q17*0.001/'amount analyzed'!Q$1*1/'amount analyzed'!Q$2</f>
        <v>1.3538461538461539</v>
      </c>
      <c r="Z17" s="10">
        <f>'amount analyzed'!R17*0.001/'amount analyzed'!R$1*1/'amount analyzed'!R$2</f>
        <v>1.3119047619047619</v>
      </c>
      <c r="AA17" s="10">
        <f>'amount analyzed'!AC17*0.001/'amount analyzed'!AC$1*1/'amount analyzed'!AC$2</f>
        <v>2.342857142857143</v>
      </c>
      <c r="AB17" s="10">
        <f>'amount analyzed'!AD17*0.001/'amount analyzed'!AD$1*1/'amount analyzed'!AD$2</f>
        <v>1.9244444444444448</v>
      </c>
      <c r="AC17" s="10">
        <f>'amount analyzed'!AO17*0.001/'amount analyzed'!AO$1*1/'amount analyzed'!AO$2</f>
        <v>1.4022222222222225</v>
      </c>
      <c r="AD17" s="10">
        <f>'amount analyzed'!AP17*0.001/'amount analyzed'!AP$1*1/'amount analyzed'!AP$2</f>
        <v>2.0355555555555562</v>
      </c>
      <c r="AE17" s="10">
        <f t="shared" si="5"/>
        <v>1.7284717134717138</v>
      </c>
      <c r="AF17" s="55">
        <f t="shared" si="6"/>
        <v>0.43138992079048455</v>
      </c>
      <c r="AG17" s="10">
        <f>'amount analyzed'!S17*0.001/'amount analyzed'!S$1*1/'amount analyzed'!S$2</f>
        <v>0.75777777777777788</v>
      </c>
      <c r="AH17" s="10">
        <f>'amount analyzed'!T17*0.001/'amount analyzed'!T$1*1/'amount analyzed'!T$2</f>
        <v>0.85454545454545461</v>
      </c>
      <c r="AI17" s="10">
        <f>'amount analyzed'!AE17*0.001/'amount analyzed'!AE$1*1/'amount analyzed'!AE$2</f>
        <v>1.0244444444444447</v>
      </c>
      <c r="AJ17" s="10">
        <f>'amount analyzed'!AF17*0.001/'amount analyzed'!AF$1*1/'amount analyzed'!AF$2</f>
        <v>1.2847826086956522</v>
      </c>
      <c r="AK17" s="10">
        <f>'amount analyzed'!AQ17*0.001/'amount analyzed'!AQ$1*1/'amount analyzed'!AQ$2</f>
        <v>0.83913043478260863</v>
      </c>
      <c r="AL17" s="10">
        <f>'amount analyzed'!AR17*0.001/'amount analyzed'!AR$1*1/'amount analyzed'!AR$2</f>
        <v>0.52967032967032979</v>
      </c>
      <c r="AM17" s="10">
        <f t="shared" si="7"/>
        <v>0.88172517498604464</v>
      </c>
      <c r="AN17" s="55">
        <f t="shared" si="8"/>
        <v>0.25482649203900143</v>
      </c>
      <c r="AO17" s="10">
        <f>'amount analyzed'!U17*0.001/'amount analyzed'!U$1*1/'amount analyzed'!U$2</f>
        <v>1.3770833333333334</v>
      </c>
      <c r="AP17" s="10">
        <f>'amount analyzed'!V17*0.001/'amount analyzed'!V$1*1/'amount analyzed'!V$2</f>
        <v>0.70222222222222241</v>
      </c>
      <c r="AQ17" s="10">
        <f>'amount analyzed'!AG17*0.001/'amount analyzed'!AG$1*1/'amount analyzed'!AG$2</f>
        <v>1.5437500000000002</v>
      </c>
      <c r="AR17" s="10">
        <f>'amount analyzed'!AH17*0.001/'amount analyzed'!AH$1*1/'amount analyzed'!AH$2</f>
        <v>1.6386363636363637</v>
      </c>
      <c r="AS17" s="10">
        <f>'amount analyzed'!AS17*0.001/'amount analyzed'!AS$1*1/'amount analyzed'!AS$2</f>
        <v>2.2937499999999997</v>
      </c>
      <c r="AT17" s="10">
        <f>'amount analyzed'!AT17*0.001/'amount analyzed'!AT$1*1/'amount analyzed'!AT$2</f>
        <v>1.4812500000000004</v>
      </c>
      <c r="AU17" s="10">
        <f t="shared" si="9"/>
        <v>1.5061153198653201</v>
      </c>
      <c r="AV17" s="55">
        <f t="shared" si="10"/>
        <v>0.51046218971839208</v>
      </c>
      <c r="AW17" s="10">
        <f>'amount analyzed'!W17*0.001/'amount analyzed'!W$1*1/'amount analyzed'!W$2</f>
        <v>1.7317647058823531</v>
      </c>
      <c r="AX17" s="10">
        <f>'amount analyzed'!X17*0.001/'amount analyzed'!X$1*1/'amount analyzed'!X$2</f>
        <v>1.5552941176470589</v>
      </c>
      <c r="AY17" s="10">
        <f>'amount analyzed'!AI17*0.001/'amount analyzed'!AI$1*1/'amount analyzed'!AI$2</f>
        <v>1.0244444444444447</v>
      </c>
      <c r="AZ17" s="10">
        <f>'amount analyzed'!AJ17*0.001/'amount analyzed'!AJ$1*1/'amount analyzed'!AJ$2</f>
        <v>2.1583333333333337</v>
      </c>
      <c r="BA17" s="10">
        <f>'amount analyzed'!AU17*0.001/'amount analyzed'!AU$1*1/'amount analyzed'!AU$2</f>
        <v>0.96818181818181814</v>
      </c>
      <c r="BB17" s="10">
        <f>'amount analyzed'!AV17*0.001/'amount analyzed'!AV$1*1/'amount analyzed'!AV$2</f>
        <v>1.1791666666666667</v>
      </c>
      <c r="BC17" s="10">
        <f t="shared" si="11"/>
        <v>1.4361975143592789</v>
      </c>
      <c r="BD17" s="55">
        <f t="shared" si="12"/>
        <v>0.46425601682330431</v>
      </c>
      <c r="BE17" s="10">
        <f>'amount analyzed'!Y17*0.001/'amount analyzed'!Y$1*1/'amount analyzed'!Y$2</f>
        <v>0.50769230769230766</v>
      </c>
      <c r="BF17" s="10">
        <f>'amount analyzed'!Z17*0.001/'amount analyzed'!Z$1*1/'amount analyzed'!Z$2</f>
        <v>0.44666666666666677</v>
      </c>
      <c r="BG17" s="10">
        <f>'amount analyzed'!AK17*0.001/'amount analyzed'!AK$1*1/'amount analyzed'!AK$2</f>
        <v>0.94782608695652193</v>
      </c>
      <c r="BH17" s="10">
        <f>'amount analyzed'!AL17*0.001/'amount analyzed'!AL$1*1/'amount analyzed'!AL$2</f>
        <v>0.59111111111111114</v>
      </c>
      <c r="BI17" s="10">
        <f>'amount analyzed'!AW17*0.001/'amount analyzed'!AW$1*1/'amount analyzed'!AW$2</f>
        <v>0.27692307692307699</v>
      </c>
      <c r="BJ17" s="10">
        <f>'amount analyzed'!AX17*0.001/'amount analyzed'!AX$1*1/'amount analyzed'!AX$2</f>
        <v>0.7413043478260869</v>
      </c>
      <c r="BK17" s="10">
        <f t="shared" si="13"/>
        <v>0.58525393286262861</v>
      </c>
      <c r="BL17" s="55">
        <f t="shared" si="14"/>
        <v>0.23500415240873357</v>
      </c>
    </row>
    <row r="18" spans="1:64" x14ac:dyDescent="0.2">
      <c r="A18">
        <f>'lipidomeDB output'!A18</f>
        <v>1454</v>
      </c>
      <c r="B18" t="str">
        <f>'lipidomeDB output'!B18</f>
        <v>C81H148O17P2</v>
      </c>
      <c r="C18" s="1" t="str">
        <f>'lipidomeDB output'!C18</f>
        <v>CL(72:5)</v>
      </c>
      <c r="I18" s="10">
        <f>'amount analyzed'!I18*0.001/'amount analyzed'!I$1*1/'amount analyzed'!I$2</f>
        <v>0.87979002624671943</v>
      </c>
      <c r="J18" s="10">
        <f>'amount analyzed'!J18*0.001/'amount analyzed'!J$1*1/'amount analyzed'!J$2</f>
        <v>1.1527559055118111</v>
      </c>
      <c r="K18" s="10">
        <f>'amount analyzed'!K18*0.001/'amount analyzed'!K$1*1/'amount analyzed'!K$2</f>
        <v>0.73280839895013139</v>
      </c>
      <c r="L18" s="10">
        <f>'amount analyzed'!L18*0.001/'amount analyzed'!L$1*1/'amount analyzed'!L$2</f>
        <v>1.1947506561679795</v>
      </c>
      <c r="M18" s="10">
        <f>'amount analyzed'!M18*0.001/'amount analyzed'!M$1*1/'amount analyzed'!M$2</f>
        <v>1.2262467191601052</v>
      </c>
      <c r="N18" s="10">
        <f t="shared" si="0"/>
        <v>1.0372703412073494</v>
      </c>
      <c r="O18" s="55">
        <f t="shared" si="1"/>
        <v>0.21871566043044266</v>
      </c>
      <c r="P18" s="10">
        <f t="shared" si="2"/>
        <v>0.21085694995951071</v>
      </c>
      <c r="Q18" s="10">
        <f>'amount analyzed'!O18*0.001/'amount analyzed'!O$1*1/'amount analyzed'!O$2</f>
        <v>1.08</v>
      </c>
      <c r="R18" s="10">
        <f>'amount analyzed'!P18*0.001/'amount analyzed'!P$1*1/'amount analyzed'!P$2</f>
        <v>2.0821052631578949</v>
      </c>
      <c r="S18" s="10">
        <f>'amount analyzed'!AA18*0.001/'amount analyzed'!AA$1*1/'amount analyzed'!AA$2</f>
        <v>2.2977777777777781</v>
      </c>
      <c r="T18" s="10">
        <f>'amount analyzed'!AB18*0.001/'amount analyzed'!AB$1*1/'amount analyzed'!AB$2</f>
        <v>2.3520833333333337</v>
      </c>
      <c r="U18" s="10">
        <f>'amount analyzed'!AM18*0.001/'amount analyzed'!AM$1*1/'amount analyzed'!AM$2</f>
        <v>1.5395833333333337</v>
      </c>
      <c r="V18" s="10">
        <f>'amount analyzed'!AN18*0.001/'amount analyzed'!AN$1*1/'amount analyzed'!AN$2</f>
        <v>1.8190476190476195</v>
      </c>
      <c r="W18" s="10">
        <f t="shared" si="3"/>
        <v>1.8617662211083268</v>
      </c>
      <c r="X18" s="55">
        <f t="shared" si="4"/>
        <v>0.4890503773936497</v>
      </c>
      <c r="Y18" s="10">
        <f>'amount analyzed'!Q18*0.001/'amount analyzed'!Q$1*1/'amount analyzed'!Q$2</f>
        <v>1.2065934065934065</v>
      </c>
      <c r="Z18" s="10">
        <f>'amount analyzed'!R18*0.001/'amount analyzed'!R$1*1/'amount analyzed'!R$2</f>
        <v>0.78333333333333321</v>
      </c>
      <c r="AA18" s="10">
        <f>'amount analyzed'!AC18*0.001/'amount analyzed'!AC$1*1/'amount analyzed'!AC$2</f>
        <v>1.0417582417582421</v>
      </c>
      <c r="AB18" s="10">
        <f>'amount analyzed'!AD18*0.001/'amount analyzed'!AD$1*1/'amount analyzed'!AD$2</f>
        <v>0.76444444444444459</v>
      </c>
      <c r="AC18" s="10">
        <f>'amount analyzed'!AO18*0.001/'amount analyzed'!AO$1*1/'amount analyzed'!AO$2</f>
        <v>1.0311111111111113</v>
      </c>
      <c r="AD18" s="10">
        <f>'amount analyzed'!AP18*0.001/'amount analyzed'!AP$1*1/'amount analyzed'!AP$2</f>
        <v>0.66444444444444462</v>
      </c>
      <c r="AE18" s="10">
        <f t="shared" si="5"/>
        <v>0.91528083028083029</v>
      </c>
      <c r="AF18" s="55">
        <f t="shared" si="6"/>
        <v>0.2084978927430553</v>
      </c>
      <c r="AG18" s="10">
        <f>'amount analyzed'!S18*0.001/'amount analyzed'!S$1*1/'amount analyzed'!S$2</f>
        <v>0.69777777777777794</v>
      </c>
      <c r="AH18" s="10">
        <f>'amount analyzed'!T18*0.001/'amount analyzed'!T$1*1/'amount analyzed'!T$2</f>
        <v>0.58863636363636362</v>
      </c>
      <c r="AI18" s="10">
        <f>'amount analyzed'!AE18*0.001/'amount analyzed'!AE$1*1/'amount analyzed'!AE$2</f>
        <v>0.86444444444444457</v>
      </c>
      <c r="AJ18" s="10">
        <f>'amount analyzed'!AF18*0.001/'amount analyzed'!AF$1*1/'amount analyzed'!AF$2</f>
        <v>1.1065217391304347</v>
      </c>
      <c r="AK18" s="10">
        <f>'amount analyzed'!AQ18*0.001/'amount analyzed'!AQ$1*1/'amount analyzed'!AQ$2</f>
        <v>0.58478260869565213</v>
      </c>
      <c r="AL18" s="10">
        <f>'amount analyzed'!AR18*0.001/'amount analyzed'!AR$1*1/'amount analyzed'!AR$2</f>
        <v>1.1296703296703299</v>
      </c>
      <c r="AM18" s="10">
        <f t="shared" si="7"/>
        <v>0.82863887722583385</v>
      </c>
      <c r="AN18" s="55">
        <f t="shared" si="8"/>
        <v>0.24629761368087288</v>
      </c>
      <c r="AO18" s="10">
        <f>'amount analyzed'!U18*0.001/'amount analyzed'!U$1*1/'amount analyzed'!U$2</f>
        <v>1.2583333333333333</v>
      </c>
      <c r="AP18" s="10">
        <f>'amount analyzed'!V18*0.001/'amount analyzed'!V$1*1/'amount analyzed'!V$2</f>
        <v>0.80888888888888877</v>
      </c>
      <c r="AQ18" s="10">
        <f>'amount analyzed'!AG18*0.001/'amount analyzed'!AG$1*1/'amount analyzed'!AG$2</f>
        <v>2.1958333333333333</v>
      </c>
      <c r="AR18" s="10">
        <f>'amount analyzed'!AH18*0.001/'amount analyzed'!AH$1*1/'amount analyzed'!AH$2</f>
        <v>1.4522727272727272</v>
      </c>
      <c r="AS18" s="10">
        <f>'amount analyzed'!AS18*0.001/'amount analyzed'!AS$1*1/'amount analyzed'!AS$2</f>
        <v>0.8520833333333333</v>
      </c>
      <c r="AT18" s="10">
        <f>'amount analyzed'!AT18*0.001/'amount analyzed'!AT$1*1/'amount analyzed'!AT$2</f>
        <v>1.0395833333333335</v>
      </c>
      <c r="AU18" s="10">
        <f t="shared" si="9"/>
        <v>1.2678324915824917</v>
      </c>
      <c r="AV18" s="55">
        <f t="shared" si="10"/>
        <v>0.51592020082933376</v>
      </c>
      <c r="AW18" s="10">
        <f>'amount analyzed'!W18*0.001/'amount analyzed'!W$1*1/'amount analyzed'!W$2</f>
        <v>0.64470588235294135</v>
      </c>
      <c r="AX18" s="10">
        <f>'amount analyzed'!X18*0.001/'amount analyzed'!X$1*1/'amount analyzed'!X$2</f>
        <v>0.72705882352941176</v>
      </c>
      <c r="AY18" s="10">
        <f>'amount analyzed'!AI18*0.001/'amount analyzed'!AI$1*1/'amount analyzed'!AI$2</f>
        <v>1.1311111111111112</v>
      </c>
      <c r="AZ18" s="10">
        <f>'amount analyzed'!AJ18*0.001/'amount analyzed'!AJ$1*1/'amount analyzed'!AJ$2</f>
        <v>0.55000000000000004</v>
      </c>
      <c r="BA18" s="10">
        <f>'amount analyzed'!AU18*0.001/'amount analyzed'!AU$1*1/'amount analyzed'!AU$2</f>
        <v>1.1568181818181817</v>
      </c>
      <c r="BB18" s="10">
        <f>'amount analyzed'!AV18*0.001/'amount analyzed'!AV$1*1/'amount analyzed'!AV$2</f>
        <v>1.4666666666666668</v>
      </c>
      <c r="BC18" s="10">
        <f t="shared" si="11"/>
        <v>0.9460601109130522</v>
      </c>
      <c r="BD18" s="55">
        <f t="shared" si="12"/>
        <v>0.35925856132395945</v>
      </c>
      <c r="BE18" s="10">
        <f>'amount analyzed'!Y18*0.001/'amount analyzed'!Y$1*1/'amount analyzed'!Y$2</f>
        <v>0.96483516483516507</v>
      </c>
      <c r="BF18" s="10">
        <f>'amount analyzed'!Z18*0.001/'amount analyzed'!Z$1*1/'amount analyzed'!Z$2</f>
        <v>0.8533333333333335</v>
      </c>
      <c r="BG18" s="10">
        <f>'amount analyzed'!AK18*0.001/'amount analyzed'!AK$1*1/'amount analyzed'!AK$2</f>
        <v>1.584782608695652</v>
      </c>
      <c r="BH18" s="10">
        <f>'amount analyzed'!AL18*0.001/'amount analyzed'!AL$1*1/'amount analyzed'!AL$2</f>
        <v>1.42</v>
      </c>
      <c r="BI18" s="10">
        <f>'amount analyzed'!AW18*0.001/'amount analyzed'!AW$1*1/'amount analyzed'!AW$2</f>
        <v>0.86593406593406608</v>
      </c>
      <c r="BJ18" s="10">
        <f>'amount analyzed'!AX18*0.001/'amount analyzed'!AX$1*1/'amount analyzed'!AX$2</f>
        <v>1.1282608695652174</v>
      </c>
      <c r="BK18" s="10">
        <f t="shared" si="13"/>
        <v>1.1361910070605723</v>
      </c>
      <c r="BL18" s="55">
        <f t="shared" si="14"/>
        <v>0.30471460716208976</v>
      </c>
    </row>
    <row r="19" spans="1:64" x14ac:dyDescent="0.2">
      <c r="A19">
        <f>'lipidomeDB output'!A19</f>
        <v>1456</v>
      </c>
      <c r="B19" t="str">
        <f>'lipidomeDB output'!B19</f>
        <v>C81H150O17P2</v>
      </c>
      <c r="C19" s="1" t="str">
        <f>'lipidomeDB output'!C19</f>
        <v>CL(72:4)</v>
      </c>
      <c r="I19" s="10">
        <f>'amount analyzed'!I19*0.001/'amount analyzed'!I$1*1/'amount analyzed'!I$2</f>
        <v>0.36745406824146981</v>
      </c>
      <c r="J19" s="10">
        <f>'amount analyzed'!J19*0.001/'amount analyzed'!J$1*1/'amount analyzed'!J$2</f>
        <v>9.4488188976377965E-2</v>
      </c>
      <c r="K19" s="10">
        <f>'amount analyzed'!K19*0.001/'amount analyzed'!K$1*1/'amount analyzed'!K$2</f>
        <v>0.47244094488188987</v>
      </c>
      <c r="L19" s="10">
        <f>'amount analyzed'!L19*0.001/'amount analyzed'!L$1*1/'amount analyzed'!L$2</f>
        <v>0.5144356955380579</v>
      </c>
      <c r="M19" s="10">
        <f>'amount analyzed'!M19*0.001/'amount analyzed'!M$1*1/'amount analyzed'!M$2</f>
        <v>0.15748031496062995</v>
      </c>
      <c r="N19" s="10">
        <f t="shared" si="0"/>
        <v>0.32125984251968503</v>
      </c>
      <c r="O19" s="55">
        <f t="shared" si="1"/>
        <v>0.18745376689272999</v>
      </c>
      <c r="P19" s="10">
        <f t="shared" si="2"/>
        <v>0.58349579400433116</v>
      </c>
      <c r="Q19" s="10">
        <f>'amount analyzed'!O19*0.001/'amount analyzed'!O$1*1/'amount analyzed'!O$2</f>
        <v>0</v>
      </c>
      <c r="R19" s="10">
        <f>'amount analyzed'!P19*0.001/'amount analyzed'!P$1*1/'amount analyzed'!P$2</f>
        <v>0.93684210526315781</v>
      </c>
      <c r="S19" s="10">
        <f>'amount analyzed'!AA19*0.001/'amount analyzed'!AA$1*1/'amount analyzed'!AA$2</f>
        <v>1.7</v>
      </c>
      <c r="T19" s="10">
        <f>'amount analyzed'!AB19*0.001/'amount analyzed'!AB$1*1/'amount analyzed'!AB$2</f>
        <v>1.15625</v>
      </c>
      <c r="U19" s="10">
        <f>'amount analyzed'!AM19*0.001/'amount analyzed'!AM$1*1/'amount analyzed'!AM$2</f>
        <v>1.0833333333333335</v>
      </c>
      <c r="V19" s="10">
        <f>'amount analyzed'!AN19*0.001/'amount analyzed'!AN$1*1/'amount analyzed'!AN$2</f>
        <v>0.88095238095238082</v>
      </c>
      <c r="W19" s="10">
        <f t="shared" si="3"/>
        <v>0.95956296992481205</v>
      </c>
      <c r="X19" s="55">
        <f t="shared" si="4"/>
        <v>0.55312003069950932</v>
      </c>
      <c r="Y19" s="10">
        <f>'amount analyzed'!Q19*0.001/'amount analyzed'!Q$1*1/'amount analyzed'!Q$2</f>
        <v>0.5274725274725276</v>
      </c>
      <c r="Z19" s="10">
        <f>'amount analyzed'!R19*0.001/'amount analyzed'!R$1*1/'amount analyzed'!R$2</f>
        <v>1.1071428571428568</v>
      </c>
      <c r="AA19" s="10">
        <f>'amount analyzed'!AC19*0.001/'amount analyzed'!AC$1*1/'amount analyzed'!AC$2</f>
        <v>0.80219780219780235</v>
      </c>
      <c r="AB19" s="10">
        <f>'amount analyzed'!AD19*0.001/'amount analyzed'!AD$1*1/'amount analyzed'!AD$2</f>
        <v>0.67777777777777792</v>
      </c>
      <c r="AC19" s="10">
        <f>'amount analyzed'!AO19*0.001/'amount analyzed'!AO$1*1/'amount analyzed'!AO$2</f>
        <v>0.86666666666666659</v>
      </c>
      <c r="AD19" s="10">
        <f>'amount analyzed'!AP19*0.001/'amount analyzed'!AP$1*1/'amount analyzed'!AP$2</f>
        <v>0.7777777777777779</v>
      </c>
      <c r="AE19" s="10">
        <f t="shared" si="5"/>
        <v>0.7931725681725682</v>
      </c>
      <c r="AF19" s="55">
        <f t="shared" si="6"/>
        <v>0.1940152821652551</v>
      </c>
      <c r="AG19" s="10">
        <f>'amount analyzed'!S19*0.001/'amount analyzed'!S$1*1/'amount analyzed'!S$2</f>
        <v>2.2222222222222213E-2</v>
      </c>
      <c r="AH19" s="10">
        <f>'amount analyzed'!T19*0.001/'amount analyzed'!T$1*1/'amount analyzed'!T$2</f>
        <v>0</v>
      </c>
      <c r="AI19" s="10">
        <f>'amount analyzed'!AE19*0.001/'amount analyzed'!AE$1*1/'amount analyzed'!AE$2</f>
        <v>0</v>
      </c>
      <c r="AJ19" s="10">
        <f>'amount analyzed'!AF19*0.001/'amount analyzed'!AF$1*1/'amount analyzed'!AF$2</f>
        <v>0</v>
      </c>
      <c r="AK19" s="10">
        <f>'amount analyzed'!AQ19*0.001/'amount analyzed'!AQ$1*1/'amount analyzed'!AQ$2</f>
        <v>0</v>
      </c>
      <c r="AL19" s="10">
        <f>'amount analyzed'!AR19*0.001/'amount analyzed'!AR$1*1/'amount analyzed'!AR$2</f>
        <v>0</v>
      </c>
      <c r="AM19" s="10">
        <f t="shared" si="7"/>
        <v>3.7037037037037021E-3</v>
      </c>
      <c r="AN19" s="55">
        <f t="shared" si="8"/>
        <v>9.0721842325302855E-3</v>
      </c>
      <c r="AO19" s="10">
        <f>'amount analyzed'!U19*0.001/'amount analyzed'!U$1*1/'amount analyzed'!U$2</f>
        <v>0.58333333333333326</v>
      </c>
      <c r="AP19" s="10">
        <f>'amount analyzed'!V19*0.001/'amount analyzed'!V$1*1/'amount analyzed'!V$2</f>
        <v>0.5444444444444444</v>
      </c>
      <c r="AQ19" s="10">
        <f>'amount analyzed'!AG19*0.001/'amount analyzed'!AG$1*1/'amount analyzed'!AG$2</f>
        <v>0.66666666666666663</v>
      </c>
      <c r="AR19" s="10">
        <f>'amount analyzed'!AH19*0.001/'amount analyzed'!AH$1*1/'amount analyzed'!AH$2</f>
        <v>0.97727272727272718</v>
      </c>
      <c r="AS19" s="10">
        <f>'amount analyzed'!AS19*0.001/'amount analyzed'!AS$1*1/'amount analyzed'!AS$2</f>
        <v>0.96874999999999978</v>
      </c>
      <c r="AT19" s="10">
        <f>'amount analyzed'!AT19*0.001/'amount analyzed'!AT$1*1/'amount analyzed'!AT$2</f>
        <v>0.53125</v>
      </c>
      <c r="AU19" s="10">
        <f t="shared" si="9"/>
        <v>0.71195286195286178</v>
      </c>
      <c r="AV19" s="55">
        <f t="shared" si="10"/>
        <v>0.20767562106443374</v>
      </c>
      <c r="AW19" s="10">
        <f>'amount analyzed'!W19*0.001/'amount analyzed'!W$1*1/'amount analyzed'!W$2</f>
        <v>0.4705882352941177</v>
      </c>
      <c r="AX19" s="10">
        <f>'amount analyzed'!X19*0.001/'amount analyzed'!X$1*1/'amount analyzed'!X$2</f>
        <v>0.6588235294117647</v>
      </c>
      <c r="AY19" s="10">
        <f>'amount analyzed'!AI19*0.001/'amount analyzed'!AI$1*1/'amount analyzed'!AI$2</f>
        <v>0.42222222222222228</v>
      </c>
      <c r="AZ19" s="10">
        <f>'amount analyzed'!AJ19*0.001/'amount analyzed'!AJ$1*1/'amount analyzed'!AJ$2</f>
        <v>0.60416666666666674</v>
      </c>
      <c r="BA19" s="10">
        <f>'amount analyzed'!AU19*0.001/'amount analyzed'!AU$1*1/'amount analyzed'!AU$2</f>
        <v>0.51136363636363624</v>
      </c>
      <c r="BB19" s="10">
        <f>'amount analyzed'!AV19*0.001/'amount analyzed'!AV$1*1/'amount analyzed'!AV$2</f>
        <v>0.58333333333333337</v>
      </c>
      <c r="BC19" s="10">
        <f t="shared" si="11"/>
        <v>0.54174960388195681</v>
      </c>
      <c r="BD19" s="55">
        <f t="shared" si="12"/>
        <v>8.9000497401380108E-2</v>
      </c>
      <c r="BE19" s="10">
        <f>'amount analyzed'!Y19*0.001/'amount analyzed'!Y$1*1/'amount analyzed'!Y$2</f>
        <v>0</v>
      </c>
      <c r="BF19" s="10">
        <f>'amount analyzed'!Z19*0.001/'amount analyzed'!Z$1*1/'amount analyzed'!Z$2</f>
        <v>2.2222222222222213E-2</v>
      </c>
      <c r="BG19" s="10">
        <f>'amount analyzed'!AK19*0.001/'amount analyzed'!AK$1*1/'amount analyzed'!AK$2</f>
        <v>0</v>
      </c>
      <c r="BH19" s="10">
        <f>'amount analyzed'!AL19*0.001/'amount analyzed'!AL$1*1/'amount analyzed'!AL$2</f>
        <v>0</v>
      </c>
      <c r="BI19" s="10">
        <f>'amount analyzed'!AW19*0.001/'amount analyzed'!AW$1*1/'amount analyzed'!AW$2</f>
        <v>0</v>
      </c>
      <c r="BJ19" s="10">
        <f>'amount analyzed'!AX19*0.001/'amount analyzed'!AX$1*1/'amount analyzed'!AX$2</f>
        <v>0</v>
      </c>
      <c r="BK19" s="10">
        <f t="shared" si="13"/>
        <v>3.7037037037037021E-3</v>
      </c>
      <c r="BL19" s="55">
        <f t="shared" si="14"/>
        <v>9.0721842325302855E-3</v>
      </c>
    </row>
    <row r="20" spans="1:64" x14ac:dyDescent="0.2">
      <c r="A20">
        <f>'lipidomeDB output'!A20</f>
        <v>1465.9</v>
      </c>
      <c r="B20" t="str">
        <f>'lipidomeDB output'!B20</f>
        <v>C83H136O17P2</v>
      </c>
      <c r="C20" s="1" t="str">
        <f>'lipidomeDB output'!C20</f>
        <v>CL(74:13)</v>
      </c>
      <c r="I20" s="10">
        <f>'amount analyzed'!I20*0.001/'amount analyzed'!I$1*1/'amount analyzed'!I$2</f>
        <v>0</v>
      </c>
      <c r="J20" s="10">
        <f>'amount analyzed'!J20*0.001/'amount analyzed'!J$1*1/'amount analyzed'!J$2</f>
        <v>0</v>
      </c>
      <c r="K20" s="10">
        <f>'amount analyzed'!K20*0.001/'amount analyzed'!K$1*1/'amount analyzed'!K$2</f>
        <v>0</v>
      </c>
      <c r="L20" s="10">
        <f>'amount analyzed'!L20*0.001/'amount analyzed'!L$1*1/'amount analyzed'!L$2</f>
        <v>0</v>
      </c>
      <c r="M20" s="10">
        <f>'amount analyzed'!M20*0.001/'amount analyzed'!M$1*1/'amount analyzed'!M$2</f>
        <v>0</v>
      </c>
      <c r="N20" s="10">
        <f t="shared" si="0"/>
        <v>0</v>
      </c>
      <c r="O20" s="55">
        <f t="shared" si="1"/>
        <v>0</v>
      </c>
      <c r="P20" s="10" t="e">
        <f t="shared" si="2"/>
        <v>#DIV/0!</v>
      </c>
      <c r="Q20" s="10">
        <f>'amount analyzed'!O20*0.001/'amount analyzed'!O$1*1/'amount analyzed'!O$2</f>
        <v>0</v>
      </c>
      <c r="R20" s="10">
        <f>'amount analyzed'!P20*0.001/'amount analyzed'!P$1*1/'amount analyzed'!P$2</f>
        <v>0</v>
      </c>
      <c r="S20" s="10">
        <f>'amount analyzed'!AA20*0.001/'amount analyzed'!AA$1*1/'amount analyzed'!AA$2</f>
        <v>0</v>
      </c>
      <c r="T20" s="10">
        <f>'amount analyzed'!AB20*0.001/'amount analyzed'!AB$1*1/'amount analyzed'!AB$2</f>
        <v>0</v>
      </c>
      <c r="U20" s="10">
        <f>'amount analyzed'!AM20*0.001/'amount analyzed'!AM$1*1/'amount analyzed'!AM$2</f>
        <v>0</v>
      </c>
      <c r="V20" s="10">
        <f>'amount analyzed'!AN20*0.001/'amount analyzed'!AN$1*1/'amount analyzed'!AN$2</f>
        <v>0.79523809523809519</v>
      </c>
      <c r="W20" s="10">
        <f t="shared" si="3"/>
        <v>0.13253968253968254</v>
      </c>
      <c r="X20" s="55">
        <f t="shared" si="4"/>
        <v>0.32465459289269105</v>
      </c>
      <c r="Y20" s="10">
        <f>'amount analyzed'!Q20*0.001/'amount analyzed'!Q$1*1/'amount analyzed'!Q$2</f>
        <v>0</v>
      </c>
      <c r="Z20" s="10">
        <f>'amount analyzed'!R20*0.001/'amount analyzed'!R$1*1/'amount analyzed'!R$2</f>
        <v>0</v>
      </c>
      <c r="AA20" s="10">
        <f>'amount analyzed'!AC20*0.001/'amount analyzed'!AC$1*1/'amount analyzed'!AC$2</f>
        <v>0</v>
      </c>
      <c r="AB20" s="10">
        <f>'amount analyzed'!AD20*0.001/'amount analyzed'!AD$1*1/'amount analyzed'!AD$2</f>
        <v>0.28666666666666674</v>
      </c>
      <c r="AC20" s="10">
        <f>'amount analyzed'!AO20*0.001/'amount analyzed'!AO$1*1/'amount analyzed'!AO$2</f>
        <v>0</v>
      </c>
      <c r="AD20" s="10">
        <f>'amount analyzed'!AP20*0.001/'amount analyzed'!AP$1*1/'amount analyzed'!AP$2</f>
        <v>0</v>
      </c>
      <c r="AE20" s="10">
        <f t="shared" si="5"/>
        <v>4.7777777777777787E-2</v>
      </c>
      <c r="AF20" s="55">
        <f t="shared" si="6"/>
        <v>0.11703117659964077</v>
      </c>
      <c r="AG20" s="10">
        <f>'amount analyzed'!S20*0.001/'amount analyzed'!S$1*1/'amount analyzed'!S$2</f>
        <v>0</v>
      </c>
      <c r="AH20" s="10">
        <f>'amount analyzed'!T20*0.001/'amount analyzed'!T$1*1/'amount analyzed'!T$2</f>
        <v>0</v>
      </c>
      <c r="AI20" s="10">
        <f>'amount analyzed'!AE20*0.001/'amount analyzed'!AE$1*1/'amount analyzed'!AE$2</f>
        <v>0</v>
      </c>
      <c r="AJ20" s="10">
        <f>'amount analyzed'!AF20*0.001/'amount analyzed'!AF$1*1/'amount analyzed'!AF$2</f>
        <v>0</v>
      </c>
      <c r="AK20" s="10">
        <f>'amount analyzed'!AQ20*0.001/'amount analyzed'!AQ$1*1/'amount analyzed'!AQ$2</f>
        <v>0</v>
      </c>
      <c r="AL20" s="10">
        <f>'amount analyzed'!AR20*0.001/'amount analyzed'!AR$1*1/'amount analyzed'!AR$2</f>
        <v>0</v>
      </c>
      <c r="AM20" s="10">
        <f t="shared" si="7"/>
        <v>0</v>
      </c>
      <c r="AN20" s="55">
        <f t="shared" si="8"/>
        <v>0</v>
      </c>
      <c r="AO20" s="10">
        <f>'amount analyzed'!U20*0.001/'amount analyzed'!U$1*1/'amount analyzed'!U$2</f>
        <v>0</v>
      </c>
      <c r="AP20" s="10">
        <f>'amount analyzed'!V20*0.001/'amount analyzed'!V$1*1/'amount analyzed'!V$2</f>
        <v>0.35333333333333333</v>
      </c>
      <c r="AQ20" s="10">
        <f>'amount analyzed'!AG20*0.001/'amount analyzed'!AG$1*1/'amount analyzed'!AG$2</f>
        <v>0</v>
      </c>
      <c r="AR20" s="10">
        <f>'amount analyzed'!AH20*0.001/'amount analyzed'!AH$1*1/'amount analyzed'!AH$2</f>
        <v>0</v>
      </c>
      <c r="AS20" s="10">
        <f>'amount analyzed'!AS20*0.001/'amount analyzed'!AS$1*1/'amount analyzed'!AS$2</f>
        <v>0</v>
      </c>
      <c r="AT20" s="10">
        <f>'amount analyzed'!AT20*0.001/'amount analyzed'!AT$1*1/'amount analyzed'!AT$2</f>
        <v>0.60208333333333341</v>
      </c>
      <c r="AU20" s="10">
        <f t="shared" si="9"/>
        <v>0.15923611111111113</v>
      </c>
      <c r="AV20" s="55">
        <f t="shared" si="10"/>
        <v>0.25892545268145484</v>
      </c>
      <c r="AW20" s="10">
        <f>'amount analyzed'!W20*0.001/'amount analyzed'!W$1*1/'amount analyzed'!W$2</f>
        <v>0</v>
      </c>
      <c r="AX20" s="10">
        <f>'amount analyzed'!X20*0.001/'amount analyzed'!X$1*1/'amount analyzed'!X$2</f>
        <v>0</v>
      </c>
      <c r="AY20" s="10">
        <f>'amount analyzed'!AI20*0.001/'amount analyzed'!AI$1*1/'amount analyzed'!AI$2</f>
        <v>0</v>
      </c>
      <c r="AZ20" s="10">
        <f>'amount analyzed'!AJ20*0.001/'amount analyzed'!AJ$1*1/'amount analyzed'!AJ$2</f>
        <v>0</v>
      </c>
      <c r="BA20" s="10">
        <f>'amount analyzed'!AU20*0.001/'amount analyzed'!AU$1*1/'amount analyzed'!AU$2</f>
        <v>0</v>
      </c>
      <c r="BB20" s="10">
        <f>'amount analyzed'!AV20*0.001/'amount analyzed'!AV$1*1/'amount analyzed'!AV$2</f>
        <v>0</v>
      </c>
      <c r="BC20" s="10">
        <f t="shared" si="11"/>
        <v>0</v>
      </c>
      <c r="BD20" s="55">
        <f t="shared" si="12"/>
        <v>0</v>
      </c>
      <c r="BE20" s="10">
        <f>'amount analyzed'!Y20*0.001/'amount analyzed'!Y$1*1/'amount analyzed'!Y$2</f>
        <v>0</v>
      </c>
      <c r="BF20" s="10">
        <f>'amount analyzed'!Z20*0.001/'amount analyzed'!Z$1*1/'amount analyzed'!Z$2</f>
        <v>0</v>
      </c>
      <c r="BG20" s="10">
        <f>'amount analyzed'!AK20*0.001/'amount analyzed'!AK$1*1/'amount analyzed'!AK$2</f>
        <v>0</v>
      </c>
      <c r="BH20" s="10">
        <f>'amount analyzed'!AL20*0.001/'amount analyzed'!AL$1*1/'amount analyzed'!AL$2</f>
        <v>0</v>
      </c>
      <c r="BI20" s="10">
        <f>'amount analyzed'!AW20*0.001/'amount analyzed'!AW$1*1/'amount analyzed'!AW$2</f>
        <v>0</v>
      </c>
      <c r="BJ20" s="10">
        <f>'amount analyzed'!AX20*0.001/'amount analyzed'!AX$1*1/'amount analyzed'!AX$2</f>
        <v>0</v>
      </c>
      <c r="BK20" s="10">
        <f t="shared" si="13"/>
        <v>0</v>
      </c>
      <c r="BL20" s="55">
        <f t="shared" si="14"/>
        <v>0</v>
      </c>
    </row>
    <row r="21" spans="1:64" x14ac:dyDescent="0.2">
      <c r="A21">
        <f>'lipidomeDB output'!A21</f>
        <v>1467.9</v>
      </c>
      <c r="B21" t="str">
        <f>'lipidomeDB output'!B21</f>
        <v>C83H138O17P2</v>
      </c>
      <c r="C21" s="1" t="str">
        <f>'lipidomeDB output'!C21</f>
        <v>CL(74:12)</v>
      </c>
      <c r="I21" s="10">
        <f>'amount analyzed'!I21*0.001/'amount analyzed'!I$1*1/'amount analyzed'!I$2</f>
        <v>0.36325459317585312</v>
      </c>
      <c r="J21" s="10">
        <f>'amount analyzed'!J21*0.001/'amount analyzed'!J$1*1/'amount analyzed'!J$2</f>
        <v>0.48923884514435706</v>
      </c>
      <c r="K21" s="10">
        <f>'amount analyzed'!K21*0.001/'amount analyzed'!K$1*1/'amount analyzed'!K$2</f>
        <v>0.88818897637795291</v>
      </c>
      <c r="L21" s="10">
        <f>'amount analyzed'!L21*0.001/'amount analyzed'!L$1*1/'amount analyzed'!L$2</f>
        <v>0.54173228346456703</v>
      </c>
      <c r="M21" s="10">
        <f>'amount analyzed'!M21*0.001/'amount analyzed'!M$1*1/'amount analyzed'!M$2</f>
        <v>0.85669291338582709</v>
      </c>
      <c r="N21" s="10">
        <f t="shared" si="0"/>
        <v>0.62782152230971144</v>
      </c>
      <c r="O21" s="55">
        <f t="shared" si="1"/>
        <v>0.23280114917975989</v>
      </c>
      <c r="P21" s="10">
        <f t="shared" si="2"/>
        <v>0.37080785049117265</v>
      </c>
      <c r="Q21" s="10">
        <f>'amount analyzed'!O21*0.001/'amount analyzed'!O$1*1/'amount analyzed'!O$2</f>
        <v>0.83058823529411763</v>
      </c>
      <c r="R21" s="10">
        <f>'amount analyzed'!P21*0.001/'amount analyzed'!P$1*1/'amount analyzed'!P$2</f>
        <v>1.0589473684210526</v>
      </c>
      <c r="S21" s="10">
        <f>'amount analyzed'!AA21*0.001/'amount analyzed'!AA$1*1/'amount analyzed'!AA$2</f>
        <v>0.88444444444444448</v>
      </c>
      <c r="T21" s="10">
        <f>'amount analyzed'!AB21*0.001/'amount analyzed'!AB$1*1/'amount analyzed'!AB$2</f>
        <v>0.68333333333333346</v>
      </c>
      <c r="U21" s="10">
        <f>'amount analyzed'!AM21*0.001/'amount analyzed'!AM$1*1/'amount analyzed'!AM$2</f>
        <v>1.5270833333333333</v>
      </c>
      <c r="V21" s="10">
        <f>'amount analyzed'!AN21*0.001/'amount analyzed'!AN$1*1/'amount analyzed'!AN$2</f>
        <v>1.3404761904761906</v>
      </c>
      <c r="W21" s="10">
        <f t="shared" si="3"/>
        <v>1.0541454842170788</v>
      </c>
      <c r="X21" s="55">
        <f t="shared" si="4"/>
        <v>0.32309641850519</v>
      </c>
      <c r="Y21" s="10">
        <f>'amount analyzed'!Q21*0.001/'amount analyzed'!Q$1*1/'amount analyzed'!Q$2</f>
        <v>0.4791208791208792</v>
      </c>
      <c r="Z21" s="10">
        <f>'amount analyzed'!R21*0.001/'amount analyzed'!R$1*1/'amount analyzed'!R$2</f>
        <v>0.64999999999999991</v>
      </c>
      <c r="AA21" s="10">
        <f>'amount analyzed'!AC21*0.001/'amount analyzed'!AC$1*1/'amount analyzed'!AC$2</f>
        <v>1.1054945054945056</v>
      </c>
      <c r="AB21" s="10">
        <f>'amount analyzed'!AD21*0.001/'amount analyzed'!AD$1*1/'amount analyzed'!AD$2</f>
        <v>1.2955555555555556</v>
      </c>
      <c r="AC21" s="10">
        <f>'amount analyzed'!AO21*0.001/'amount analyzed'!AO$1*1/'amount analyzed'!AO$2</f>
        <v>1.0511111111111109</v>
      </c>
      <c r="AD21" s="10">
        <f>'amount analyzed'!AP21*0.001/'amount analyzed'!AP$1*1/'amount analyzed'!AP$2</f>
        <v>0.89555555555555555</v>
      </c>
      <c r="AE21" s="10">
        <f t="shared" si="5"/>
        <v>0.91280626780626772</v>
      </c>
      <c r="AF21" s="55">
        <f t="shared" si="6"/>
        <v>0.30338152274921965</v>
      </c>
      <c r="AG21" s="10">
        <f>'amount analyzed'!S21*0.001/'amount analyzed'!S$1*1/'amount analyzed'!S$2</f>
        <v>0.62888888888888894</v>
      </c>
      <c r="AH21" s="10">
        <f>'amount analyzed'!T21*0.001/'amount analyzed'!T$1*1/'amount analyzed'!T$2</f>
        <v>0.54090909090909089</v>
      </c>
      <c r="AI21" s="10">
        <f>'amount analyzed'!AE21*0.001/'amount analyzed'!AE$1*1/'amount analyzed'!AE$2</f>
        <v>1.3066666666666666</v>
      </c>
      <c r="AJ21" s="10">
        <f>'amount analyzed'!AF21*0.001/'amount analyzed'!AF$1*1/'amount analyzed'!AF$2</f>
        <v>1.05</v>
      </c>
      <c r="AK21" s="10">
        <f>'amount analyzed'!AQ21*0.001/'amount analyzed'!AQ$1*1/'amount analyzed'!AQ$2</f>
        <v>0.44130434782608691</v>
      </c>
      <c r="AL21" s="10">
        <f>'amount analyzed'!AR21*0.001/'amount analyzed'!AR$1*1/'amount analyzed'!AR$2</f>
        <v>0.85274725274725283</v>
      </c>
      <c r="AM21" s="10">
        <f t="shared" si="7"/>
        <v>0.80341937450633105</v>
      </c>
      <c r="AN21" s="55">
        <f t="shared" si="8"/>
        <v>0.33075456564017613</v>
      </c>
      <c r="AO21" s="10">
        <f>'amount analyzed'!U21*0.001/'amount analyzed'!U$1*1/'amount analyzed'!U$2</f>
        <v>1.0062500000000001</v>
      </c>
      <c r="AP21" s="10">
        <f>'amount analyzed'!V21*0.001/'amount analyzed'!V$1*1/'amount analyzed'!V$2</f>
        <v>0.44</v>
      </c>
      <c r="AQ21" s="10">
        <f>'amount analyzed'!AG21*0.001/'amount analyzed'!AG$1*1/'amount analyzed'!AG$2</f>
        <v>1.4229166666666666</v>
      </c>
      <c r="AR21" s="10">
        <f>'amount analyzed'!AH21*0.001/'amount analyzed'!AH$1*1/'amount analyzed'!AH$2</f>
        <v>0.91590909090909067</v>
      </c>
      <c r="AS21" s="10">
        <f>'amount analyzed'!AS21*0.001/'amount analyzed'!AS$1*1/'amount analyzed'!AS$2</f>
        <v>0.61041666666666661</v>
      </c>
      <c r="AT21" s="10">
        <f>'amount analyzed'!AT21*0.001/'amount analyzed'!AT$1*1/'amount analyzed'!AT$2</f>
        <v>0.86041666666666672</v>
      </c>
      <c r="AU21" s="10">
        <f t="shared" si="9"/>
        <v>0.87598484848484837</v>
      </c>
      <c r="AV21" s="55">
        <f t="shared" si="10"/>
        <v>0.34016142760747603</v>
      </c>
      <c r="AW21" s="10">
        <f>'amount analyzed'!W21*0.001/'amount analyzed'!W$1*1/'amount analyzed'!W$2</f>
        <v>0.51294117647058834</v>
      </c>
      <c r="AX21" s="10">
        <f>'amount analyzed'!X21*0.001/'amount analyzed'!X$1*1/'amount analyzed'!X$2</f>
        <v>0.72470588235294109</v>
      </c>
      <c r="AY21" s="10">
        <f>'amount analyzed'!AI21*0.001/'amount analyzed'!AI$1*1/'amount analyzed'!AI$2</f>
        <v>0.44000000000000006</v>
      </c>
      <c r="AZ21" s="10">
        <f>'amount analyzed'!AJ21*0.001/'amount analyzed'!AJ$1*1/'amount analyzed'!AJ$2</f>
        <v>0.89166666666666672</v>
      </c>
      <c r="BA21" s="10">
        <f>'amount analyzed'!AU21*0.001/'amount analyzed'!AU$1*1/'amount analyzed'!AU$2</f>
        <v>0.62045454545454548</v>
      </c>
      <c r="BB21" s="10">
        <f>'amount analyzed'!AV21*0.001/'amount analyzed'!AV$1*1/'amount analyzed'!AV$2</f>
        <v>0.77708333333333335</v>
      </c>
      <c r="BC21" s="10">
        <f t="shared" si="11"/>
        <v>0.6611419340463458</v>
      </c>
      <c r="BD21" s="55">
        <f t="shared" si="12"/>
        <v>0.16920231622104098</v>
      </c>
      <c r="BE21" s="10">
        <f>'amount analyzed'!Y21*0.001/'amount analyzed'!Y$1*1/'amount analyzed'!Y$2</f>
        <v>0.85274725274725283</v>
      </c>
      <c r="BF21" s="10">
        <f>'amount analyzed'!Z21*0.001/'amount analyzed'!Z$1*1/'amount analyzed'!Z$2</f>
        <v>0.75111111111111117</v>
      </c>
      <c r="BG21" s="10">
        <f>'amount analyzed'!AK21*0.001/'amount analyzed'!AK$1*1/'amount analyzed'!AK$2</f>
        <v>0.98478260869565237</v>
      </c>
      <c r="BH21" s="10">
        <f>'amount analyzed'!AL21*0.001/'amount analyzed'!AL$1*1/'amount analyzed'!AL$2</f>
        <v>0.85111111111111104</v>
      </c>
      <c r="BI21" s="10">
        <f>'amount analyzed'!AW21*0.001/'amount analyzed'!AW$1*1/'amount analyzed'!AW$2</f>
        <v>0.69890109890109897</v>
      </c>
      <c r="BJ21" s="10">
        <f>'amount analyzed'!AX21*0.001/'amount analyzed'!AX$1*1/'amount analyzed'!AX$2</f>
        <v>0.27826086956521739</v>
      </c>
      <c r="BK21" s="10">
        <f t="shared" si="13"/>
        <v>0.73615234202190738</v>
      </c>
      <c r="BL21" s="55">
        <f t="shared" si="14"/>
        <v>0.24490933903756218</v>
      </c>
    </row>
    <row r="22" spans="1:64" x14ac:dyDescent="0.2">
      <c r="A22">
        <f>'lipidomeDB output'!A22</f>
        <v>1470</v>
      </c>
      <c r="B22" t="str">
        <f>'lipidomeDB output'!B22</f>
        <v>C83H140O17P2</v>
      </c>
      <c r="C22" s="1" t="str">
        <f>'lipidomeDB output'!C22</f>
        <v>CL(74:11)</v>
      </c>
      <c r="I22" s="10">
        <f>'amount analyzed'!I22*0.001/'amount analyzed'!I$1*1/'amount analyzed'!I$2</f>
        <v>1.940157480314961</v>
      </c>
      <c r="J22" s="10">
        <f>'amount analyzed'!J22*0.001/'amount analyzed'!J$1*1/'amount analyzed'!J$2</f>
        <v>2.0871391076115491</v>
      </c>
      <c r="K22" s="10">
        <f>'amount analyzed'!K22*0.001/'amount analyzed'!K$1*1/'amount analyzed'!K$2</f>
        <v>1.5727034120734911</v>
      </c>
      <c r="L22" s="10">
        <f>'amount analyzed'!L22*0.001/'amount analyzed'!L$1*1/'amount analyzed'!L$2</f>
        <v>2.4230971128608929</v>
      </c>
      <c r="M22" s="10">
        <f>'amount analyzed'!M22*0.001/'amount analyzed'!M$1*1/'amount analyzed'!M$2</f>
        <v>2.528083989501313</v>
      </c>
      <c r="N22" s="10">
        <f t="shared" si="0"/>
        <v>2.1102362204724416</v>
      </c>
      <c r="O22" s="55">
        <f t="shared" si="1"/>
        <v>0.38434374934745336</v>
      </c>
      <c r="P22" s="10">
        <f t="shared" si="2"/>
        <v>0.18213304539972597</v>
      </c>
      <c r="Q22" s="10">
        <f>'amount analyzed'!O22*0.001/'amount analyzed'!O$1*1/'amount analyzed'!O$2</f>
        <v>1.8800000000000003</v>
      </c>
      <c r="R22" s="10">
        <f>'amount analyzed'!P22*0.001/'amount analyzed'!P$1*1/'amount analyzed'!P$2</f>
        <v>3.4715789473684211</v>
      </c>
      <c r="S22" s="10">
        <f>'amount analyzed'!AA22*0.001/'amount analyzed'!AA$1*1/'amount analyzed'!AA$2</f>
        <v>3.0088888888888889</v>
      </c>
      <c r="T22" s="10">
        <f>'amount analyzed'!AB22*0.001/'amount analyzed'!AB$1*1/'amount analyzed'!AB$2</f>
        <v>3.3625000000000003</v>
      </c>
      <c r="U22" s="10">
        <f>'amount analyzed'!AM22*0.001/'amount analyzed'!AM$1*1/'amount analyzed'!AM$2</f>
        <v>3.4041666666666668</v>
      </c>
      <c r="V22" s="10">
        <f>'amount analyzed'!AN22*0.001/'amount analyzed'!AN$1*1/'amount analyzed'!AN$2</f>
        <v>4.045238095238096</v>
      </c>
      <c r="W22" s="10">
        <f t="shared" si="3"/>
        <v>3.1953954330270125</v>
      </c>
      <c r="X22" s="55">
        <f t="shared" si="4"/>
        <v>0.72595717292982354</v>
      </c>
      <c r="Y22" s="10">
        <f>'amount analyzed'!Q22*0.001/'amount analyzed'!Q$1*1/'amount analyzed'!Q$2</f>
        <v>1.7010989010989011</v>
      </c>
      <c r="Z22" s="10">
        <f>'amount analyzed'!R22*0.001/'amount analyzed'!R$1*1/'amount analyzed'!R$2</f>
        <v>2.0095238095238095</v>
      </c>
      <c r="AA22" s="10">
        <f>'amount analyzed'!AC22*0.001/'amount analyzed'!AC$1*1/'amount analyzed'!AC$2</f>
        <v>3.4263736263736271</v>
      </c>
      <c r="AB22" s="10">
        <f>'amount analyzed'!AD22*0.001/'amount analyzed'!AD$1*1/'amount analyzed'!AD$2</f>
        <v>3.0311111111111115</v>
      </c>
      <c r="AC22" s="10">
        <f>'amount analyzed'!AO22*0.001/'amount analyzed'!AO$1*1/'amount analyzed'!AO$2</f>
        <v>3.0755555555555558</v>
      </c>
      <c r="AD22" s="10">
        <f>'amount analyzed'!AP22*0.001/'amount analyzed'!AP$1*1/'amount analyzed'!AP$2</f>
        <v>2.3644444444444446</v>
      </c>
      <c r="AE22" s="10">
        <f t="shared" si="5"/>
        <v>2.6013512413512418</v>
      </c>
      <c r="AF22" s="55">
        <f t="shared" si="6"/>
        <v>0.67927373402302704</v>
      </c>
      <c r="AG22" s="10">
        <f>'amount analyzed'!S22*0.001/'amount analyzed'!S$1*1/'amount analyzed'!S$2</f>
        <v>1.3088888888888892</v>
      </c>
      <c r="AH22" s="10">
        <f>'amount analyzed'!T22*0.001/'amount analyzed'!T$1*1/'amount analyzed'!T$2</f>
        <v>1.1227272727272728</v>
      </c>
      <c r="AI22" s="10">
        <f>'amount analyzed'!AE22*0.001/'amount analyzed'!AE$1*1/'amount analyzed'!AE$2</f>
        <v>1.986666666666667</v>
      </c>
      <c r="AJ22" s="10">
        <f>'amount analyzed'!AF22*0.001/'amount analyzed'!AF$1*1/'amount analyzed'!AF$2</f>
        <v>1.965217391304348</v>
      </c>
      <c r="AK22" s="10">
        <f>'amount analyzed'!AQ22*0.001/'amount analyzed'!AQ$1*1/'amount analyzed'!AQ$2</f>
        <v>1.6717391304347828</v>
      </c>
      <c r="AL22" s="10">
        <f>'amount analyzed'!AR22*0.001/'amount analyzed'!AR$1*1/'amount analyzed'!AR$2</f>
        <v>1.5142857142857142</v>
      </c>
      <c r="AM22" s="10">
        <f t="shared" si="7"/>
        <v>1.594920844051279</v>
      </c>
      <c r="AN22" s="55">
        <f t="shared" si="8"/>
        <v>0.34864550589190063</v>
      </c>
      <c r="AO22" s="10">
        <f>'amount analyzed'!U22*0.001/'amount analyzed'!U$1*1/'amount analyzed'!U$2</f>
        <v>2.3104166666666668</v>
      </c>
      <c r="AP22" s="10">
        <f>'amount analyzed'!V22*0.001/'amount analyzed'!V$1*1/'amount analyzed'!V$2</f>
        <v>2.12</v>
      </c>
      <c r="AQ22" s="10">
        <f>'amount analyzed'!AG22*0.001/'amount analyzed'!AG$1*1/'amount analyzed'!AG$2</f>
        <v>3.2270833333333329</v>
      </c>
      <c r="AR22" s="10">
        <f>'amount analyzed'!AH22*0.001/'amount analyzed'!AH$1*1/'amount analyzed'!AH$2</f>
        <v>2.7136363636363638</v>
      </c>
      <c r="AS22" s="10">
        <f>'amount analyzed'!AS22*0.001/'amount analyzed'!AS$1*1/'amount analyzed'!AS$2</f>
        <v>2.2479166666666668</v>
      </c>
      <c r="AT22" s="10">
        <f>'amount analyzed'!AT22*0.001/'amount analyzed'!AT$1*1/'amount analyzed'!AT$2</f>
        <v>3.5187500000000003</v>
      </c>
      <c r="AU22" s="10">
        <f t="shared" si="9"/>
        <v>2.6896338383838381</v>
      </c>
      <c r="AV22" s="55">
        <f t="shared" si="10"/>
        <v>0.57275895859252701</v>
      </c>
      <c r="AW22" s="10">
        <f>'amount analyzed'!W22*0.001/'amount analyzed'!W$1*1/'amount analyzed'!W$2</f>
        <v>1.8564705882352945</v>
      </c>
      <c r="AX22" s="10">
        <f>'amount analyzed'!X22*0.001/'amount analyzed'!X$1*1/'amount analyzed'!X$2</f>
        <v>1.6211764705882352</v>
      </c>
      <c r="AY22" s="10">
        <f>'amount analyzed'!AI22*0.001/'amount analyzed'!AI$1*1/'amount analyzed'!AI$2</f>
        <v>1.7533333333333336</v>
      </c>
      <c r="AZ22" s="10">
        <f>'amount analyzed'!AJ22*0.001/'amount analyzed'!AJ$1*1/'amount analyzed'!AJ$2</f>
        <v>2.2479166666666672</v>
      </c>
      <c r="BA22" s="10">
        <f>'amount analyzed'!AU22*0.001/'amount analyzed'!AU$1*1/'amount analyzed'!AU$2</f>
        <v>2.122727272727273</v>
      </c>
      <c r="BB22" s="10">
        <f>'amount analyzed'!AV22*0.001/'amount analyzed'!AV$1*1/'amount analyzed'!AV$2</f>
        <v>2.1750000000000003</v>
      </c>
      <c r="BC22" s="10">
        <f t="shared" si="11"/>
        <v>1.962770721925134</v>
      </c>
      <c r="BD22" s="55">
        <f t="shared" si="12"/>
        <v>0.25447433863880214</v>
      </c>
      <c r="BE22" s="10">
        <f>'amount analyzed'!Y22*0.001/'amount analyzed'!Y$1*1/'amount analyzed'!Y$2</f>
        <v>1.657142857142857</v>
      </c>
      <c r="BF22" s="10">
        <f>'amount analyzed'!Z22*0.001/'amount analyzed'!Z$1*1/'amount analyzed'!Z$2</f>
        <v>1.4533333333333336</v>
      </c>
      <c r="BG22" s="10">
        <f>'amount analyzed'!AK22*0.001/'amount analyzed'!AK$1*1/'amount analyzed'!AK$2</f>
        <v>1.758695652173913</v>
      </c>
      <c r="BH22" s="10">
        <f>'amount analyzed'!AL22*0.001/'amount analyzed'!AL$1*1/'amount analyzed'!AL$2</f>
        <v>2.2422222222222219</v>
      </c>
      <c r="BI22" s="10">
        <f>'amount analyzed'!AW22*0.001/'amount analyzed'!AW$1*1/'amount analyzed'!AW$2</f>
        <v>1.2615384615384617</v>
      </c>
      <c r="BJ22" s="10">
        <f>'amount analyzed'!AX22*0.001/'amount analyzed'!AX$1*1/'amount analyzed'!AX$2</f>
        <v>1.3891304347826088</v>
      </c>
      <c r="BK22" s="10">
        <f t="shared" si="13"/>
        <v>1.6270104935322329</v>
      </c>
      <c r="BL22" s="55">
        <f t="shared" si="14"/>
        <v>0.3512989883151113</v>
      </c>
    </row>
    <row r="23" spans="1:64" x14ac:dyDescent="0.2">
      <c r="A23">
        <f>'lipidomeDB output'!A23</f>
        <v>1472</v>
      </c>
      <c r="B23" t="str">
        <f>'lipidomeDB output'!B23</f>
        <v>C83H142O17P2</v>
      </c>
      <c r="C23" s="1" t="str">
        <f>'lipidomeDB output'!C23</f>
        <v>CL(74:10)</v>
      </c>
      <c r="I23" s="10">
        <f>'amount analyzed'!I23*0.001/'amount analyzed'!I$1*1/'amount analyzed'!I$2</f>
        <v>3.5968503937007883</v>
      </c>
      <c r="J23" s="10">
        <f>'amount analyzed'!J23*0.001/'amount analyzed'!J$1*1/'amount analyzed'!J$2</f>
        <v>4.3527559055118124</v>
      </c>
      <c r="K23" s="10">
        <f>'amount analyzed'!K23*0.001/'amount analyzed'!K$1*1/'amount analyzed'!K$2</f>
        <v>4.0902887139107618</v>
      </c>
      <c r="L23" s="10">
        <f>'amount analyzed'!L23*0.001/'amount analyzed'!L$1*1/'amount analyzed'!L$2</f>
        <v>5.1926509186351719</v>
      </c>
      <c r="M23" s="10">
        <f>'amount analyzed'!M23*0.001/'amount analyzed'!M$1*1/'amount analyzed'!M$2</f>
        <v>4.3947506561679806</v>
      </c>
      <c r="N23" s="10">
        <f t="shared" si="0"/>
        <v>4.3254593175853033</v>
      </c>
      <c r="O23" s="55">
        <f t="shared" si="1"/>
        <v>0.57959982812351407</v>
      </c>
      <c r="P23" s="10">
        <f t="shared" si="2"/>
        <v>0.13399729036107935</v>
      </c>
      <c r="Q23" s="10">
        <f>'amount analyzed'!O23*0.001/'amount analyzed'!O$1*1/'amount analyzed'!O$2</f>
        <v>3.3600000000000003</v>
      </c>
      <c r="R23" s="10">
        <f>'amount analyzed'!P23*0.001/'amount analyzed'!P$1*1/'amount analyzed'!P$2</f>
        <v>5.3852631578947374</v>
      </c>
      <c r="S23" s="10">
        <f>'amount analyzed'!AA23*0.001/'amount analyzed'!AA$1*1/'amount analyzed'!AA$2</f>
        <v>5.8622222222222229</v>
      </c>
      <c r="T23" s="10">
        <f>'amount analyzed'!AB23*0.001/'amount analyzed'!AB$1*1/'amount analyzed'!AB$2</f>
        <v>5.8395833333333336</v>
      </c>
      <c r="U23" s="10">
        <f>'amount analyzed'!AM23*0.001/'amount analyzed'!AM$1*1/'amount analyzed'!AM$2</f>
        <v>5.6520833333333345</v>
      </c>
      <c r="V23" s="10">
        <f>'amount analyzed'!AN23*0.001/'amount analyzed'!AN$1*1/'amount analyzed'!AN$2</f>
        <v>5.4595238095238088</v>
      </c>
      <c r="W23" s="10">
        <f t="shared" si="3"/>
        <v>5.2597793093845722</v>
      </c>
      <c r="X23" s="55">
        <f t="shared" si="4"/>
        <v>0.9505596354317204</v>
      </c>
      <c r="Y23" s="10">
        <f>'amount analyzed'!Q23*0.001/'amount analyzed'!Q$1*1/'amount analyzed'!Q$2</f>
        <v>5.3802197802197815</v>
      </c>
      <c r="Z23" s="10">
        <f>'amount analyzed'!R23*0.001/'amount analyzed'!R$1*1/'amount analyzed'!R$2</f>
        <v>3.0309523809523808</v>
      </c>
      <c r="AA23" s="10">
        <f>'amount analyzed'!AC23*0.001/'amount analyzed'!AC$1*1/'amount analyzed'!AC$2</f>
        <v>5.7538461538461547</v>
      </c>
      <c r="AB23" s="10">
        <f>'amount analyzed'!AD23*0.001/'amount analyzed'!AD$1*1/'amount analyzed'!AD$2</f>
        <v>5.9288888888888902</v>
      </c>
      <c r="AC23" s="10">
        <f>'amount analyzed'!AO23*0.001/'amount analyzed'!AO$1*1/'amount analyzed'!AO$2</f>
        <v>6.1066666666666674</v>
      </c>
      <c r="AD23" s="10">
        <f>'amount analyzed'!AP23*0.001/'amount analyzed'!AP$1*1/'amount analyzed'!AP$2</f>
        <v>3.9955555555555557</v>
      </c>
      <c r="AE23" s="10">
        <f t="shared" si="5"/>
        <v>5.0326882376882383</v>
      </c>
      <c r="AF23" s="55">
        <f t="shared" si="6"/>
        <v>1.239358126346441</v>
      </c>
      <c r="AG23" s="10">
        <f>'amount analyzed'!S23*0.001/'amount analyzed'!S$1*1/'amount analyzed'!S$2</f>
        <v>3.5177777777777783</v>
      </c>
      <c r="AH23" s="10">
        <f>'amount analyzed'!T23*0.001/'amount analyzed'!T$1*1/'amount analyzed'!T$2</f>
        <v>2.6886363636363639</v>
      </c>
      <c r="AI23" s="10">
        <f>'amount analyzed'!AE23*0.001/'amount analyzed'!AE$1*1/'amount analyzed'!AE$2</f>
        <v>5.4622222222222234</v>
      </c>
      <c r="AJ23" s="10">
        <f>'amount analyzed'!AF23*0.001/'amount analyzed'!AF$1*1/'amount analyzed'!AF$2</f>
        <v>4.5500000000000007</v>
      </c>
      <c r="AK23" s="10">
        <f>'amount analyzed'!AQ23*0.001/'amount analyzed'!AQ$1*1/'amount analyzed'!AQ$2</f>
        <v>2.9847826086956522</v>
      </c>
      <c r="AL23" s="10">
        <f>'amount analyzed'!AR23*0.001/'amount analyzed'!AR$1*1/'amount analyzed'!AR$2</f>
        <v>4.6329670329670334</v>
      </c>
      <c r="AM23" s="10">
        <f t="shared" si="7"/>
        <v>3.9727310008831758</v>
      </c>
      <c r="AN23" s="55">
        <f t="shared" si="8"/>
        <v>1.0788566829839055</v>
      </c>
      <c r="AO23" s="10">
        <f>'amount analyzed'!U23*0.001/'amount analyzed'!U$1*1/'amount analyzed'!U$2</f>
        <v>4.6416666666666666</v>
      </c>
      <c r="AP23" s="10">
        <f>'amount analyzed'!V23*0.001/'amount analyzed'!V$1*1/'amount analyzed'!V$2</f>
        <v>3.3844444444444446</v>
      </c>
      <c r="AQ23" s="10">
        <f>'amount analyzed'!AG23*0.001/'amount analyzed'!AG$1*1/'amount analyzed'!AG$2</f>
        <v>5.5479166666666657</v>
      </c>
      <c r="AR23" s="10">
        <f>'amount analyzed'!AH23*0.001/'amount analyzed'!AH$1*1/'amount analyzed'!AH$2</f>
        <v>4.6886363636363635</v>
      </c>
      <c r="AS23" s="10">
        <f>'amount analyzed'!AS23*0.001/'amount analyzed'!AS$1*1/'amount analyzed'!AS$2</f>
        <v>4.9020833333333336</v>
      </c>
      <c r="AT23" s="10">
        <f>'amount analyzed'!AT23*0.001/'amount analyzed'!AT$1*1/'amount analyzed'!AT$2</f>
        <v>4.9333333333333336</v>
      </c>
      <c r="AU23" s="10">
        <f t="shared" si="9"/>
        <v>4.6830134680134679</v>
      </c>
      <c r="AV23" s="55">
        <f t="shared" si="10"/>
        <v>0.71368506609223192</v>
      </c>
      <c r="AW23" s="10">
        <f>'amount analyzed'!W23*0.001/'amount analyzed'!W$1*1/'amount analyzed'!W$2</f>
        <v>4.724705882352942</v>
      </c>
      <c r="AX23" s="10">
        <f>'amount analyzed'!X23*0.001/'amount analyzed'!X$1*1/'amount analyzed'!X$2</f>
        <v>4.5247058823529418</v>
      </c>
      <c r="AY23" s="10">
        <f>'amount analyzed'!AI23*0.001/'amount analyzed'!AI$1*1/'amount analyzed'!AI$2</f>
        <v>3.6511111111111116</v>
      </c>
      <c r="AZ23" s="10">
        <f>'amount analyzed'!AJ23*0.001/'amount analyzed'!AJ$1*1/'amount analyzed'!AJ$2</f>
        <v>4.1416666666666675</v>
      </c>
      <c r="BA23" s="10">
        <f>'amount analyzed'!AU23*0.001/'amount analyzed'!AU$1*1/'amount analyzed'!AU$2</f>
        <v>4.5977272727272727</v>
      </c>
      <c r="BB23" s="10">
        <f>'amount analyzed'!AV23*0.001/'amount analyzed'!AV$1*1/'amount analyzed'!AV$2</f>
        <v>4.1416666666666675</v>
      </c>
      <c r="BC23" s="10">
        <f t="shared" si="11"/>
        <v>4.2969305803129343</v>
      </c>
      <c r="BD23" s="55">
        <f t="shared" si="12"/>
        <v>0.39765525269607022</v>
      </c>
      <c r="BE23" s="10">
        <f>'amount analyzed'!Y23*0.001/'amount analyzed'!Y$1*1/'amount analyzed'!Y$2</f>
        <v>3.8747252747252747</v>
      </c>
      <c r="BF23" s="10">
        <f>'amount analyzed'!Z23*0.001/'amount analyzed'!Z$1*1/'amount analyzed'!Z$2</f>
        <v>3.3288888888888892</v>
      </c>
      <c r="BG23" s="10">
        <f>'amount analyzed'!AK23*0.001/'amount analyzed'!AK$1*1/'amount analyzed'!AK$2</f>
        <v>5.6260869565217391</v>
      </c>
      <c r="BH23" s="10">
        <f>'amount analyzed'!AL23*0.001/'amount analyzed'!AL$1*1/'amount analyzed'!AL$2</f>
        <v>6.1511111111111108</v>
      </c>
      <c r="BI23" s="10">
        <f>'amount analyzed'!AW23*0.001/'amount analyzed'!AW$1*1/'amount analyzed'!AW$2</f>
        <v>3.501098901098902</v>
      </c>
      <c r="BJ23" s="10">
        <f>'amount analyzed'!AX23*0.001/'amount analyzed'!AX$1*1/'amount analyzed'!AX$2</f>
        <v>3.4195652173913045</v>
      </c>
      <c r="BK23" s="10">
        <f t="shared" si="13"/>
        <v>4.3169127249562038</v>
      </c>
      <c r="BL23" s="55">
        <f t="shared" si="14"/>
        <v>1.2426364291036189</v>
      </c>
    </row>
    <row r="24" spans="1:64" x14ac:dyDescent="0.2">
      <c r="A24">
        <f>'lipidomeDB output'!A24</f>
        <v>1474</v>
      </c>
      <c r="B24" t="str">
        <f>'lipidomeDB output'!B24</f>
        <v>C83H144O17P2</v>
      </c>
      <c r="C24" s="1" t="str">
        <f>'lipidomeDB output'!C24</f>
        <v>CL(74:9)</v>
      </c>
      <c r="I24" s="10">
        <f>'amount analyzed'!I24*0.001/'amount analyzed'!I$1*1/'amount analyzed'!I$2</f>
        <v>4.7181102362204737</v>
      </c>
      <c r="J24" s="10">
        <f>'amount analyzed'!J24*0.001/'amount analyzed'!J$1*1/'amount analyzed'!J$2</f>
        <v>5.3270341207349095</v>
      </c>
      <c r="K24" s="10">
        <f>'amount analyzed'!K24*0.001/'amount analyzed'!K$1*1/'amount analyzed'!K$2</f>
        <v>4.4136482939632558</v>
      </c>
      <c r="L24" s="10">
        <f>'amount analyzed'!L24*0.001/'amount analyzed'!L$1*1/'amount analyzed'!L$2</f>
        <v>5.9779527559055134</v>
      </c>
      <c r="M24" s="10">
        <f>'amount analyzed'!M24*0.001/'amount analyzed'!M$1*1/'amount analyzed'!M$2</f>
        <v>4.7391076115485573</v>
      </c>
      <c r="N24" s="10">
        <f t="shared" si="0"/>
        <v>5.0351706036745423</v>
      </c>
      <c r="O24" s="55">
        <f t="shared" si="1"/>
        <v>0.62219230398279457</v>
      </c>
      <c r="P24" s="10">
        <f t="shared" si="2"/>
        <v>0.12356925970467299</v>
      </c>
      <c r="Q24" s="10">
        <f>'amount analyzed'!O24*0.001/'amount analyzed'!O$1*1/'amount analyzed'!O$2</f>
        <v>4.6400000000000006</v>
      </c>
      <c r="R24" s="10">
        <f>'amount analyzed'!P24*0.001/'amount analyzed'!P$1*1/'amount analyzed'!P$2</f>
        <v>8.0252631578947362</v>
      </c>
      <c r="S24" s="10">
        <f>'amount analyzed'!AA24*0.001/'amount analyzed'!AA$1*1/'amount analyzed'!AA$2</f>
        <v>9.2711111111111126</v>
      </c>
      <c r="T24" s="10">
        <f>'amount analyzed'!AB24*0.001/'amount analyzed'!AB$1*1/'amount analyzed'!AB$2</f>
        <v>9.2437500000000021</v>
      </c>
      <c r="U24" s="10">
        <f>'amount analyzed'!AM24*0.001/'amount analyzed'!AM$1*1/'amount analyzed'!AM$2</f>
        <v>8.5145833333333343</v>
      </c>
      <c r="V24" s="10">
        <f>'amount analyzed'!AN24*0.001/'amount analyzed'!AN$1*1/'amount analyzed'!AN$2</f>
        <v>8.5285714285714285</v>
      </c>
      <c r="W24" s="10">
        <f t="shared" si="3"/>
        <v>8.0372131718184363</v>
      </c>
      <c r="X24" s="55">
        <f t="shared" si="4"/>
        <v>1.7314012006200443</v>
      </c>
      <c r="Y24" s="10">
        <f>'amount analyzed'!Q24*0.001/'amount analyzed'!Q$1*1/'amount analyzed'!Q$2</f>
        <v>5.2901098901098909</v>
      </c>
      <c r="Z24" s="10">
        <f>'amount analyzed'!R24*0.001/'amount analyzed'!R$1*1/'amount analyzed'!R$2</f>
        <v>5.7190476190476183</v>
      </c>
      <c r="AA24" s="10">
        <f>'amount analyzed'!AC24*0.001/'amount analyzed'!AC$1*1/'amount analyzed'!AC$2</f>
        <v>8.476923076923077</v>
      </c>
      <c r="AB24" s="10">
        <f>'amount analyzed'!AD24*0.001/'amount analyzed'!AD$1*1/'amount analyzed'!AD$2</f>
        <v>7.0822222222222235</v>
      </c>
      <c r="AC24" s="10">
        <f>'amount analyzed'!AO24*0.001/'amount analyzed'!AO$1*1/'amount analyzed'!AO$2</f>
        <v>5.7044444444444444</v>
      </c>
      <c r="AD24" s="10">
        <f>'amount analyzed'!AP24*0.001/'amount analyzed'!AP$1*1/'amount analyzed'!AP$2</f>
        <v>6.3266666666666671</v>
      </c>
      <c r="AE24" s="10">
        <f t="shared" si="5"/>
        <v>6.4332356532356529</v>
      </c>
      <c r="AF24" s="55">
        <f t="shared" si="6"/>
        <v>1.1795877657785403</v>
      </c>
      <c r="AG24" s="10">
        <f>'amount analyzed'!S24*0.001/'amount analyzed'!S$1*1/'amount analyzed'!S$2</f>
        <v>2.4377777777777783</v>
      </c>
      <c r="AH24" s="10">
        <f>'amount analyzed'!T24*0.001/'amount analyzed'!T$1*1/'amount analyzed'!T$2</f>
        <v>2.3113636363636365</v>
      </c>
      <c r="AI24" s="10">
        <f>'amount analyzed'!AE24*0.001/'amount analyzed'!AE$1*1/'amount analyzed'!AE$2</f>
        <v>4.0044444444444451</v>
      </c>
      <c r="AJ24" s="10">
        <f>'amount analyzed'!AF24*0.001/'amount analyzed'!AF$1*1/'amount analyzed'!AF$2</f>
        <v>4.8086956521739133</v>
      </c>
      <c r="AK24" s="10">
        <f>'amount analyzed'!AQ24*0.001/'amount analyzed'!AQ$1*1/'amount analyzed'!AQ$2</f>
        <v>3.1565217391304348</v>
      </c>
      <c r="AL24" s="10">
        <f>'amount analyzed'!AR24*0.001/'amount analyzed'!AR$1*1/'amount analyzed'!AR$2</f>
        <v>4.05934065934066</v>
      </c>
      <c r="AM24" s="10">
        <f t="shared" si="7"/>
        <v>3.463023984871811</v>
      </c>
      <c r="AN24" s="55">
        <f t="shared" si="8"/>
        <v>0.993071688913165</v>
      </c>
      <c r="AO24" s="10">
        <f>'amount analyzed'!U24*0.001/'amount analyzed'!U$1*1/'amount analyzed'!U$2</f>
        <v>5.6499999999999995</v>
      </c>
      <c r="AP24" s="10">
        <f>'amount analyzed'!V24*0.001/'amount analyzed'!V$1*1/'amount analyzed'!V$2</f>
        <v>4.8155555555555551</v>
      </c>
      <c r="AQ24" s="10">
        <f>'amount analyzed'!AG24*0.001/'amount analyzed'!AG$1*1/'amount analyzed'!AG$2</f>
        <v>7.5458333333333334</v>
      </c>
      <c r="AR24" s="10">
        <f>'amount analyzed'!AH24*0.001/'amount analyzed'!AH$1*1/'amount analyzed'!AH$2</f>
        <v>7.4931818181818173</v>
      </c>
      <c r="AS24" s="10">
        <f>'amount analyzed'!AS24*0.001/'amount analyzed'!AS$1*1/'amount analyzed'!AS$2</f>
        <v>5.4937499999999995</v>
      </c>
      <c r="AT24" s="10">
        <f>'amount analyzed'!AT24*0.001/'amount analyzed'!AT$1*1/'amount analyzed'!AT$2</f>
        <v>6.0875000000000012</v>
      </c>
      <c r="AU24" s="10">
        <f t="shared" si="9"/>
        <v>6.1809701178451171</v>
      </c>
      <c r="AV24" s="55">
        <f t="shared" si="10"/>
        <v>1.1146340645926143</v>
      </c>
      <c r="AW24" s="10">
        <f>'amount analyzed'!W24*0.001/'amount analyzed'!W$1*1/'amount analyzed'!W$2</f>
        <v>5.2400000000000011</v>
      </c>
      <c r="AX24" s="10">
        <f>'amount analyzed'!X24*0.001/'amount analyzed'!X$1*1/'amount analyzed'!X$2</f>
        <v>5.0164705882352942</v>
      </c>
      <c r="AY24" s="10">
        <f>'amount analyzed'!AI24*0.001/'amount analyzed'!AI$1*1/'amount analyzed'!AI$2</f>
        <v>4.2933333333333339</v>
      </c>
      <c r="AZ24" s="10">
        <f>'amount analyzed'!AJ24*0.001/'amount analyzed'!AJ$1*1/'amount analyzed'!AJ$2</f>
        <v>5.3791666666666673</v>
      </c>
      <c r="BA24" s="10">
        <f>'amount analyzed'!AU24*0.001/'amount analyzed'!AU$1*1/'amount analyzed'!AU$2</f>
        <v>5.7772727272727273</v>
      </c>
      <c r="BB24" s="10">
        <f>'amount analyzed'!AV24*0.001/'amount analyzed'!AV$1*1/'amount analyzed'!AV$2</f>
        <v>7.4000000000000021</v>
      </c>
      <c r="BC24" s="10">
        <f t="shared" si="11"/>
        <v>5.5177072192513377</v>
      </c>
      <c r="BD24" s="55">
        <f t="shared" si="12"/>
        <v>1.0447051950227901</v>
      </c>
      <c r="BE24" s="10">
        <f>'amount analyzed'!Y24*0.001/'amount analyzed'!Y$1*1/'amount analyzed'!Y$2</f>
        <v>3.345054945054946</v>
      </c>
      <c r="BF24" s="10">
        <f>'amount analyzed'!Z24*0.001/'amount analyzed'!Z$1*1/'amount analyzed'!Z$2</f>
        <v>2.8377777777777782</v>
      </c>
      <c r="BG24" s="10">
        <f>'amount analyzed'!AK24*0.001/'amount analyzed'!AK$1*1/'amount analyzed'!AK$2</f>
        <v>4.4065217391304348</v>
      </c>
      <c r="BH24" s="10">
        <f>'amount analyzed'!AL24*0.001/'amount analyzed'!AL$1*1/'amount analyzed'!AL$2</f>
        <v>4.9377777777777778</v>
      </c>
      <c r="BI24" s="10">
        <f>'amount analyzed'!AW24*0.001/'amount analyzed'!AW$1*1/'amount analyzed'!AW$2</f>
        <v>2.4439560439560446</v>
      </c>
      <c r="BJ24" s="10">
        <f>'amount analyzed'!AX24*0.001/'amount analyzed'!AX$1*1/'amount analyzed'!AX$2</f>
        <v>3.3956521739130432</v>
      </c>
      <c r="BK24" s="10">
        <f t="shared" si="13"/>
        <v>3.5611234096016706</v>
      </c>
      <c r="BL24" s="55">
        <f t="shared" si="14"/>
        <v>0.94395272361941729</v>
      </c>
    </row>
    <row r="25" spans="1:64" x14ac:dyDescent="0.2">
      <c r="A25">
        <f>'lipidomeDB output'!A25</f>
        <v>1476</v>
      </c>
      <c r="B25" t="str">
        <f>'lipidomeDB output'!B25</f>
        <v>C83H146O17P2</v>
      </c>
      <c r="C25" s="1" t="str">
        <f>'lipidomeDB output'!C25</f>
        <v>CL(74:8)</v>
      </c>
      <c r="I25" s="10">
        <f>'amount analyzed'!I25*0.001/'amount analyzed'!I$1*1/'amount analyzed'!I$2</f>
        <v>3.6661417322834651</v>
      </c>
      <c r="J25" s="10">
        <f>'amount analyzed'!J25*0.001/'amount analyzed'!J$1*1/'amount analyzed'!J$2</f>
        <v>4.264566929133859</v>
      </c>
      <c r="K25" s="10">
        <f>'amount analyzed'!K25*0.001/'amount analyzed'!K$1*1/'amount analyzed'!K$2</f>
        <v>2.9207349081364833</v>
      </c>
      <c r="L25" s="10">
        <f>'amount analyzed'!L25*0.001/'amount analyzed'!L$1*1/'amount analyzed'!L$2</f>
        <v>3.970603674540683</v>
      </c>
      <c r="M25" s="10">
        <f>'amount analyzed'!M25*0.001/'amount analyzed'!M$1*1/'amount analyzed'!M$2</f>
        <v>2.8682414698162733</v>
      </c>
      <c r="N25" s="10">
        <f t="shared" si="0"/>
        <v>3.5380577427821529</v>
      </c>
      <c r="O25" s="55">
        <f t="shared" si="1"/>
        <v>0.62471161566872402</v>
      </c>
      <c r="P25" s="10">
        <f t="shared" si="2"/>
        <v>0.17656908425058146</v>
      </c>
      <c r="Q25" s="10">
        <f>'amount analyzed'!O25*0.001/'amount analyzed'!O$1*1/'amount analyzed'!O$2</f>
        <v>1.6376470588235295</v>
      </c>
      <c r="R25" s="10">
        <f>'amount analyzed'!P25*0.001/'amount analyzed'!P$1*1/'amount analyzed'!P$2</f>
        <v>3.7073684210526321</v>
      </c>
      <c r="S25" s="10">
        <f>'amount analyzed'!AA25*0.001/'amount analyzed'!AA$1*1/'amount analyzed'!AA$2</f>
        <v>4.3355555555555556</v>
      </c>
      <c r="T25" s="10">
        <f>'amount analyzed'!AB25*0.001/'amount analyzed'!AB$1*1/'amount analyzed'!AB$2</f>
        <v>6.5541666666666671</v>
      </c>
      <c r="U25" s="10">
        <f>'amount analyzed'!AM25*0.001/'amount analyzed'!AM$1*1/'amount analyzed'!AM$2</f>
        <v>4.5020833333333332</v>
      </c>
      <c r="V25" s="10">
        <f>'amount analyzed'!AN25*0.001/'amount analyzed'!AN$1*1/'amount analyzed'!AN$2</f>
        <v>3.7761904761904761</v>
      </c>
      <c r="W25" s="10">
        <f t="shared" si="3"/>
        <v>4.0855019186036987</v>
      </c>
      <c r="X25" s="55">
        <f t="shared" si="4"/>
        <v>1.5849936567511644</v>
      </c>
      <c r="Y25" s="10">
        <f>'amount analyzed'!Q25*0.001/'amount analyzed'!Q$1*1/'amount analyzed'!Q$2</f>
        <v>5.3978021978021973</v>
      </c>
      <c r="Z25" s="10">
        <f>'amount analyzed'!R25*0.001/'amount analyzed'!R$1*1/'amount analyzed'!R$2</f>
        <v>1.9071428571428568</v>
      </c>
      <c r="AA25" s="10">
        <f>'amount analyzed'!AC25*0.001/'amount analyzed'!AC$1*1/'amount analyzed'!AC$2</f>
        <v>4.8373626373626371</v>
      </c>
      <c r="AB25" s="10">
        <f>'amount analyzed'!AD25*0.001/'amount analyzed'!AD$1*1/'amount analyzed'!AD$2</f>
        <v>4.9022222222222229</v>
      </c>
      <c r="AC25" s="10">
        <f>'amount analyzed'!AO25*0.001/'amount analyzed'!AO$1*1/'amount analyzed'!AO$2</f>
        <v>5.28</v>
      </c>
      <c r="AD25" s="10">
        <f>'amount analyzed'!AP25*0.001/'amount analyzed'!AP$1*1/'amount analyzed'!AP$2</f>
        <v>3.5911111111111116</v>
      </c>
      <c r="AE25" s="10">
        <f t="shared" si="5"/>
        <v>4.3192735042735046</v>
      </c>
      <c r="AF25" s="55">
        <f t="shared" si="6"/>
        <v>1.3448464469657202</v>
      </c>
      <c r="AG25" s="10">
        <f>'amount analyzed'!S25*0.001/'amount analyzed'!S$1*1/'amount analyzed'!S$2</f>
        <v>4.1688888888888895</v>
      </c>
      <c r="AH25" s="10">
        <f>'amount analyzed'!T25*0.001/'amount analyzed'!T$1*1/'amount analyzed'!T$2</f>
        <v>3.1499999999999995</v>
      </c>
      <c r="AI25" s="10">
        <f>'amount analyzed'!AE25*0.001/'amount analyzed'!AE$1*1/'amount analyzed'!AE$2</f>
        <v>6.3133333333333344</v>
      </c>
      <c r="AJ25" s="10">
        <f>'amount analyzed'!AF25*0.001/'amount analyzed'!AF$1*1/'amount analyzed'!AF$2</f>
        <v>5.7847826086956511</v>
      </c>
      <c r="AK25" s="10">
        <f>'amount analyzed'!AQ25*0.001/'amount analyzed'!AQ$1*1/'amount analyzed'!AQ$2</f>
        <v>3.4043478260869562</v>
      </c>
      <c r="AL25" s="10">
        <f>'amount analyzed'!AR25*0.001/'amount analyzed'!AR$1*1/'amount analyzed'!AR$2</f>
        <v>6.5956043956043953</v>
      </c>
      <c r="AM25" s="10">
        <f t="shared" si="7"/>
        <v>4.9028261754348712</v>
      </c>
      <c r="AN25" s="55">
        <f t="shared" si="8"/>
        <v>1.5158744407548874</v>
      </c>
      <c r="AO25" s="10">
        <f>'amount analyzed'!U25*0.001/'amount analyzed'!U$1*1/'amount analyzed'!U$2</f>
        <v>4.6062499999999993</v>
      </c>
      <c r="AP25" s="10">
        <f>'amount analyzed'!V25*0.001/'amount analyzed'!V$1*1/'amount analyzed'!V$2</f>
        <v>2.3244444444444445</v>
      </c>
      <c r="AQ25" s="10">
        <f>'amount analyzed'!AG25*0.001/'amount analyzed'!AG$1*1/'amount analyzed'!AG$2</f>
        <v>3.5229166666666658</v>
      </c>
      <c r="AR25" s="10">
        <f>'amount analyzed'!AH25*0.001/'amount analyzed'!AH$1*1/'amount analyzed'!AH$2</f>
        <v>2.4909090909090912</v>
      </c>
      <c r="AS25" s="10">
        <f>'amount analyzed'!AS25*0.001/'amount analyzed'!AS$1*1/'amount analyzed'!AS$2</f>
        <v>3.5749999999999993</v>
      </c>
      <c r="AT25" s="10">
        <f>'amount analyzed'!AT25*0.001/'amount analyzed'!AT$1*1/'amount analyzed'!AT$2</f>
        <v>3.2416666666666663</v>
      </c>
      <c r="AU25" s="10">
        <f t="shared" si="9"/>
        <v>3.2935311447811446</v>
      </c>
      <c r="AV25" s="55">
        <f t="shared" si="10"/>
        <v>0.82958957866855443</v>
      </c>
      <c r="AW25" s="10">
        <f>'amount analyzed'!W25*0.001/'amount analyzed'!W$1*1/'amount analyzed'!W$2</f>
        <v>5.0847058823529414</v>
      </c>
      <c r="AX25" s="10">
        <f>'amount analyzed'!X25*0.001/'amount analyzed'!X$1*1/'amount analyzed'!X$2</f>
        <v>4.8611764705882354</v>
      </c>
      <c r="AY25" s="10">
        <f>'amount analyzed'!AI25*0.001/'amount analyzed'!AI$1*1/'amount analyzed'!AI$2</f>
        <v>3.8244444444444445</v>
      </c>
      <c r="AZ25" s="10">
        <f>'amount analyzed'!AJ25*0.001/'amount analyzed'!AJ$1*1/'amount analyzed'!AJ$2</f>
        <v>4.1166666666666671</v>
      </c>
      <c r="BA25" s="10">
        <f>'amount analyzed'!AU25*0.001/'amount analyzed'!AU$1*1/'amount analyzed'!AU$2</f>
        <v>3.8204545454545453</v>
      </c>
      <c r="BB25" s="10">
        <f>'amount analyzed'!AV25*0.001/'amount analyzed'!AV$1*1/'amount analyzed'!AV$2</f>
        <v>3.5854166666666667</v>
      </c>
      <c r="BC25" s="10">
        <f t="shared" si="11"/>
        <v>4.2154774460289168</v>
      </c>
      <c r="BD25" s="55">
        <f t="shared" si="12"/>
        <v>0.61452019673013991</v>
      </c>
      <c r="BE25" s="10">
        <f>'amount analyzed'!Y25*0.001/'amount analyzed'!Y$1*1/'amount analyzed'!Y$2</f>
        <v>5.5516483516483515</v>
      </c>
      <c r="BF25" s="10">
        <f>'amount analyzed'!Z25*0.001/'amount analyzed'!Z$1*1/'amount analyzed'!Z$2</f>
        <v>4.0355555555555558</v>
      </c>
      <c r="BG25" s="10">
        <f>'amount analyzed'!AK25*0.001/'amount analyzed'!AK$1*1/'amount analyzed'!AK$2</f>
        <v>6.7304347826086959</v>
      </c>
      <c r="BH25" s="10">
        <f>'amount analyzed'!AL25*0.001/'amount analyzed'!AL$1*1/'amount analyzed'!AL$2</f>
        <v>7.6244444444444452</v>
      </c>
      <c r="BI25" s="10">
        <f>'amount analyzed'!AW25*0.001/'amount analyzed'!AW$1*1/'amount analyzed'!AW$2</f>
        <v>4.8703296703296708</v>
      </c>
      <c r="BJ25" s="10">
        <f>'amount analyzed'!AX25*0.001/'amount analyzed'!AX$1*1/'amount analyzed'!AX$2</f>
        <v>4.5673913043478249</v>
      </c>
      <c r="BK25" s="10">
        <f t="shared" si="13"/>
        <v>5.5633006848224236</v>
      </c>
      <c r="BL25" s="55">
        <f t="shared" si="14"/>
        <v>1.3723484162526411</v>
      </c>
    </row>
    <row r="26" spans="1:64" x14ac:dyDescent="0.2">
      <c r="A26">
        <f>'lipidomeDB output'!A26</f>
        <v>1478</v>
      </c>
      <c r="B26" t="str">
        <f>'lipidomeDB output'!B26</f>
        <v>C83H148O17P2</v>
      </c>
      <c r="C26" s="1" t="str">
        <f>'lipidomeDB output'!C26</f>
        <v>CL(74:7)</v>
      </c>
      <c r="I26" s="10">
        <f>'amount analyzed'!I26*0.001/'amount analyzed'!I$1*1/'amount analyzed'!I$2</f>
        <v>0.26876640419947506</v>
      </c>
      <c r="J26" s="10">
        <f>'amount analyzed'!J26*0.001/'amount analyzed'!J$1*1/'amount analyzed'!J$2</f>
        <v>0.24776902887139113</v>
      </c>
      <c r="K26" s="10">
        <f>'amount analyzed'!K26*0.001/'amount analyzed'!K$1*1/'amount analyzed'!K$2</f>
        <v>0.32125984251968515</v>
      </c>
      <c r="L26" s="10">
        <f>'amount analyzed'!L26*0.001/'amount analyzed'!L$1*1/'amount analyzed'!L$2</f>
        <v>1.0771653543307089</v>
      </c>
      <c r="M26" s="10">
        <f>'amount analyzed'!M26*0.001/'amount analyzed'!M$1*1/'amount analyzed'!M$2</f>
        <v>1.129658792650919</v>
      </c>
      <c r="N26" s="10">
        <f t="shared" si="0"/>
        <v>0.6089238845144358</v>
      </c>
      <c r="O26" s="55">
        <f t="shared" si="1"/>
        <v>0.45257746873688498</v>
      </c>
      <c r="P26" s="10">
        <f t="shared" si="2"/>
        <v>0.74324144650324631</v>
      </c>
      <c r="Q26" s="10">
        <f>'amount analyzed'!O26*0.001/'amount analyzed'!O$1*1/'amount analyzed'!O$2</f>
        <v>0.7011764705882354</v>
      </c>
      <c r="R26" s="10">
        <f>'amount analyzed'!P26*0.001/'amount analyzed'!P$1*1/'amount analyzed'!P$2</f>
        <v>1.5326315789473683</v>
      </c>
      <c r="S26" s="10">
        <f>'amount analyzed'!AA26*0.001/'amount analyzed'!AA$1*1/'amount analyzed'!AA$2</f>
        <v>0.71777777777777774</v>
      </c>
      <c r="T26" s="10">
        <f>'amount analyzed'!AB26*0.001/'amount analyzed'!AB$1*1/'amount analyzed'!AB$2</f>
        <v>0.87083333333333357</v>
      </c>
      <c r="U26" s="10">
        <f>'amount analyzed'!AM26*0.001/'amount analyzed'!AM$1*1/'amount analyzed'!AM$2</f>
        <v>0.86041666666666672</v>
      </c>
      <c r="V26" s="10">
        <f>'amount analyzed'!AN26*0.001/'amount analyzed'!AN$1*1/'amount analyzed'!AN$2</f>
        <v>0.60238095238095246</v>
      </c>
      <c r="W26" s="10">
        <f t="shared" si="3"/>
        <v>0.88086946328238902</v>
      </c>
      <c r="X26" s="55">
        <f t="shared" si="4"/>
        <v>0.3351886681909354</v>
      </c>
      <c r="Y26" s="10">
        <f>'amount analyzed'!Q26*0.001/'amount analyzed'!Q$1*1/'amount analyzed'!Q$2</f>
        <v>0.49010989010989009</v>
      </c>
      <c r="Z26" s="10">
        <f>'amount analyzed'!R26*0.001/'amount analyzed'!R$1*1/'amount analyzed'!R$2</f>
        <v>0.88809523809523805</v>
      </c>
      <c r="AA26" s="10">
        <f>'amount analyzed'!AC26*0.001/'amount analyzed'!AC$1*1/'amount analyzed'!AC$2</f>
        <v>0.6219780219780221</v>
      </c>
      <c r="AB26" s="10">
        <f>'amount analyzed'!AD26*0.001/'amount analyzed'!AD$1*1/'amount analyzed'!AD$2</f>
        <v>0.89555555555555577</v>
      </c>
      <c r="AC26" s="10">
        <f>'amount analyzed'!AO26*0.001/'amount analyzed'!AO$1*1/'amount analyzed'!AO$2</f>
        <v>0.3511111111111111</v>
      </c>
      <c r="AD26" s="10">
        <f>'amount analyzed'!AP26*0.001/'amount analyzed'!AP$1*1/'amount analyzed'!AP$2</f>
        <v>0.75111111111111106</v>
      </c>
      <c r="AE26" s="10">
        <f t="shared" si="5"/>
        <v>0.66632682132682131</v>
      </c>
      <c r="AF26" s="55">
        <f t="shared" si="6"/>
        <v>0.21967957842471031</v>
      </c>
      <c r="AG26" s="10">
        <f>'amount analyzed'!S26*0.001/'amount analyzed'!S$1*1/'amount analyzed'!S$2</f>
        <v>0.3955555555555556</v>
      </c>
      <c r="AH26" s="10">
        <f>'amount analyzed'!T26*0.001/'amount analyzed'!T$1*1/'amount analyzed'!T$2</f>
        <v>0.54090909090909078</v>
      </c>
      <c r="AI26" s="10">
        <f>'amount analyzed'!AE26*0.001/'amount analyzed'!AE$1*1/'amount analyzed'!AE$2</f>
        <v>1.1288888888888891</v>
      </c>
      <c r="AJ26" s="10">
        <f>'amount analyzed'!AF26*0.001/'amount analyzed'!AF$1*1/'amount analyzed'!AF$2</f>
        <v>1.1260869565217391</v>
      </c>
      <c r="AK26" s="10">
        <f>'amount analyzed'!AQ26*0.001/'amount analyzed'!AQ$1*1/'amount analyzed'!AQ$2</f>
        <v>0.4847826086956521</v>
      </c>
      <c r="AL26" s="10">
        <f>'amount analyzed'!AR26*0.001/'amount analyzed'!AR$1*1/'amount analyzed'!AR$2</f>
        <v>0.8087912087912088</v>
      </c>
      <c r="AM26" s="10">
        <f t="shared" si="7"/>
        <v>0.74750238489368925</v>
      </c>
      <c r="AN26" s="55">
        <f t="shared" si="8"/>
        <v>0.32499455498372098</v>
      </c>
      <c r="AO26" s="10">
        <f>'amount analyzed'!U26*0.001/'amount analyzed'!U$1*1/'amount analyzed'!U$2</f>
        <v>0.36041666666666655</v>
      </c>
      <c r="AP26" s="10">
        <f>'amount analyzed'!V26*0.001/'amount analyzed'!V$1*1/'amount analyzed'!V$2</f>
        <v>0.41777777777777769</v>
      </c>
      <c r="AQ26" s="10">
        <f>'amount analyzed'!AG26*0.001/'amount analyzed'!AG$1*1/'amount analyzed'!AG$2</f>
        <v>0.71458333333333324</v>
      </c>
      <c r="AR26" s="10">
        <f>'amount analyzed'!AH26*0.001/'amount analyzed'!AH$1*1/'amount analyzed'!AH$2</f>
        <v>1.5409090909090908</v>
      </c>
      <c r="AS26" s="10">
        <f>'amount analyzed'!AS26*0.001/'amount analyzed'!AS$1*1/'amount analyzed'!AS$2</f>
        <v>0.64166666666666661</v>
      </c>
      <c r="AT26" s="10">
        <f>'amount analyzed'!AT26*0.001/'amount analyzed'!AT$1*1/'amount analyzed'!AT$2</f>
        <v>3.7500000000000019E-2</v>
      </c>
      <c r="AU26" s="10">
        <f t="shared" si="9"/>
        <v>0.6188089225589225</v>
      </c>
      <c r="AV26" s="55">
        <f t="shared" si="10"/>
        <v>0.51089413330356637</v>
      </c>
      <c r="AW26" s="10">
        <f>'amount analyzed'!W26*0.001/'amount analyzed'!W$1*1/'amount analyzed'!W$2</f>
        <v>0.85411764705882354</v>
      </c>
      <c r="AX26" s="10">
        <f>'amount analyzed'!X26*0.001/'amount analyzed'!X$1*1/'amount analyzed'!X$2</f>
        <v>0.3835294117647059</v>
      </c>
      <c r="AY26" s="10">
        <f>'amount analyzed'!AI26*0.001/'amount analyzed'!AI$1*1/'amount analyzed'!AI$2</f>
        <v>0.39555555555555555</v>
      </c>
      <c r="AZ26" s="10">
        <f>'amount analyzed'!AJ26*0.001/'amount analyzed'!AJ$1*1/'amount analyzed'!AJ$2</f>
        <v>0.9437500000000002</v>
      </c>
      <c r="BA26" s="10">
        <f>'amount analyzed'!AU26*0.001/'amount analyzed'!AU$1*1/'amount analyzed'!AU$2</f>
        <v>0.46136363636363631</v>
      </c>
      <c r="BB26" s="10">
        <f>'amount analyzed'!AV26*0.001/'amount analyzed'!AV$1*1/'amount analyzed'!AV$2</f>
        <v>1.1104166666666668</v>
      </c>
      <c r="BC26" s="10">
        <f t="shared" si="11"/>
        <v>0.69145548623489805</v>
      </c>
      <c r="BD26" s="55">
        <f t="shared" si="12"/>
        <v>0.31653039874252237</v>
      </c>
      <c r="BE26" s="10">
        <f>'amount analyzed'!Y26*0.001/'amount analyzed'!Y$1*1/'amount analyzed'!Y$2</f>
        <v>0.75384615384615394</v>
      </c>
      <c r="BF26" s="10">
        <f>'amount analyzed'!Z26*0.001/'amount analyzed'!Z$1*1/'amount analyzed'!Z$2</f>
        <v>0.42888888888888893</v>
      </c>
      <c r="BG26" s="10">
        <f>'amount analyzed'!AK26*0.001/'amount analyzed'!AK$1*1/'amount analyzed'!AK$2</f>
        <v>1.5391304347826087</v>
      </c>
      <c r="BH26" s="10">
        <f>'amount analyzed'!AL26*0.001/'amount analyzed'!AL$1*1/'amount analyzed'!AL$2</f>
        <v>1.24</v>
      </c>
      <c r="BI26" s="10">
        <f>'amount analyzed'!AW26*0.001/'amount analyzed'!AW$1*1/'amount analyzed'!AW$2</f>
        <v>0.43516483516483517</v>
      </c>
      <c r="BJ26" s="10">
        <f>'amount analyzed'!AX26*0.001/'amount analyzed'!AX$1*1/'amount analyzed'!AX$2</f>
        <v>0.88695652173913053</v>
      </c>
      <c r="BK26" s="10">
        <f t="shared" si="13"/>
        <v>0.8806644724036029</v>
      </c>
      <c r="BL26" s="55">
        <f t="shared" si="14"/>
        <v>0.44303341306298843</v>
      </c>
    </row>
    <row r="27" spans="1:64" x14ac:dyDescent="0.2">
      <c r="A27">
        <f>'lipidomeDB output'!A27</f>
        <v>1480</v>
      </c>
      <c r="B27" t="str">
        <f>'lipidomeDB output'!B27</f>
        <v>C83H150O17P2</v>
      </c>
      <c r="C27" s="1" t="str">
        <f>'lipidomeDB output'!C27</f>
        <v>CL(74:6)</v>
      </c>
      <c r="I27" s="10">
        <f>'amount analyzed'!I27*0.001/'amount analyzed'!I$1*1/'amount analyzed'!I$2</f>
        <v>6.0892388451443603E-2</v>
      </c>
      <c r="J27" s="10">
        <f>'amount analyzed'!J27*0.001/'amount analyzed'!J$1*1/'amount analyzed'!J$2</f>
        <v>0.4073490813648295</v>
      </c>
      <c r="K27" s="10">
        <f>'amount analyzed'!K27*0.001/'amount analyzed'!K$1*1/'amount analyzed'!K$2</f>
        <v>0.31286089238845149</v>
      </c>
      <c r="L27" s="10">
        <f>'amount analyzed'!L27*0.001/'amount analyzed'!L$1*1/'amount analyzed'!L$2</f>
        <v>6.0892388451443603E-2</v>
      </c>
      <c r="M27" s="10">
        <f>'amount analyzed'!M27*0.001/'amount analyzed'!M$1*1/'amount analyzed'!M$2</f>
        <v>0</v>
      </c>
      <c r="N27" s="10">
        <f t="shared" si="0"/>
        <v>0.16839895013123365</v>
      </c>
      <c r="O27" s="55">
        <f t="shared" si="1"/>
        <v>0.17988881704472567</v>
      </c>
      <c r="P27" s="10">
        <f t="shared" si="2"/>
        <v>1.0682300388722017</v>
      </c>
      <c r="Q27" s="10">
        <f>'amount analyzed'!O27*0.001/'amount analyzed'!O$1*1/'amount analyzed'!O$2</f>
        <v>5.647058823529412E-2</v>
      </c>
      <c r="R27" s="10">
        <f>'amount analyzed'!P27*0.001/'amount analyzed'!P$1*1/'amount analyzed'!P$2</f>
        <v>0.25052631578947371</v>
      </c>
      <c r="S27" s="10">
        <f>'amount analyzed'!AA27*0.001/'amount analyzed'!AA$1*1/'amount analyzed'!AA$2</f>
        <v>0.52</v>
      </c>
      <c r="T27" s="10">
        <f>'amount analyzed'!AB27*0.001/'amount analyzed'!AB$1*1/'amount analyzed'!AB$2</f>
        <v>0.36250000000000004</v>
      </c>
      <c r="U27" s="10">
        <f>'amount analyzed'!AM27*0.001/'amount analyzed'!AM$1*1/'amount analyzed'!AM$2</f>
        <v>0.28958333333333336</v>
      </c>
      <c r="V27" s="10">
        <f>'amount analyzed'!AN27*0.001/'amount analyzed'!AN$1*1/'amount analyzed'!AN$2</f>
        <v>0</v>
      </c>
      <c r="W27" s="10">
        <f t="shared" si="3"/>
        <v>0.24651337289301686</v>
      </c>
      <c r="X27" s="55">
        <f t="shared" si="4"/>
        <v>0.19339289598771833</v>
      </c>
      <c r="Y27" s="10">
        <f>'amount analyzed'!Q27*0.001/'amount analyzed'!Q$1*1/'amount analyzed'!Q$2</f>
        <v>0.43736263736263742</v>
      </c>
      <c r="Z27" s="10">
        <f>'amount analyzed'!R27*0.001/'amount analyzed'!R$1*1/'amount analyzed'!R$2</f>
        <v>9.5238095238095351E-3</v>
      </c>
      <c r="AA27" s="10">
        <f>'amount analyzed'!AC27*0.001/'amount analyzed'!AC$1*1/'amount analyzed'!AC$2</f>
        <v>0.21758241758241759</v>
      </c>
      <c r="AB27" s="10">
        <f>'amount analyzed'!AD27*0.001/'amount analyzed'!AD$1*1/'amount analyzed'!AD$2</f>
        <v>0.16444444444444445</v>
      </c>
      <c r="AC27" s="10">
        <f>'amount analyzed'!AO27*0.001/'amount analyzed'!AO$1*1/'amount analyzed'!AO$2</f>
        <v>0</v>
      </c>
      <c r="AD27" s="10">
        <f>'amount analyzed'!AP27*0.001/'amount analyzed'!AP$1*1/'amount analyzed'!AP$2</f>
        <v>0.34222222222222221</v>
      </c>
      <c r="AE27" s="10">
        <f t="shared" si="5"/>
        <v>0.1951892551892552</v>
      </c>
      <c r="AF27" s="55">
        <f t="shared" si="6"/>
        <v>0.17566094648099681</v>
      </c>
      <c r="AG27" s="10">
        <f>'amount analyzed'!S27*0.001/'amount analyzed'!S$1*1/'amount analyzed'!S$2</f>
        <v>0.20888888888888893</v>
      </c>
      <c r="AH27" s="10">
        <f>'amount analyzed'!T27*0.001/'amount analyzed'!T$1*1/'amount analyzed'!T$2</f>
        <v>0</v>
      </c>
      <c r="AI27" s="10">
        <f>'amount analyzed'!AE27*0.001/'amount analyzed'!AE$1*1/'amount analyzed'!AE$2</f>
        <v>0.20888888888888893</v>
      </c>
      <c r="AJ27" s="10">
        <f>'amount analyzed'!AF27*0.001/'amount analyzed'!AF$1*1/'amount analyzed'!AF$2</f>
        <v>0.33478260869565213</v>
      </c>
      <c r="AK27" s="10">
        <f>'amount analyzed'!AQ27*0.001/'amount analyzed'!AQ$1*1/'amount analyzed'!AQ$2</f>
        <v>0.33478260869565213</v>
      </c>
      <c r="AL27" s="10">
        <f>'amount analyzed'!AR27*0.001/'amount analyzed'!AR$1*1/'amount analyzed'!AR$2</f>
        <v>0.44835164835164842</v>
      </c>
      <c r="AM27" s="10">
        <f t="shared" si="7"/>
        <v>0.25594910725345515</v>
      </c>
      <c r="AN27" s="55">
        <f t="shared" si="8"/>
        <v>0.15452343092825604</v>
      </c>
      <c r="AO27" s="10">
        <f>'amount analyzed'!U27*0.001/'amount analyzed'!U$1*1/'amount analyzed'!U$2</f>
        <v>0.45624999999999999</v>
      </c>
      <c r="AP27" s="10">
        <f>'amount analyzed'!V27*0.001/'amount analyzed'!V$1*1/'amount analyzed'!V$2</f>
        <v>0</v>
      </c>
      <c r="AQ27" s="10">
        <f>'amount analyzed'!AG27*0.001/'amount analyzed'!AG$1*1/'amount analyzed'!AG$2</f>
        <v>0.19583333333333333</v>
      </c>
      <c r="AR27" s="10">
        <f>'amount analyzed'!AH27*0.001/'amount analyzed'!AH$1*1/'amount analyzed'!AH$2</f>
        <v>0</v>
      </c>
      <c r="AS27" s="10">
        <f>'amount analyzed'!AS27*0.001/'amount analyzed'!AS$1*1/'amount analyzed'!AS$2</f>
        <v>0</v>
      </c>
      <c r="AT27" s="10">
        <f>'amount analyzed'!AT27*0.001/'amount analyzed'!AT$1*1/'amount analyzed'!AT$2</f>
        <v>0.48750000000000004</v>
      </c>
      <c r="AU27" s="10">
        <f t="shared" si="9"/>
        <v>0.18993055555555557</v>
      </c>
      <c r="AV27" s="55">
        <f t="shared" si="10"/>
        <v>0.23139978882557027</v>
      </c>
      <c r="AW27" s="10">
        <f>'amount analyzed'!W27*0.001/'amount analyzed'!W$1*1/'amount analyzed'!W$2</f>
        <v>0.15058823529411763</v>
      </c>
      <c r="AX27" s="10">
        <f>'amount analyzed'!X27*0.001/'amount analyzed'!X$1*1/'amount analyzed'!X$2</f>
        <v>0.20941176470588235</v>
      </c>
      <c r="AY27" s="10">
        <f>'amount analyzed'!AI27*0.001/'amount analyzed'!AI$1*1/'amount analyzed'!AI$2</f>
        <v>0.22000000000000003</v>
      </c>
      <c r="AZ27" s="10">
        <f>'amount analyzed'!AJ27*0.001/'amount analyzed'!AJ$1*1/'amount analyzed'!AJ$2</f>
        <v>0.27916666666666673</v>
      </c>
      <c r="BA27" s="10">
        <f>'amount analyzed'!AU27*0.001/'amount analyzed'!AU$1*1/'amount analyzed'!AU$2</f>
        <v>0.23636363636363636</v>
      </c>
      <c r="BB27" s="10">
        <f>'amount analyzed'!AV27*0.001/'amount analyzed'!AV$1*1/'amount analyzed'!AV$2</f>
        <v>0</v>
      </c>
      <c r="BC27" s="10">
        <f t="shared" si="11"/>
        <v>0.18258838383838386</v>
      </c>
      <c r="BD27" s="55">
        <f t="shared" si="12"/>
        <v>9.8692241541845152E-2</v>
      </c>
      <c r="BE27" s="10">
        <f>'amount analyzed'!Y27*0.001/'amount analyzed'!Y$1*1/'amount analyzed'!Y$2</f>
        <v>0.16263736263736264</v>
      </c>
      <c r="BF27" s="10">
        <f>'amount analyzed'!Z27*0.001/'amount analyzed'!Z$1*1/'amount analyzed'!Z$2</f>
        <v>0.42000000000000004</v>
      </c>
      <c r="BG27" s="10">
        <f>'amount analyzed'!AK27*0.001/'amount analyzed'!AK$1*1/'amount analyzed'!AK$2</f>
        <v>0.15</v>
      </c>
      <c r="BH27" s="10">
        <f>'amount analyzed'!AL27*0.001/'amount analyzed'!AL$1*1/'amount analyzed'!AL$2</f>
        <v>0.26444444444444443</v>
      </c>
      <c r="BI27" s="10">
        <f>'amount analyzed'!AW27*0.001/'amount analyzed'!AW$1*1/'amount analyzed'!AW$2</f>
        <v>9.6703296703296721E-2</v>
      </c>
      <c r="BJ27" s="10">
        <f>'amount analyzed'!AX27*0.001/'amount analyzed'!AX$1*1/'amount analyzed'!AX$2</f>
        <v>0.46521739130434786</v>
      </c>
      <c r="BK27" s="10">
        <f t="shared" si="13"/>
        <v>0.25983374918157526</v>
      </c>
      <c r="BL27" s="55">
        <f t="shared" si="14"/>
        <v>0.15230171463641098</v>
      </c>
    </row>
    <row r="28" spans="1:64" x14ac:dyDescent="0.2">
      <c r="A28">
        <f>'lipidomeDB output'!A28</f>
        <v>1491.9</v>
      </c>
      <c r="B28" t="str">
        <f>'lipidomeDB output'!B28</f>
        <v>C85H138O17P2</v>
      </c>
      <c r="C28" s="1" t="str">
        <f>'lipidomeDB output'!C28</f>
        <v>CL(76:14)</v>
      </c>
      <c r="I28" s="10">
        <f>'amount analyzed'!I28*0.001/'amount analyzed'!I$1*1/'amount analyzed'!I$2</f>
        <v>1.5832020997375329</v>
      </c>
      <c r="J28" s="10">
        <f>'amount analyzed'!J28*0.001/'amount analyzed'!J$1*1/'amount analyzed'!J$2</f>
        <v>1.415223097112861</v>
      </c>
      <c r="K28" s="10">
        <f>'amount analyzed'!K28*0.001/'amount analyzed'!K$1*1/'amount analyzed'!K$2</f>
        <v>0.78530183727034131</v>
      </c>
      <c r="L28" s="10">
        <f>'amount analyzed'!L28*0.001/'amount analyzed'!L$1*1/'amount analyzed'!L$2</f>
        <v>1.2787401574803152</v>
      </c>
      <c r="M28" s="10">
        <f>'amount analyzed'!M28*0.001/'amount analyzed'!M$1*1/'amount analyzed'!M$2</f>
        <v>1.320734908136483</v>
      </c>
      <c r="N28" s="10">
        <f t="shared" si="0"/>
        <v>1.2766404199475068</v>
      </c>
      <c r="O28" s="55">
        <f t="shared" si="1"/>
        <v>0.29855801678214844</v>
      </c>
      <c r="P28" s="10">
        <f t="shared" si="2"/>
        <v>0.23386226232318777</v>
      </c>
      <c r="Q28" s="10">
        <f>'amount analyzed'!O28*0.001/'amount analyzed'!O$1*1/'amount analyzed'!O$2</f>
        <v>1.303529411764706</v>
      </c>
      <c r="R28" s="10">
        <f>'amount analyzed'!P28*0.001/'amount analyzed'!P$1*1/'amount analyzed'!P$2</f>
        <v>1.9031578947368424</v>
      </c>
      <c r="S28" s="10">
        <f>'amount analyzed'!AA28*0.001/'amount analyzed'!AA$1*1/'amount analyzed'!AA$2</f>
        <v>1.6755555555555555</v>
      </c>
      <c r="T28" s="10">
        <f>'amount analyzed'!AB28*0.001/'amount analyzed'!AB$1*1/'amount analyzed'!AB$2</f>
        <v>1.5812500000000003</v>
      </c>
      <c r="U28" s="10">
        <f>'amount analyzed'!AM28*0.001/'amount analyzed'!AM$1*1/'amount analyzed'!AM$2</f>
        <v>1.7479166666666668</v>
      </c>
      <c r="V28" s="10">
        <f>'amount analyzed'!AN28*0.001/'amount analyzed'!AN$1*1/'amount analyzed'!AN$2</f>
        <v>2.2595238095238095</v>
      </c>
      <c r="W28" s="10">
        <f t="shared" si="3"/>
        <v>1.7451555563745966</v>
      </c>
      <c r="X28" s="55">
        <f t="shared" si="4"/>
        <v>0.32133779909410887</v>
      </c>
      <c r="Y28" s="10">
        <f>'amount analyzed'!Q28*0.001/'amount analyzed'!Q$1*1/'amount analyzed'!Q$2</f>
        <v>0.96483516483516496</v>
      </c>
      <c r="Z28" s="10">
        <f>'amount analyzed'!R28*0.001/'amount analyzed'!R$1*1/'amount analyzed'!R$2</f>
        <v>1.0452380952380951</v>
      </c>
      <c r="AA28" s="10">
        <f>'amount analyzed'!AC28*0.001/'amount analyzed'!AC$1*1/'amount analyzed'!AC$2</f>
        <v>1.898901098901099</v>
      </c>
      <c r="AB28" s="10">
        <f>'amount analyzed'!AD28*0.001/'amount analyzed'!AD$1*1/'amount analyzed'!AD$2</f>
        <v>2.4533333333333336</v>
      </c>
      <c r="AC28" s="10">
        <f>'amount analyzed'!AO28*0.001/'amount analyzed'!AO$1*1/'amount analyzed'!AO$2</f>
        <v>1.4088888888888889</v>
      </c>
      <c r="AD28" s="10">
        <f>'amount analyzed'!AP28*0.001/'amount analyzed'!AP$1*1/'amount analyzed'!AP$2</f>
        <v>1.3533333333333335</v>
      </c>
      <c r="AE28" s="10">
        <f t="shared" si="5"/>
        <v>1.520754985754986</v>
      </c>
      <c r="AF28" s="55">
        <f t="shared" si="6"/>
        <v>0.5636318037594229</v>
      </c>
      <c r="AG28" s="10">
        <f>'amount analyzed'!S28*0.001/'amount analyzed'!S$1*1/'amount analyzed'!S$2</f>
        <v>0.86444444444444457</v>
      </c>
      <c r="AH28" s="10">
        <f>'amount analyzed'!T28*0.001/'amount analyzed'!T$1*1/'amount analyzed'!T$2</f>
        <v>0.78181818181818186</v>
      </c>
      <c r="AI28" s="10">
        <f>'amount analyzed'!AE28*0.001/'amount analyzed'!AE$1*1/'amount analyzed'!AE$2</f>
        <v>1.597777777777778</v>
      </c>
      <c r="AJ28" s="10">
        <f>'amount analyzed'!AF28*0.001/'amount analyzed'!AF$1*1/'amount analyzed'!AF$2</f>
        <v>1.0739130434782609</v>
      </c>
      <c r="AK28" s="10">
        <f>'amount analyzed'!AQ28*0.001/'amount analyzed'!AQ$1*1/'amount analyzed'!AQ$2</f>
        <v>0.88913043478260867</v>
      </c>
      <c r="AL28" s="10">
        <f>'amount analyzed'!AR28*0.001/'amount analyzed'!AR$1*1/'amount analyzed'!AR$2</f>
        <v>1.0637362637362635</v>
      </c>
      <c r="AM28" s="10">
        <f t="shared" si="7"/>
        <v>1.0451366910062563</v>
      </c>
      <c r="AN28" s="55">
        <f t="shared" si="8"/>
        <v>0.29424835448472558</v>
      </c>
      <c r="AO28" s="10">
        <f>'amount analyzed'!U28*0.001/'amount analyzed'!U$1*1/'amount analyzed'!U$2</f>
        <v>1.3208333333333333</v>
      </c>
      <c r="AP28" s="10">
        <f>'amount analyzed'!V28*0.001/'amount analyzed'!V$1*1/'amount analyzed'!V$2</f>
        <v>1.4755555555555555</v>
      </c>
      <c r="AQ28" s="10">
        <f>'amount analyzed'!AG28*0.001/'amount analyzed'!AG$1*1/'amount analyzed'!AG$2</f>
        <v>2.6541666666666668</v>
      </c>
      <c r="AR28" s="10">
        <f>'amount analyzed'!AH28*0.001/'amount analyzed'!AH$1*1/'amount analyzed'!AH$2</f>
        <v>1.3045454545454542</v>
      </c>
      <c r="AS28" s="10">
        <f>'amount analyzed'!AS28*0.001/'amount analyzed'!AS$1*1/'amount analyzed'!AS$2</f>
        <v>1.2895833333333331</v>
      </c>
      <c r="AT28" s="10">
        <f>'amount analyzed'!AT28*0.001/'amount analyzed'!AT$1*1/'amount analyzed'!AT$2</f>
        <v>2.7270833333333337</v>
      </c>
      <c r="AU28" s="10">
        <f t="shared" si="9"/>
        <v>1.7952946127946128</v>
      </c>
      <c r="AV28" s="55">
        <f t="shared" si="10"/>
        <v>0.69711069846536777</v>
      </c>
      <c r="AW28" s="10">
        <f>'amount analyzed'!W28*0.001/'amount analyzed'!W$1*1/'amount analyzed'!W$2</f>
        <v>0.92705882352941194</v>
      </c>
      <c r="AX28" s="10">
        <f>'amount analyzed'!X28*0.001/'amount analyzed'!X$1*1/'amount analyzed'!X$2</f>
        <v>0.88</v>
      </c>
      <c r="AY28" s="10">
        <f>'amount analyzed'!AI28*0.001/'amount analyzed'!AI$1*1/'amount analyzed'!AI$2</f>
        <v>1.02</v>
      </c>
      <c r="AZ28" s="10">
        <f>'amount analyzed'!AJ28*0.001/'amount analyzed'!AJ$1*1/'amount analyzed'!AJ$2</f>
        <v>1.5916666666666668</v>
      </c>
      <c r="BA28" s="10">
        <f>'amount analyzed'!AU28*0.001/'amount analyzed'!AU$1*1/'amount analyzed'!AU$2</f>
        <v>1.2249999999999999</v>
      </c>
      <c r="BB28" s="10">
        <f>'amount analyzed'!AV28*0.001/'amount analyzed'!AV$1*1/'amount analyzed'!AV$2</f>
        <v>1.1020833333333333</v>
      </c>
      <c r="BC28" s="10">
        <f t="shared" si="11"/>
        <v>1.1243014705882353</v>
      </c>
      <c r="BD28" s="55">
        <f t="shared" si="12"/>
        <v>0.26020404803592651</v>
      </c>
      <c r="BE28" s="10">
        <f>'amount analyzed'!Y28*0.001/'amount analyzed'!Y$1*1/'amount analyzed'!Y$2</f>
        <v>0.94285714285714273</v>
      </c>
      <c r="BF28" s="10">
        <f>'amount analyzed'!Z28*0.001/'amount analyzed'!Z$1*1/'amount analyzed'!Z$2</f>
        <v>1.1422222222222222</v>
      </c>
      <c r="BG28" s="10">
        <f>'amount analyzed'!AK28*0.001/'amount analyzed'!AK$1*1/'amount analyzed'!AK$2</f>
        <v>1.4217391304347826</v>
      </c>
      <c r="BH28" s="10">
        <f>'amount analyzed'!AL28*0.001/'amount analyzed'!AL$1*1/'amount analyzed'!AL$2</f>
        <v>1.5644444444444443</v>
      </c>
      <c r="BI28" s="10">
        <f>'amount analyzed'!AW28*0.001/'amount analyzed'!AW$1*1/'amount analyzed'!AW$2</f>
        <v>0.52527472527472541</v>
      </c>
      <c r="BJ28" s="10">
        <f>'amount analyzed'!AX28*0.001/'amount analyzed'!AX$1*1/'amount analyzed'!AX$2</f>
        <v>0.81304347826086953</v>
      </c>
      <c r="BK28" s="10">
        <f t="shared" si="13"/>
        <v>1.0682635239156977</v>
      </c>
      <c r="BL28" s="55">
        <f t="shared" si="14"/>
        <v>0.3878946421181419</v>
      </c>
    </row>
    <row r="29" spans="1:64" x14ac:dyDescent="0.2">
      <c r="A29">
        <f>'lipidomeDB output'!A29</f>
        <v>1494</v>
      </c>
      <c r="B29" t="str">
        <f>'lipidomeDB output'!B29</f>
        <v>C85H140O17P2</v>
      </c>
      <c r="C29" s="1" t="str">
        <f>'lipidomeDB output'!C29</f>
        <v>CL(76:13)</v>
      </c>
      <c r="I29" s="10">
        <f>'amount analyzed'!I29*0.001/'amount analyzed'!I$1*1/'amount analyzed'!I$2</f>
        <v>2.7485564304461949</v>
      </c>
      <c r="J29" s="10">
        <f>'amount analyzed'!J29*0.001/'amount analyzed'!J$1*1/'amount analyzed'!J$2</f>
        <v>4.0923884514435702</v>
      </c>
      <c r="K29" s="10">
        <f>'amount analyzed'!K29*0.001/'amount analyzed'!K$1*1/'amount analyzed'!K$2</f>
        <v>3.3574803149606307</v>
      </c>
      <c r="L29" s="10">
        <f>'amount analyzed'!L29*0.001/'amount analyzed'!L$1*1/'amount analyzed'!L$2</f>
        <v>4.4178477690288718</v>
      </c>
      <c r="M29" s="10">
        <f>'amount analyzed'!M29*0.001/'amount analyzed'!M$1*1/'amount analyzed'!M$2</f>
        <v>4.0083989501312338</v>
      </c>
      <c r="N29" s="10">
        <f t="shared" si="0"/>
        <v>3.7249343832021005</v>
      </c>
      <c r="O29" s="55">
        <f t="shared" si="1"/>
        <v>0.66780236824311601</v>
      </c>
      <c r="P29" s="10">
        <f t="shared" si="2"/>
        <v>0.17927896159852533</v>
      </c>
      <c r="Q29" s="10">
        <f>'amount analyzed'!O29*0.001/'amount analyzed'!O$1*1/'amount analyzed'!O$2</f>
        <v>3.3152941176470594</v>
      </c>
      <c r="R29" s="10">
        <f>'amount analyzed'!P29*0.001/'amount analyzed'!P$1*1/'amount analyzed'!P$2</f>
        <v>4.8294736842105266</v>
      </c>
      <c r="S29" s="10">
        <f>'amount analyzed'!AA29*0.001/'amount analyzed'!AA$1*1/'amount analyzed'!AA$2</f>
        <v>5.1533333333333333</v>
      </c>
      <c r="T29" s="10">
        <f>'amount analyzed'!AB29*0.001/'amount analyzed'!AB$1*1/'amount analyzed'!AB$2</f>
        <v>4.4979166666666677</v>
      </c>
      <c r="U29" s="10">
        <f>'amount analyzed'!AM29*0.001/'amount analyzed'!AM$1*1/'amount analyzed'!AM$2</f>
        <v>5.5812500000000007</v>
      </c>
      <c r="V29" s="10">
        <f>'amount analyzed'!AN29*0.001/'amount analyzed'!AN$1*1/'amount analyzed'!AN$2</f>
        <v>5.8071428571428569</v>
      </c>
      <c r="W29" s="10">
        <f t="shared" si="3"/>
        <v>4.8640684431667411</v>
      </c>
      <c r="X29" s="55">
        <f t="shared" si="4"/>
        <v>0.89681422207853168</v>
      </c>
      <c r="Y29" s="10">
        <f>'amount analyzed'!Q29*0.001/'amount analyzed'!Q$1*1/'amount analyzed'!Q$2</f>
        <v>3.5142857142857147</v>
      </c>
      <c r="Z29" s="10">
        <f>'amount analyzed'!R29*0.001/'amount analyzed'!R$1*1/'amount analyzed'!R$2</f>
        <v>2.759523809523809</v>
      </c>
      <c r="AA29" s="10">
        <f>'amount analyzed'!AC29*0.001/'amount analyzed'!AC$1*1/'amount analyzed'!AC$2</f>
        <v>5.6681318681318693</v>
      </c>
      <c r="AB29" s="10">
        <f>'amount analyzed'!AD29*0.001/'amount analyzed'!AD$1*1/'amount analyzed'!AD$2</f>
        <v>5.442222222222223</v>
      </c>
      <c r="AC29" s="10">
        <f>'amount analyzed'!AO29*0.001/'amount analyzed'!AO$1*1/'amount analyzed'!AO$2</f>
        <v>4.8977777777777787</v>
      </c>
      <c r="AD29" s="10">
        <f>'amount analyzed'!AP29*0.001/'amount analyzed'!AP$1*1/'amount analyzed'!AP$2</f>
        <v>3.7533333333333334</v>
      </c>
      <c r="AE29" s="10">
        <f t="shared" si="5"/>
        <v>4.3392124542124551</v>
      </c>
      <c r="AF29" s="55">
        <f t="shared" si="6"/>
        <v>1.1673754548038964</v>
      </c>
      <c r="AG29" s="10">
        <f>'amount analyzed'!S29*0.001/'amount analyzed'!S$1*1/'amount analyzed'!S$2</f>
        <v>3.7977777777777781</v>
      </c>
      <c r="AH29" s="10">
        <f>'amount analyzed'!T29*0.001/'amount analyzed'!T$1*1/'amount analyzed'!T$2</f>
        <v>3.8613636363636363</v>
      </c>
      <c r="AI29" s="10">
        <f>'amount analyzed'!AE29*0.001/'amount analyzed'!AE$1*1/'amount analyzed'!AE$2</f>
        <v>5.620000000000001</v>
      </c>
      <c r="AJ29" s="10">
        <f>'amount analyzed'!AF29*0.001/'amount analyzed'!AF$1*1/'amount analyzed'!AF$2</f>
        <v>5.0195652173913041</v>
      </c>
      <c r="AK29" s="10">
        <f>'amount analyzed'!AQ29*0.001/'amount analyzed'!AQ$1*1/'amount analyzed'!AQ$2</f>
        <v>3.3130434782608691</v>
      </c>
      <c r="AL29" s="10">
        <f>'amount analyzed'!AR29*0.001/'amount analyzed'!AR$1*1/'amount analyzed'!AR$2</f>
        <v>4.2065934065934067</v>
      </c>
      <c r="AM29" s="10">
        <f t="shared" si="7"/>
        <v>4.3030572527311657</v>
      </c>
      <c r="AN29" s="55">
        <f t="shared" si="8"/>
        <v>0.85878460731512996</v>
      </c>
      <c r="AO29" s="10">
        <f>'amount analyzed'!U29*0.001/'amount analyzed'!U$1*1/'amount analyzed'!U$2</f>
        <v>4.4874999999999998</v>
      </c>
      <c r="AP29" s="10">
        <f>'amount analyzed'!V29*0.001/'amount analyzed'!V$1*1/'amount analyzed'!V$2</f>
        <v>3.3755555555555552</v>
      </c>
      <c r="AQ29" s="10">
        <f>'amount analyzed'!AG29*0.001/'amount analyzed'!AG$1*1/'amount analyzed'!AG$2</f>
        <v>5.0604166666666659</v>
      </c>
      <c r="AR29" s="10">
        <f>'amount analyzed'!AH29*0.001/'amount analyzed'!AH$1*1/'amount analyzed'!AH$2</f>
        <v>4.0318181818181813</v>
      </c>
      <c r="AS29" s="10">
        <f>'amount analyzed'!AS29*0.001/'amount analyzed'!AS$1*1/'amount analyzed'!AS$2</f>
        <v>4.0291666666666668</v>
      </c>
      <c r="AT29" s="10">
        <f>'amount analyzed'!AT29*0.001/'amount analyzed'!AT$1*1/'amount analyzed'!AT$2</f>
        <v>4.9562499999999998</v>
      </c>
      <c r="AU29" s="10">
        <f t="shared" si="9"/>
        <v>4.3234511784511778</v>
      </c>
      <c r="AV29" s="55">
        <f t="shared" si="10"/>
        <v>0.63884642688707427</v>
      </c>
      <c r="AW29" s="10">
        <f>'amount analyzed'!W29*0.001/'amount analyzed'!W$1*1/'amount analyzed'!W$2</f>
        <v>3.4211764705882359</v>
      </c>
      <c r="AX29" s="10">
        <f>'amount analyzed'!X29*0.001/'amount analyzed'!X$1*1/'amount analyzed'!X$2</f>
        <v>3.5388235294117649</v>
      </c>
      <c r="AY29" s="10">
        <f>'amount analyzed'!AI29*0.001/'amount analyzed'!AI$1*1/'amount analyzed'!AI$2</f>
        <v>2.62</v>
      </c>
      <c r="AZ29" s="10">
        <f>'amount analyzed'!AJ29*0.001/'amount analyzed'!AJ$1*1/'amount analyzed'!AJ$2</f>
        <v>4.2479166666666668</v>
      </c>
      <c r="BA29" s="10">
        <f>'amount analyzed'!AU29*0.001/'amount analyzed'!AU$1*1/'amount analyzed'!AU$2</f>
        <v>3.8727272727272726</v>
      </c>
      <c r="BB29" s="10">
        <f>'amount analyzed'!AV29*0.001/'amount analyzed'!AV$1*1/'amount analyzed'!AV$2</f>
        <v>4.1958333333333346</v>
      </c>
      <c r="BC29" s="10">
        <f t="shared" si="11"/>
        <v>3.6494128787878792</v>
      </c>
      <c r="BD29" s="55">
        <f t="shared" si="12"/>
        <v>0.60508910964073559</v>
      </c>
      <c r="BE29" s="10">
        <f>'amount analyzed'!Y29*0.001/'amount analyzed'!Y$1*1/'amount analyzed'!Y$2</f>
        <v>4.5362637362637361</v>
      </c>
      <c r="BF29" s="10">
        <f>'amount analyzed'!Z29*0.001/'amount analyzed'!Z$1*1/'amount analyzed'!Z$2</f>
        <v>3.9755555555555557</v>
      </c>
      <c r="BG29" s="10">
        <f>'amount analyzed'!AK29*0.001/'amount analyzed'!AK$1*1/'amount analyzed'!AK$2</f>
        <v>5.910869565217391</v>
      </c>
      <c r="BH29" s="10">
        <f>'amount analyzed'!AL29*0.001/'amount analyzed'!AL$1*1/'amount analyzed'!AL$2</f>
        <v>5.264444444444444</v>
      </c>
      <c r="BI29" s="10">
        <f>'amount analyzed'!AW29*0.001/'amount analyzed'!AW$1*1/'amount analyzed'!AW$2</f>
        <v>3.5912087912087909</v>
      </c>
      <c r="BJ29" s="10">
        <f>'amount analyzed'!AX29*0.001/'amount analyzed'!AX$1*1/'amount analyzed'!AX$2</f>
        <v>2.6717391304347831</v>
      </c>
      <c r="BK29" s="10">
        <f t="shared" si="13"/>
        <v>4.3250135371874503</v>
      </c>
      <c r="BL29" s="55">
        <f t="shared" si="14"/>
        <v>1.1692735324062353</v>
      </c>
    </row>
    <row r="30" spans="1:64" x14ac:dyDescent="0.2">
      <c r="A30">
        <f>'lipidomeDB output'!A30</f>
        <v>1496</v>
      </c>
      <c r="B30" t="str">
        <f>'lipidomeDB output'!B30</f>
        <v>C85H142O17P2</v>
      </c>
      <c r="C30" s="1" t="str">
        <f>'lipidomeDB output'!C30</f>
        <v>CL(76:12)</v>
      </c>
      <c r="I30" s="10">
        <f>'amount analyzed'!I30*0.001/'amount analyzed'!I$1*1/'amount analyzed'!I$2</f>
        <v>4.4430446194225723</v>
      </c>
      <c r="J30" s="10">
        <f>'amount analyzed'!J30*0.001/'amount analyzed'!J$1*1/'amount analyzed'!J$2</f>
        <v>5.4299212598425211</v>
      </c>
      <c r="K30" s="10">
        <f>'amount analyzed'!K30*0.001/'amount analyzed'!K$1*1/'amount analyzed'!K$2</f>
        <v>3.8341207349081365</v>
      </c>
      <c r="L30" s="10">
        <f>'amount analyzed'!L30*0.001/'amount analyzed'!L$1*1/'amount analyzed'!L$2</f>
        <v>5.4509186351706047</v>
      </c>
      <c r="M30" s="10">
        <f>'amount analyzed'!M30*0.001/'amount analyzed'!M$1*1/'amount analyzed'!M$2</f>
        <v>4.0755905511811017</v>
      </c>
      <c r="N30" s="10">
        <f t="shared" si="0"/>
        <v>4.6467191601049871</v>
      </c>
      <c r="O30" s="55">
        <f t="shared" si="1"/>
        <v>0.75632825740796028</v>
      </c>
      <c r="P30" s="10">
        <f t="shared" si="2"/>
        <v>0.16276607889315006</v>
      </c>
      <c r="Q30" s="10">
        <f>'amount analyzed'!O30*0.001/'amount analyzed'!O$1*1/'amount analyzed'!O$2</f>
        <v>3.8611764705882345</v>
      </c>
      <c r="R30" s="10">
        <f>'amount analyzed'!P30*0.001/'amount analyzed'!P$1*1/'amount analyzed'!P$2</f>
        <v>4.4652631578947366</v>
      </c>
      <c r="S30" s="10">
        <f>'amount analyzed'!AA30*0.001/'amount analyzed'!AA$1*1/'amount analyzed'!AA$2</f>
        <v>5.7688888888888883</v>
      </c>
      <c r="T30" s="10">
        <f>'amount analyzed'!AB30*0.001/'amount analyzed'!AB$1*1/'amount analyzed'!AB$2</f>
        <v>5.2833333333333332</v>
      </c>
      <c r="U30" s="10">
        <f>'amount analyzed'!AM30*0.001/'amount analyzed'!AM$1*1/'amount analyzed'!AM$2</f>
        <v>6.4604166666666663</v>
      </c>
      <c r="V30" s="10">
        <f>'amount analyzed'!AN30*0.001/'amount analyzed'!AN$1*1/'amount analyzed'!AN$2</f>
        <v>6.6571428571428566</v>
      </c>
      <c r="W30" s="10">
        <f t="shared" si="3"/>
        <v>5.4160368957524527</v>
      </c>
      <c r="X30" s="55">
        <f t="shared" si="4"/>
        <v>1.1040606432777571</v>
      </c>
      <c r="Y30" s="10">
        <f>'amount analyzed'!Q30*0.001/'amount analyzed'!Q$1*1/'amount analyzed'!Q$2</f>
        <v>4.5296703296703305</v>
      </c>
      <c r="Z30" s="10">
        <f>'amount analyzed'!R30*0.001/'amount analyzed'!R$1*1/'amount analyzed'!R$2</f>
        <v>3.1452380952380952</v>
      </c>
      <c r="AA30" s="10">
        <f>'amount analyzed'!AC30*0.001/'amount analyzed'!AC$1*1/'amount analyzed'!AC$2</f>
        <v>5.1120879120879117</v>
      </c>
      <c r="AB30" s="10">
        <f>'amount analyzed'!AD30*0.001/'amount analyzed'!AD$1*1/'amount analyzed'!AD$2</f>
        <v>6.6466666666666674</v>
      </c>
      <c r="AC30" s="10">
        <f>'amount analyzed'!AO30*0.001/'amount analyzed'!AO$1*1/'amount analyzed'!AO$2</f>
        <v>6.1466666666666665</v>
      </c>
      <c r="AD30" s="10">
        <f>'amount analyzed'!AP30*0.001/'amount analyzed'!AP$1*1/'amount analyzed'!AP$2</f>
        <v>3.7355555555555555</v>
      </c>
      <c r="AE30" s="10">
        <f t="shared" si="5"/>
        <v>4.8859808709808705</v>
      </c>
      <c r="AF30" s="55">
        <f t="shared" si="6"/>
        <v>1.3580197760071799</v>
      </c>
      <c r="AG30" s="10">
        <f>'amount analyzed'!S30*0.001/'amount analyzed'!S$1*1/'amount analyzed'!S$2</f>
        <v>6.08</v>
      </c>
      <c r="AH30" s="10">
        <f>'amount analyzed'!T30*0.001/'amount analyzed'!T$1*1/'amount analyzed'!T$2</f>
        <v>5.6613636363636362</v>
      </c>
      <c r="AI30" s="10">
        <f>'amount analyzed'!AE30*0.001/'amount analyzed'!AE$1*1/'amount analyzed'!AE$2</f>
        <v>7.7244444444444449</v>
      </c>
      <c r="AJ30" s="10">
        <f>'amount analyzed'!AF30*0.001/'amount analyzed'!AF$1*1/'amount analyzed'!AF$2</f>
        <v>7.3826086956521735</v>
      </c>
      <c r="AK30" s="10">
        <f>'amount analyzed'!AQ30*0.001/'amount analyzed'!AQ$1*1/'amount analyzed'!AQ$2</f>
        <v>5.5239130434782604</v>
      </c>
      <c r="AL30" s="10">
        <f>'amount analyzed'!AR30*0.001/'amount analyzed'!AR$1*1/'amount analyzed'!AR$2</f>
        <v>9.0351648351648368</v>
      </c>
      <c r="AM30" s="10">
        <f t="shared" si="7"/>
        <v>6.9012491091838912</v>
      </c>
      <c r="AN30" s="55">
        <f t="shared" si="8"/>
        <v>1.3836021581370834</v>
      </c>
      <c r="AO30" s="10">
        <f>'amount analyzed'!U30*0.001/'amount analyzed'!U$1*1/'amount analyzed'!U$2</f>
        <v>4.5229166666666663</v>
      </c>
      <c r="AP30" s="10">
        <f>'amount analyzed'!V30*0.001/'amount analyzed'!V$1*1/'amount analyzed'!V$2</f>
        <v>3.3577777777777778</v>
      </c>
      <c r="AQ30" s="10">
        <f>'amount analyzed'!AG30*0.001/'amount analyzed'!AG$1*1/'amount analyzed'!AG$2</f>
        <v>5.5958333333333332</v>
      </c>
      <c r="AR30" s="10">
        <f>'amount analyzed'!AH30*0.001/'amount analyzed'!AH$1*1/'amount analyzed'!AH$2</f>
        <v>4.9454545454545444</v>
      </c>
      <c r="AS30" s="10">
        <f>'amount analyzed'!AS30*0.001/'amount analyzed'!AS$1*1/'amount analyzed'!AS$2</f>
        <v>4.4083333333333323</v>
      </c>
      <c r="AT30" s="10">
        <f>'amount analyzed'!AT30*0.001/'amount analyzed'!AT$1*1/'amount analyzed'!AT$2</f>
        <v>5.022916666666668</v>
      </c>
      <c r="AU30" s="10">
        <f t="shared" si="9"/>
        <v>4.6422053872053866</v>
      </c>
      <c r="AV30" s="55">
        <f t="shared" si="10"/>
        <v>0.75696599794364805</v>
      </c>
      <c r="AW30" s="10">
        <f>'amount analyzed'!W30*0.001/'amount analyzed'!W$1*1/'amount analyzed'!W$2</f>
        <v>4.790588235294118</v>
      </c>
      <c r="AX30" s="10">
        <f>'amount analyzed'!X30*0.001/'amount analyzed'!X$1*1/'amount analyzed'!X$2</f>
        <v>4.6141176470588237</v>
      </c>
      <c r="AY30" s="10">
        <f>'amount analyzed'!AI30*0.001/'amount analyzed'!AI$1*1/'amount analyzed'!AI$2</f>
        <v>3.3466666666666667</v>
      </c>
      <c r="AZ30" s="10">
        <f>'amount analyzed'!AJ30*0.001/'amount analyzed'!AJ$1*1/'amount analyzed'!AJ$2</f>
        <v>4.0541666666666671</v>
      </c>
      <c r="BA30" s="10">
        <f>'amount analyzed'!AU30*0.001/'amount analyzed'!AU$1*1/'amount analyzed'!AU$2</f>
        <v>4.1499999999999995</v>
      </c>
      <c r="BB30" s="10">
        <f>'amount analyzed'!AV30*0.001/'amount analyzed'!AV$1*1/'amount analyzed'!AV$2</f>
        <v>4.8562500000000002</v>
      </c>
      <c r="BC30" s="10">
        <f t="shared" si="11"/>
        <v>4.3019648692810462</v>
      </c>
      <c r="BD30" s="55">
        <f t="shared" si="12"/>
        <v>0.57280294748844285</v>
      </c>
      <c r="BE30" s="10">
        <f>'amount analyzed'!Y30*0.001/'amount analyzed'!Y$1*1/'amount analyzed'!Y$2</f>
        <v>7.8923076923076927</v>
      </c>
      <c r="BF30" s="10">
        <f>'amount analyzed'!Z30*0.001/'amount analyzed'!Z$1*1/'amount analyzed'!Z$2</f>
        <v>6.48</v>
      </c>
      <c r="BG30" s="10">
        <f>'amount analyzed'!AK30*0.001/'amount analyzed'!AK$1*1/'amount analyzed'!AK$2</f>
        <v>10.730434782608695</v>
      </c>
      <c r="BH30" s="10">
        <f>'amount analyzed'!AL30*0.001/'amount analyzed'!AL$1*1/'amount analyzed'!AL$2</f>
        <v>9.1911111111111126</v>
      </c>
      <c r="BI30" s="10">
        <f>'amount analyzed'!AW30*0.001/'amount analyzed'!AW$1*1/'amount analyzed'!AW$2</f>
        <v>7.7494505494505495</v>
      </c>
      <c r="BJ30" s="10">
        <f>'amount analyzed'!AX30*0.001/'amount analyzed'!AX$1*1/'amount analyzed'!AX$2</f>
        <v>5.0239130434782613</v>
      </c>
      <c r="BK30" s="10">
        <f t="shared" si="13"/>
        <v>7.8445361964927187</v>
      </c>
      <c r="BL30" s="55">
        <f t="shared" si="14"/>
        <v>1.9985430717886246</v>
      </c>
    </row>
    <row r="31" spans="1:64" x14ac:dyDescent="0.2">
      <c r="A31">
        <f>'lipidomeDB output'!A31</f>
        <v>1498</v>
      </c>
      <c r="B31" t="str">
        <f>'lipidomeDB output'!B31</f>
        <v>C85H144O17P2</v>
      </c>
      <c r="C31" s="1" t="str">
        <f>'lipidomeDB output'!C31</f>
        <v>CL(76:11)</v>
      </c>
      <c r="I31" s="10">
        <f>'amount analyzed'!I31*0.001/'amount analyzed'!I$1*1/'amount analyzed'!I$2</f>
        <v>4.8692913385826779</v>
      </c>
      <c r="J31" s="10">
        <f>'amount analyzed'!J31*0.001/'amount analyzed'!J$1*1/'amount analyzed'!J$2</f>
        <v>5.3732283464566928</v>
      </c>
      <c r="K31" s="10">
        <f>'amount analyzed'!K31*0.001/'amount analyzed'!K$1*1/'amount analyzed'!K$2</f>
        <v>5.3837270341207351</v>
      </c>
      <c r="L31" s="10">
        <f>'amount analyzed'!L31*0.001/'amount analyzed'!L$1*1/'amount analyzed'!L$2</f>
        <v>6.8535433070866167</v>
      </c>
      <c r="M31" s="10">
        <f>'amount analyzed'!M31*0.001/'amount analyzed'!M$1*1/'amount analyzed'!M$2</f>
        <v>6.5280839895013143</v>
      </c>
      <c r="N31" s="10">
        <f t="shared" si="0"/>
        <v>5.8015748031496077</v>
      </c>
      <c r="O31" s="55">
        <f t="shared" si="1"/>
        <v>0.84582551901642156</v>
      </c>
      <c r="P31" s="10">
        <f t="shared" si="2"/>
        <v>0.1457924008076622</v>
      </c>
      <c r="Q31" s="10">
        <f>'amount analyzed'!O31*0.001/'amount analyzed'!O$1*1/'amount analyzed'!O$2</f>
        <v>4.8447058823529421</v>
      </c>
      <c r="R31" s="10">
        <f>'amount analyzed'!P31*0.001/'amount analyzed'!P$1*1/'amount analyzed'!P$2</f>
        <v>9.4610526315789478</v>
      </c>
      <c r="S31" s="10">
        <f>'amount analyzed'!AA31*0.001/'amount analyzed'!AA$1*1/'amount analyzed'!AA$2</f>
        <v>11.742222222222223</v>
      </c>
      <c r="T31" s="10">
        <f>'amount analyzed'!AB31*0.001/'amount analyzed'!AB$1*1/'amount analyzed'!AB$2</f>
        <v>10.122916666666667</v>
      </c>
      <c r="U31" s="10">
        <f>'amount analyzed'!AM31*0.001/'amount analyzed'!AM$1*1/'amount analyzed'!AM$2</f>
        <v>7.1854166666666677</v>
      </c>
      <c r="V31" s="10">
        <f>'amount analyzed'!AN31*0.001/'amount analyzed'!AN$1*1/'amount analyzed'!AN$2</f>
        <v>9.6642857142857146</v>
      </c>
      <c r="W31" s="10">
        <f t="shared" si="3"/>
        <v>8.8367666306288601</v>
      </c>
      <c r="X31" s="55">
        <f t="shared" si="4"/>
        <v>2.4426985354776356</v>
      </c>
      <c r="Y31" s="10">
        <f>'amount analyzed'!Q31*0.001/'amount analyzed'!Q$1*1/'amount analyzed'!Q$2</f>
        <v>7.4703296703296704</v>
      </c>
      <c r="Z31" s="10">
        <f>'amount analyzed'!R31*0.001/'amount analyzed'!R$1*1/'amount analyzed'!R$2</f>
        <v>5.8666666666666645</v>
      </c>
      <c r="AA31" s="10">
        <f>'amount analyzed'!AC31*0.001/'amount analyzed'!AC$1*1/'amount analyzed'!AC$2</f>
        <v>9.2395604395604405</v>
      </c>
      <c r="AB31" s="10">
        <f>'amount analyzed'!AD31*0.001/'amount analyzed'!AD$1*1/'amount analyzed'!AD$2</f>
        <v>7.4755555555555553</v>
      </c>
      <c r="AC31" s="10">
        <f>'amount analyzed'!AO31*0.001/'amount analyzed'!AO$1*1/'amount analyzed'!AO$2</f>
        <v>8.5311111111111106</v>
      </c>
      <c r="AD31" s="10">
        <f>'amount analyzed'!AP31*0.001/'amount analyzed'!AP$1*1/'amount analyzed'!AP$2</f>
        <v>6.453333333333334</v>
      </c>
      <c r="AE31" s="10">
        <f t="shared" si="5"/>
        <v>7.5060927960927968</v>
      </c>
      <c r="AF31" s="55">
        <f t="shared" si="6"/>
        <v>1.2533000168811108</v>
      </c>
      <c r="AG31" s="10">
        <f>'amount analyzed'!S31*0.001/'amount analyzed'!S$1*1/'amount analyzed'!S$2</f>
        <v>2.5644444444444447</v>
      </c>
      <c r="AH31" s="10">
        <f>'amount analyzed'!T31*0.001/'amount analyzed'!T$1*1/'amount analyzed'!T$2</f>
        <v>2.2590909090909088</v>
      </c>
      <c r="AI31" s="10">
        <f>'amount analyzed'!AE31*0.001/'amount analyzed'!AE$1*1/'amount analyzed'!AE$2</f>
        <v>3.2533333333333339</v>
      </c>
      <c r="AJ31" s="10">
        <f>'amount analyzed'!AF31*0.001/'amount analyzed'!AF$1*1/'amount analyzed'!AF$2</f>
        <v>4.4760869565217396</v>
      </c>
      <c r="AK31" s="10">
        <f>'amount analyzed'!AQ31*0.001/'amount analyzed'!AQ$1*1/'amount analyzed'!AQ$2</f>
        <v>2.9217391304347817</v>
      </c>
      <c r="AL31" s="10">
        <f>'amount analyzed'!AR31*0.001/'amount analyzed'!AR$1*1/'amount analyzed'!AR$2</f>
        <v>2.8879120879120879</v>
      </c>
      <c r="AM31" s="10">
        <f t="shared" si="7"/>
        <v>3.0604344769562157</v>
      </c>
      <c r="AN31" s="55">
        <f t="shared" si="8"/>
        <v>0.77180825490142879</v>
      </c>
      <c r="AO31" s="10">
        <f>'amount analyzed'!U31*0.001/'amount analyzed'!U$1*1/'amount analyzed'!U$2</f>
        <v>6.1333333333333329</v>
      </c>
      <c r="AP31" s="10">
        <f>'amount analyzed'!V31*0.001/'amount analyzed'!V$1*1/'amount analyzed'!V$2</f>
        <v>5.431111111111111</v>
      </c>
      <c r="AQ31" s="10">
        <f>'amount analyzed'!AG31*0.001/'amount analyzed'!AG$1*1/'amount analyzed'!AG$2</f>
        <v>7.6437499999999998</v>
      </c>
      <c r="AR31" s="10">
        <f>'amount analyzed'!AH31*0.001/'amount analyzed'!AH$1*1/'amount analyzed'!AH$2</f>
        <v>8.1113636363636346</v>
      </c>
      <c r="AS31" s="10">
        <f>'amount analyzed'!AS31*0.001/'amount analyzed'!AS$1*1/'amount analyzed'!AS$2</f>
        <v>6.3937500000000007</v>
      </c>
      <c r="AT31" s="10">
        <f>'amount analyzed'!AT31*0.001/'amount analyzed'!AT$1*1/'amount analyzed'!AT$2</f>
        <v>7.1229166666666659</v>
      </c>
      <c r="AU31" s="10">
        <f t="shared" si="9"/>
        <v>6.8060374579124572</v>
      </c>
      <c r="AV31" s="55">
        <f t="shared" si="10"/>
        <v>1.0018967426404404</v>
      </c>
      <c r="AW31" s="10">
        <f>'amount analyzed'!W31*0.001/'amount analyzed'!W$1*1/'amount analyzed'!W$2</f>
        <v>6.0447058823529423</v>
      </c>
      <c r="AX31" s="10">
        <f>'amount analyzed'!X31*0.001/'amount analyzed'!X$1*1/'amount analyzed'!X$2</f>
        <v>5.7976470588235287</v>
      </c>
      <c r="AY31" s="10">
        <f>'amount analyzed'!AI31*0.001/'amount analyzed'!AI$1*1/'amount analyzed'!AI$2</f>
        <v>4.1866666666666665</v>
      </c>
      <c r="AZ31" s="10">
        <f>'amount analyzed'!AJ31*0.001/'amount analyzed'!AJ$1*1/'amount analyzed'!AJ$2</f>
        <v>6.6229166666666668</v>
      </c>
      <c r="BA31" s="10">
        <f>'amount analyzed'!AU31*0.001/'amount analyzed'!AU$1*1/'amount analyzed'!AU$2</f>
        <v>5.3045454545454538</v>
      </c>
      <c r="BB31" s="10">
        <f>'amount analyzed'!AV31*0.001/'amount analyzed'!AV$1*1/'amount analyzed'!AV$2</f>
        <v>7.2375000000000007</v>
      </c>
      <c r="BC31" s="10">
        <f t="shared" si="11"/>
        <v>5.8656636215092108</v>
      </c>
      <c r="BD31" s="55">
        <f t="shared" si="12"/>
        <v>1.0607482245458484</v>
      </c>
      <c r="BE31" s="10">
        <f>'amount analyzed'!Y31*0.001/'amount analyzed'!Y$1*1/'amount analyzed'!Y$2</f>
        <v>2.4263736263736266</v>
      </c>
      <c r="BF31" s="10">
        <f>'amount analyzed'!Z31*0.001/'amount analyzed'!Z$1*1/'amount analyzed'!Z$2</f>
        <v>2.52</v>
      </c>
      <c r="BG31" s="10">
        <f>'amount analyzed'!AK31*0.001/'amount analyzed'!AK$1*1/'amount analyzed'!AK$2</f>
        <v>4.019565217391305</v>
      </c>
      <c r="BH31" s="10">
        <f>'amount analyzed'!AL31*0.001/'amount analyzed'!AL$1*1/'amount analyzed'!AL$2</f>
        <v>4.4866666666666664</v>
      </c>
      <c r="BI31" s="10">
        <f>'amount analyzed'!AW31*0.001/'amount analyzed'!AW$1*1/'amount analyzed'!AW$2</f>
        <v>2.1186813186813187</v>
      </c>
      <c r="BJ31" s="10">
        <f>'amount analyzed'!AX31*0.001/'amount analyzed'!AX$1*1/'amount analyzed'!AX$2</f>
        <v>3.7260869565217387</v>
      </c>
      <c r="BK31" s="10">
        <f t="shared" si="13"/>
        <v>3.2162289642724424</v>
      </c>
      <c r="BL31" s="55">
        <f t="shared" si="14"/>
        <v>0.98311070824622926</v>
      </c>
    </row>
    <row r="32" spans="1:64" x14ac:dyDescent="0.2">
      <c r="A32">
        <f>'lipidomeDB output'!A32</f>
        <v>1500</v>
      </c>
      <c r="B32" t="str">
        <f>'lipidomeDB output'!B32</f>
        <v>C85H146O17P2</v>
      </c>
      <c r="C32" s="1" t="str">
        <f>'lipidomeDB output'!C32</f>
        <v>CL(76:10)</v>
      </c>
      <c r="I32" s="10">
        <f>'amount analyzed'!I32*0.001/'amount analyzed'!I$1*1/'amount analyzed'!I$2</f>
        <v>3.2041994750656171</v>
      </c>
      <c r="J32" s="10">
        <f>'amount analyzed'!J32*0.001/'amount analyzed'!J$1*1/'amount analyzed'!J$2</f>
        <v>4.2120734908136495</v>
      </c>
      <c r="K32" s="10">
        <f>'amount analyzed'!K32*0.001/'amount analyzed'!K$1*1/'amount analyzed'!K$2</f>
        <v>3.781627296587927</v>
      </c>
      <c r="L32" s="10">
        <f>'amount analyzed'!L32*0.001/'amount analyzed'!L$1*1/'amount analyzed'!L$2</f>
        <v>4.2015748031496072</v>
      </c>
      <c r="M32" s="10">
        <f>'amount analyzed'!M32*0.001/'amount analyzed'!M$1*1/'amount analyzed'!M$2</f>
        <v>3.1202099737532811</v>
      </c>
      <c r="N32" s="10">
        <f t="shared" si="0"/>
        <v>3.7039370078740164</v>
      </c>
      <c r="O32" s="55">
        <f t="shared" si="1"/>
        <v>0.52496587832026631</v>
      </c>
      <c r="P32" s="10">
        <f t="shared" si="2"/>
        <v>0.14173185915534398</v>
      </c>
      <c r="Q32" s="10">
        <f>'amount analyzed'!O32*0.001/'amount analyzed'!O$1*1/'amount analyzed'!O$2</f>
        <v>3.7670588235294122</v>
      </c>
      <c r="R32" s="10">
        <f>'amount analyzed'!P32*0.001/'amount analyzed'!P$1*1/'amount analyzed'!P$2</f>
        <v>7.1915789473684226</v>
      </c>
      <c r="S32" s="10">
        <f>'amount analyzed'!AA32*0.001/'amount analyzed'!AA$1*1/'amount analyzed'!AA$2</f>
        <v>10.08</v>
      </c>
      <c r="T32" s="10">
        <f>'amount analyzed'!AB32*0.001/'amount analyzed'!AB$1*1/'amount analyzed'!AB$2</f>
        <v>9.0958333333333332</v>
      </c>
      <c r="U32" s="10">
        <f>'amount analyzed'!AM32*0.001/'amount analyzed'!AM$1*1/'amount analyzed'!AM$2</f>
        <v>6.9083333333333341</v>
      </c>
      <c r="V32" s="10">
        <f>'amount analyzed'!AN32*0.001/'amount analyzed'!AN$1*1/'amount analyzed'!AN$2</f>
        <v>5.7761904761904761</v>
      </c>
      <c r="W32" s="10">
        <f t="shared" si="3"/>
        <v>7.1364991522924965</v>
      </c>
      <c r="X32" s="55">
        <f t="shared" si="4"/>
        <v>2.2698832094004384</v>
      </c>
      <c r="Y32" s="10">
        <f>'amount analyzed'!Q32*0.001/'amount analyzed'!Q$1*1/'amount analyzed'!Q$2</f>
        <v>4.3318681318681325</v>
      </c>
      <c r="Z32" s="10">
        <f>'amount analyzed'!R32*0.001/'amount analyzed'!R$1*1/'amount analyzed'!R$2</f>
        <v>4.0976190476190473</v>
      </c>
      <c r="AA32" s="10">
        <f>'amount analyzed'!AC32*0.001/'amount analyzed'!AC$1*1/'amount analyzed'!AC$2</f>
        <v>5.7714285714285722</v>
      </c>
      <c r="AB32" s="10">
        <f>'amount analyzed'!AD32*0.001/'amount analyzed'!AD$1*1/'amount analyzed'!AD$2</f>
        <v>4.8688888888888888</v>
      </c>
      <c r="AC32" s="10">
        <f>'amount analyzed'!AO32*0.001/'amount analyzed'!AO$1*1/'amount analyzed'!AO$2</f>
        <v>4.7688888888888892</v>
      </c>
      <c r="AD32" s="10">
        <f>'amount analyzed'!AP32*0.001/'amount analyzed'!AP$1*1/'amount analyzed'!AP$2</f>
        <v>3.3133333333333335</v>
      </c>
      <c r="AE32" s="10">
        <f t="shared" si="5"/>
        <v>4.5253378103378106</v>
      </c>
      <c r="AF32" s="55">
        <f t="shared" si="6"/>
        <v>0.8269722323101909</v>
      </c>
      <c r="AG32" s="10">
        <f>'amount analyzed'!S32*0.001/'amount analyzed'!S$1*1/'amount analyzed'!S$2</f>
        <v>2.5355555555555562</v>
      </c>
      <c r="AH32" s="10">
        <f>'amount analyzed'!T32*0.001/'amount analyzed'!T$1*1/'amount analyzed'!T$2</f>
        <v>1.1045454545454545</v>
      </c>
      <c r="AI32" s="10">
        <f>'amount analyzed'!AE32*0.001/'amount analyzed'!AE$1*1/'amount analyzed'!AE$2</f>
        <v>2.7133333333333334</v>
      </c>
      <c r="AJ32" s="10">
        <f>'amount analyzed'!AF32*0.001/'amount analyzed'!AF$1*1/'amount analyzed'!AF$2</f>
        <v>2.9804347826086959</v>
      </c>
      <c r="AK32" s="10">
        <f>'amount analyzed'!AQ32*0.001/'amount analyzed'!AQ$1*1/'amount analyzed'!AQ$2</f>
        <v>2.4369565217391305</v>
      </c>
      <c r="AL32" s="10">
        <f>'amount analyzed'!AR32*0.001/'amount analyzed'!AR$1*1/'amount analyzed'!AR$2</f>
        <v>2.7274725274725276</v>
      </c>
      <c r="AM32" s="10">
        <f t="shared" si="7"/>
        <v>2.4163830292091166</v>
      </c>
      <c r="AN32" s="55">
        <f t="shared" si="8"/>
        <v>0.66912685217266388</v>
      </c>
      <c r="AO32" s="10">
        <f>'amount analyzed'!U32*0.001/'amount analyzed'!U$1*1/'amount analyzed'!U$2</f>
        <v>4.1583333333333323</v>
      </c>
      <c r="AP32" s="10">
        <f>'amount analyzed'!V32*0.001/'amount analyzed'!V$1*1/'amount analyzed'!V$2</f>
        <v>3.28</v>
      </c>
      <c r="AQ32" s="10">
        <f>'amount analyzed'!AG32*0.001/'amount analyzed'!AG$1*1/'amount analyzed'!AG$2</f>
        <v>7.2520833333333323</v>
      </c>
      <c r="AR32" s="10">
        <f>'amount analyzed'!AH32*0.001/'amount analyzed'!AH$1*1/'amount analyzed'!AH$2</f>
        <v>6.9681818181818178</v>
      </c>
      <c r="AS32" s="10">
        <f>'amount analyzed'!AS32*0.001/'amount analyzed'!AS$1*1/'amount analyzed'!AS$2</f>
        <v>4.9187499999999993</v>
      </c>
      <c r="AT32" s="10">
        <f>'amount analyzed'!AT32*0.001/'amount analyzed'!AT$1*1/'amount analyzed'!AT$2</f>
        <v>4.2833333333333332</v>
      </c>
      <c r="AU32" s="10">
        <f t="shared" si="9"/>
        <v>5.1434469696969698</v>
      </c>
      <c r="AV32" s="55">
        <f t="shared" si="10"/>
        <v>1.6130202889236462</v>
      </c>
      <c r="AW32" s="10">
        <f>'amount analyzed'!W32*0.001/'amount analyzed'!W$1*1/'amount analyzed'!W$2</f>
        <v>3.1788235294117646</v>
      </c>
      <c r="AX32" s="10">
        <f>'amount analyzed'!X32*0.001/'amount analyzed'!X$1*1/'amount analyzed'!X$2</f>
        <v>3.8023529411764714</v>
      </c>
      <c r="AY32" s="10">
        <f>'amount analyzed'!AI32*0.001/'amount analyzed'!AI$1*1/'amount analyzed'!AI$2</f>
        <v>4.4577777777777783</v>
      </c>
      <c r="AZ32" s="10">
        <f>'amount analyzed'!AJ32*0.001/'amount analyzed'!AJ$1*1/'amount analyzed'!AJ$2</f>
        <v>4.4916666666666671</v>
      </c>
      <c r="BA32" s="10">
        <f>'amount analyzed'!AU32*0.001/'amount analyzed'!AU$1*1/'amount analyzed'!AU$2</f>
        <v>4.502272727272727</v>
      </c>
      <c r="BB32" s="10">
        <f>'amount analyzed'!AV32*0.001/'amount analyzed'!AV$1*1/'amount analyzed'!AV$2</f>
        <v>6.5020833333333341</v>
      </c>
      <c r="BC32" s="10">
        <f t="shared" si="11"/>
        <v>4.4891628292731243</v>
      </c>
      <c r="BD32" s="55">
        <f t="shared" si="12"/>
        <v>1.117292174759952</v>
      </c>
      <c r="BE32" s="10">
        <f>'amount analyzed'!Y32*0.001/'amount analyzed'!Y$1*1/'amount analyzed'!Y$2</f>
        <v>2.2769230769230768</v>
      </c>
      <c r="BF32" s="10">
        <f>'amount analyzed'!Z32*0.001/'amount analyzed'!Z$1*1/'amount analyzed'!Z$2</f>
        <v>2.0911111111111111</v>
      </c>
      <c r="BG32" s="10">
        <f>'amount analyzed'!AK32*0.001/'amount analyzed'!AK$1*1/'amount analyzed'!AK$2</f>
        <v>3.0021739130434781</v>
      </c>
      <c r="BH32" s="10">
        <f>'amount analyzed'!AL32*0.001/'amount analyzed'!AL$1*1/'amount analyzed'!AL$2</f>
        <v>2.6466666666666669</v>
      </c>
      <c r="BI32" s="10">
        <f>'amount analyzed'!AW32*0.001/'amount analyzed'!AW$1*1/'amount analyzed'!AW$2</f>
        <v>2.2109890109890111</v>
      </c>
      <c r="BJ32" s="10">
        <f>'amount analyzed'!AX32*0.001/'amount analyzed'!AX$1*1/'amount analyzed'!AX$2</f>
        <v>2.534782608695652</v>
      </c>
      <c r="BK32" s="10">
        <f t="shared" si="13"/>
        <v>2.4604410645714991</v>
      </c>
      <c r="BL32" s="55">
        <f t="shared" si="14"/>
        <v>0.33644937584193313</v>
      </c>
    </row>
    <row r="33" spans="1:64" x14ac:dyDescent="0.2">
      <c r="A33">
        <f>'lipidomeDB output'!A33</f>
        <v>1502</v>
      </c>
      <c r="B33" t="str">
        <f>'lipidomeDB output'!B33</f>
        <v>C85H148O17P2</v>
      </c>
      <c r="C33" s="1" t="str">
        <f>'lipidomeDB output'!C33</f>
        <v>CL(76:9)</v>
      </c>
      <c r="I33" s="10">
        <f>'amount analyzed'!I33*0.001/'amount analyzed'!I$1*1/'amount analyzed'!I$2</f>
        <v>3.9328083989501321</v>
      </c>
      <c r="J33" s="10">
        <f>'amount analyzed'!J33*0.001/'amount analyzed'!J$1*1/'amount analyzed'!J$2</f>
        <v>5.224146981627297</v>
      </c>
      <c r="K33" s="10">
        <f>'amount analyzed'!K33*0.001/'amount analyzed'!K$1*1/'amount analyzed'!K$2</f>
        <v>5.1716535433070874</v>
      </c>
      <c r="L33" s="10">
        <f>'amount analyzed'!L33*0.001/'amount analyzed'!L$1*1/'amount analyzed'!L$2</f>
        <v>4.9931758530183732</v>
      </c>
      <c r="M33" s="10">
        <f>'amount analyzed'!M33*0.001/'amount analyzed'!M$1*1/'amount analyzed'!M$2</f>
        <v>5.3186351706036756</v>
      </c>
      <c r="N33" s="10">
        <f t="shared" si="0"/>
        <v>4.9280839895013129</v>
      </c>
      <c r="O33" s="55">
        <f t="shared" si="1"/>
        <v>0.56884094871750024</v>
      </c>
      <c r="P33" s="10">
        <f t="shared" si="2"/>
        <v>0.11542842003694481</v>
      </c>
      <c r="Q33" s="10">
        <f>'amount analyzed'!O33*0.001/'amount analyzed'!O$1*1/'amount analyzed'!O$2</f>
        <v>4.2776470588235291</v>
      </c>
      <c r="R33" s="10">
        <f>'amount analyzed'!P33*0.001/'amount analyzed'!P$1*1/'amount analyzed'!P$2</f>
        <v>8.4168421052631572</v>
      </c>
      <c r="S33" s="10">
        <f>'amount analyzed'!AA33*0.001/'amount analyzed'!AA$1*1/'amount analyzed'!AA$2</f>
        <v>13.073333333333334</v>
      </c>
      <c r="T33" s="10">
        <f>'amount analyzed'!AB33*0.001/'amount analyzed'!AB$1*1/'amount analyzed'!AB$2</f>
        <v>11.454166666666667</v>
      </c>
      <c r="U33" s="10">
        <f>'amount analyzed'!AM33*0.001/'amount analyzed'!AM$1*1/'amount analyzed'!AM$2</f>
        <v>8.0791666666666675</v>
      </c>
      <c r="V33" s="10">
        <f>'amount analyzed'!AN33*0.001/'amount analyzed'!AN$1*1/'amount analyzed'!AN$2</f>
        <v>9.3404761904761902</v>
      </c>
      <c r="W33" s="10">
        <f t="shared" si="3"/>
        <v>9.106938670204924</v>
      </c>
      <c r="X33" s="55">
        <f t="shared" si="4"/>
        <v>3.0381215147654008</v>
      </c>
      <c r="Y33" s="10">
        <f>'amount analyzed'!Q33*0.001/'amount analyzed'!Q$1*1/'amount analyzed'!Q$2</f>
        <v>6.2593406593406593</v>
      </c>
      <c r="Z33" s="10">
        <f>'amount analyzed'!R33*0.001/'amount analyzed'!R$1*1/'amount analyzed'!R$2</f>
        <v>6.4238095238095232</v>
      </c>
      <c r="AA33" s="10">
        <f>'amount analyzed'!AC33*0.001/'amount analyzed'!AC$1*1/'amount analyzed'!AC$2</f>
        <v>8.3362637362637368</v>
      </c>
      <c r="AB33" s="10">
        <f>'amount analyzed'!AD33*0.001/'amount analyzed'!AD$1*1/'amount analyzed'!AD$2</f>
        <v>6.4288888888888884</v>
      </c>
      <c r="AC33" s="10">
        <f>'amount analyzed'!AO33*0.001/'amount analyzed'!AO$1*1/'amount analyzed'!AO$2</f>
        <v>6.4399999999999995</v>
      </c>
      <c r="AD33" s="10">
        <f>'amount analyzed'!AP33*0.001/'amount analyzed'!AP$1*1/'amount analyzed'!AP$2</f>
        <v>6.1955555555555559</v>
      </c>
      <c r="AE33" s="10">
        <f t="shared" si="5"/>
        <v>6.6806430606430611</v>
      </c>
      <c r="AF33" s="55">
        <f t="shared" si="6"/>
        <v>0.81745191097109626</v>
      </c>
      <c r="AG33" s="10">
        <f>'amount analyzed'!S33*0.001/'amount analyzed'!S$1*1/'amount analyzed'!S$2</f>
        <v>1.9399999999999997</v>
      </c>
      <c r="AH33" s="10">
        <f>'amount analyzed'!T33*0.001/'amount analyzed'!T$1*1/'amount analyzed'!T$2</f>
        <v>0.57500000000000007</v>
      </c>
      <c r="AI33" s="10">
        <f>'amount analyzed'!AE33*0.001/'amount analyzed'!AE$1*1/'amount analyzed'!AE$2</f>
        <v>1.751111111111112</v>
      </c>
      <c r="AJ33" s="10">
        <f>'amount analyzed'!AF33*0.001/'amount analyzed'!AF$1*1/'amount analyzed'!AF$2</f>
        <v>3.2021739130434779</v>
      </c>
      <c r="AK33" s="10">
        <f>'amount analyzed'!AQ33*0.001/'amount analyzed'!AQ$1*1/'amount analyzed'!AQ$2</f>
        <v>1.4956521739130435</v>
      </c>
      <c r="AL33" s="10">
        <f>'amount analyzed'!AR33*0.001/'amount analyzed'!AR$1*1/'amount analyzed'!AR$2</f>
        <v>1.7868131868131867</v>
      </c>
      <c r="AM33" s="10">
        <f t="shared" si="7"/>
        <v>1.7917917308134701</v>
      </c>
      <c r="AN33" s="55">
        <f t="shared" si="8"/>
        <v>0.84629829765444931</v>
      </c>
      <c r="AO33" s="10">
        <f>'amount analyzed'!U33*0.001/'amount analyzed'!U$1*1/'amount analyzed'!U$2</f>
        <v>6.9125000000000005</v>
      </c>
      <c r="AP33" s="10">
        <f>'amount analyzed'!V33*0.001/'amount analyzed'!V$1*1/'amount analyzed'!V$2</f>
        <v>4.7399999999999993</v>
      </c>
      <c r="AQ33" s="10">
        <f>'amount analyzed'!AG33*0.001/'amount analyzed'!AG$1*1/'amount analyzed'!AG$2</f>
        <v>7.9645833333333327</v>
      </c>
      <c r="AR33" s="10">
        <f>'amount analyzed'!AH33*0.001/'amount analyzed'!AH$1*1/'amount analyzed'!AH$2</f>
        <v>9.336363636363636</v>
      </c>
      <c r="AS33" s="10">
        <f>'amount analyzed'!AS33*0.001/'amount analyzed'!AS$1*1/'amount analyzed'!AS$2</f>
        <v>7.3187499999999996</v>
      </c>
      <c r="AT33" s="10">
        <f>'amount analyzed'!AT33*0.001/'amount analyzed'!AT$1*1/'amount analyzed'!AT$2</f>
        <v>4.7562499999999996</v>
      </c>
      <c r="AU33" s="10">
        <f t="shared" si="9"/>
        <v>6.8380744949494954</v>
      </c>
      <c r="AV33" s="55">
        <f t="shared" si="10"/>
        <v>1.8156524286410949</v>
      </c>
      <c r="AW33" s="10">
        <f>'amount analyzed'!W33*0.001/'amount analyzed'!W$1*1/'amount analyzed'!W$2</f>
        <v>5.0070588235294116</v>
      </c>
      <c r="AX33" s="10">
        <f>'amount analyzed'!X33*0.001/'amount analyzed'!X$1*1/'amount analyzed'!X$2</f>
        <v>5.3717647058823532</v>
      </c>
      <c r="AY33" s="10">
        <f>'amount analyzed'!AI33*0.001/'amount analyzed'!AI$1*1/'amount analyzed'!AI$2</f>
        <v>5.2622222222222224</v>
      </c>
      <c r="AZ33" s="10">
        <f>'amount analyzed'!AJ33*0.001/'amount analyzed'!AJ$1*1/'amount analyzed'!AJ$2</f>
        <v>5.6937500000000005</v>
      </c>
      <c r="BA33" s="10">
        <f>'amount analyzed'!AU33*0.001/'amount analyzed'!AU$1*1/'amount analyzed'!AU$2</f>
        <v>5.5750000000000002</v>
      </c>
      <c r="BB33" s="10">
        <f>'amount analyzed'!AV33*0.001/'amount analyzed'!AV$1*1/'amount analyzed'!AV$2</f>
        <v>7.9750000000000014</v>
      </c>
      <c r="BC33" s="10">
        <f t="shared" si="11"/>
        <v>5.8141326252723315</v>
      </c>
      <c r="BD33" s="55">
        <f t="shared" si="12"/>
        <v>1.0856046048778227</v>
      </c>
      <c r="BE33" s="10">
        <f>'amount analyzed'!Y33*0.001/'amount analyzed'!Y$1*1/'amount analyzed'!Y$2</f>
        <v>2.0725274725274727</v>
      </c>
      <c r="BF33" s="10">
        <f>'amount analyzed'!Z33*0.001/'amount analyzed'!Z$1*1/'amount analyzed'!Z$2</f>
        <v>1.4400000000000004</v>
      </c>
      <c r="BG33" s="10">
        <f>'amount analyzed'!AK33*0.001/'amount analyzed'!AK$1*1/'amount analyzed'!AK$2</f>
        <v>2.9847826086956517</v>
      </c>
      <c r="BH33" s="10">
        <f>'amount analyzed'!AL33*0.001/'amount analyzed'!AL$1*1/'amount analyzed'!AL$2</f>
        <v>1.9844444444444447</v>
      </c>
      <c r="BI33" s="10">
        <f>'amount analyzed'!AW33*0.001/'amount analyzed'!AW$1*1/'amount analyzed'!AW$2</f>
        <v>1.4571428571428573</v>
      </c>
      <c r="BJ33" s="10">
        <f>'amount analyzed'!AX33*0.001/'amount analyzed'!AX$1*1/'amount analyzed'!AX$2</f>
        <v>2.0173913043478264</v>
      </c>
      <c r="BK33" s="10">
        <f t="shared" si="13"/>
        <v>1.9927147811930421</v>
      </c>
      <c r="BL33" s="55">
        <f t="shared" si="14"/>
        <v>0.56277471238655097</v>
      </c>
    </row>
    <row r="34" spans="1:64" x14ac:dyDescent="0.2">
      <c r="A34">
        <f>'lipidomeDB output'!A34</f>
        <v>1513.9</v>
      </c>
      <c r="B34" t="str">
        <f>'lipidomeDB output'!B34</f>
        <v>C87H136O17P2</v>
      </c>
      <c r="C34" s="1" t="str">
        <f>'lipidomeDB output'!C34</f>
        <v>CL(78:17)</v>
      </c>
      <c r="I34" s="10">
        <f>'amount analyzed'!I34*0.001/'amount analyzed'!I$1*1/'amount analyzed'!I$2</f>
        <v>0</v>
      </c>
      <c r="J34" s="10">
        <f>'amount analyzed'!J34*0.001/'amount analyzed'!J$1*1/'amount analyzed'!J$2</f>
        <v>0</v>
      </c>
      <c r="K34" s="10">
        <f>'amount analyzed'!K34*0.001/'amount analyzed'!K$1*1/'amount analyzed'!K$2</f>
        <v>0</v>
      </c>
      <c r="L34" s="10">
        <f>'amount analyzed'!L34*0.001/'amount analyzed'!L$1*1/'amount analyzed'!L$2</f>
        <v>0</v>
      </c>
      <c r="M34" s="10">
        <f>'amount analyzed'!M34*0.001/'amount analyzed'!M$1*1/'amount analyzed'!M$2</f>
        <v>0</v>
      </c>
      <c r="N34" s="10">
        <f t="shared" si="0"/>
        <v>0</v>
      </c>
      <c r="O34" s="55">
        <f t="shared" si="1"/>
        <v>0</v>
      </c>
      <c r="P34" s="10" t="e">
        <f t="shared" si="2"/>
        <v>#DIV/0!</v>
      </c>
      <c r="Q34" s="10">
        <f>'amount analyzed'!O34*0.001/'amount analyzed'!O$1*1/'amount analyzed'!O$2</f>
        <v>0</v>
      </c>
      <c r="R34" s="10">
        <f>'amount analyzed'!P34*0.001/'amount analyzed'!P$1*1/'amount analyzed'!P$2</f>
        <v>0</v>
      </c>
      <c r="S34" s="10">
        <f>'amount analyzed'!AA34*0.001/'amount analyzed'!AA$1*1/'amount analyzed'!AA$2</f>
        <v>0</v>
      </c>
      <c r="T34" s="10">
        <f>'amount analyzed'!AB34*0.001/'amount analyzed'!AB$1*1/'amount analyzed'!AB$2</f>
        <v>0</v>
      </c>
      <c r="U34" s="10">
        <f>'amount analyzed'!AM34*0.001/'amount analyzed'!AM$1*1/'amount analyzed'!AM$2</f>
        <v>0</v>
      </c>
      <c r="V34" s="10">
        <f>'amount analyzed'!AN34*0.001/'amount analyzed'!AN$1*1/'amount analyzed'!AN$2</f>
        <v>0</v>
      </c>
      <c r="W34" s="10">
        <f t="shared" si="3"/>
        <v>0</v>
      </c>
      <c r="X34" s="55">
        <f t="shared" si="4"/>
        <v>0</v>
      </c>
      <c r="Y34" s="10">
        <f>'amount analyzed'!Q34*0.001/'amount analyzed'!Q$1*1/'amount analyzed'!Q$2</f>
        <v>0</v>
      </c>
      <c r="Z34" s="10">
        <f>'amount analyzed'!R34*0.001/'amount analyzed'!R$1*1/'amount analyzed'!R$2</f>
        <v>0</v>
      </c>
      <c r="AA34" s="10">
        <f>'amount analyzed'!AC34*0.001/'amount analyzed'!AC$1*1/'amount analyzed'!AC$2</f>
        <v>0</v>
      </c>
      <c r="AB34" s="10">
        <f>'amount analyzed'!AD34*0.001/'amount analyzed'!AD$1*1/'amount analyzed'!AD$2</f>
        <v>0</v>
      </c>
      <c r="AC34" s="10">
        <f>'amount analyzed'!AO34*0.001/'amount analyzed'!AO$1*1/'amount analyzed'!AO$2</f>
        <v>0</v>
      </c>
      <c r="AD34" s="10">
        <f>'amount analyzed'!AP34*0.001/'amount analyzed'!AP$1*1/'amount analyzed'!AP$2</f>
        <v>0</v>
      </c>
      <c r="AE34" s="10">
        <f t="shared" si="5"/>
        <v>0</v>
      </c>
      <c r="AF34" s="55">
        <f t="shared" si="6"/>
        <v>0</v>
      </c>
      <c r="AG34" s="10">
        <f>'amount analyzed'!S34*0.001/'amount analyzed'!S$1*1/'amount analyzed'!S$2</f>
        <v>0</v>
      </c>
      <c r="AH34" s="10">
        <f>'amount analyzed'!T34*0.001/'amount analyzed'!T$1*1/'amount analyzed'!T$2</f>
        <v>0</v>
      </c>
      <c r="AI34" s="10">
        <f>'amount analyzed'!AE34*0.001/'amount analyzed'!AE$1*1/'amount analyzed'!AE$2</f>
        <v>0</v>
      </c>
      <c r="AJ34" s="10">
        <f>'amount analyzed'!AF34*0.001/'amount analyzed'!AF$1*1/'amount analyzed'!AF$2</f>
        <v>0</v>
      </c>
      <c r="AK34" s="10">
        <f>'amount analyzed'!AQ34*0.001/'amount analyzed'!AQ$1*1/'amount analyzed'!AQ$2</f>
        <v>0</v>
      </c>
      <c r="AL34" s="10">
        <f>'amount analyzed'!AR34*0.001/'amount analyzed'!AR$1*1/'amount analyzed'!AR$2</f>
        <v>0</v>
      </c>
      <c r="AM34" s="10">
        <f t="shared" si="7"/>
        <v>0</v>
      </c>
      <c r="AN34" s="55">
        <f t="shared" si="8"/>
        <v>0</v>
      </c>
      <c r="AO34" s="10">
        <f>'amount analyzed'!U34*0.001/'amount analyzed'!U$1*1/'amount analyzed'!U$2</f>
        <v>0</v>
      </c>
      <c r="AP34" s="10">
        <f>'amount analyzed'!V34*0.001/'amount analyzed'!V$1*1/'amount analyzed'!V$2</f>
        <v>0</v>
      </c>
      <c r="AQ34" s="10">
        <f>'amount analyzed'!AG34*0.001/'amount analyzed'!AG$1*1/'amount analyzed'!AG$2</f>
        <v>0</v>
      </c>
      <c r="AR34" s="10">
        <f>'amount analyzed'!AH34*0.001/'amount analyzed'!AH$1*1/'amount analyzed'!AH$2</f>
        <v>0</v>
      </c>
      <c r="AS34" s="10">
        <f>'amount analyzed'!AS34*0.001/'amount analyzed'!AS$1*1/'amount analyzed'!AS$2</f>
        <v>0</v>
      </c>
      <c r="AT34" s="10">
        <f>'amount analyzed'!AT34*0.001/'amount analyzed'!AT$1*1/'amount analyzed'!AT$2</f>
        <v>0</v>
      </c>
      <c r="AU34" s="10">
        <f t="shared" si="9"/>
        <v>0</v>
      </c>
      <c r="AV34" s="55">
        <f t="shared" si="10"/>
        <v>0</v>
      </c>
      <c r="AW34" s="10">
        <f>'amount analyzed'!W34*0.001/'amount analyzed'!W$1*1/'amount analyzed'!W$2</f>
        <v>0</v>
      </c>
      <c r="AX34" s="10">
        <f>'amount analyzed'!X34*0.001/'amount analyzed'!X$1*1/'amount analyzed'!X$2</f>
        <v>0</v>
      </c>
      <c r="AY34" s="10">
        <f>'amount analyzed'!AI34*0.001/'amount analyzed'!AI$1*1/'amount analyzed'!AI$2</f>
        <v>0</v>
      </c>
      <c r="AZ34" s="10">
        <f>'amount analyzed'!AJ34*0.001/'amount analyzed'!AJ$1*1/'amount analyzed'!AJ$2</f>
        <v>0</v>
      </c>
      <c r="BA34" s="10">
        <f>'amount analyzed'!AU34*0.001/'amount analyzed'!AU$1*1/'amount analyzed'!AU$2</f>
        <v>0</v>
      </c>
      <c r="BB34" s="10">
        <f>'amount analyzed'!AV34*0.001/'amount analyzed'!AV$1*1/'amount analyzed'!AV$2</f>
        <v>0</v>
      </c>
      <c r="BC34" s="10">
        <f t="shared" si="11"/>
        <v>0</v>
      </c>
      <c r="BD34" s="55">
        <f t="shared" si="12"/>
        <v>0</v>
      </c>
      <c r="BE34" s="10">
        <f>'amount analyzed'!Y34*0.001/'amount analyzed'!Y$1*1/'amount analyzed'!Y$2</f>
        <v>0</v>
      </c>
      <c r="BF34" s="10">
        <f>'amount analyzed'!Z34*0.001/'amount analyzed'!Z$1*1/'amount analyzed'!Z$2</f>
        <v>0</v>
      </c>
      <c r="BG34" s="10">
        <f>'amount analyzed'!AK34*0.001/'amount analyzed'!AK$1*1/'amount analyzed'!AK$2</f>
        <v>0</v>
      </c>
      <c r="BH34" s="10">
        <f>'amount analyzed'!AL34*0.001/'amount analyzed'!AL$1*1/'amount analyzed'!AL$2</f>
        <v>0</v>
      </c>
      <c r="BI34" s="10">
        <f>'amount analyzed'!AW34*0.001/'amount analyzed'!AW$1*1/'amount analyzed'!AW$2</f>
        <v>0</v>
      </c>
      <c r="BJ34" s="10">
        <f>'amount analyzed'!AX34*0.001/'amount analyzed'!AX$1*1/'amount analyzed'!AX$2</f>
        <v>0</v>
      </c>
      <c r="BK34" s="10">
        <f t="shared" si="13"/>
        <v>0</v>
      </c>
      <c r="BL34" s="55">
        <f t="shared" si="14"/>
        <v>0</v>
      </c>
    </row>
    <row r="35" spans="1:64" x14ac:dyDescent="0.2">
      <c r="A35">
        <f>'lipidomeDB output'!A35</f>
        <v>1515.9</v>
      </c>
      <c r="B35" t="str">
        <f>'lipidomeDB output'!B35</f>
        <v>C87H138O17P2</v>
      </c>
      <c r="C35" s="1" t="str">
        <f>'lipidomeDB output'!C35</f>
        <v>CL(78:16)</v>
      </c>
      <c r="I35" s="10">
        <f>'amount analyzed'!I35*0.001/'amount analyzed'!I$1*1/'amount analyzed'!I$2</f>
        <v>1.2388451443569559</v>
      </c>
      <c r="J35" s="10">
        <f>'amount analyzed'!J35*0.001/'amount analyzed'!J$1*1/'amount analyzed'!J$2</f>
        <v>1.6062992125984255</v>
      </c>
      <c r="K35" s="10">
        <f>'amount analyzed'!K35*0.001/'amount analyzed'!K$1*1/'amount analyzed'!K$2</f>
        <v>1.5013123359580056</v>
      </c>
      <c r="L35" s="10">
        <f>'amount analyzed'!L35*0.001/'amount analyzed'!L$1*1/'amount analyzed'!L$2</f>
        <v>1.5853018372703416</v>
      </c>
      <c r="M35" s="10">
        <f>'amount analyzed'!M35*0.001/'amount analyzed'!M$1*1/'amount analyzed'!M$2</f>
        <v>1.1758530183727038</v>
      </c>
      <c r="N35" s="10">
        <f t="shared" si="0"/>
        <v>1.4215223097112866</v>
      </c>
      <c r="O35" s="55">
        <f t="shared" si="1"/>
        <v>0.20065955822311135</v>
      </c>
      <c r="P35" s="10">
        <f t="shared" si="2"/>
        <v>0.14115821950333346</v>
      </c>
      <c r="Q35" s="10">
        <f>'amount analyzed'!O35*0.001/'amount analyzed'!O$1*1/'amount analyzed'!O$2</f>
        <v>1.223529411764706</v>
      </c>
      <c r="R35" s="10">
        <f>'amount analyzed'!P35*0.001/'amount analyzed'!P$1*1/'amount analyzed'!P$2</f>
        <v>2.2526315789473683</v>
      </c>
      <c r="S35" s="10">
        <f>'amount analyzed'!AA35*0.001/'amount analyzed'!AA$1*1/'amount analyzed'!AA$2</f>
        <v>1.9111111111111112</v>
      </c>
      <c r="T35" s="10">
        <f>'amount analyzed'!AB35*0.001/'amount analyzed'!AB$1*1/'amount analyzed'!AB$2</f>
        <v>1.8229166666666667</v>
      </c>
      <c r="U35" s="10">
        <f>'amount analyzed'!AM35*0.001/'amount analyzed'!AM$1*1/'amount analyzed'!AM$2</f>
        <v>2.6041666666666665</v>
      </c>
      <c r="V35" s="10">
        <f>'amount analyzed'!AN35*0.001/'amount analyzed'!AN$1*1/'amount analyzed'!AN$2</f>
        <v>3.083333333333333</v>
      </c>
      <c r="W35" s="10">
        <f t="shared" si="3"/>
        <v>2.1496147947483091</v>
      </c>
      <c r="X35" s="55">
        <f t="shared" si="4"/>
        <v>0.64966298678083734</v>
      </c>
      <c r="Y35" s="10">
        <f>'amount analyzed'!Q35*0.001/'amount analyzed'!Q$1*1/'amount analyzed'!Q$2</f>
        <v>1.0439560439560442</v>
      </c>
      <c r="Z35" s="10">
        <f>'amount analyzed'!R35*0.001/'amount analyzed'!R$1*1/'amount analyzed'!R$2</f>
        <v>1.2976190476190474</v>
      </c>
      <c r="AA35" s="10">
        <f>'amount analyzed'!AC35*0.001/'amount analyzed'!AC$1*1/'amount analyzed'!AC$2</f>
        <v>2.6593406593406597</v>
      </c>
      <c r="AB35" s="10">
        <f>'amount analyzed'!AD35*0.001/'amount analyzed'!AD$1*1/'amount analyzed'!AD$2</f>
        <v>2.5666666666666669</v>
      </c>
      <c r="AC35" s="10">
        <f>'amount analyzed'!AO35*0.001/'amount analyzed'!AO$1*1/'amount analyzed'!AO$2</f>
        <v>2.1888888888888887</v>
      </c>
      <c r="AD35" s="10">
        <f>'amount analyzed'!AP35*0.001/'amount analyzed'!AP$1*1/'amount analyzed'!AP$2</f>
        <v>1.6444444444444446</v>
      </c>
      <c r="AE35" s="10">
        <f t="shared" si="5"/>
        <v>1.9001526251526251</v>
      </c>
      <c r="AF35" s="55">
        <f t="shared" si="6"/>
        <v>0.67312436297838385</v>
      </c>
      <c r="AG35" s="10">
        <f>'amount analyzed'!S35*0.001/'amount analyzed'!S$1*1/'amount analyzed'!S$2</f>
        <v>1.3444444444444446</v>
      </c>
      <c r="AH35" s="10">
        <f>'amount analyzed'!T35*0.001/'amount analyzed'!T$1*1/'amount analyzed'!T$2</f>
        <v>1.3181818181818179</v>
      </c>
      <c r="AI35" s="10">
        <f>'amount analyzed'!AE35*0.001/'amount analyzed'!AE$1*1/'amount analyzed'!AE$2</f>
        <v>2.0777777777777779</v>
      </c>
      <c r="AJ35" s="10">
        <f>'amount analyzed'!AF35*0.001/'amount analyzed'!AF$1*1/'amount analyzed'!AF$2</f>
        <v>1.7934782608695654</v>
      </c>
      <c r="AK35" s="10">
        <f>'amount analyzed'!AQ35*0.001/'amount analyzed'!AQ$1*1/'amount analyzed'!AQ$2</f>
        <v>1.0869565217391304</v>
      </c>
      <c r="AL35" s="10">
        <f>'amount analyzed'!AR35*0.001/'amount analyzed'!AR$1*1/'amount analyzed'!AR$2</f>
        <v>1.7582417582417582</v>
      </c>
      <c r="AM35" s="10">
        <f t="shared" si="7"/>
        <v>1.5631800968757492</v>
      </c>
      <c r="AN35" s="55">
        <f t="shared" si="8"/>
        <v>0.37163299234243863</v>
      </c>
      <c r="AO35" s="10">
        <f>'amount analyzed'!U35*0.001/'amount analyzed'!U$1*1/'amount analyzed'!U$2</f>
        <v>1.927083333333333</v>
      </c>
      <c r="AP35" s="10">
        <f>'amount analyzed'!V35*0.001/'amount analyzed'!V$1*1/'amount analyzed'!V$2</f>
        <v>1.5000000000000002</v>
      </c>
      <c r="AQ35" s="10">
        <f>'amount analyzed'!AG35*0.001/'amount analyzed'!AG$1*1/'amount analyzed'!AG$2</f>
        <v>2.5104166666666665</v>
      </c>
      <c r="AR35" s="10">
        <f>'amount analyzed'!AH35*0.001/'amount analyzed'!AH$1*1/'amount analyzed'!AH$2</f>
        <v>1.9772727272727273</v>
      </c>
      <c r="AS35" s="10">
        <f>'amount analyzed'!AS35*0.001/'amount analyzed'!AS$1*1/'amount analyzed'!AS$2</f>
        <v>1.5520833333333333</v>
      </c>
      <c r="AT35" s="10">
        <f>'amount analyzed'!AT35*0.001/'amount analyzed'!AT$1*1/'amount analyzed'!AT$2</f>
        <v>3.1875000000000004</v>
      </c>
      <c r="AU35" s="10">
        <f t="shared" si="9"/>
        <v>2.1090593434343434</v>
      </c>
      <c r="AV35" s="55">
        <f t="shared" si="10"/>
        <v>0.64121454923454513</v>
      </c>
      <c r="AW35" s="10">
        <f>'amount analyzed'!W35*0.001/'amount analyzed'!W$1*1/'amount analyzed'!W$2</f>
        <v>1.4000000000000001</v>
      </c>
      <c r="AX35" s="10">
        <f>'amount analyzed'!X35*0.001/'amount analyzed'!X$1*1/'amount analyzed'!X$2</f>
        <v>1.3411764705882356</v>
      </c>
      <c r="AY35" s="10">
        <f>'amount analyzed'!AI35*0.001/'amount analyzed'!AI$1*1/'amount analyzed'!AI$2</f>
        <v>1.0222222222222224</v>
      </c>
      <c r="AZ35" s="10">
        <f>'amount analyzed'!AJ35*0.001/'amount analyzed'!AJ$1*1/'amount analyzed'!AJ$2</f>
        <v>1.6458333333333333</v>
      </c>
      <c r="BA35" s="10">
        <f>'amount analyzed'!AU35*0.001/'amount analyzed'!AU$1*1/'amount analyzed'!AU$2</f>
        <v>1.7045454545454544</v>
      </c>
      <c r="BB35" s="10">
        <f>'amount analyzed'!AV35*0.001/'amount analyzed'!AV$1*1/'amount analyzed'!AV$2</f>
        <v>1.354166666666667</v>
      </c>
      <c r="BC35" s="10">
        <f t="shared" si="11"/>
        <v>1.4113240245593186</v>
      </c>
      <c r="BD35" s="55">
        <f t="shared" si="12"/>
        <v>0.2452303047783343</v>
      </c>
      <c r="BE35" s="10">
        <f>'amount analyzed'!Y35*0.001/'amount analyzed'!Y$1*1/'amount analyzed'!Y$2</f>
        <v>1.6153846153846152</v>
      </c>
      <c r="BF35" s="10">
        <f>'amount analyzed'!Z35*0.001/'amount analyzed'!Z$1*1/'amount analyzed'!Z$2</f>
        <v>1.3222222222222226</v>
      </c>
      <c r="BG35" s="10">
        <f>'amount analyzed'!AK35*0.001/'amount analyzed'!AK$1*1/'amount analyzed'!AK$2</f>
        <v>2.5543478260869565</v>
      </c>
      <c r="BH35" s="10">
        <f>'amount analyzed'!AL35*0.001/'amount analyzed'!AL$1*1/'amount analyzed'!AL$2</f>
        <v>2.5111111111111111</v>
      </c>
      <c r="BI35" s="10">
        <f>'amount analyzed'!AW35*0.001/'amount analyzed'!AW$1*1/'amount analyzed'!AW$2</f>
        <v>1.3626373626373629</v>
      </c>
      <c r="BJ35" s="10">
        <f>'amount analyzed'!AX35*0.001/'amount analyzed'!AX$1*1/'amount analyzed'!AX$2</f>
        <v>1.2282608695652175</v>
      </c>
      <c r="BK35" s="10">
        <f t="shared" si="13"/>
        <v>1.765660667834581</v>
      </c>
      <c r="BL35" s="55">
        <f t="shared" si="14"/>
        <v>0.60797543892372397</v>
      </c>
    </row>
    <row r="36" spans="1:64" x14ac:dyDescent="0.2">
      <c r="A36">
        <f>'lipidomeDB output'!A36</f>
        <v>1518</v>
      </c>
      <c r="B36" t="str">
        <f>'lipidomeDB output'!B36</f>
        <v>C87H140O17P2</v>
      </c>
      <c r="C36" s="1" t="str">
        <f>'lipidomeDB output'!C36</f>
        <v>CL(78:15)</v>
      </c>
      <c r="I36" s="10">
        <f>'amount analyzed'!I36*0.001/'amount analyzed'!I$1*1/'amount analyzed'!I$2</f>
        <v>2.9270341207349091</v>
      </c>
      <c r="J36" s="10">
        <f>'amount analyzed'!J36*0.001/'amount analyzed'!J$1*1/'amount analyzed'!J$2</f>
        <v>2.9270341207349091</v>
      </c>
      <c r="K36" s="10">
        <f>'amount analyzed'!K36*0.001/'amount analyzed'!K$1*1/'amount analyzed'!K$2</f>
        <v>2.906036745406825</v>
      </c>
      <c r="L36" s="10">
        <f>'amount analyzed'!L36*0.001/'amount analyzed'!L$1*1/'amount analyzed'!L$2</f>
        <v>3.4309711286089244</v>
      </c>
      <c r="M36" s="10">
        <f>'amount analyzed'!M36*0.001/'amount analyzed'!M$1*1/'amount analyzed'!M$2</f>
        <v>2.8955380577427827</v>
      </c>
      <c r="N36" s="10">
        <f t="shared" si="0"/>
        <v>3.01732283464567</v>
      </c>
      <c r="O36" s="55">
        <f t="shared" si="1"/>
        <v>0.23163826344183272</v>
      </c>
      <c r="P36" s="10">
        <f t="shared" si="2"/>
        <v>7.6769466224198196E-2</v>
      </c>
      <c r="Q36" s="10">
        <f>'amount analyzed'!O36*0.001/'amount analyzed'!O$1*1/'amount analyzed'!O$2</f>
        <v>2.6564705882352944</v>
      </c>
      <c r="R36" s="10">
        <f>'amount analyzed'!P36*0.001/'amount analyzed'!P$1*1/'amount analyzed'!P$2</f>
        <v>3.6926315789473687</v>
      </c>
      <c r="S36" s="10">
        <f>'amount analyzed'!AA36*0.001/'amount analyzed'!AA$1*1/'amount analyzed'!AA$2</f>
        <v>3.8644444444444446</v>
      </c>
      <c r="T36" s="10">
        <f>'amount analyzed'!AB36*0.001/'amount analyzed'!AB$1*1/'amount analyzed'!AB$2</f>
        <v>3.6750000000000003</v>
      </c>
      <c r="U36" s="10">
        <f>'amount analyzed'!AM36*0.001/'amount analyzed'!AM$1*1/'amount analyzed'!AM$2</f>
        <v>3.3833333333333329</v>
      </c>
      <c r="V36" s="10">
        <f>'amount analyzed'!AN36*0.001/'amount analyzed'!AN$1*1/'amount analyzed'!AN$2</f>
        <v>3.9380952380952383</v>
      </c>
      <c r="W36" s="10">
        <f t="shared" si="3"/>
        <v>3.5349958638426124</v>
      </c>
      <c r="X36" s="55">
        <f t="shared" si="4"/>
        <v>0.47122899584864431</v>
      </c>
      <c r="Y36" s="10">
        <f>'amount analyzed'!Q36*0.001/'amount analyzed'!Q$1*1/'amount analyzed'!Q$2</f>
        <v>2.8659340659340669</v>
      </c>
      <c r="Z36" s="10">
        <f>'amount analyzed'!R36*0.001/'amount analyzed'!R$1*1/'amount analyzed'!R$2</f>
        <v>2.2952380952380951</v>
      </c>
      <c r="AA36" s="10">
        <f>'amount analyzed'!AC36*0.001/'amount analyzed'!AC$1*1/'amount analyzed'!AC$2</f>
        <v>3.7890109890109889</v>
      </c>
      <c r="AB36" s="10">
        <f>'amount analyzed'!AD36*0.001/'amount analyzed'!AD$1*1/'amount analyzed'!AD$2</f>
        <v>5.0422222222222226</v>
      </c>
      <c r="AC36" s="10">
        <f>'amount analyzed'!AO36*0.001/'amount analyzed'!AO$1*1/'amount analyzed'!AO$2</f>
        <v>3.3311111111111118</v>
      </c>
      <c r="AD36" s="10">
        <f>'amount analyzed'!AP36*0.001/'amount analyzed'!AP$1*1/'amount analyzed'!AP$2</f>
        <v>2.2088888888888891</v>
      </c>
      <c r="AE36" s="10">
        <f t="shared" si="5"/>
        <v>3.2554008954008959</v>
      </c>
      <c r="AF36" s="55">
        <f t="shared" si="6"/>
        <v>1.0632014500172755</v>
      </c>
      <c r="AG36" s="10">
        <f>'amount analyzed'!S36*0.001/'amount analyzed'!S$1*1/'amount analyzed'!S$2</f>
        <v>3.3644444444444446</v>
      </c>
      <c r="AH36" s="10">
        <f>'amount analyzed'!T36*0.001/'amount analyzed'!T$1*1/'amount analyzed'!T$2</f>
        <v>2.3386363636363638</v>
      </c>
      <c r="AI36" s="10">
        <f>'amount analyzed'!AE36*0.001/'amount analyzed'!AE$1*1/'amount analyzed'!AE$2</f>
        <v>4.8755555555555556</v>
      </c>
      <c r="AJ36" s="10">
        <f>'amount analyzed'!AF36*0.001/'amount analyzed'!AF$1*1/'amount analyzed'!AF$2</f>
        <v>4.5304347826086948</v>
      </c>
      <c r="AK36" s="10">
        <f>'amount analyzed'!AQ36*0.001/'amount analyzed'!AQ$1*1/'amount analyzed'!AQ$2</f>
        <v>2.6826086956521737</v>
      </c>
      <c r="AL36" s="10">
        <f>'amount analyzed'!AR36*0.001/'amount analyzed'!AR$1*1/'amount analyzed'!AR$2</f>
        <v>4.4043956043956047</v>
      </c>
      <c r="AM36" s="10">
        <f t="shared" si="7"/>
        <v>3.6993459077154731</v>
      </c>
      <c r="AN36" s="55">
        <f t="shared" si="8"/>
        <v>1.0553404133525279</v>
      </c>
      <c r="AO36" s="10">
        <f>'amount analyzed'!U36*0.001/'amount analyzed'!U$1*1/'amount analyzed'!U$2</f>
        <v>2.9770833333333333</v>
      </c>
      <c r="AP36" s="10">
        <f>'amount analyzed'!V36*0.001/'amount analyzed'!V$1*1/'amount analyzed'!V$2</f>
        <v>2.1644444444444444</v>
      </c>
      <c r="AQ36" s="10">
        <f>'amount analyzed'!AG36*0.001/'amount analyzed'!AG$1*1/'amount analyzed'!AG$2</f>
        <v>3.9562499999999998</v>
      </c>
      <c r="AR36" s="10">
        <f>'amount analyzed'!AH36*0.001/'amount analyzed'!AH$1*1/'amount analyzed'!AH$2</f>
        <v>2.9636363636363638</v>
      </c>
      <c r="AS36" s="10">
        <f>'amount analyzed'!AS36*0.001/'amount analyzed'!AS$1*1/'amount analyzed'!AS$2</f>
        <v>2.3625000000000003</v>
      </c>
      <c r="AT36" s="10">
        <f>'amount analyzed'!AT36*0.001/'amount analyzed'!AT$1*1/'amount analyzed'!AT$2</f>
        <v>3.1020833333333333</v>
      </c>
      <c r="AU36" s="10">
        <f t="shared" si="9"/>
        <v>2.9209995791245795</v>
      </c>
      <c r="AV36" s="55">
        <f t="shared" si="10"/>
        <v>0.63147375155804009</v>
      </c>
      <c r="AW36" s="10">
        <f>'amount analyzed'!W36*0.001/'amount analyzed'!W$1*1/'amount analyzed'!W$2</f>
        <v>3.4329411764705884</v>
      </c>
      <c r="AX36" s="10">
        <f>'amount analyzed'!X36*0.001/'amount analyzed'!X$1*1/'amount analyzed'!X$2</f>
        <v>2.8329411764705883</v>
      </c>
      <c r="AY36" s="10">
        <f>'amount analyzed'!AI36*0.001/'amount analyzed'!AI$1*1/'amount analyzed'!AI$2</f>
        <v>2.6644444444444448</v>
      </c>
      <c r="AZ36" s="10">
        <f>'amount analyzed'!AJ36*0.001/'amount analyzed'!AJ$1*1/'amount analyzed'!AJ$2</f>
        <v>2.8520833333333337</v>
      </c>
      <c r="BA36" s="10">
        <f>'amount analyzed'!AU36*0.001/'amount analyzed'!AU$1*1/'amount analyzed'!AU$2</f>
        <v>2.6454545454545459</v>
      </c>
      <c r="BB36" s="10">
        <f>'amount analyzed'!AV36*0.001/'amount analyzed'!AV$1*1/'amount analyzed'!AV$2</f>
        <v>3.0812500000000003</v>
      </c>
      <c r="BC36" s="10">
        <f t="shared" si="11"/>
        <v>2.9181857793622501</v>
      </c>
      <c r="BD36" s="55">
        <f t="shared" si="12"/>
        <v>0.29731001516673183</v>
      </c>
      <c r="BE36" s="10">
        <f>'amount analyzed'!Y36*0.001/'amount analyzed'!Y$1*1/'amount analyzed'!Y$2</f>
        <v>3.1956043956043958</v>
      </c>
      <c r="BF36" s="10">
        <f>'amount analyzed'!Z36*0.001/'amount analyzed'!Z$1*1/'amount analyzed'!Z$2</f>
        <v>3.686666666666667</v>
      </c>
      <c r="BG36" s="10">
        <f>'amount analyzed'!AK36*0.001/'amount analyzed'!AK$1*1/'amount analyzed'!AK$2</f>
        <v>5.5739130434782602</v>
      </c>
      <c r="BH36" s="10">
        <f>'amount analyzed'!AL36*0.001/'amount analyzed'!AL$1*1/'amount analyzed'!AL$2</f>
        <v>4.3755555555555556</v>
      </c>
      <c r="BI36" s="10">
        <f>'amount analyzed'!AW36*0.001/'amount analyzed'!AW$1*1/'amount analyzed'!AW$2</f>
        <v>3.6351648351648356</v>
      </c>
      <c r="BJ36" s="10">
        <f>'amount analyzed'!AX36*0.001/'amount analyzed'!AX$1*1/'amount analyzed'!AX$2</f>
        <v>2.508695652173913</v>
      </c>
      <c r="BK36" s="10">
        <f t="shared" si="13"/>
        <v>3.8292666914406048</v>
      </c>
      <c r="BL36" s="55">
        <f t="shared" si="14"/>
        <v>1.0531541662381481</v>
      </c>
    </row>
    <row r="37" spans="1:64" x14ac:dyDescent="0.2">
      <c r="A37">
        <f>'lipidomeDB output'!A37</f>
        <v>1520</v>
      </c>
      <c r="B37" t="str">
        <f>'lipidomeDB output'!B37</f>
        <v>C87H142O17P2</v>
      </c>
      <c r="C37" s="1" t="str">
        <f>'lipidomeDB output'!C37</f>
        <v>CL(78:14)</v>
      </c>
      <c r="I37" s="10">
        <f>'amount analyzed'!I37*0.001/'amount analyzed'!I$1*1/'amount analyzed'!I$2</f>
        <v>5.9590551181102382</v>
      </c>
      <c r="J37" s="10">
        <f>'amount analyzed'!J37*0.001/'amount analyzed'!J$1*1/'amount analyzed'!J$2</f>
        <v>7.1244094488188976</v>
      </c>
      <c r="K37" s="10">
        <f>'amount analyzed'!K37*0.001/'amount analyzed'!K$1*1/'amount analyzed'!K$2</f>
        <v>5.9065616797900278</v>
      </c>
      <c r="L37" s="10">
        <f>'amount analyzed'!L37*0.001/'amount analyzed'!L$1*1/'amount analyzed'!L$2</f>
        <v>7.6598425196850393</v>
      </c>
      <c r="M37" s="10">
        <f>'amount analyzed'!M37*0.001/'amount analyzed'!M$1*1/'amount analyzed'!M$2</f>
        <v>6.5364829396325472</v>
      </c>
      <c r="N37" s="10">
        <f t="shared" si="0"/>
        <v>6.6372703412073504</v>
      </c>
      <c r="O37" s="55">
        <f t="shared" si="1"/>
        <v>0.7561460684597141</v>
      </c>
      <c r="P37" s="10">
        <f t="shared" si="2"/>
        <v>0.11392425343370413</v>
      </c>
      <c r="Q37" s="10">
        <f>'amount analyzed'!O37*0.001/'amount analyzed'!O$1*1/'amount analyzed'!O$2</f>
        <v>4.8188235294117652</v>
      </c>
      <c r="R37" s="10">
        <f>'amount analyzed'!P37*0.001/'amount analyzed'!P$1*1/'amount analyzed'!P$2</f>
        <v>9.701052631578948</v>
      </c>
      <c r="S37" s="10">
        <f>'amount analyzed'!AA37*0.001/'amount analyzed'!AA$1*1/'amount analyzed'!AA$2</f>
        <v>11.973333333333334</v>
      </c>
      <c r="T37" s="10">
        <f>'amount analyzed'!AB37*0.001/'amount analyzed'!AB$1*1/'amount analyzed'!AB$2</f>
        <v>11.75625</v>
      </c>
      <c r="U37" s="10">
        <f>'amount analyzed'!AM37*0.001/'amount analyzed'!AM$1*1/'amount analyzed'!AM$2</f>
        <v>11.370833333333334</v>
      </c>
      <c r="V37" s="10">
        <f>'amount analyzed'!AN37*0.001/'amount analyzed'!AN$1*1/'amount analyzed'!AN$2</f>
        <v>10.388095238095236</v>
      </c>
      <c r="W37" s="10">
        <f t="shared" si="3"/>
        <v>10.001398010958768</v>
      </c>
      <c r="X37" s="55">
        <f t="shared" si="4"/>
        <v>2.6811269224119054</v>
      </c>
      <c r="Y37" s="10">
        <f>'amount analyzed'!Q37*0.001/'amount analyzed'!Q$1*1/'amount analyzed'!Q$2</f>
        <v>7.5230769230769221</v>
      </c>
      <c r="Z37" s="10">
        <f>'amount analyzed'!R37*0.001/'amount analyzed'!R$1*1/'amount analyzed'!R$2</f>
        <v>6.9476190476190469</v>
      </c>
      <c r="AA37" s="10">
        <f>'amount analyzed'!AC37*0.001/'amount analyzed'!AC$1*1/'amount analyzed'!AC$2</f>
        <v>9.6659340659340671</v>
      </c>
      <c r="AB37" s="10">
        <f>'amount analyzed'!AD37*0.001/'amount analyzed'!AD$1*1/'amount analyzed'!AD$2</f>
        <v>9.9844444444444456</v>
      </c>
      <c r="AC37" s="10">
        <f>'amount analyzed'!AO37*0.001/'amount analyzed'!AO$1*1/'amount analyzed'!AO$2</f>
        <v>9.6733333333333338</v>
      </c>
      <c r="AD37" s="10">
        <f>'amount analyzed'!AP37*0.001/'amount analyzed'!AP$1*1/'amount analyzed'!AP$2</f>
        <v>7.5844444444444452</v>
      </c>
      <c r="AE37" s="10">
        <f t="shared" si="5"/>
        <v>8.5631420431420437</v>
      </c>
      <c r="AF37" s="55">
        <f t="shared" si="6"/>
        <v>1.3504276696687203</v>
      </c>
      <c r="AG37" s="10">
        <f>'amount analyzed'!S37*0.001/'amount analyzed'!S$1*1/'amount analyzed'!S$2</f>
        <v>4.8511111111111127</v>
      </c>
      <c r="AH37" s="10">
        <f>'amount analyzed'!T37*0.001/'amount analyzed'!T$1*1/'amount analyzed'!T$2</f>
        <v>4.7568181818181827</v>
      </c>
      <c r="AI37" s="10">
        <f>'amount analyzed'!AE37*0.001/'amount analyzed'!AE$1*1/'amount analyzed'!AE$2</f>
        <v>6.7400000000000011</v>
      </c>
      <c r="AJ37" s="10">
        <f>'amount analyzed'!AF37*0.001/'amount analyzed'!AF$1*1/'amount analyzed'!AF$2</f>
        <v>7.7999999999999989</v>
      </c>
      <c r="AK37" s="10">
        <f>'amount analyzed'!AQ37*0.001/'amount analyzed'!AQ$1*1/'amount analyzed'!AQ$2</f>
        <v>5.321739130434783</v>
      </c>
      <c r="AL37" s="10">
        <f>'amount analyzed'!AR37*0.001/'amount analyzed'!AR$1*1/'amount analyzed'!AR$2</f>
        <v>6.7428571428571438</v>
      </c>
      <c r="AM37" s="10">
        <f t="shared" si="7"/>
        <v>6.0354209277035373</v>
      </c>
      <c r="AN37" s="55">
        <f t="shared" si="8"/>
        <v>1.2375292643999278</v>
      </c>
      <c r="AO37" s="10">
        <f>'amount analyzed'!U37*0.001/'amount analyzed'!U$1*1/'amount analyzed'!U$2</f>
        <v>7.7458333333333327</v>
      </c>
      <c r="AP37" s="10">
        <f>'amount analyzed'!V37*0.001/'amount analyzed'!V$1*1/'amount analyzed'!V$2</f>
        <v>6.3955555555555561</v>
      </c>
      <c r="AQ37" s="10">
        <f>'amount analyzed'!AG37*0.001/'amount analyzed'!AG$1*1/'amount analyzed'!AG$2</f>
        <v>10.65208333333333</v>
      </c>
      <c r="AR37" s="10">
        <f>'amount analyzed'!AH37*0.001/'amount analyzed'!AH$1*1/'amount analyzed'!AH$2</f>
        <v>8.9727272727272709</v>
      </c>
      <c r="AS37" s="10">
        <f>'amount analyzed'!AS37*0.001/'amount analyzed'!AS$1*1/'amount analyzed'!AS$2</f>
        <v>7.1729166666666648</v>
      </c>
      <c r="AT37" s="10">
        <f>'amount analyzed'!AT37*0.001/'amount analyzed'!AT$1*1/'amount analyzed'!AT$2</f>
        <v>8.6624999999999996</v>
      </c>
      <c r="AU37" s="10">
        <f t="shared" si="9"/>
        <v>8.2669360269360261</v>
      </c>
      <c r="AV37" s="55">
        <f t="shared" si="10"/>
        <v>1.5042626804666961</v>
      </c>
      <c r="AW37" s="10">
        <f>'amount analyzed'!W37*0.001/'amount analyzed'!W$1*1/'amount analyzed'!W$2</f>
        <v>6.160000000000001</v>
      </c>
      <c r="AX37" s="10">
        <f>'amount analyzed'!X37*0.001/'amount analyzed'!X$1*1/'amount analyzed'!X$2</f>
        <v>6.6894117647058824</v>
      </c>
      <c r="AY37" s="10">
        <f>'amount analyzed'!AI37*0.001/'amount analyzed'!AI$1*1/'amount analyzed'!AI$2</f>
        <v>6.9622222222222216</v>
      </c>
      <c r="AZ37" s="10">
        <f>'amount analyzed'!AJ37*0.001/'amount analyzed'!AJ$1*1/'amount analyzed'!AJ$2</f>
        <v>7.4229166666666657</v>
      </c>
      <c r="BA37" s="10">
        <f>'amount analyzed'!AU37*0.001/'amount analyzed'!AU$1*1/'amount analyzed'!AU$2</f>
        <v>7.6772727272727259</v>
      </c>
      <c r="BB37" s="10">
        <f>'amount analyzed'!AV37*0.001/'amount analyzed'!AV$1*1/'amount analyzed'!AV$2</f>
        <v>9.3187499999999996</v>
      </c>
      <c r="BC37" s="10">
        <f t="shared" si="11"/>
        <v>7.3717622301445838</v>
      </c>
      <c r="BD37" s="55">
        <f t="shared" si="12"/>
        <v>1.0943863754978163</v>
      </c>
      <c r="BE37" s="10">
        <f>'amount analyzed'!Y37*0.001/'amount analyzed'!Y$1*1/'amount analyzed'!Y$2</f>
        <v>6.3252747252747268</v>
      </c>
      <c r="BF37" s="10">
        <f>'amount analyzed'!Z37*0.001/'amount analyzed'!Z$1*1/'amount analyzed'!Z$2</f>
        <v>5.9733333333333345</v>
      </c>
      <c r="BG37" s="10">
        <f>'amount analyzed'!AK37*0.001/'amount analyzed'!AK$1*1/'amount analyzed'!AK$2</f>
        <v>7.984782608695653</v>
      </c>
      <c r="BH37" s="10">
        <f>'amount analyzed'!AL37*0.001/'amount analyzed'!AL$1*1/'amount analyzed'!AL$2</f>
        <v>8.0844444444444434</v>
      </c>
      <c r="BI37" s="10">
        <f>'amount analyzed'!AW37*0.001/'amount analyzed'!AW$1*1/'amount analyzed'!AW$2</f>
        <v>4.0615384615384613</v>
      </c>
      <c r="BJ37" s="10">
        <f>'amount analyzed'!AX37*0.001/'amount analyzed'!AX$1*1/'amount analyzed'!AX$2</f>
        <v>4.8543478260869559</v>
      </c>
      <c r="BK37" s="10">
        <f t="shared" si="13"/>
        <v>6.2139535665622629</v>
      </c>
      <c r="BL37" s="55">
        <f t="shared" si="14"/>
        <v>1.6239630951217938</v>
      </c>
    </row>
    <row r="38" spans="1:64" x14ac:dyDescent="0.2">
      <c r="A38">
        <f>'lipidomeDB output'!A38</f>
        <v>1522</v>
      </c>
      <c r="B38" t="str">
        <f>'lipidomeDB output'!B38</f>
        <v>C87H144O17P2</v>
      </c>
      <c r="C38" s="1" t="str">
        <f>'lipidomeDB output'!C38</f>
        <v>CL(78:13)</v>
      </c>
      <c r="I38" s="10">
        <f>'amount analyzed'!I38*0.001/'amount analyzed'!I$1*1/'amount analyzed'!I$2</f>
        <v>4.7265091863517075</v>
      </c>
      <c r="J38" s="10">
        <f>'amount analyzed'!J38*0.001/'amount analyzed'!J$1*1/'amount analyzed'!J$2</f>
        <v>5.1149606299212618</v>
      </c>
      <c r="K38" s="10">
        <f>'amount analyzed'!K38*0.001/'amount analyzed'!K$1*1/'amount analyzed'!K$2</f>
        <v>5.5349081364829411</v>
      </c>
      <c r="L38" s="10">
        <f>'amount analyzed'!L38*0.001/'amount analyzed'!L$1*1/'amount analyzed'!L$2</f>
        <v>6.3013123359580065</v>
      </c>
      <c r="M38" s="10">
        <f>'amount analyzed'!M38*0.001/'amount analyzed'!M$1*1/'amount analyzed'!M$2</f>
        <v>5.4824146981627315</v>
      </c>
      <c r="N38" s="10">
        <f t="shared" si="0"/>
        <v>5.4320209973753295</v>
      </c>
      <c r="O38" s="55">
        <f t="shared" si="1"/>
        <v>0.58460818329706976</v>
      </c>
      <c r="P38" s="10">
        <f t="shared" si="2"/>
        <v>0.10762259269239637</v>
      </c>
      <c r="Q38" s="10">
        <f>'amount analyzed'!O38*0.001/'amount analyzed'!O$1*1/'amount analyzed'!O$2</f>
        <v>3.5670588235294125</v>
      </c>
      <c r="R38" s="10">
        <f>'amount analyzed'!P38*0.001/'amount analyzed'!P$1*1/'amount analyzed'!P$2</f>
        <v>5.8652631578947378</v>
      </c>
      <c r="S38" s="10">
        <f>'amount analyzed'!AA38*0.001/'amount analyzed'!AA$1*1/'amount analyzed'!AA$2</f>
        <v>6.1355555555555563</v>
      </c>
      <c r="T38" s="10">
        <f>'amount analyzed'!AB38*0.001/'amount analyzed'!AB$1*1/'amount analyzed'!AB$2</f>
        <v>8.189583333333335</v>
      </c>
      <c r="U38" s="10">
        <f>'amount analyzed'!AM38*0.001/'amount analyzed'!AM$1*1/'amount analyzed'!AM$2</f>
        <v>6.5125000000000011</v>
      </c>
      <c r="V38" s="10">
        <f>'amount analyzed'!AN38*0.001/'amount analyzed'!AN$1*1/'amount analyzed'!AN$2</f>
        <v>6.276190476190477</v>
      </c>
      <c r="W38" s="10">
        <f t="shared" si="3"/>
        <v>6.0910252244172538</v>
      </c>
      <c r="X38" s="55">
        <f t="shared" si="4"/>
        <v>1.4858823067320424</v>
      </c>
      <c r="Y38" s="10">
        <f>'amount analyzed'!Q38*0.001/'amount analyzed'!Q$1*1/'amount analyzed'!Q$2</f>
        <v>6.1670329670329673</v>
      </c>
      <c r="Z38" s="10">
        <f>'amount analyzed'!R38*0.001/'amount analyzed'!R$1*1/'amount analyzed'!R$2</f>
        <v>3.9904761904761901</v>
      </c>
      <c r="AA38" s="10">
        <f>'amount analyzed'!AC38*0.001/'amount analyzed'!AC$1*1/'amount analyzed'!AC$2</f>
        <v>6.9142857142857146</v>
      </c>
      <c r="AB38" s="10">
        <f>'amount analyzed'!AD38*0.001/'amount analyzed'!AD$1*1/'amount analyzed'!AD$2</f>
        <v>7.3911111111111127</v>
      </c>
      <c r="AC38" s="10">
        <f>'amount analyzed'!AO38*0.001/'amount analyzed'!AO$1*1/'amount analyzed'!AO$2</f>
        <v>6.580000000000001</v>
      </c>
      <c r="AD38" s="10">
        <f>'amount analyzed'!AP38*0.001/'amount analyzed'!AP$1*1/'amount analyzed'!AP$2</f>
        <v>4.5577777777777779</v>
      </c>
      <c r="AE38" s="10">
        <f t="shared" si="5"/>
        <v>5.9334472934472942</v>
      </c>
      <c r="AF38" s="55">
        <f t="shared" si="6"/>
        <v>1.3584567571842185</v>
      </c>
      <c r="AG38" s="10">
        <f>'amount analyzed'!S38*0.001/'amount analyzed'!S$1*1/'amount analyzed'!S$2</f>
        <v>8.3022222222222251</v>
      </c>
      <c r="AH38" s="10">
        <f>'amount analyzed'!T38*0.001/'amount analyzed'!T$1*1/'amount analyzed'!T$2</f>
        <v>7.3545454545454554</v>
      </c>
      <c r="AI38" s="10">
        <f>'amount analyzed'!AE38*0.001/'amount analyzed'!AE$1*1/'amount analyzed'!AE$2</f>
        <v>10.002222222222224</v>
      </c>
      <c r="AJ38" s="10">
        <f>'amount analyzed'!AF38*0.001/'amount analyzed'!AF$1*1/'amount analyzed'!AF$2</f>
        <v>12.110869565217392</v>
      </c>
      <c r="AK38" s="10">
        <f>'amount analyzed'!AQ38*0.001/'amount analyzed'!AQ$1*1/'amount analyzed'!AQ$2</f>
        <v>8.3717391304347828</v>
      </c>
      <c r="AL38" s="10">
        <f>'amount analyzed'!AR38*0.001/'amount analyzed'!AR$1*1/'amount analyzed'!AR$2</f>
        <v>11.848351648351649</v>
      </c>
      <c r="AM38" s="10">
        <f t="shared" si="7"/>
        <v>9.6649917071656208</v>
      </c>
      <c r="AN38" s="55">
        <f t="shared" si="8"/>
        <v>1.9864998531150015</v>
      </c>
      <c r="AO38" s="10">
        <f>'amount analyzed'!U38*0.001/'amount analyzed'!U$1*1/'amount analyzed'!U$2</f>
        <v>5.8458333333333332</v>
      </c>
      <c r="AP38" s="10">
        <f>'amount analyzed'!V38*0.001/'amount analyzed'!V$1*1/'amount analyzed'!V$2</f>
        <v>3.3688888888888893</v>
      </c>
      <c r="AQ38" s="10">
        <f>'amount analyzed'!AG38*0.001/'amount analyzed'!AG$1*1/'amount analyzed'!AG$2</f>
        <v>5.1583333333333332</v>
      </c>
      <c r="AR38" s="10">
        <f>'amount analyzed'!AH38*0.001/'amount analyzed'!AH$1*1/'amount analyzed'!AH$2</f>
        <v>5.5022727272727279</v>
      </c>
      <c r="AS38" s="10">
        <f>'amount analyzed'!AS38*0.001/'amount analyzed'!AS$1*1/'amount analyzed'!AS$2</f>
        <v>4.6791666666666663</v>
      </c>
      <c r="AT38" s="10">
        <f>'amount analyzed'!AT38*0.001/'amount analyzed'!AT$1*1/'amount analyzed'!AT$2</f>
        <v>3.9604166666666676</v>
      </c>
      <c r="AU38" s="10">
        <f t="shared" si="9"/>
        <v>4.7524852693602702</v>
      </c>
      <c r="AV38" s="55">
        <f t="shared" si="10"/>
        <v>0.94545133190392949</v>
      </c>
      <c r="AW38" s="10">
        <f>'amount analyzed'!W38*0.001/'amount analyzed'!W$1*1/'amount analyzed'!W$2</f>
        <v>7.5905882352941196</v>
      </c>
      <c r="AX38" s="10">
        <f>'amount analyzed'!X38*0.001/'amount analyzed'!X$1*1/'amount analyzed'!X$2</f>
        <v>7.4494117647058822</v>
      </c>
      <c r="AY38" s="10">
        <f>'amount analyzed'!AI38*0.001/'amount analyzed'!AI$1*1/'amount analyzed'!AI$2</f>
        <v>5.8244444444444454</v>
      </c>
      <c r="AZ38" s="10">
        <f>'amount analyzed'!AJ38*0.001/'amount analyzed'!AJ$1*1/'amount analyzed'!AJ$2</f>
        <v>5.6895833333333341</v>
      </c>
      <c r="BA38" s="10">
        <f>'amount analyzed'!AU38*0.001/'amount analyzed'!AU$1*1/'amount analyzed'!AU$2</f>
        <v>4.831818181818182</v>
      </c>
      <c r="BB38" s="10">
        <f>'amount analyzed'!AV38*0.001/'amount analyzed'!AV$1*1/'amount analyzed'!AV$2</f>
        <v>5.7937500000000011</v>
      </c>
      <c r="BC38" s="10">
        <f t="shared" si="11"/>
        <v>6.1965993265993271</v>
      </c>
      <c r="BD38" s="55">
        <f t="shared" si="12"/>
        <v>1.0893322458707879</v>
      </c>
      <c r="BE38" s="10">
        <f>'amount analyzed'!Y38*0.001/'amount analyzed'!Y$1*1/'amount analyzed'!Y$2</f>
        <v>11.057142857142857</v>
      </c>
      <c r="BF38" s="10">
        <f>'amount analyzed'!Z38*0.001/'amount analyzed'!Z$1*1/'amount analyzed'!Z$2</f>
        <v>9.4022222222222229</v>
      </c>
      <c r="BG38" s="10">
        <f>'amount analyzed'!AK38*0.001/'amount analyzed'!AK$1*1/'amount analyzed'!AK$2</f>
        <v>16.469565217391306</v>
      </c>
      <c r="BH38" s="10">
        <f>'amount analyzed'!AL38*0.001/'amount analyzed'!AL$1*1/'amount analyzed'!AL$2</f>
        <v>13.624444444444446</v>
      </c>
      <c r="BI38" s="10">
        <f>'amount analyzed'!AW38*0.001/'amount analyzed'!AW$1*1/'amount analyzed'!AW$2</f>
        <v>9.5076923076923094</v>
      </c>
      <c r="BJ38" s="10">
        <f>'amount analyzed'!AX38*0.001/'amount analyzed'!AX$1*1/'amount analyzed'!AX$2</f>
        <v>8.4260869565217398</v>
      </c>
      <c r="BK38" s="10">
        <f t="shared" si="13"/>
        <v>11.414525667569146</v>
      </c>
      <c r="BL38" s="55">
        <f t="shared" si="14"/>
        <v>3.0718409096833628</v>
      </c>
    </row>
    <row r="39" spans="1:64" x14ac:dyDescent="0.2">
      <c r="A39">
        <f>'lipidomeDB output'!A39</f>
        <v>1524</v>
      </c>
      <c r="B39" t="str">
        <f>'lipidomeDB output'!B39</f>
        <v>C87H146O17P2</v>
      </c>
      <c r="C39" s="1" t="str">
        <f>'lipidomeDB output'!C39</f>
        <v>CL(78:12)</v>
      </c>
      <c r="I39" s="10">
        <f>'amount analyzed'!I39*0.001/'amount analyzed'!I$1*1/'amount analyzed'!I$2</f>
        <v>1.450918635170604</v>
      </c>
      <c r="J39" s="10">
        <f>'amount analyzed'!J39*0.001/'amount analyzed'!J$1*1/'amount analyzed'!J$2</f>
        <v>3.2146981627296594</v>
      </c>
      <c r="K39" s="10">
        <f>'amount analyzed'!K39*0.001/'amount analyzed'!K$1*1/'amount analyzed'!K$2</f>
        <v>1.5559055118110241</v>
      </c>
      <c r="L39" s="10">
        <f>'amount analyzed'!L39*0.001/'amount analyzed'!L$1*1/'amount analyzed'!L$2</f>
        <v>1.58740157480315</v>
      </c>
      <c r="M39" s="10">
        <f>'amount analyzed'!M39*0.001/'amount analyzed'!M$1*1/'amount analyzed'!M$2</f>
        <v>2.4272965879265098</v>
      </c>
      <c r="N39" s="10">
        <f t="shared" si="0"/>
        <v>2.0472440944881893</v>
      </c>
      <c r="O39" s="55">
        <f t="shared" si="1"/>
        <v>0.76089777539267212</v>
      </c>
      <c r="P39" s="10">
        <f t="shared" si="2"/>
        <v>0.37166929798026671</v>
      </c>
      <c r="Q39" s="10">
        <f>'amount analyzed'!O39*0.001/'amount analyzed'!O$1*1/'amount analyzed'!O$2</f>
        <v>0.62588235294117645</v>
      </c>
      <c r="R39" s="10">
        <f>'amount analyzed'!P39*0.001/'amount analyzed'!P$1*1/'amount analyzed'!P$2</f>
        <v>2.6126315789473686</v>
      </c>
      <c r="S39" s="10">
        <f>'amount analyzed'!AA39*0.001/'amount analyzed'!AA$1*1/'amount analyzed'!AA$2</f>
        <v>3.0577777777777779</v>
      </c>
      <c r="T39" s="10">
        <f>'amount analyzed'!AB39*0.001/'amount analyzed'!AB$1*1/'amount analyzed'!AB$2</f>
        <v>3.1375000000000006</v>
      </c>
      <c r="U39" s="10">
        <f>'amount analyzed'!AM39*0.001/'amount analyzed'!AM$1*1/'amount analyzed'!AM$2</f>
        <v>2.3354166666666671</v>
      </c>
      <c r="V39" s="10">
        <f>'amount analyzed'!AN39*0.001/'amount analyzed'!AN$1*1/'amount analyzed'!AN$2</f>
        <v>2.3476190476190477</v>
      </c>
      <c r="W39" s="10">
        <f t="shared" si="3"/>
        <v>2.3528045706586731</v>
      </c>
      <c r="X39" s="55">
        <f t="shared" si="4"/>
        <v>0.91245096182994523</v>
      </c>
      <c r="Y39" s="10">
        <f>'amount analyzed'!Q39*0.001/'amount analyzed'!Q$1*1/'amount analyzed'!Q$2</f>
        <v>2.232967032967033</v>
      </c>
      <c r="Z39" s="10">
        <f>'amount analyzed'!R39*0.001/'amount analyzed'!R$1*1/'amount analyzed'!R$2</f>
        <v>2.8833333333333333</v>
      </c>
      <c r="AA39" s="10">
        <f>'amount analyzed'!AC39*0.001/'amount analyzed'!AC$1*1/'amount analyzed'!AC$2</f>
        <v>3.5626373626373624</v>
      </c>
      <c r="AB39" s="10">
        <f>'amount analyzed'!AD39*0.001/'amount analyzed'!AD$1*1/'amount analyzed'!AD$2</f>
        <v>2.48</v>
      </c>
      <c r="AC39" s="10">
        <f>'amount analyzed'!AO39*0.001/'amount analyzed'!AO$1*1/'amount analyzed'!AO$2</f>
        <v>2.2800000000000002</v>
      </c>
      <c r="AD39" s="10">
        <f>'amount analyzed'!AP39*0.001/'amount analyzed'!AP$1*1/'amount analyzed'!AP$2</f>
        <v>2.6244444444444448</v>
      </c>
      <c r="AE39" s="10">
        <f t="shared" si="5"/>
        <v>2.6772303622303628</v>
      </c>
      <c r="AF39" s="55">
        <f t="shared" si="6"/>
        <v>0.49462552024233292</v>
      </c>
      <c r="AG39" s="10">
        <f>'amount analyzed'!S39*0.001/'amount analyzed'!S$1*1/'amount analyzed'!S$2</f>
        <v>1.4355555555555559</v>
      </c>
      <c r="AH39" s="10">
        <f>'amount analyzed'!T39*0.001/'amount analyzed'!T$1*1/'amount analyzed'!T$2</f>
        <v>2.1159090909090912</v>
      </c>
      <c r="AI39" s="10">
        <f>'amount analyzed'!AE39*0.001/'amount analyzed'!AE$1*1/'amount analyzed'!AE$2</f>
        <v>2.6577777777777785</v>
      </c>
      <c r="AJ39" s="10">
        <f>'amount analyzed'!AF39*0.001/'amount analyzed'!AF$1*1/'amount analyzed'!AF$2</f>
        <v>2.6</v>
      </c>
      <c r="AK39" s="10">
        <f>'amount analyzed'!AQ39*0.001/'amount analyzed'!AQ$1*1/'amount analyzed'!AQ$2</f>
        <v>2.0021739130434786</v>
      </c>
      <c r="AL39" s="10">
        <f>'amount analyzed'!AR39*0.001/'amount analyzed'!AR$1*1/'amount analyzed'!AR$2</f>
        <v>1.9252747252747255</v>
      </c>
      <c r="AM39" s="10">
        <f t="shared" si="7"/>
        <v>2.1227818437601047</v>
      </c>
      <c r="AN39" s="55">
        <f t="shared" si="8"/>
        <v>0.45603516504667713</v>
      </c>
      <c r="AO39" s="10">
        <f>'amount analyzed'!U39*0.001/'amount analyzed'!U$1*1/'amount analyzed'!U$2</f>
        <v>1.6479166666666667</v>
      </c>
      <c r="AP39" s="10">
        <f>'amount analyzed'!V39*0.001/'amount analyzed'!V$1*1/'amount analyzed'!V$2</f>
        <v>1.6577777777777776</v>
      </c>
      <c r="AQ39" s="10">
        <f>'amount analyzed'!AG39*0.001/'amount analyzed'!AG$1*1/'amount analyzed'!AG$2</f>
        <v>2.1479166666666667</v>
      </c>
      <c r="AR39" s="10">
        <f>'amount analyzed'!AH39*0.001/'amount analyzed'!AH$1*1/'amount analyzed'!AH$2</f>
        <v>2.65</v>
      </c>
      <c r="AS39" s="10">
        <f>'amount analyzed'!AS39*0.001/'amount analyzed'!AS$1*1/'amount analyzed'!AS$2</f>
        <v>1.7416666666666667</v>
      </c>
      <c r="AT39" s="10">
        <f>'amount analyzed'!AT39*0.001/'amount analyzed'!AT$1*1/'amount analyzed'!AT$2</f>
        <v>1.4083333333333334</v>
      </c>
      <c r="AU39" s="10">
        <f t="shared" si="9"/>
        <v>1.8756018518518518</v>
      </c>
      <c r="AV39" s="55">
        <f t="shared" si="10"/>
        <v>0.44931374856574952</v>
      </c>
      <c r="AW39" s="10">
        <f>'amount analyzed'!W39*0.001/'amount analyzed'!W$1*1/'amount analyzed'!W$2</f>
        <v>2.8964705882352946</v>
      </c>
      <c r="AX39" s="10">
        <f>'amount analyzed'!X39*0.001/'amount analyzed'!X$1*1/'amount analyzed'!X$2</f>
        <v>1.6023529411764708</v>
      </c>
      <c r="AY39" s="10">
        <f>'amount analyzed'!AI39*0.001/'amount analyzed'!AI$1*1/'amount analyzed'!AI$2</f>
        <v>2.4022222222222225</v>
      </c>
      <c r="AZ39" s="10">
        <f>'amount analyzed'!AJ39*0.001/'amount analyzed'!AJ$1*1/'amount analyzed'!AJ$2</f>
        <v>2.3250000000000002</v>
      </c>
      <c r="BA39" s="10">
        <f>'amount analyzed'!AU39*0.001/'amount analyzed'!AU$1*1/'amount analyzed'!AU$2</f>
        <v>2.3204545454545453</v>
      </c>
      <c r="BB39" s="10">
        <f>'amount analyzed'!AV39*0.001/'amount analyzed'!AV$1*1/'amount analyzed'!AV$2</f>
        <v>2.3666666666666671</v>
      </c>
      <c r="BC39" s="10">
        <f t="shared" si="11"/>
        <v>2.3188611606258669</v>
      </c>
      <c r="BD39" s="55">
        <f t="shared" si="12"/>
        <v>0.41383362275779106</v>
      </c>
      <c r="BE39" s="10">
        <f>'amount analyzed'!Y39*0.001/'amount analyzed'!Y$1*1/'amount analyzed'!Y$2</f>
        <v>2.331868131868132</v>
      </c>
      <c r="BF39" s="10">
        <f>'amount analyzed'!Z39*0.001/'amount analyzed'!Z$1*1/'amount analyzed'!Z$2</f>
        <v>1.7244444444444447</v>
      </c>
      <c r="BG39" s="10">
        <f>'amount analyzed'!AK39*0.001/'amount analyzed'!AK$1*1/'amount analyzed'!AK$2</f>
        <v>2.991304347826087</v>
      </c>
      <c r="BH39" s="10">
        <f>'amount analyzed'!AL39*0.001/'amount analyzed'!AL$1*1/'amount analyzed'!AL$2</f>
        <v>1.88</v>
      </c>
      <c r="BI39" s="10">
        <f>'amount analyzed'!AW39*0.001/'amount analyzed'!AW$1*1/'amount analyzed'!AW$2</f>
        <v>1.1340659340659343</v>
      </c>
      <c r="BJ39" s="10">
        <f>'amount analyzed'!AX39*0.001/'amount analyzed'!AX$1*1/'amount analyzed'!AX$2</f>
        <v>0.79565217391304333</v>
      </c>
      <c r="BK39" s="10">
        <f t="shared" si="13"/>
        <v>1.8095558386862736</v>
      </c>
      <c r="BL39" s="55">
        <f t="shared" si="14"/>
        <v>0.79571769522119229</v>
      </c>
    </row>
    <row r="40" spans="1:64" x14ac:dyDescent="0.2">
      <c r="A40">
        <f>'lipidomeDB output'!A40</f>
        <v>1526</v>
      </c>
      <c r="B40" t="str">
        <f>'lipidomeDB output'!B40</f>
        <v>C87H148O17P2</v>
      </c>
      <c r="C40" s="1" t="str">
        <f>'lipidomeDB output'!C40</f>
        <v>CL(78:11)</v>
      </c>
      <c r="I40" s="10">
        <f>'amount analyzed'!I40*0.001/'amount analyzed'!I$1*1/'amount analyzed'!I$2</f>
        <v>0.89868766404199496</v>
      </c>
      <c r="J40" s="10">
        <f>'amount analyzed'!J40*0.001/'amount analyzed'!J$1*1/'amount analyzed'!J$2</f>
        <v>0</v>
      </c>
      <c r="K40" s="10">
        <f>'amount analyzed'!K40*0.001/'amount analyzed'!K$1*1/'amount analyzed'!K$2</f>
        <v>0.96167979002624682</v>
      </c>
      <c r="L40" s="10">
        <f>'amount analyzed'!L40*0.001/'amount analyzed'!L$1*1/'amount analyzed'!L$2</f>
        <v>0.98267716535433092</v>
      </c>
      <c r="M40" s="10">
        <f>'amount analyzed'!M40*0.001/'amount analyzed'!M$1*1/'amount analyzed'!M$2</f>
        <v>1.003674540682415</v>
      </c>
      <c r="N40" s="10">
        <f t="shared" si="0"/>
        <v>0.76934383202099754</v>
      </c>
      <c r="O40" s="55">
        <f t="shared" si="1"/>
        <v>0.43186655103900412</v>
      </c>
      <c r="P40" s="10">
        <f t="shared" si="2"/>
        <v>0.56134400909477533</v>
      </c>
      <c r="Q40" s="10">
        <f>'amount analyzed'!O40*0.001/'amount analyzed'!O$1*1/'amount analyzed'!O$2</f>
        <v>0.58352941176470596</v>
      </c>
      <c r="R40" s="10">
        <f>'amount analyzed'!P40*0.001/'amount analyzed'!P$1*1/'amount analyzed'!P$2</f>
        <v>0.97473684210526312</v>
      </c>
      <c r="S40" s="10">
        <f>'amount analyzed'!AA40*0.001/'amount analyzed'!AA$1*1/'amount analyzed'!AA$2</f>
        <v>1.1955555555555557</v>
      </c>
      <c r="T40" s="10">
        <f>'amount analyzed'!AB40*0.001/'amount analyzed'!AB$1*1/'amount analyzed'!AB$2</f>
        <v>1.3187500000000001</v>
      </c>
      <c r="U40" s="10">
        <f>'amount analyzed'!AM40*0.001/'amount analyzed'!AM$1*1/'amount analyzed'!AM$2</f>
        <v>1.0791666666666666</v>
      </c>
      <c r="V40" s="10">
        <f>'amount analyzed'!AN40*0.001/'amount analyzed'!AN$1*1/'amount analyzed'!AN$2</f>
        <v>0.94761904761904769</v>
      </c>
      <c r="W40" s="10">
        <f t="shared" si="3"/>
        <v>1.0165595872852067</v>
      </c>
      <c r="X40" s="55">
        <f t="shared" si="4"/>
        <v>0.25349371649712127</v>
      </c>
      <c r="Y40" s="10">
        <f>'amount analyzed'!Q40*0.001/'amount analyzed'!Q$1*1/'amount analyzed'!Q$2</f>
        <v>0.97362637362637361</v>
      </c>
      <c r="Z40" s="10">
        <f>'amount analyzed'!R40*0.001/'amount analyzed'!R$1*1/'amount analyzed'!R$2</f>
        <v>0.32857142857142851</v>
      </c>
      <c r="AA40" s="10">
        <f>'amount analyzed'!AC40*0.001/'amount analyzed'!AC$1*1/'amount analyzed'!AC$2</f>
        <v>0.4901098901098902</v>
      </c>
      <c r="AB40" s="10">
        <f>'amount analyzed'!AD40*0.001/'amount analyzed'!AD$1*1/'amount analyzed'!AD$2</f>
        <v>0.87333333333333329</v>
      </c>
      <c r="AC40" s="10">
        <f>'amount analyzed'!AO40*0.001/'amount analyzed'!AO$1*1/'amount analyzed'!AO$2</f>
        <v>0.68444444444444441</v>
      </c>
      <c r="AD40" s="10">
        <f>'amount analyzed'!AP40*0.001/'amount analyzed'!AP$1*1/'amount analyzed'!AP$2</f>
        <v>0.24000000000000002</v>
      </c>
      <c r="AE40" s="10">
        <f t="shared" si="5"/>
        <v>0.59834757834757835</v>
      </c>
      <c r="AF40" s="55">
        <f t="shared" si="6"/>
        <v>0.29555763060132551</v>
      </c>
      <c r="AG40" s="10">
        <f>'amount analyzed'!S40*0.001/'amount analyzed'!S$1*1/'amount analyzed'!S$2</f>
        <v>1.5511111111111111</v>
      </c>
      <c r="AH40" s="10">
        <f>'amount analyzed'!T40*0.001/'amount analyzed'!T$1*1/'amount analyzed'!T$2</f>
        <v>0.35909090909090913</v>
      </c>
      <c r="AI40" s="10">
        <f>'amount analyzed'!AE40*0.001/'amount analyzed'!AE$1*1/'amount analyzed'!AE$2</f>
        <v>0.55111111111111122</v>
      </c>
      <c r="AJ40" s="10">
        <f>'amount analyzed'!AF40*0.001/'amount analyzed'!AF$1*1/'amount analyzed'!AF$2</f>
        <v>2.0391304347826087</v>
      </c>
      <c r="AK40" s="10">
        <f>'amount analyzed'!AQ40*0.001/'amount analyzed'!AQ$1*1/'amount analyzed'!AQ$2</f>
        <v>1.5173913043478258</v>
      </c>
      <c r="AL40" s="10">
        <f>'amount analyzed'!AR40*0.001/'amount analyzed'!AR$1*1/'amount analyzed'!AR$2</f>
        <v>1.2703296703296703</v>
      </c>
      <c r="AM40" s="10">
        <f t="shared" si="7"/>
        <v>1.2146940901288727</v>
      </c>
      <c r="AN40" s="55">
        <f t="shared" si="8"/>
        <v>0.64187098284891209</v>
      </c>
      <c r="AO40" s="10">
        <f>'amount analyzed'!U40*0.001/'amount analyzed'!U$1*1/'amount analyzed'!U$2</f>
        <v>0.69374999999999987</v>
      </c>
      <c r="AP40" s="10">
        <f>'amount analyzed'!V40*0.001/'amount analyzed'!V$1*1/'amount analyzed'!V$2</f>
        <v>0.44</v>
      </c>
      <c r="AQ40" s="10">
        <f>'amount analyzed'!AG40*0.001/'amount analyzed'!AG$1*1/'amount analyzed'!AG$2</f>
        <v>0.68333333333333324</v>
      </c>
      <c r="AR40" s="10">
        <f>'amount analyzed'!AH40*0.001/'amount analyzed'!AH$1*1/'amount analyzed'!AH$2</f>
        <v>0.73409090909090913</v>
      </c>
      <c r="AS40" s="10">
        <f>'amount analyzed'!AS40*0.001/'amount analyzed'!AS$1*1/'amount analyzed'!AS$2</f>
        <v>0.27708333333333335</v>
      </c>
      <c r="AT40" s="10">
        <f>'amount analyzed'!AT40*0.001/'amount analyzed'!AT$1*1/'amount analyzed'!AT$2</f>
        <v>0.68333333333333346</v>
      </c>
      <c r="AU40" s="10">
        <f t="shared" si="9"/>
        <v>0.58526515151515157</v>
      </c>
      <c r="AV40" s="55">
        <f t="shared" si="10"/>
        <v>0.18397326019919163</v>
      </c>
      <c r="AW40" s="10">
        <f>'amount analyzed'!W40*0.001/'amount analyzed'!W$1*1/'amount analyzed'!W$2</f>
        <v>0.45411764705882357</v>
      </c>
      <c r="AX40" s="10">
        <f>'amount analyzed'!X40*0.001/'amount analyzed'!X$1*1/'amount analyzed'!X$2</f>
        <v>0.93647058823529417</v>
      </c>
      <c r="AY40" s="10">
        <f>'amount analyzed'!AI40*0.001/'amount analyzed'!AI$1*1/'amount analyzed'!AI$2</f>
        <v>0.40666666666666673</v>
      </c>
      <c r="AZ40" s="10">
        <f>'amount analyzed'!AJ40*0.001/'amount analyzed'!AJ$1*1/'amount analyzed'!AJ$2</f>
        <v>0.77708333333333335</v>
      </c>
      <c r="BA40" s="10">
        <f>'amount analyzed'!AU40*0.001/'amount analyzed'!AU$1*1/'amount analyzed'!AU$2</f>
        <v>0.42727272727272725</v>
      </c>
      <c r="BB40" s="10">
        <f>'amount analyzed'!AV40*0.001/'amount analyzed'!AV$1*1/'amount analyzed'!AV$2</f>
        <v>1.4020833333333336</v>
      </c>
      <c r="BC40" s="10">
        <f t="shared" si="11"/>
        <v>0.73394904931669647</v>
      </c>
      <c r="BD40" s="55">
        <f t="shared" si="12"/>
        <v>0.39210934695493144</v>
      </c>
      <c r="BE40" s="10">
        <f>'amount analyzed'!Y40*0.001/'amount analyzed'!Y$1*1/'amount analyzed'!Y$2</f>
        <v>1.1934065934065934</v>
      </c>
      <c r="BF40" s="10">
        <f>'amount analyzed'!Z40*0.001/'amount analyzed'!Z$1*1/'amount analyzed'!Z$2</f>
        <v>1.0177777777777779</v>
      </c>
      <c r="BG40" s="10">
        <f>'amount analyzed'!AK40*0.001/'amount analyzed'!AK$1*1/'amount analyzed'!AK$2</f>
        <v>1.691304347826087</v>
      </c>
      <c r="BH40" s="10">
        <f>'amount analyzed'!AL40*0.001/'amount analyzed'!AL$1*1/'amount analyzed'!AL$2</f>
        <v>1.8622222222222227</v>
      </c>
      <c r="BI40" s="10">
        <f>'amount analyzed'!AW40*0.001/'amount analyzed'!AW$1*1/'amount analyzed'!AW$2</f>
        <v>1.4351648351648354</v>
      </c>
      <c r="BJ40" s="10">
        <f>'amount analyzed'!AX40*0.001/'amount analyzed'!AX$1*1/'amount analyzed'!AX$2</f>
        <v>2.0934782608695657</v>
      </c>
      <c r="BK40" s="10">
        <f t="shared" si="13"/>
        <v>1.5488923395445138</v>
      </c>
      <c r="BL40" s="55">
        <f t="shared" si="14"/>
        <v>0.40900302196130678</v>
      </c>
    </row>
    <row r="41" spans="1:64" x14ac:dyDescent="0.2">
      <c r="A41">
        <f>'lipidomeDB output'!A41</f>
        <v>1528</v>
      </c>
      <c r="B41" t="str">
        <f>'lipidomeDB output'!B41</f>
        <v>C87H150O17P2</v>
      </c>
      <c r="C41" s="1" t="str">
        <f>'lipidomeDB output'!C41</f>
        <v>CL(78:10)</v>
      </c>
      <c r="I41" s="10">
        <f>'amount analyzed'!I41*0.001/'amount analyzed'!I$1*1/'amount analyzed'!I$2</f>
        <v>0</v>
      </c>
      <c r="J41" s="10">
        <f>'amount analyzed'!J41*0.001/'amount analyzed'!J$1*1/'amount analyzed'!J$2</f>
        <v>0</v>
      </c>
      <c r="K41" s="10">
        <f>'amount analyzed'!K41*0.001/'amount analyzed'!K$1*1/'amount analyzed'!K$2</f>
        <v>0</v>
      </c>
      <c r="L41" s="10">
        <f>'amount analyzed'!L41*0.001/'amount analyzed'!L$1*1/'amount analyzed'!L$2</f>
        <v>0</v>
      </c>
      <c r="M41" s="10">
        <f>'amount analyzed'!M41*0.001/'amount analyzed'!M$1*1/'amount analyzed'!M$2</f>
        <v>0</v>
      </c>
      <c r="N41" s="10">
        <f t="shared" si="0"/>
        <v>0</v>
      </c>
      <c r="O41" s="55">
        <f t="shared" si="1"/>
        <v>0</v>
      </c>
      <c r="P41" s="10" t="e">
        <f t="shared" si="2"/>
        <v>#DIV/0!</v>
      </c>
      <c r="Q41" s="10">
        <f>'amount analyzed'!O41*0.001/'amount analyzed'!O$1*1/'amount analyzed'!O$2</f>
        <v>0</v>
      </c>
      <c r="R41" s="10">
        <f>'amount analyzed'!P41*0.001/'amount analyzed'!P$1*1/'amount analyzed'!P$2</f>
        <v>0.12631578947368421</v>
      </c>
      <c r="S41" s="10">
        <f>'amount analyzed'!AA41*0.001/'amount analyzed'!AA$1*1/'amount analyzed'!AA$2</f>
        <v>0</v>
      </c>
      <c r="T41" s="10">
        <f>'amount analyzed'!AB41*0.001/'amount analyzed'!AB$1*1/'amount analyzed'!AB$2</f>
        <v>0</v>
      </c>
      <c r="U41" s="10">
        <f>'amount analyzed'!AM41*0.001/'amount analyzed'!AM$1*1/'amount analyzed'!AM$2</f>
        <v>0</v>
      </c>
      <c r="V41" s="10">
        <f>'amount analyzed'!AN41*0.001/'amount analyzed'!AN$1*1/'amount analyzed'!AN$2</f>
        <v>0</v>
      </c>
      <c r="W41" s="10">
        <f t="shared" si="3"/>
        <v>2.1052631578947368E-2</v>
      </c>
      <c r="X41" s="55">
        <f t="shared" si="4"/>
        <v>5.1568205111224806E-2</v>
      </c>
      <c r="Y41" s="10">
        <f>'amount analyzed'!Q41*0.001/'amount analyzed'!Q$1*1/'amount analyzed'!Q$2</f>
        <v>0</v>
      </c>
      <c r="Z41" s="10">
        <f>'amount analyzed'!R41*0.001/'amount analyzed'!R$1*1/'amount analyzed'!R$2</f>
        <v>0</v>
      </c>
      <c r="AA41" s="10">
        <f>'amount analyzed'!AC41*0.001/'amount analyzed'!AC$1*1/'amount analyzed'!AC$2</f>
        <v>0</v>
      </c>
      <c r="AB41" s="10">
        <f>'amount analyzed'!AD41*0.001/'amount analyzed'!AD$1*1/'amount analyzed'!AD$2</f>
        <v>0</v>
      </c>
      <c r="AC41" s="10">
        <f>'amount analyzed'!AO41*0.001/'amount analyzed'!AO$1*1/'amount analyzed'!AO$2</f>
        <v>0</v>
      </c>
      <c r="AD41" s="10">
        <f>'amount analyzed'!AP41*0.001/'amount analyzed'!AP$1*1/'amount analyzed'!AP$2</f>
        <v>0</v>
      </c>
      <c r="AE41" s="10">
        <f t="shared" si="5"/>
        <v>0</v>
      </c>
      <c r="AF41" s="55">
        <f t="shared" si="6"/>
        <v>0</v>
      </c>
      <c r="AG41" s="10">
        <f>'amount analyzed'!S41*0.001/'amount analyzed'!S$1*1/'amount analyzed'!S$2</f>
        <v>0</v>
      </c>
      <c r="AH41" s="10">
        <f>'amount analyzed'!T41*0.001/'amount analyzed'!T$1*1/'amount analyzed'!T$2</f>
        <v>0</v>
      </c>
      <c r="AI41" s="10">
        <f>'amount analyzed'!AE41*0.001/'amount analyzed'!AE$1*1/'amount analyzed'!AE$2</f>
        <v>0</v>
      </c>
      <c r="AJ41" s="10">
        <f>'amount analyzed'!AF41*0.001/'amount analyzed'!AF$1*1/'amount analyzed'!AF$2</f>
        <v>0</v>
      </c>
      <c r="AK41" s="10">
        <f>'amount analyzed'!AQ41*0.001/'amount analyzed'!AQ$1*1/'amount analyzed'!AQ$2</f>
        <v>8.6956521739130432E-2</v>
      </c>
      <c r="AL41" s="10">
        <f>'amount analyzed'!AR41*0.001/'amount analyzed'!AR$1*1/'amount analyzed'!AR$2</f>
        <v>0</v>
      </c>
      <c r="AM41" s="10">
        <f t="shared" si="7"/>
        <v>1.4492753623188406E-2</v>
      </c>
      <c r="AN41" s="55">
        <f t="shared" si="8"/>
        <v>3.5499851344683739E-2</v>
      </c>
      <c r="AO41" s="10">
        <f>'amount analyzed'!U41*0.001/'amount analyzed'!U$1*1/'amount analyzed'!U$2</f>
        <v>0</v>
      </c>
      <c r="AP41" s="10">
        <f>'amount analyzed'!V41*0.001/'amount analyzed'!V$1*1/'amount analyzed'!V$2</f>
        <v>0</v>
      </c>
      <c r="AQ41" s="10">
        <f>'amount analyzed'!AG41*0.001/'amount analyzed'!AG$1*1/'amount analyzed'!AG$2</f>
        <v>0</v>
      </c>
      <c r="AR41" s="10">
        <f>'amount analyzed'!AH41*0.001/'amount analyzed'!AH$1*1/'amount analyzed'!AH$2</f>
        <v>0</v>
      </c>
      <c r="AS41" s="10">
        <f>'amount analyzed'!AS41*0.001/'amount analyzed'!AS$1*1/'amount analyzed'!AS$2</f>
        <v>0</v>
      </c>
      <c r="AT41" s="10">
        <f>'amount analyzed'!AT41*0.001/'amount analyzed'!AT$1*1/'amount analyzed'!AT$2</f>
        <v>0</v>
      </c>
      <c r="AU41" s="10">
        <f t="shared" si="9"/>
        <v>0</v>
      </c>
      <c r="AV41" s="55">
        <f t="shared" si="10"/>
        <v>0</v>
      </c>
      <c r="AW41" s="10">
        <f>'amount analyzed'!W41*0.001/'amount analyzed'!W$1*1/'amount analyzed'!W$2</f>
        <v>0</v>
      </c>
      <c r="AX41" s="10">
        <f>'amount analyzed'!X41*0.001/'amount analyzed'!X$1*1/'amount analyzed'!X$2</f>
        <v>0</v>
      </c>
      <c r="AY41" s="10">
        <f>'amount analyzed'!AI41*0.001/'amount analyzed'!AI$1*1/'amount analyzed'!AI$2</f>
        <v>0</v>
      </c>
      <c r="AZ41" s="10">
        <f>'amount analyzed'!AJ41*0.001/'amount analyzed'!AJ$1*1/'amount analyzed'!AJ$2</f>
        <v>0.19791666666666669</v>
      </c>
      <c r="BA41" s="10">
        <f>'amount analyzed'!AU41*0.001/'amount analyzed'!AU$1*1/'amount analyzed'!AU$2</f>
        <v>0</v>
      </c>
      <c r="BB41" s="10">
        <f>'amount analyzed'!AV41*0.001/'amount analyzed'!AV$1*1/'amount analyzed'!AV$2</f>
        <v>0</v>
      </c>
      <c r="BC41" s="10">
        <f t="shared" si="11"/>
        <v>3.2986111111111112E-2</v>
      </c>
      <c r="BD41" s="55">
        <f t="shared" si="12"/>
        <v>8.0799140820972906E-2</v>
      </c>
      <c r="BE41" s="10">
        <f>'amount analyzed'!Y41*0.001/'amount analyzed'!Y$1*1/'amount analyzed'!Y$2</f>
        <v>0</v>
      </c>
      <c r="BF41" s="10">
        <f>'amount analyzed'!Z41*0.001/'amount analyzed'!Z$1*1/'amount analyzed'!Z$2</f>
        <v>0.33333333333333343</v>
      </c>
      <c r="BG41" s="10">
        <f>'amount analyzed'!AK41*0.001/'amount analyzed'!AK$1*1/'amount analyzed'!AK$2</f>
        <v>9.7826086956521729E-2</v>
      </c>
      <c r="BH41" s="10">
        <f>'amount analyzed'!AL41*0.001/'amount analyzed'!AL$1*1/'amount analyzed'!AL$2</f>
        <v>0</v>
      </c>
      <c r="BI41" s="10">
        <f>'amount analyzed'!AW41*0.001/'amount analyzed'!AW$1*1/'amount analyzed'!AW$2</f>
        <v>0</v>
      </c>
      <c r="BJ41" s="10">
        <f>'amount analyzed'!AX41*0.001/'amount analyzed'!AX$1*1/'amount analyzed'!AX$2</f>
        <v>0</v>
      </c>
      <c r="BK41" s="10">
        <f t="shared" si="13"/>
        <v>7.1859903381642526E-2</v>
      </c>
      <c r="BL41" s="55">
        <f t="shared" si="14"/>
        <v>0.13393877714554672</v>
      </c>
    </row>
    <row r="42" spans="1:64" x14ac:dyDescent="0.2">
      <c r="A42">
        <f>'lipidomeDB output'!A42</f>
        <v>1539.9</v>
      </c>
      <c r="B42" t="str">
        <f>'lipidomeDB output'!B42</f>
        <v>C89H138O17P2</v>
      </c>
      <c r="C42" s="1" t="str">
        <f>'lipidomeDB output'!C42</f>
        <v>CL(80:18)</v>
      </c>
      <c r="I42" s="10">
        <f>'amount analyzed'!I42*0.001/'amount analyzed'!I$1*1/'amount analyzed'!I$2</f>
        <v>0.72650918635170625</v>
      </c>
      <c r="J42" s="10">
        <f>'amount analyzed'!J42*0.001/'amount analyzed'!J$1*1/'amount analyzed'!J$2</f>
        <v>1.3774278215223099</v>
      </c>
      <c r="K42" s="10">
        <f>'amount analyzed'!K42*0.001/'amount analyzed'!K$1*1/'amount analyzed'!K$2</f>
        <v>1.2829396325459319</v>
      </c>
      <c r="L42" s="10">
        <f>'amount analyzed'!L42*0.001/'amount analyzed'!L$1*1/'amount analyzed'!L$2</f>
        <v>1.6083989501312337</v>
      </c>
      <c r="M42" s="10">
        <f>'amount analyzed'!M42*0.001/'amount analyzed'!M$1*1/'amount analyzed'!M$2</f>
        <v>1.5349081364829398</v>
      </c>
      <c r="N42" s="10">
        <f t="shared" si="0"/>
        <v>1.3060367454068242</v>
      </c>
      <c r="O42" s="55">
        <f t="shared" si="1"/>
        <v>0.34831285167746179</v>
      </c>
      <c r="P42" s="10">
        <f t="shared" si="2"/>
        <v>0.26669452670641669</v>
      </c>
      <c r="Q42" s="10">
        <f>'amount analyzed'!O42*0.001/'amount analyzed'!O$1*1/'amount analyzed'!O$2</f>
        <v>1.2611764705882351</v>
      </c>
      <c r="R42" s="10">
        <f>'amount analyzed'!P42*0.001/'amount analyzed'!P$1*1/'amount analyzed'!P$2</f>
        <v>1.591578947368421</v>
      </c>
      <c r="S42" s="10">
        <f>'amount analyzed'!AA42*0.001/'amount analyzed'!AA$1*1/'amount analyzed'!AA$2</f>
        <v>1.8133333333333337</v>
      </c>
      <c r="T42" s="10">
        <f>'amount analyzed'!AB42*0.001/'amount analyzed'!AB$1*1/'amount analyzed'!AB$2</f>
        <v>1.60625</v>
      </c>
      <c r="U42" s="10">
        <f>'amount analyzed'!AM42*0.001/'amount analyzed'!AM$1*1/'amount analyzed'!AM$2</f>
        <v>1.1895833333333332</v>
      </c>
      <c r="V42" s="10">
        <f>'amount analyzed'!AN42*0.001/'amount analyzed'!AN$1*1/'amount analyzed'!AN$2</f>
        <v>1.8476190476190475</v>
      </c>
      <c r="W42" s="10">
        <f t="shared" si="3"/>
        <v>1.5515901887070618</v>
      </c>
      <c r="X42" s="55">
        <f t="shared" si="4"/>
        <v>0.2742693733782956</v>
      </c>
      <c r="Y42" s="10">
        <f>'amount analyzed'!Q42*0.001/'amount analyzed'!Q$1*1/'amount analyzed'!Q$2</f>
        <v>1.2549450549450547</v>
      </c>
      <c r="Z42" s="10">
        <f>'amount analyzed'!R42*0.001/'amount analyzed'!R$1*1/'amount analyzed'!R$2</f>
        <v>0.99047619047619029</v>
      </c>
      <c r="AA42" s="10">
        <f>'amount analyzed'!AC42*0.001/'amount analyzed'!AC$1*1/'amount analyzed'!AC$2</f>
        <v>1.9692307692307693</v>
      </c>
      <c r="AB42" s="10">
        <f>'amount analyzed'!AD42*0.001/'amount analyzed'!AD$1*1/'amount analyzed'!AD$2</f>
        <v>2.1133333333333337</v>
      </c>
      <c r="AC42" s="10">
        <f>'amount analyzed'!AO42*0.001/'amount analyzed'!AO$1*1/'amount analyzed'!AO$2</f>
        <v>2.068888888888889</v>
      </c>
      <c r="AD42" s="10">
        <f>'amount analyzed'!AP42*0.001/'amount analyzed'!AP$1*1/'amount analyzed'!AP$2</f>
        <v>0.98000000000000009</v>
      </c>
      <c r="AE42" s="10">
        <f t="shared" si="5"/>
        <v>1.5628123728123728</v>
      </c>
      <c r="AF42" s="55">
        <f t="shared" si="6"/>
        <v>0.54523094812556805</v>
      </c>
      <c r="AG42" s="10">
        <f>'amount analyzed'!S42*0.001/'amount analyzed'!S$1*1/'amount analyzed'!S$2</f>
        <v>0.79111111111111121</v>
      </c>
      <c r="AH42" s="10">
        <f>'amount analyzed'!T42*0.001/'amount analyzed'!T$1*1/'amount analyzed'!T$2</f>
        <v>0</v>
      </c>
      <c r="AI42" s="10">
        <f>'amount analyzed'!AE42*0.001/'amount analyzed'!AE$1*1/'amount analyzed'!AE$2</f>
        <v>1.2466666666666668</v>
      </c>
      <c r="AJ42" s="10">
        <f>'amount analyzed'!AF42*0.001/'amount analyzed'!AF$1*1/'amount analyzed'!AF$2</f>
        <v>0.95869565217391306</v>
      </c>
      <c r="AK42" s="10">
        <f>'amount analyzed'!AQ42*0.001/'amount analyzed'!AQ$1*1/'amount analyzed'!AQ$2</f>
        <v>0.56739130434782614</v>
      </c>
      <c r="AL42" s="10">
        <f>'amount analyzed'!AR42*0.001/'amount analyzed'!AR$1*1/'amount analyzed'!AR$2</f>
        <v>0.93626373626373627</v>
      </c>
      <c r="AM42" s="10">
        <f t="shared" si="7"/>
        <v>0.75002141176054227</v>
      </c>
      <c r="AN42" s="55">
        <f t="shared" si="8"/>
        <v>0.42952575915649033</v>
      </c>
      <c r="AO42" s="10">
        <f>'amount analyzed'!U42*0.001/'amount analyzed'!U$1*1/'amount analyzed'!U$2</f>
        <v>1.5229166666666663</v>
      </c>
      <c r="AP42" s="10">
        <f>'amount analyzed'!V42*0.001/'amount analyzed'!V$1*1/'amount analyzed'!V$2</f>
        <v>1.0355555555555556</v>
      </c>
      <c r="AQ42" s="10">
        <f>'amount analyzed'!AG42*0.001/'amount analyzed'!AG$1*1/'amount analyzed'!AG$2</f>
        <v>1.4916666666666665</v>
      </c>
      <c r="AR42" s="10">
        <f>'amount analyzed'!AH42*0.001/'amount analyzed'!AH$1*1/'amount analyzed'!AH$2</f>
        <v>1.468181818181818</v>
      </c>
      <c r="AS42" s="10">
        <f>'amount analyzed'!AS42*0.001/'amount analyzed'!AS$1*1/'amount analyzed'!AS$2</f>
        <v>1.2729166666666665</v>
      </c>
      <c r="AT42" s="10">
        <f>'amount analyzed'!AT42*0.001/'amount analyzed'!AT$1*1/'amount analyzed'!AT$2</f>
        <v>1.8875000000000004</v>
      </c>
      <c r="AU42" s="10">
        <f t="shared" si="9"/>
        <v>1.4464562289562288</v>
      </c>
      <c r="AV42" s="55">
        <f t="shared" si="10"/>
        <v>0.28349149352223224</v>
      </c>
      <c r="AW42" s="10">
        <f>'amount analyzed'!W42*0.001/'amount analyzed'!W$1*1/'amount analyzed'!W$2</f>
        <v>1.2494117647058824</v>
      </c>
      <c r="AX42" s="10">
        <f>'amount analyzed'!X42*0.001/'amount analyzed'!X$1*1/'amount analyzed'!X$2</f>
        <v>1.131764705882353</v>
      </c>
      <c r="AY42" s="10">
        <f>'amount analyzed'!AI42*0.001/'amount analyzed'!AI$1*1/'amount analyzed'!AI$2</f>
        <v>1.0577777777777777</v>
      </c>
      <c r="AZ42" s="10">
        <f>'amount analyzed'!AJ42*0.001/'amount analyzed'!AJ$1*1/'amount analyzed'!AJ$2</f>
        <v>1.6479166666666669</v>
      </c>
      <c r="BA42" s="10">
        <f>'amount analyzed'!AU42*0.001/'amount analyzed'!AU$1*1/'amount analyzed'!AU$2</f>
        <v>1.1045454545454543</v>
      </c>
      <c r="BB42" s="10">
        <f>'amount analyzed'!AV42*0.001/'amount analyzed'!AV$1*1/'amount analyzed'!AV$2</f>
        <v>0.9604166666666667</v>
      </c>
      <c r="BC42" s="10">
        <f t="shared" si="11"/>
        <v>1.1919721727074668</v>
      </c>
      <c r="BD42" s="55">
        <f t="shared" si="12"/>
        <v>0.24251975029637901</v>
      </c>
      <c r="BE42" s="10">
        <f>'amount analyzed'!Y42*0.001/'amount analyzed'!Y$1*1/'amount analyzed'!Y$2</f>
        <v>0.8813186813186813</v>
      </c>
      <c r="BF42" s="10">
        <f>'amount analyzed'!Z42*0.001/'amount analyzed'!Z$1*1/'amount analyzed'!Z$2</f>
        <v>0.68000000000000016</v>
      </c>
      <c r="BG42" s="10">
        <f>'amount analyzed'!AK42*0.001/'amount analyzed'!AK$1*1/'amount analyzed'!AK$2</f>
        <v>1.1000000000000001</v>
      </c>
      <c r="BH42" s="10">
        <f>'amount analyzed'!AL42*0.001/'amount analyzed'!AL$1*1/'amount analyzed'!AL$2</f>
        <v>1.38</v>
      </c>
      <c r="BI42" s="10">
        <f>'amount analyzed'!AW42*0.001/'amount analyzed'!AW$1*1/'amount analyzed'!AW$2</f>
        <v>1.0021978021978022</v>
      </c>
      <c r="BJ42" s="10">
        <f>'amount analyzed'!AX42*0.001/'amount analyzed'!AX$1*1/'amount analyzed'!AX$2</f>
        <v>0.50217391304347825</v>
      </c>
      <c r="BK42" s="10">
        <f t="shared" si="13"/>
        <v>0.9242817327599937</v>
      </c>
      <c r="BL42" s="55">
        <f t="shared" si="14"/>
        <v>0.31123025644365143</v>
      </c>
    </row>
    <row r="43" spans="1:64" x14ac:dyDescent="0.2">
      <c r="A43">
        <f>'lipidomeDB output'!A43</f>
        <v>1542</v>
      </c>
      <c r="B43" t="str">
        <f>'lipidomeDB output'!B43</f>
        <v>C89H140O17P2</v>
      </c>
      <c r="C43" s="1" t="str">
        <f>'lipidomeDB output'!C43</f>
        <v>CL(80:17)</v>
      </c>
      <c r="I43" s="10">
        <f>'amount analyzed'!I43*0.001/'amount analyzed'!I$1*1/'amount analyzed'!I$2</f>
        <v>2.4251968503937014</v>
      </c>
      <c r="J43" s="10">
        <f>'amount analyzed'!J43*0.001/'amount analyzed'!J$1*1/'amount analyzed'!J$2</f>
        <v>2.7926509186351711</v>
      </c>
      <c r="K43" s="10">
        <f>'amount analyzed'!K43*0.001/'amount analyzed'!K$1*1/'amount analyzed'!K$2</f>
        <v>2.257217847769029</v>
      </c>
      <c r="L43" s="10">
        <f>'amount analyzed'!L43*0.001/'amount analyzed'!L$1*1/'amount analyzed'!L$2</f>
        <v>3.0236220472440949</v>
      </c>
      <c r="M43" s="10">
        <f>'amount analyzed'!M43*0.001/'amount analyzed'!M$1*1/'amount analyzed'!M$2</f>
        <v>2.5091863517060369</v>
      </c>
      <c r="N43" s="10">
        <f t="shared" si="0"/>
        <v>2.6015748031496067</v>
      </c>
      <c r="O43" s="55">
        <f t="shared" si="1"/>
        <v>0.30531151266136725</v>
      </c>
      <c r="P43" s="10">
        <f t="shared" si="2"/>
        <v>0.11735642284501706</v>
      </c>
      <c r="Q43" s="10">
        <f>'amount analyzed'!O43*0.001/'amount analyzed'!O$1*1/'amount analyzed'!O$2</f>
        <v>2.0705882352941174</v>
      </c>
      <c r="R43" s="10">
        <f>'amount analyzed'!P43*0.001/'amount analyzed'!P$1*1/'amount analyzed'!P$2</f>
        <v>3.2421052631578946</v>
      </c>
      <c r="S43" s="10">
        <f>'amount analyzed'!AA43*0.001/'amount analyzed'!AA$1*1/'amount analyzed'!AA$2</f>
        <v>3.3888888888888893</v>
      </c>
      <c r="T43" s="10">
        <f>'amount analyzed'!AB43*0.001/'amount analyzed'!AB$1*1/'amount analyzed'!AB$2</f>
        <v>3.4062500000000004</v>
      </c>
      <c r="U43" s="10">
        <f>'amount analyzed'!AM43*0.001/'amount analyzed'!AM$1*1/'amount analyzed'!AM$2</f>
        <v>3.5937500000000009</v>
      </c>
      <c r="V43" s="10">
        <f>'amount analyzed'!AN43*0.001/'amount analyzed'!AN$1*1/'amount analyzed'!AN$2</f>
        <v>3.25</v>
      </c>
      <c r="W43" s="10">
        <f t="shared" si="3"/>
        <v>3.1585970645568171</v>
      </c>
      <c r="X43" s="55">
        <f t="shared" si="4"/>
        <v>0.54823639178869665</v>
      </c>
      <c r="Y43" s="10">
        <f>'amount analyzed'!Q43*0.001/'amount analyzed'!Q$1*1/'amount analyzed'!Q$2</f>
        <v>3.0109890109890114</v>
      </c>
      <c r="Z43" s="10">
        <f>'amount analyzed'!R43*0.001/'amount analyzed'!R$1*1/'amount analyzed'!R$2</f>
        <v>1.821428571428571</v>
      </c>
      <c r="AA43" s="10">
        <f>'amount analyzed'!AC43*0.001/'amount analyzed'!AC$1*1/'amount analyzed'!AC$2</f>
        <v>3.978021978021979</v>
      </c>
      <c r="AB43" s="10">
        <f>'amount analyzed'!AD43*0.001/'amount analyzed'!AD$1*1/'amount analyzed'!AD$2</f>
        <v>3.8777777777777782</v>
      </c>
      <c r="AC43" s="10">
        <f>'amount analyzed'!AO43*0.001/'amount analyzed'!AO$1*1/'amount analyzed'!AO$2</f>
        <v>4.2888888888888896</v>
      </c>
      <c r="AD43" s="10">
        <f>'amount analyzed'!AP43*0.001/'amount analyzed'!AP$1*1/'amount analyzed'!AP$2</f>
        <v>2.3111111111111113</v>
      </c>
      <c r="AE43" s="10">
        <f t="shared" si="5"/>
        <v>3.21470288970289</v>
      </c>
      <c r="AF43" s="55">
        <f t="shared" si="6"/>
        <v>0.99753603156147774</v>
      </c>
      <c r="AG43" s="10">
        <f>'amount analyzed'!S43*0.001/'amount analyzed'!S$1*1/'amount analyzed'!S$2</f>
        <v>1.8000000000000003</v>
      </c>
      <c r="AH43" s="10">
        <f>'amount analyzed'!T43*0.001/'amount analyzed'!T$1*1/'amount analyzed'!T$2</f>
        <v>1.7272727272727273</v>
      </c>
      <c r="AI43" s="10">
        <f>'amount analyzed'!AE43*0.001/'amount analyzed'!AE$1*1/'amount analyzed'!AE$2</f>
        <v>2.4888888888888898</v>
      </c>
      <c r="AJ43" s="10">
        <f>'amount analyzed'!AF43*0.001/'amount analyzed'!AF$1*1/'amount analyzed'!AF$2</f>
        <v>3.1739130434782608</v>
      </c>
      <c r="AK43" s="10">
        <f>'amount analyzed'!AQ43*0.001/'amount analyzed'!AQ$1*1/'amount analyzed'!AQ$2</f>
        <v>1.6847826086956519</v>
      </c>
      <c r="AL43" s="10">
        <f>'amount analyzed'!AR43*0.001/'amount analyzed'!AR$1*1/'amount analyzed'!AR$2</f>
        <v>2.186813186813187</v>
      </c>
      <c r="AM43" s="10">
        <f t="shared" si="7"/>
        <v>2.1769450758581197</v>
      </c>
      <c r="AN43" s="55">
        <f t="shared" si="8"/>
        <v>0.57928717505949634</v>
      </c>
      <c r="AO43" s="10">
        <f>'amount analyzed'!U43*0.001/'amount analyzed'!U$1*1/'amount analyzed'!U$2</f>
        <v>2.4583333333333339</v>
      </c>
      <c r="AP43" s="10">
        <f>'amount analyzed'!V43*0.001/'amount analyzed'!V$1*1/'amount analyzed'!V$2</f>
        <v>2.3555555555555552</v>
      </c>
      <c r="AQ43" s="10">
        <f>'amount analyzed'!AG43*0.001/'amount analyzed'!AG$1*1/'amount analyzed'!AG$2</f>
        <v>3.5937500000000004</v>
      </c>
      <c r="AR43" s="10">
        <f>'amount analyzed'!AH43*0.001/'amount analyzed'!AH$1*1/'amount analyzed'!AH$2</f>
        <v>3.0795454545454541</v>
      </c>
      <c r="AS43" s="10">
        <f>'amount analyzed'!AS43*0.001/'amount analyzed'!AS$1*1/'amount analyzed'!AS$2</f>
        <v>2.3333333333333335</v>
      </c>
      <c r="AT43" s="10">
        <f>'amount analyzed'!AT43*0.001/'amount analyzed'!AT$1*1/'amount analyzed'!AT$2</f>
        <v>2.7083333333333339</v>
      </c>
      <c r="AU43" s="10">
        <f t="shared" si="9"/>
        <v>2.754808501683502</v>
      </c>
      <c r="AV43" s="55">
        <f t="shared" si="10"/>
        <v>0.49726826269141194</v>
      </c>
      <c r="AW43" s="10">
        <f>'amount analyzed'!W43*0.001/'amount analyzed'!W$1*1/'amount analyzed'!W$2</f>
        <v>2.3058823529411763</v>
      </c>
      <c r="AX43" s="10">
        <f>'amount analyzed'!X43*0.001/'amount analyzed'!X$1*1/'amount analyzed'!X$2</f>
        <v>2.5529411764705885</v>
      </c>
      <c r="AY43" s="10">
        <f>'amount analyzed'!AI43*0.001/'amount analyzed'!AI$1*1/'amount analyzed'!AI$2</f>
        <v>2.2444444444444449</v>
      </c>
      <c r="AZ43" s="10">
        <f>'amount analyzed'!AJ43*0.001/'amount analyzed'!AJ$1*1/'amount analyzed'!AJ$2</f>
        <v>2.7916666666666665</v>
      </c>
      <c r="BA43" s="10">
        <f>'amount analyzed'!AU43*0.001/'amount analyzed'!AU$1*1/'amount analyzed'!AU$2</f>
        <v>2.6477272727272725</v>
      </c>
      <c r="BB43" s="10">
        <f>'amount analyzed'!AV43*0.001/'amount analyzed'!AV$1*1/'amount analyzed'!AV$2</f>
        <v>3.2708333333333339</v>
      </c>
      <c r="BC43" s="10">
        <f t="shared" si="11"/>
        <v>2.6355825410972473</v>
      </c>
      <c r="BD43" s="55">
        <f t="shared" si="12"/>
        <v>0.37324901544904104</v>
      </c>
      <c r="BE43" s="10">
        <f>'amount analyzed'!Y43*0.001/'amount analyzed'!Y$1*1/'amount analyzed'!Y$2</f>
        <v>2.0879120879120885</v>
      </c>
      <c r="BF43" s="10">
        <f>'amount analyzed'!Z43*0.001/'amount analyzed'!Z$1*1/'amount analyzed'!Z$2</f>
        <v>1.9777777777777774</v>
      </c>
      <c r="BG43" s="10">
        <f>'amount analyzed'!AK43*0.001/'amount analyzed'!AK$1*1/'amount analyzed'!AK$2</f>
        <v>3.043478260869565</v>
      </c>
      <c r="BH43" s="10">
        <f>'amount analyzed'!AL43*0.001/'amount analyzed'!AL$1*1/'amount analyzed'!AL$2</f>
        <v>3.0222222222222226</v>
      </c>
      <c r="BI43" s="10">
        <f>'amount analyzed'!AW43*0.001/'amount analyzed'!AW$1*1/'amount analyzed'!AW$2</f>
        <v>1.8131868131868134</v>
      </c>
      <c r="BJ43" s="10">
        <f>'amount analyzed'!AX43*0.001/'amount analyzed'!AX$1*1/'amount analyzed'!AX$2</f>
        <v>1.9239130434782608</v>
      </c>
      <c r="BK43" s="10">
        <f t="shared" si="13"/>
        <v>2.3114150342411208</v>
      </c>
      <c r="BL43" s="55">
        <f t="shared" si="14"/>
        <v>0.56583035713639895</v>
      </c>
    </row>
    <row r="44" spans="1:64" x14ac:dyDescent="0.2">
      <c r="A44">
        <f>'lipidomeDB output'!A44</f>
        <v>1544</v>
      </c>
      <c r="B44" t="str">
        <f>'lipidomeDB output'!B44</f>
        <v>C89H142O17P2</v>
      </c>
      <c r="C44" s="1" t="str">
        <f>'lipidomeDB output'!C44</f>
        <v>CL(80:16)</v>
      </c>
      <c r="I44" s="10">
        <f>'amount analyzed'!I44*0.001/'amount analyzed'!I$1*1/'amount analyzed'!I$2</f>
        <v>5.7112860892388468</v>
      </c>
      <c r="J44" s="10">
        <f>'amount analyzed'!J44*0.001/'amount analyzed'!J$1*1/'amount analyzed'!J$2</f>
        <v>7.4120734908136487</v>
      </c>
      <c r="K44" s="10">
        <f>'amount analyzed'!K44*0.001/'amount analyzed'!K$1*1/'amount analyzed'!K$2</f>
        <v>6.3202099737532818</v>
      </c>
      <c r="L44" s="10">
        <f>'amount analyzed'!L44*0.001/'amount analyzed'!L$1*1/'amount analyzed'!L$2</f>
        <v>7.0341207349081385</v>
      </c>
      <c r="M44" s="10">
        <f>'amount analyzed'!M44*0.001/'amount analyzed'!M$1*1/'amount analyzed'!M$2</f>
        <v>7.6325459317585302</v>
      </c>
      <c r="N44" s="10">
        <f t="shared" si="0"/>
        <v>6.822047244094489</v>
      </c>
      <c r="O44" s="55">
        <f t="shared" si="1"/>
        <v>0.7961854760463003</v>
      </c>
      <c r="P44" s="10">
        <f t="shared" si="2"/>
        <v>0.11670770482211464</v>
      </c>
      <c r="Q44" s="10">
        <f>'amount analyzed'!O44*0.001/'amount analyzed'!O$1*1/'amount analyzed'!O$2</f>
        <v>6.2823529411764705</v>
      </c>
      <c r="R44" s="10">
        <f>'amount analyzed'!P44*0.001/'amount analyzed'!P$1*1/'amount analyzed'!P$2</f>
        <v>8.1473684210526311</v>
      </c>
      <c r="S44" s="10">
        <f>'amount analyzed'!AA44*0.001/'amount analyzed'!AA$1*1/'amount analyzed'!AA$2</f>
        <v>12.144444444444446</v>
      </c>
      <c r="T44" s="10">
        <f>'amount analyzed'!AB44*0.001/'amount analyzed'!AB$1*1/'amount analyzed'!AB$2</f>
        <v>10.854166666666666</v>
      </c>
      <c r="U44" s="10">
        <f>'amount analyzed'!AM44*0.001/'amount analyzed'!AM$1*1/'amount analyzed'!AM$2</f>
        <v>8.4583333333333339</v>
      </c>
      <c r="V44" s="10">
        <f>'amount analyzed'!AN44*0.001/'amount analyzed'!AN$1*1/'amount analyzed'!AN$2</f>
        <v>9.6785714285714288</v>
      </c>
      <c r="W44" s="10">
        <f t="shared" si="3"/>
        <v>9.2608728725408298</v>
      </c>
      <c r="X44" s="55">
        <f t="shared" si="4"/>
        <v>2.087275020950079</v>
      </c>
      <c r="Y44" s="10">
        <f>'amount analyzed'!Q44*0.001/'amount analyzed'!Q$1*1/'amount analyzed'!Q$2</f>
        <v>9.5824175824175839</v>
      </c>
      <c r="Z44" s="10">
        <f>'amount analyzed'!R44*0.001/'amount analyzed'!R$1*1/'amount analyzed'!R$2</f>
        <v>7.4880952380952381</v>
      </c>
      <c r="AA44" s="10">
        <f>'amount analyzed'!AC44*0.001/'amount analyzed'!AC$1*1/'amount analyzed'!AC$2</f>
        <v>10.582417582417582</v>
      </c>
      <c r="AB44" s="10">
        <f>'amount analyzed'!AD44*0.001/'amount analyzed'!AD$1*1/'amount analyzed'!AD$2</f>
        <v>10.855555555555558</v>
      </c>
      <c r="AC44" s="10">
        <f>'amount analyzed'!AO44*0.001/'amount analyzed'!AO$1*1/'amount analyzed'!AO$2</f>
        <v>12</v>
      </c>
      <c r="AD44" s="10">
        <f>'amount analyzed'!AP44*0.001/'amount analyzed'!AP$1*1/'amount analyzed'!AP$2</f>
        <v>6.7777777777777786</v>
      </c>
      <c r="AE44" s="10">
        <f t="shared" si="5"/>
        <v>9.547710622710623</v>
      </c>
      <c r="AF44" s="55">
        <f t="shared" si="6"/>
        <v>2.0352173408181695</v>
      </c>
      <c r="AG44" s="10">
        <f>'amount analyzed'!S44*0.001/'amount analyzed'!S$1*1/'amount analyzed'!S$2</f>
        <v>4.1444444444444448</v>
      </c>
      <c r="AH44" s="10">
        <f>'amount analyzed'!T44*0.001/'amount analyzed'!T$1*1/'amount analyzed'!T$2</f>
        <v>2.7613636363636362</v>
      </c>
      <c r="AI44" s="10">
        <f>'amount analyzed'!AE44*0.001/'amount analyzed'!AE$1*1/'amount analyzed'!AE$2</f>
        <v>4.8000000000000016</v>
      </c>
      <c r="AJ44" s="10">
        <f>'amount analyzed'!AF44*0.001/'amount analyzed'!AF$1*1/'amount analyzed'!AF$2</f>
        <v>5.9673913043478253</v>
      </c>
      <c r="AK44" s="10">
        <f>'amount analyzed'!AQ44*0.001/'amount analyzed'!AQ$1*1/'amount analyzed'!AQ$2</f>
        <v>4.0652173913043477</v>
      </c>
      <c r="AL44" s="10">
        <f>'amount analyzed'!AR44*0.001/'amount analyzed'!AR$1*1/'amount analyzed'!AR$2</f>
        <v>5.4285714285714288</v>
      </c>
      <c r="AM44" s="10">
        <f t="shared" si="7"/>
        <v>4.5278313675052813</v>
      </c>
      <c r="AN44" s="55">
        <f t="shared" si="8"/>
        <v>1.1348256873018703</v>
      </c>
      <c r="AO44" s="10">
        <f>'amount analyzed'!U44*0.001/'amount analyzed'!U$1*1/'amount analyzed'!U$2</f>
        <v>7.7604166666666661</v>
      </c>
      <c r="AP44" s="10">
        <f>'amount analyzed'!V44*0.001/'amount analyzed'!V$1*1/'amount analyzed'!V$2</f>
        <v>5.6333333333333337</v>
      </c>
      <c r="AQ44" s="10">
        <f>'amount analyzed'!AG44*0.001/'amount analyzed'!AG$1*1/'amount analyzed'!AG$2</f>
        <v>8.8854166666666643</v>
      </c>
      <c r="AR44" s="10">
        <f>'amount analyzed'!AH44*0.001/'amount analyzed'!AH$1*1/'amount analyzed'!AH$2</f>
        <v>8.25</v>
      </c>
      <c r="AS44" s="10">
        <f>'amount analyzed'!AS44*0.001/'amount analyzed'!AS$1*1/'amount analyzed'!AS$2</f>
        <v>6.9270833333333339</v>
      </c>
      <c r="AT44" s="10">
        <f>'amount analyzed'!AT44*0.001/'amount analyzed'!AT$1*1/'amount analyzed'!AT$2</f>
        <v>7.7395833333333339</v>
      </c>
      <c r="AU44" s="10">
        <f t="shared" si="9"/>
        <v>7.5326388888888891</v>
      </c>
      <c r="AV44" s="55">
        <f t="shared" si="10"/>
        <v>1.1325530913072579</v>
      </c>
      <c r="AW44" s="10">
        <f>'amount analyzed'!W44*0.001/'amount analyzed'!W$1*1/'amount analyzed'!W$2</f>
        <v>7.4235294117647053</v>
      </c>
      <c r="AX44" s="10">
        <f>'amount analyzed'!X44*0.001/'amount analyzed'!X$1*1/'amount analyzed'!X$2</f>
        <v>7.1411764705882357</v>
      </c>
      <c r="AY44" s="10">
        <f>'amount analyzed'!AI44*0.001/'amount analyzed'!AI$1*1/'amount analyzed'!AI$2</f>
        <v>6.5777777777777775</v>
      </c>
      <c r="AZ44" s="10">
        <f>'amount analyzed'!AJ44*0.001/'amount analyzed'!AJ$1*1/'amount analyzed'!AJ$2</f>
        <v>7.5833333333333348</v>
      </c>
      <c r="BA44" s="10">
        <f>'amount analyzed'!AU44*0.001/'amount analyzed'!AU$1*1/'amount analyzed'!AU$2</f>
        <v>7.0454545454545459</v>
      </c>
      <c r="BB44" s="10">
        <f>'amount analyzed'!AV44*0.001/'amount analyzed'!AV$1*1/'amount analyzed'!AV$2</f>
        <v>7.5520833333333348</v>
      </c>
      <c r="BC44" s="10">
        <f t="shared" si="11"/>
        <v>7.2205591453753222</v>
      </c>
      <c r="BD44" s="55">
        <f t="shared" si="12"/>
        <v>0.38284238119318231</v>
      </c>
      <c r="BE44" s="10">
        <f>'amount analyzed'!Y44*0.001/'amount analyzed'!Y$1*1/'amount analyzed'!Y$2</f>
        <v>4.0219780219780228</v>
      </c>
      <c r="BF44" s="10">
        <f>'amount analyzed'!Z44*0.001/'amount analyzed'!Z$1*1/'amount analyzed'!Z$2</f>
        <v>4.2111111111111121</v>
      </c>
      <c r="BG44" s="10">
        <f>'amount analyzed'!AK44*0.001/'amount analyzed'!AK$1*1/'amount analyzed'!AK$2</f>
        <v>6.2173913043478253</v>
      </c>
      <c r="BH44" s="10">
        <f>'amount analyzed'!AL44*0.001/'amount analyzed'!AL$1*1/'amount analyzed'!AL$2</f>
        <v>6.1444444444444448</v>
      </c>
      <c r="BI44" s="10">
        <f>'amount analyzed'!AW44*0.001/'amount analyzed'!AW$1*1/'amount analyzed'!AW$2</f>
        <v>4.164835164835166</v>
      </c>
      <c r="BJ44" s="10">
        <f>'amount analyzed'!AX44*0.001/'amount analyzed'!AX$1*1/'amount analyzed'!AX$2</f>
        <v>4.3478260869565224</v>
      </c>
      <c r="BK44" s="10">
        <f t="shared" si="13"/>
        <v>4.8512643556121828</v>
      </c>
      <c r="BL44" s="55">
        <f t="shared" si="14"/>
        <v>1.0354481837455116</v>
      </c>
    </row>
    <row r="45" spans="1:64" x14ac:dyDescent="0.2">
      <c r="A45">
        <f>'lipidomeDB output'!A45</f>
        <v>1546</v>
      </c>
      <c r="B45" t="str">
        <f>'lipidomeDB output'!B45</f>
        <v>C89H144O17P2</v>
      </c>
      <c r="C45" s="1" t="str">
        <f>'lipidomeDB output'!C45</f>
        <v>CL(80:15)</v>
      </c>
      <c r="I45" s="10">
        <f>'amount analyzed'!I45*0.001/'amount analyzed'!I$1*1/'amount analyzed'!I$2</f>
        <v>5.0582677165354344</v>
      </c>
      <c r="J45" s="10">
        <f>'amount analyzed'!J45*0.001/'amount analyzed'!J$1*1/'amount analyzed'!J$2</f>
        <v>6.4650918635170616</v>
      </c>
      <c r="K45" s="10">
        <f>'amount analyzed'!K45*0.001/'amount analyzed'!K$1*1/'amount analyzed'!K$2</f>
        <v>4.837795275590552</v>
      </c>
      <c r="L45" s="10">
        <f>'amount analyzed'!L45*0.001/'amount analyzed'!L$1*1/'amount analyzed'!L$2</f>
        <v>7.5254593175853044</v>
      </c>
      <c r="M45" s="10">
        <f>'amount analyzed'!M45*0.001/'amount analyzed'!M$1*1/'amount analyzed'!M$2</f>
        <v>5.5622047244094501</v>
      </c>
      <c r="N45" s="10">
        <f t="shared" si="0"/>
        <v>5.889763779527561</v>
      </c>
      <c r="O45" s="55">
        <f t="shared" si="1"/>
        <v>1.1081313852704626</v>
      </c>
      <c r="P45" s="10">
        <f t="shared" si="2"/>
        <v>0.18814530204458382</v>
      </c>
      <c r="Q45" s="10">
        <f>'amount analyzed'!O45*0.001/'amount analyzed'!O$1*1/'amount analyzed'!O$2</f>
        <v>5.8211764705882354</v>
      </c>
      <c r="R45" s="10">
        <f>'amount analyzed'!P45*0.001/'amount analyzed'!P$1*1/'amount analyzed'!P$2</f>
        <v>8.7873684210526317</v>
      </c>
      <c r="S45" s="10">
        <f>'amount analyzed'!AA45*0.001/'amount analyzed'!AA$1*1/'amount analyzed'!AA$2</f>
        <v>12.031111111111112</v>
      </c>
      <c r="T45" s="10">
        <f>'amount analyzed'!AB45*0.001/'amount analyzed'!AB$1*1/'amount analyzed'!AB$2</f>
        <v>10.99791666666667</v>
      </c>
      <c r="U45" s="10">
        <f>'amount analyzed'!AM45*0.001/'amount analyzed'!AM$1*1/'amount analyzed'!AM$2</f>
        <v>9.4562500000000007</v>
      </c>
      <c r="V45" s="10">
        <f>'amount analyzed'!AN45*0.001/'amount analyzed'!AN$1*1/'amount analyzed'!AN$2</f>
        <v>8.9619047619047603</v>
      </c>
      <c r="W45" s="10">
        <f t="shared" si="3"/>
        <v>9.3426212385539031</v>
      </c>
      <c r="X45" s="55">
        <f t="shared" si="4"/>
        <v>2.1370407682292512</v>
      </c>
      <c r="Y45" s="10">
        <f>'amount analyzed'!Q45*0.001/'amount analyzed'!Q$1*1/'amount analyzed'!Q$2</f>
        <v>5.6681318681318684</v>
      </c>
      <c r="Z45" s="10">
        <f>'amount analyzed'!R45*0.001/'amount analyzed'!R$1*1/'amount analyzed'!R$2</f>
        <v>6.5452380952380951</v>
      </c>
      <c r="AA45" s="10">
        <f>'amount analyzed'!AC45*0.001/'amount analyzed'!AC$1*1/'amount analyzed'!AC$2</f>
        <v>7.1296703296703301</v>
      </c>
      <c r="AB45" s="10">
        <f>'amount analyzed'!AD45*0.001/'amount analyzed'!AD$1*1/'amount analyzed'!AD$2</f>
        <v>7.4311111111111128</v>
      </c>
      <c r="AC45" s="10">
        <f>'amount analyzed'!AO45*0.001/'amount analyzed'!AO$1*1/'amount analyzed'!AO$2</f>
        <v>8.0644444444444456</v>
      </c>
      <c r="AD45" s="10">
        <f>'amount analyzed'!AP45*0.001/'amount analyzed'!AP$1*1/'amount analyzed'!AP$2</f>
        <v>5.1755555555555555</v>
      </c>
      <c r="AE45" s="10">
        <f t="shared" si="5"/>
        <v>6.6690252340252343</v>
      </c>
      <c r="AF45" s="55">
        <f t="shared" si="6"/>
        <v>1.0943240861033299</v>
      </c>
      <c r="AG45" s="10">
        <f>'amount analyzed'!S45*0.001/'amount analyzed'!S$1*1/'amount analyzed'!S$2</f>
        <v>3.2088888888888891</v>
      </c>
      <c r="AH45" s="10">
        <f>'amount analyzed'!T45*0.001/'amount analyzed'!T$1*1/'amount analyzed'!T$2</f>
        <v>2.2250000000000001</v>
      </c>
      <c r="AI45" s="10">
        <f>'amount analyzed'!AE45*0.001/'amount analyzed'!AE$1*1/'amount analyzed'!AE$2</f>
        <v>2.9866666666666672</v>
      </c>
      <c r="AJ45" s="10">
        <f>'amount analyzed'!AF45*0.001/'amount analyzed'!AF$1*1/'amount analyzed'!AF$2</f>
        <v>3.0195652173913041</v>
      </c>
      <c r="AK45" s="10">
        <f>'amount analyzed'!AQ45*0.001/'amount analyzed'!AQ$1*1/'amount analyzed'!AQ$2</f>
        <v>2.4652173913043476</v>
      </c>
      <c r="AL45" s="10">
        <f>'amount analyzed'!AR45*0.001/'amount analyzed'!AR$1*1/'amount analyzed'!AR$2</f>
        <v>3.7340659340659337</v>
      </c>
      <c r="AM45" s="10">
        <f t="shared" si="7"/>
        <v>2.9399006830528567</v>
      </c>
      <c r="AN45" s="55">
        <f t="shared" si="8"/>
        <v>0.53814381166095915</v>
      </c>
      <c r="AO45" s="10">
        <f>'amount analyzed'!U45*0.001/'amount analyzed'!U$1*1/'amount analyzed'!U$2</f>
        <v>5.1124999999999998</v>
      </c>
      <c r="AP45" s="10">
        <f>'amount analyzed'!V45*0.001/'amount analyzed'!V$1*1/'amount analyzed'!V$2</f>
        <v>5.7422222222222228</v>
      </c>
      <c r="AQ45" s="10">
        <f>'amount analyzed'!AG45*0.001/'amount analyzed'!AG$1*1/'amount analyzed'!AG$2</f>
        <v>9.5916666666666668</v>
      </c>
      <c r="AR45" s="10">
        <f>'amount analyzed'!AH45*0.001/'amount analyzed'!AH$1*1/'amount analyzed'!AH$2</f>
        <v>8.0318181818181813</v>
      </c>
      <c r="AS45" s="10">
        <f>'amount analyzed'!AS45*0.001/'amount analyzed'!AS$1*1/'amount analyzed'!AS$2</f>
        <v>6.2479166666666668</v>
      </c>
      <c r="AT45" s="10">
        <f>'amount analyzed'!AT45*0.001/'amount analyzed'!AT$1*1/'amount analyzed'!AT$2</f>
        <v>5.5916666666666677</v>
      </c>
      <c r="AU45" s="10">
        <f t="shared" si="9"/>
        <v>6.7196317340067351</v>
      </c>
      <c r="AV45" s="55">
        <f t="shared" si="10"/>
        <v>1.732249404116645</v>
      </c>
      <c r="AW45" s="10">
        <f>'amount analyzed'!W45*0.001/'amount analyzed'!W$1*1/'amount analyzed'!W$2</f>
        <v>5.9858823529411769</v>
      </c>
      <c r="AX45" s="10">
        <f>'amount analyzed'!X45*0.001/'amount analyzed'!X$1*1/'amount analyzed'!X$2</f>
        <v>6.3152941176470589</v>
      </c>
      <c r="AY45" s="10">
        <f>'amount analyzed'!AI45*0.001/'amount analyzed'!AI$1*1/'amount analyzed'!AI$2</f>
        <v>5.4644444444444451</v>
      </c>
      <c r="AZ45" s="10">
        <f>'amount analyzed'!AJ45*0.001/'amount analyzed'!AJ$1*1/'amount analyzed'!AJ$2</f>
        <v>6.4770833333333329</v>
      </c>
      <c r="BA45" s="10">
        <f>'amount analyzed'!AU45*0.001/'amount analyzed'!AU$1*1/'amount analyzed'!AU$2</f>
        <v>6.2022727272727263</v>
      </c>
      <c r="BB45" s="10">
        <f>'amount analyzed'!AV45*0.001/'amount analyzed'!AV$1*1/'amount analyzed'!AV$2</f>
        <v>8.1020833333333346</v>
      </c>
      <c r="BC45" s="10">
        <f t="shared" si="11"/>
        <v>6.4245100514953455</v>
      </c>
      <c r="BD45" s="55">
        <f t="shared" si="12"/>
        <v>0.89358310661794382</v>
      </c>
      <c r="BE45" s="10">
        <f>'amount analyzed'!Y45*0.001/'amount analyzed'!Y$1*1/'amount analyzed'!Y$2</f>
        <v>2.756043956043956</v>
      </c>
      <c r="BF45" s="10">
        <f>'amount analyzed'!Z45*0.001/'amount analyzed'!Z$1*1/'amount analyzed'!Z$2</f>
        <v>2.531111111111112</v>
      </c>
      <c r="BG45" s="10">
        <f>'amount analyzed'!AK45*0.001/'amount analyzed'!AK$1*1/'amount analyzed'!AK$2</f>
        <v>4.4760869565217396</v>
      </c>
      <c r="BH45" s="10">
        <f>'amount analyzed'!AL45*0.001/'amount analyzed'!AL$1*1/'amount analyzed'!AL$2</f>
        <v>3.2866666666666662</v>
      </c>
      <c r="BI45" s="10">
        <f>'amount analyzed'!AW45*0.001/'amount analyzed'!AW$1*1/'amount analyzed'!AW$2</f>
        <v>2.2945054945054948</v>
      </c>
      <c r="BJ45" s="10">
        <f>'amount analyzed'!AX45*0.001/'amount analyzed'!AX$1*1/'amount analyzed'!AX$2</f>
        <v>3.0195652173913041</v>
      </c>
      <c r="BK45" s="10">
        <f t="shared" si="13"/>
        <v>3.0606632337067121</v>
      </c>
      <c r="BL45" s="55">
        <f t="shared" si="14"/>
        <v>0.77671190926488409</v>
      </c>
    </row>
    <row r="46" spans="1:64" x14ac:dyDescent="0.2">
      <c r="A46">
        <f>'lipidomeDB output'!A46</f>
        <v>1548</v>
      </c>
      <c r="B46" t="str">
        <f>'lipidomeDB output'!B46</f>
        <v>C89H146O17P2</v>
      </c>
      <c r="C46" s="1" t="str">
        <f>'lipidomeDB output'!C46</f>
        <v>CL(80:14)</v>
      </c>
      <c r="I46" s="10">
        <f>'amount analyzed'!I46*0.001/'amount analyzed'!I$1*1/'amount analyzed'!I$2</f>
        <v>11.622047244094491</v>
      </c>
      <c r="J46" s="10">
        <f>'amount analyzed'!J46*0.001/'amount analyzed'!J$1*1/'amount analyzed'!J$2</f>
        <v>13.805774278215226</v>
      </c>
      <c r="K46" s="10">
        <f>'amount analyzed'!K46*0.001/'amount analyzed'!K$1*1/'amount analyzed'!K$2</f>
        <v>11.496062992125987</v>
      </c>
      <c r="L46" s="10">
        <f>'amount analyzed'!L46*0.001/'amount analyzed'!L$1*1/'amount analyzed'!L$2</f>
        <v>14.341207349081367</v>
      </c>
      <c r="M46" s="10">
        <f>'amount analyzed'!M46*0.001/'amount analyzed'!M$1*1/'amount analyzed'!M$2</f>
        <v>13.543307086614178</v>
      </c>
      <c r="N46" s="10">
        <f t="shared" si="0"/>
        <v>12.961679790026249</v>
      </c>
      <c r="O46" s="55">
        <f t="shared" si="1"/>
        <v>1.3130622662051092</v>
      </c>
      <c r="P46" s="10">
        <f t="shared" si="2"/>
        <v>0.10130340260492195</v>
      </c>
      <c r="Q46" s="10">
        <f>'amount analyzed'!O46*0.001/'amount analyzed'!O$1*1/'amount analyzed'!O$2</f>
        <v>10.458823529411765</v>
      </c>
      <c r="R46" s="10">
        <f>'amount analyzed'!P46*0.001/'amount analyzed'!P$1*1/'amount analyzed'!P$2</f>
        <v>18.400000000000002</v>
      </c>
      <c r="S46" s="10">
        <f>'amount analyzed'!AA46*0.001/'amount analyzed'!AA$1*1/'amount analyzed'!AA$2</f>
        <v>26.322222222222223</v>
      </c>
      <c r="T46" s="10">
        <f>'amount analyzed'!AB46*0.001/'amount analyzed'!AB$1*1/'amount analyzed'!AB$2</f>
        <v>25.333333333333336</v>
      </c>
      <c r="U46" s="10">
        <f>'amount analyzed'!AM46*0.001/'amount analyzed'!AM$1*1/'amount analyzed'!AM$2</f>
        <v>18.437500000000004</v>
      </c>
      <c r="V46" s="10">
        <f>'amount analyzed'!AN46*0.001/'amount analyzed'!AN$1*1/'amount analyzed'!AN$2</f>
        <v>16.5</v>
      </c>
      <c r="W46" s="10">
        <f t="shared" si="3"/>
        <v>19.241979847494552</v>
      </c>
      <c r="X46" s="55">
        <f t="shared" si="4"/>
        <v>5.8864730638113913</v>
      </c>
      <c r="Y46" s="10">
        <f>'amount analyzed'!Q46*0.001/'amount analyzed'!Q$1*1/'amount analyzed'!Q$2</f>
        <v>16.395604395604398</v>
      </c>
      <c r="Z46" s="10">
        <f>'amount analyzed'!R46*0.001/'amount analyzed'!R$1*1/'amount analyzed'!R$2</f>
        <v>14.511904761904761</v>
      </c>
      <c r="AA46" s="10">
        <f>'amount analyzed'!AC46*0.001/'amount analyzed'!AC$1*1/'amount analyzed'!AC$2</f>
        <v>19.010989010989015</v>
      </c>
      <c r="AB46" s="10">
        <f>'amount analyzed'!AD46*0.001/'amount analyzed'!AD$1*1/'amount analyzed'!AD$2</f>
        <v>15.611111111111111</v>
      </c>
      <c r="AC46" s="10">
        <f>'amount analyzed'!AO46*0.001/'amount analyzed'!AO$1*1/'amount analyzed'!AO$2</f>
        <v>18.077777777777783</v>
      </c>
      <c r="AD46" s="10">
        <f>'amount analyzed'!AP46*0.001/'amount analyzed'!AP$1*1/'amount analyzed'!AP$2</f>
        <v>12.388888888888889</v>
      </c>
      <c r="AE46" s="10">
        <f t="shared" si="5"/>
        <v>15.999379324379326</v>
      </c>
      <c r="AF46" s="55">
        <f t="shared" si="6"/>
        <v>2.4060549165324181</v>
      </c>
      <c r="AG46" s="10">
        <f>'amount analyzed'!S46*0.001/'amount analyzed'!S$1*1/'amount analyzed'!S$2</f>
        <v>6.4333333333333327</v>
      </c>
      <c r="AH46" s="10">
        <f>'amount analyzed'!T46*0.001/'amount analyzed'!T$1*1/'amount analyzed'!T$2</f>
        <v>5.829545454545455</v>
      </c>
      <c r="AI46" s="10">
        <f>'amount analyzed'!AE46*0.001/'amount analyzed'!AE$1*1/'amount analyzed'!AE$2</f>
        <v>9.344444444444445</v>
      </c>
      <c r="AJ46" s="10">
        <f>'amount analyzed'!AF46*0.001/'amount analyzed'!AF$1*1/'amount analyzed'!AF$2</f>
        <v>12.619565217391305</v>
      </c>
      <c r="AK46" s="10">
        <f>'amount analyzed'!AQ46*0.001/'amount analyzed'!AQ$1*1/'amount analyzed'!AQ$2</f>
        <v>6.4347826086956523</v>
      </c>
      <c r="AL46" s="10">
        <f>'amount analyzed'!AR46*0.001/'amount analyzed'!AR$1*1/'amount analyzed'!AR$2</f>
        <v>8.1978021978021971</v>
      </c>
      <c r="AM46" s="10">
        <f t="shared" si="7"/>
        <v>8.1432455427020649</v>
      </c>
      <c r="AN46" s="55">
        <f t="shared" si="8"/>
        <v>2.5565268048166718</v>
      </c>
      <c r="AO46" s="10">
        <f>'amount analyzed'!U46*0.001/'amount analyzed'!U$1*1/'amount analyzed'!U$2</f>
        <v>14.927083333333334</v>
      </c>
      <c r="AP46" s="10">
        <f>'amount analyzed'!V46*0.001/'amount analyzed'!V$1*1/'amount analyzed'!V$2</f>
        <v>11.433333333333335</v>
      </c>
      <c r="AQ46" s="10">
        <f>'amount analyzed'!AG46*0.001/'amount analyzed'!AG$1*1/'amount analyzed'!AG$2</f>
        <v>17.729166666666664</v>
      </c>
      <c r="AR46" s="10">
        <f>'amount analyzed'!AH46*0.001/'amount analyzed'!AH$1*1/'amount analyzed'!AH$2</f>
        <v>19.18181818181818</v>
      </c>
      <c r="AS46" s="10">
        <f>'amount analyzed'!AS46*0.001/'amount analyzed'!AS$1*1/'amount analyzed'!AS$2</f>
        <v>15.40625</v>
      </c>
      <c r="AT46" s="10">
        <f>'amount analyzed'!AT46*0.001/'amount analyzed'!AT$1*1/'amount analyzed'!AT$2</f>
        <v>11.291666666666666</v>
      </c>
      <c r="AU46" s="10">
        <f t="shared" si="9"/>
        <v>14.994886363636367</v>
      </c>
      <c r="AV46" s="55">
        <f t="shared" si="10"/>
        <v>3.2118219200188478</v>
      </c>
      <c r="AW46" s="10">
        <f>'amount analyzed'!W46*0.001/'amount analyzed'!W$1*1/'amount analyzed'!W$2</f>
        <v>14.200000000000001</v>
      </c>
      <c r="AX46" s="10">
        <f>'amount analyzed'!X46*0.001/'amount analyzed'!X$1*1/'amount analyzed'!X$2</f>
        <v>14.776470588235293</v>
      </c>
      <c r="AY46" s="10">
        <f>'amount analyzed'!AI46*0.001/'amount analyzed'!AI$1*1/'amount analyzed'!AI$2</f>
        <v>15.322222222222223</v>
      </c>
      <c r="AZ46" s="10">
        <f>'amount analyzed'!AJ46*0.001/'amount analyzed'!AJ$1*1/'amount analyzed'!AJ$2</f>
        <v>14.072916666666668</v>
      </c>
      <c r="BA46" s="10">
        <f>'amount analyzed'!AU46*0.001/'amount analyzed'!AU$1*1/'amount analyzed'!AU$2</f>
        <v>13.545454545454545</v>
      </c>
      <c r="BB46" s="10">
        <f>'amount analyzed'!AV46*0.001/'amount analyzed'!AV$1*1/'amount analyzed'!AV$2</f>
        <v>20.791666666666671</v>
      </c>
      <c r="BC46" s="10">
        <f t="shared" si="11"/>
        <v>15.451455114874234</v>
      </c>
      <c r="BD46" s="55">
        <f t="shared" si="12"/>
        <v>2.6866153799158683</v>
      </c>
      <c r="BE46" s="10">
        <f>'amount analyzed'!Y46*0.001/'amount analyzed'!Y$1*1/'amount analyzed'!Y$2</f>
        <v>8.3516483516483522</v>
      </c>
      <c r="BF46" s="10">
        <f>'amount analyzed'!Z46*0.001/'amount analyzed'!Z$1*1/'amount analyzed'!Z$2</f>
        <v>8.1666666666666679</v>
      </c>
      <c r="BG46" s="10">
        <f>'amount analyzed'!AK46*0.001/'amount analyzed'!AK$1*1/'amount analyzed'!AK$2</f>
        <v>12.054347826086957</v>
      </c>
      <c r="BH46" s="10">
        <f>'amount analyzed'!AL46*0.001/'amount analyzed'!AL$1*1/'amount analyzed'!AL$2</f>
        <v>9.7444444444444454</v>
      </c>
      <c r="BI46" s="10">
        <f>'amount analyzed'!AW46*0.001/'amount analyzed'!AW$1*1/'amount analyzed'!AW$2</f>
        <v>6.9120879120879124</v>
      </c>
      <c r="BJ46" s="10">
        <f>'amount analyzed'!AX46*0.001/'amount analyzed'!AX$1*1/'amount analyzed'!AX$2</f>
        <v>6.5108695652173916</v>
      </c>
      <c r="BK46" s="10">
        <f t="shared" si="13"/>
        <v>8.6233441276919542</v>
      </c>
      <c r="BL46" s="55">
        <f t="shared" si="14"/>
        <v>2.034795901769844</v>
      </c>
    </row>
    <row r="47" spans="1:64" x14ac:dyDescent="0.2">
      <c r="A47">
        <f>'lipidomeDB output'!A47</f>
        <v>1550</v>
      </c>
      <c r="B47" t="str">
        <f>'lipidomeDB output'!B47</f>
        <v>C89H148O17P2</v>
      </c>
      <c r="C47" s="1" t="str">
        <f>'lipidomeDB output'!C47</f>
        <v>CL(80:13)</v>
      </c>
      <c r="I47" s="10">
        <f>'amount analyzed'!I47*0.001/'amount analyzed'!I$1*1/'amount analyzed'!I$2</f>
        <v>0.45354330708661422</v>
      </c>
      <c r="J47" s="10">
        <f>'amount analyzed'!J47*0.001/'amount analyzed'!J$1*1/'amount analyzed'!J$2</f>
        <v>0.999475065616798</v>
      </c>
      <c r="K47" s="10">
        <f>'amount analyzed'!K47*0.001/'amount analyzed'!K$1*1/'amount analyzed'!K$2</f>
        <v>1.7448818897637803</v>
      </c>
      <c r="L47" s="10">
        <f>'amount analyzed'!L47*0.001/'amount analyzed'!L$1*1/'amount analyzed'!L$2</f>
        <v>0.26456692913385832</v>
      </c>
      <c r="M47" s="10">
        <f>'amount analyzed'!M47*0.001/'amount analyzed'!M$1*1/'amount analyzed'!M$2</f>
        <v>0.52703412073490818</v>
      </c>
      <c r="N47" s="10">
        <f t="shared" si="0"/>
        <v>0.79790026246719181</v>
      </c>
      <c r="O47" s="55">
        <f t="shared" si="1"/>
        <v>0.5945168684744061</v>
      </c>
      <c r="P47" s="10">
        <f t="shared" si="2"/>
        <v>0.74510173318667328</v>
      </c>
      <c r="Q47" s="10">
        <f>'amount analyzed'!O47*0.001/'amount analyzed'!O$1*1/'amount analyzed'!O$2</f>
        <v>0.46117647058823524</v>
      </c>
      <c r="R47" s="10">
        <f>'amount analyzed'!P47*0.001/'amount analyzed'!P$1*1/'amount analyzed'!P$2</f>
        <v>0</v>
      </c>
      <c r="S47" s="10">
        <f>'amount analyzed'!AA47*0.001/'amount analyzed'!AA$1*1/'amount analyzed'!AA$2</f>
        <v>0.85777777777777764</v>
      </c>
      <c r="T47" s="10">
        <f>'amount analyzed'!AB47*0.001/'amount analyzed'!AB$1*1/'amount analyzed'!AB$2</f>
        <v>1.29375</v>
      </c>
      <c r="U47" s="10">
        <f>'amount analyzed'!AM47*0.001/'amount analyzed'!AM$1*1/'amount analyzed'!AM$2</f>
        <v>1.16875</v>
      </c>
      <c r="V47" s="10">
        <f>'amount analyzed'!AN47*0.001/'amount analyzed'!AN$1*1/'amount analyzed'!AN$2</f>
        <v>0.22857142857142856</v>
      </c>
      <c r="W47" s="10">
        <f t="shared" si="3"/>
        <v>0.66833761282290693</v>
      </c>
      <c r="X47" s="55">
        <f t="shared" si="4"/>
        <v>0.5216178654436322</v>
      </c>
      <c r="Y47" s="10">
        <f>'amount analyzed'!Q47*0.001/'amount analyzed'!Q$1*1/'amount analyzed'!Q$2</f>
        <v>1.145054945054945</v>
      </c>
      <c r="Z47" s="10">
        <f>'amount analyzed'!R47*0.001/'amount analyzed'!R$1*1/'amount analyzed'!R$2</f>
        <v>1.538095238095238</v>
      </c>
      <c r="AA47" s="10">
        <f>'amount analyzed'!AC47*0.001/'amount analyzed'!AC$1*1/'amount analyzed'!AC$2</f>
        <v>0.58461538461538465</v>
      </c>
      <c r="AB47" s="10">
        <f>'amount analyzed'!AD47*0.001/'amount analyzed'!AD$1*1/'amount analyzed'!AD$2</f>
        <v>1.1466666666666667</v>
      </c>
      <c r="AC47" s="10">
        <f>'amount analyzed'!AO47*0.001/'amount analyzed'!AO$1*1/'amount analyzed'!AO$2</f>
        <v>0.74666666666666659</v>
      </c>
      <c r="AD47" s="10">
        <f>'amount analyzed'!AP47*0.001/'amount analyzed'!AP$1*1/'amount analyzed'!AP$2</f>
        <v>0.46888888888888891</v>
      </c>
      <c r="AE47" s="10">
        <f t="shared" si="5"/>
        <v>0.93833129833129847</v>
      </c>
      <c r="AF47" s="55">
        <f t="shared" si="6"/>
        <v>0.40695983332152968</v>
      </c>
      <c r="AG47" s="10">
        <f>'amount analyzed'!S47*0.001/'amount analyzed'!S$1*1/'amount analyzed'!S$2</f>
        <v>1.7244444444444447</v>
      </c>
      <c r="AH47" s="10">
        <f>'amount analyzed'!T47*0.001/'amount analyzed'!T$1*1/'amount analyzed'!T$2</f>
        <v>0.74090909090909085</v>
      </c>
      <c r="AI47" s="10">
        <f>'amount analyzed'!AE47*0.001/'amount analyzed'!AE$1*1/'amount analyzed'!AE$2</f>
        <v>1.1911111111111115</v>
      </c>
      <c r="AJ47" s="10">
        <f>'amount analyzed'!AF47*0.001/'amount analyzed'!AF$1*1/'amount analyzed'!AF$2</f>
        <v>1.3065217391304349</v>
      </c>
      <c r="AK47" s="10">
        <f>'amount analyzed'!AQ47*0.001/'amount analyzed'!AQ$1*1/'amount analyzed'!AQ$2</f>
        <v>1.165217391304348</v>
      </c>
      <c r="AL47" s="10">
        <f>'amount analyzed'!AR47*0.001/'amount analyzed'!AR$1*1/'amount analyzed'!AR$2</f>
        <v>0.8593406593406594</v>
      </c>
      <c r="AM47" s="10">
        <f t="shared" si="7"/>
        <v>1.1645907393733481</v>
      </c>
      <c r="AN47" s="55">
        <f t="shared" si="8"/>
        <v>0.34841585876334213</v>
      </c>
      <c r="AO47" s="10">
        <f>'amount analyzed'!U47*0.001/'amount analyzed'!U$1*1/'amount analyzed'!U$2</f>
        <v>1.4291666666666665</v>
      </c>
      <c r="AP47" s="10">
        <f>'amount analyzed'!V47*0.001/'amount analyzed'!V$1*1/'amount analyzed'!V$2</f>
        <v>0.39111111111111108</v>
      </c>
      <c r="AQ47" s="10">
        <f>'amount analyzed'!AG47*0.001/'amount analyzed'!AG$1*1/'amount analyzed'!AG$2</f>
        <v>1.4187499999999997</v>
      </c>
      <c r="AR47" s="10">
        <f>'amount analyzed'!AH47*0.001/'amount analyzed'!AH$1*1/'amount analyzed'!AH$2</f>
        <v>0.44545454545454538</v>
      </c>
      <c r="AS47" s="10">
        <f>'amount analyzed'!AS47*0.001/'amount analyzed'!AS$1*1/'amount analyzed'!AS$2</f>
        <v>5.4166666666666675E-2</v>
      </c>
      <c r="AT47" s="10">
        <f>'amount analyzed'!AT47*0.001/'amount analyzed'!AT$1*1/'amount analyzed'!AT$2</f>
        <v>0</v>
      </c>
      <c r="AU47" s="10">
        <f t="shared" si="9"/>
        <v>0.6231081649831649</v>
      </c>
      <c r="AV47" s="55">
        <f t="shared" si="10"/>
        <v>0.6449988981506013</v>
      </c>
      <c r="AW47" s="10">
        <f>'amount analyzed'!W47*0.001/'amount analyzed'!W$1*1/'amount analyzed'!W$2</f>
        <v>1.4611764705882353</v>
      </c>
      <c r="AX47" s="10">
        <f>'amount analyzed'!X47*0.001/'amount analyzed'!X$1*1/'amount analyzed'!X$2</f>
        <v>1.2494117647058824</v>
      </c>
      <c r="AY47" s="10">
        <f>'amount analyzed'!AI47*0.001/'amount analyzed'!AI$1*1/'amount analyzed'!AI$2</f>
        <v>1.7355555555555555</v>
      </c>
      <c r="AZ47" s="10">
        <f>'amount analyzed'!AJ47*0.001/'amount analyzed'!AJ$1*1/'amount analyzed'!AJ$2</f>
        <v>1.6479166666666669</v>
      </c>
      <c r="BA47" s="10">
        <f>'amount analyzed'!AU47*0.001/'amount analyzed'!AU$1*1/'amount analyzed'!AU$2</f>
        <v>1.2749999999999999</v>
      </c>
      <c r="BB47" s="10">
        <f>'amount analyzed'!AV47*0.001/'amount analyzed'!AV$1*1/'amount analyzed'!AV$2</f>
        <v>0.63750000000000018</v>
      </c>
      <c r="BC47" s="10">
        <f t="shared" si="11"/>
        <v>1.3344267429193899</v>
      </c>
      <c r="BD47" s="55">
        <f t="shared" si="12"/>
        <v>0.39286428174955756</v>
      </c>
      <c r="BE47" s="10">
        <f>'amount analyzed'!Y47*0.001/'amount analyzed'!Y$1*1/'amount analyzed'!Y$2</f>
        <v>1.189010989010989</v>
      </c>
      <c r="BF47" s="10">
        <f>'amount analyzed'!Z47*0.001/'amount analyzed'!Z$1*1/'amount analyzed'!Z$2</f>
        <v>0.50222222222222224</v>
      </c>
      <c r="BG47" s="10">
        <f>'amount analyzed'!AK47*0.001/'amount analyzed'!AK$1*1/'amount analyzed'!AK$2</f>
        <v>1.6217391304347826</v>
      </c>
      <c r="BH47" s="10">
        <f>'amount analyzed'!AL47*0.001/'amount analyzed'!AL$1*1/'amount analyzed'!AL$2</f>
        <v>1.3688888888888888</v>
      </c>
      <c r="BI47" s="10">
        <f>'amount analyzed'!AW47*0.001/'amount analyzed'!AW$1*1/'amount analyzed'!AW$2</f>
        <v>0.84835164835164834</v>
      </c>
      <c r="BJ47" s="10">
        <f>'amount analyzed'!AX47*0.001/'amount analyzed'!AX$1*1/'amount analyzed'!AX$2</f>
        <v>0.79565217391304355</v>
      </c>
      <c r="BK47" s="10">
        <f t="shared" si="13"/>
        <v>1.0543108421369289</v>
      </c>
      <c r="BL47" s="55">
        <f t="shared" si="14"/>
        <v>0.41308683828419585</v>
      </c>
    </row>
    <row r="48" spans="1:64" x14ac:dyDescent="0.2">
      <c r="A48">
        <f>'lipidomeDB output'!A48</f>
        <v>1552</v>
      </c>
      <c r="B48" t="str">
        <f>'lipidomeDB output'!B48</f>
        <v>C89H150O17P2</v>
      </c>
      <c r="C48" s="1" t="str">
        <f>'lipidomeDB output'!C48</f>
        <v>CL(80:12)</v>
      </c>
      <c r="I48" s="10">
        <f>'amount analyzed'!I48*0.001/'amount analyzed'!I$1*1/'amount analyzed'!I$2</f>
        <v>0.70341207349081381</v>
      </c>
      <c r="J48" s="10">
        <f>'amount analyzed'!J48*0.001/'amount analyzed'!J$1*1/'amount analyzed'!J$2</f>
        <v>0.32545931758530189</v>
      </c>
      <c r="K48" s="10">
        <f>'amount analyzed'!K48*0.001/'amount analyzed'!K$1*1/'amount analyzed'!K$2</f>
        <v>0</v>
      </c>
      <c r="L48" s="10">
        <f>'amount analyzed'!L48*0.001/'amount analyzed'!L$1*1/'amount analyzed'!L$2</f>
        <v>0.70341207349081381</v>
      </c>
      <c r="M48" s="10">
        <f>'amount analyzed'!M48*0.001/'amount analyzed'!M$1*1/'amount analyzed'!M$2</f>
        <v>0.58792650918635181</v>
      </c>
      <c r="N48" s="10">
        <f t="shared" si="0"/>
        <v>0.46404199475065627</v>
      </c>
      <c r="O48" s="55">
        <f t="shared" si="1"/>
        <v>0.30186237485466422</v>
      </c>
      <c r="P48" s="10">
        <f t="shared" si="2"/>
        <v>0.65050658834630681</v>
      </c>
      <c r="Q48" s="10">
        <f>'amount analyzed'!O48*0.001/'amount analyzed'!O$1*1/'amount analyzed'!O$2</f>
        <v>0.10588235294117646</v>
      </c>
      <c r="R48" s="10">
        <f>'amount analyzed'!P48*0.001/'amount analyzed'!P$1*1/'amount analyzed'!P$2</f>
        <v>1.4421052631578948</v>
      </c>
      <c r="S48" s="10">
        <f>'amount analyzed'!AA48*0.001/'amount analyzed'!AA$1*1/'amount analyzed'!AA$2</f>
        <v>0.68888888888888888</v>
      </c>
      <c r="T48" s="10">
        <f>'amount analyzed'!AB48*0.001/'amount analyzed'!AB$1*1/'amount analyzed'!AB$2</f>
        <v>0.56250000000000011</v>
      </c>
      <c r="U48" s="10">
        <f>'amount analyzed'!AM48*0.001/'amount analyzed'!AM$1*1/'amount analyzed'!AM$2</f>
        <v>0.42708333333333337</v>
      </c>
      <c r="V48" s="10">
        <f>'amount analyzed'!AN48*0.001/'amount analyzed'!AN$1*1/'amount analyzed'!AN$2</f>
        <v>0.8571428571428571</v>
      </c>
      <c r="W48" s="10">
        <f t="shared" si="3"/>
        <v>0.68060044924402519</v>
      </c>
      <c r="X48" s="55">
        <f t="shared" si="4"/>
        <v>0.45158499444107908</v>
      </c>
      <c r="Y48" s="10">
        <f>'amount analyzed'!Q48*0.001/'amount analyzed'!Q$1*1/'amount analyzed'!Q$2</f>
        <v>0.69230769230769229</v>
      </c>
      <c r="Z48" s="10">
        <f>'amount analyzed'!R48*0.001/'amount analyzed'!R$1*1/'amount analyzed'!R$2</f>
        <v>0.19047619047619041</v>
      </c>
      <c r="AA48" s="10">
        <f>'amount analyzed'!AC48*0.001/'amount analyzed'!AC$1*1/'amount analyzed'!AC$2</f>
        <v>1.0659340659340661</v>
      </c>
      <c r="AB48" s="10">
        <f>'amount analyzed'!AD48*0.001/'amount analyzed'!AD$1*1/'amount analyzed'!AD$2</f>
        <v>0.35555555555555562</v>
      </c>
      <c r="AC48" s="10">
        <f>'amount analyzed'!AO48*0.001/'amount analyzed'!AO$1*1/'amount analyzed'!AO$2</f>
        <v>0.65555555555555556</v>
      </c>
      <c r="AD48" s="10">
        <f>'amount analyzed'!AP48*0.001/'amount analyzed'!AP$1*1/'amount analyzed'!AP$2</f>
        <v>0.63333333333333341</v>
      </c>
      <c r="AE48" s="10">
        <f t="shared" si="5"/>
        <v>0.59886039886039888</v>
      </c>
      <c r="AF48" s="55">
        <f t="shared" si="6"/>
        <v>0.30241290963294615</v>
      </c>
      <c r="AG48" s="10">
        <f>'amount analyzed'!S48*0.001/'amount analyzed'!S$1*1/'amount analyzed'!S$2</f>
        <v>6.6666666666666666E-2</v>
      </c>
      <c r="AH48" s="10">
        <f>'amount analyzed'!T48*0.001/'amount analyzed'!T$1*1/'amount analyzed'!T$2</f>
        <v>4.5454545454545449E-2</v>
      </c>
      <c r="AI48" s="10">
        <f>'amount analyzed'!AE48*0.001/'amount analyzed'!AE$1*1/'amount analyzed'!AE$2</f>
        <v>0.8</v>
      </c>
      <c r="AJ48" s="10">
        <f>'amount analyzed'!AF48*0.001/'amount analyzed'!AF$1*1/'amount analyzed'!AF$2</f>
        <v>0.42391304347826086</v>
      </c>
      <c r="AK48" s="10">
        <f>'amount analyzed'!AQ48*0.001/'amount analyzed'!AQ$1*1/'amount analyzed'!AQ$2</f>
        <v>0.33695652173913043</v>
      </c>
      <c r="AL48" s="10">
        <f>'amount analyzed'!AR48*0.001/'amount analyzed'!AR$1*1/'amount analyzed'!AR$2</f>
        <v>0.23076923076923075</v>
      </c>
      <c r="AM48" s="10">
        <f t="shared" si="7"/>
        <v>0.31729333468463899</v>
      </c>
      <c r="AN48" s="55">
        <f t="shared" si="8"/>
        <v>0.27891095445625341</v>
      </c>
      <c r="AO48" s="10">
        <f>'amount analyzed'!U48*0.001/'amount analyzed'!U$1*1/'amount analyzed'!U$2</f>
        <v>9.3749999999999972E-2</v>
      </c>
      <c r="AP48" s="10">
        <f>'amount analyzed'!V48*0.001/'amount analyzed'!V$1*1/'amount analyzed'!V$2</f>
        <v>0.32222222222222224</v>
      </c>
      <c r="AQ48" s="10">
        <f>'amount analyzed'!AG48*0.001/'amount analyzed'!AG$1*1/'amount analyzed'!AG$2</f>
        <v>0</v>
      </c>
      <c r="AR48" s="10">
        <f>'amount analyzed'!AH48*0.001/'amount analyzed'!AH$1*1/'amount analyzed'!AH$2</f>
        <v>0.53409090909090906</v>
      </c>
      <c r="AS48" s="10">
        <f>'amount analyzed'!AS48*0.001/'amount analyzed'!AS$1*1/'amount analyzed'!AS$2</f>
        <v>0.53125</v>
      </c>
      <c r="AT48" s="10">
        <f>'amount analyzed'!AT48*0.001/'amount analyzed'!AT$1*1/'amount analyzed'!AT$2</f>
        <v>0.52083333333333337</v>
      </c>
      <c r="AU48" s="10">
        <f t="shared" si="9"/>
        <v>0.33369107744107745</v>
      </c>
      <c r="AV48" s="55">
        <f t="shared" si="10"/>
        <v>0.23801883740400423</v>
      </c>
      <c r="AW48" s="10">
        <f>'amount analyzed'!W48*0.001/'amount analyzed'!W$1*1/'amount analyzed'!W$2</f>
        <v>0.18823529411764706</v>
      </c>
      <c r="AX48" s="10">
        <f>'amount analyzed'!X48*0.001/'amount analyzed'!X$1*1/'amount analyzed'!X$2</f>
        <v>0.3176470588235295</v>
      </c>
      <c r="AY48" s="10">
        <f>'amount analyzed'!AI48*0.001/'amount analyzed'!AI$1*1/'amount analyzed'!AI$2</f>
        <v>6.6666666666666666E-2</v>
      </c>
      <c r="AZ48" s="10">
        <f>'amount analyzed'!AJ48*0.001/'amount analyzed'!AJ$1*1/'amount analyzed'!AJ$2</f>
        <v>0.34375</v>
      </c>
      <c r="BA48" s="10">
        <f>'amount analyzed'!AU48*0.001/'amount analyzed'!AU$1*1/'amount analyzed'!AU$2</f>
        <v>0.26136363636363635</v>
      </c>
      <c r="BB48" s="10">
        <f>'amount analyzed'!AV48*0.001/'amount analyzed'!AV$1*1/'amount analyzed'!AV$2</f>
        <v>0.70833333333333348</v>
      </c>
      <c r="BC48" s="10">
        <f t="shared" si="11"/>
        <v>0.31433266488413553</v>
      </c>
      <c r="BD48" s="55">
        <f t="shared" si="12"/>
        <v>0.21732814043312537</v>
      </c>
      <c r="BE48" s="10">
        <f>'amount analyzed'!Y48*0.001/'amount analyzed'!Y$1*1/'amount analyzed'!Y$2</f>
        <v>0.17582417582417581</v>
      </c>
      <c r="BF48" s="10">
        <f>'amount analyzed'!Z48*0.001/'amount analyzed'!Z$1*1/'amount analyzed'!Z$2</f>
        <v>0.57777777777777783</v>
      </c>
      <c r="BG48" s="10">
        <f>'amount analyzed'!AK48*0.001/'amount analyzed'!AK$1*1/'amount analyzed'!AK$2</f>
        <v>0.59782608695652173</v>
      </c>
      <c r="BH48" s="10">
        <f>'amount analyzed'!AL48*0.001/'amount analyzed'!AL$1*1/'amount analyzed'!AL$2</f>
        <v>0.28888888888888886</v>
      </c>
      <c r="BI48" s="10">
        <f>'amount analyzed'!AW48*0.001/'amount analyzed'!AW$1*1/'amount analyzed'!AW$2</f>
        <v>0.6703296703296705</v>
      </c>
      <c r="BJ48" s="10">
        <f>'amount analyzed'!AX48*0.001/'amount analyzed'!AX$1*1/'amount analyzed'!AX$2</f>
        <v>0.85869565217391308</v>
      </c>
      <c r="BK48" s="10">
        <f t="shared" si="13"/>
        <v>0.52822370865849133</v>
      </c>
      <c r="BL48" s="55">
        <f t="shared" si="14"/>
        <v>0.25225879303618481</v>
      </c>
    </row>
    <row r="49" spans="1:64" x14ac:dyDescent="0.2">
      <c r="A49">
        <f>'lipidomeDB output'!A49</f>
        <v>1563.9</v>
      </c>
      <c r="B49" t="str">
        <f>'lipidomeDB output'!B49</f>
        <v>C91H138O17P2</v>
      </c>
      <c r="C49" s="1" t="str">
        <f>'lipidomeDB output'!C49</f>
        <v>CL(82:20)</v>
      </c>
      <c r="I49" s="10">
        <f>'amount analyzed'!I49*0.001/'amount analyzed'!I$1*1/'amount analyzed'!I$2</f>
        <v>0</v>
      </c>
      <c r="J49" s="10">
        <f>'amount analyzed'!J49*0.001/'amount analyzed'!J$1*1/'amount analyzed'!J$2</f>
        <v>0</v>
      </c>
      <c r="K49" s="10">
        <f>'amount analyzed'!K49*0.001/'amount analyzed'!K$1*1/'amount analyzed'!K$2</f>
        <v>0</v>
      </c>
      <c r="L49" s="10">
        <f>'amount analyzed'!L49*0.001/'amount analyzed'!L$1*1/'amount analyzed'!L$2</f>
        <v>0</v>
      </c>
      <c r="M49" s="10">
        <f>'amount analyzed'!M49*0.001/'amount analyzed'!M$1*1/'amount analyzed'!M$2</f>
        <v>0</v>
      </c>
      <c r="N49" s="10">
        <f t="shared" si="0"/>
        <v>0</v>
      </c>
      <c r="O49" s="55">
        <f t="shared" si="1"/>
        <v>0</v>
      </c>
      <c r="P49" s="10" t="e">
        <f t="shared" si="2"/>
        <v>#DIV/0!</v>
      </c>
      <c r="Q49" s="10">
        <f>'amount analyzed'!O49*0.001/'amount analyzed'!O$1*1/'amount analyzed'!O$2</f>
        <v>0</v>
      </c>
      <c r="R49" s="10">
        <f>'amount analyzed'!P49*0.001/'amount analyzed'!P$1*1/'amount analyzed'!P$2</f>
        <v>0</v>
      </c>
      <c r="S49" s="10">
        <f>'amount analyzed'!AA49*0.001/'amount analyzed'!AA$1*1/'amount analyzed'!AA$2</f>
        <v>0</v>
      </c>
      <c r="T49" s="10">
        <f>'amount analyzed'!AB49*0.001/'amount analyzed'!AB$1*1/'amount analyzed'!AB$2</f>
        <v>0</v>
      </c>
      <c r="U49" s="10">
        <f>'amount analyzed'!AM49*0.001/'amount analyzed'!AM$1*1/'amount analyzed'!AM$2</f>
        <v>0</v>
      </c>
      <c r="V49" s="10">
        <f>'amount analyzed'!AN49*0.001/'amount analyzed'!AN$1*1/'amount analyzed'!AN$2</f>
        <v>0</v>
      </c>
      <c r="W49" s="10">
        <f t="shared" si="3"/>
        <v>0</v>
      </c>
      <c r="X49" s="55">
        <f t="shared" si="4"/>
        <v>0</v>
      </c>
      <c r="Y49" s="10">
        <f>'amount analyzed'!Q49*0.001/'amount analyzed'!Q$1*1/'amount analyzed'!Q$2</f>
        <v>0</v>
      </c>
      <c r="Z49" s="10">
        <f>'amount analyzed'!R49*0.001/'amount analyzed'!R$1*1/'amount analyzed'!R$2</f>
        <v>0</v>
      </c>
      <c r="AA49" s="10">
        <f>'amount analyzed'!AC49*0.001/'amount analyzed'!AC$1*1/'amount analyzed'!AC$2</f>
        <v>0</v>
      </c>
      <c r="AB49" s="10">
        <f>'amount analyzed'!AD49*0.001/'amount analyzed'!AD$1*1/'amount analyzed'!AD$2</f>
        <v>0</v>
      </c>
      <c r="AC49" s="10">
        <f>'amount analyzed'!AO49*0.001/'amount analyzed'!AO$1*1/'amount analyzed'!AO$2</f>
        <v>0</v>
      </c>
      <c r="AD49" s="10">
        <f>'amount analyzed'!AP49*0.001/'amount analyzed'!AP$1*1/'amount analyzed'!AP$2</f>
        <v>0</v>
      </c>
      <c r="AE49" s="10">
        <f t="shared" si="5"/>
        <v>0</v>
      </c>
      <c r="AF49" s="55">
        <f t="shared" si="6"/>
        <v>0</v>
      </c>
      <c r="AG49" s="10">
        <f>'amount analyzed'!S49*0.001/'amount analyzed'!S$1*1/'amount analyzed'!S$2</f>
        <v>0</v>
      </c>
      <c r="AH49" s="10">
        <f>'amount analyzed'!T49*0.001/'amount analyzed'!T$1*1/'amount analyzed'!T$2</f>
        <v>0</v>
      </c>
      <c r="AI49" s="10">
        <f>'amount analyzed'!AE49*0.001/'amount analyzed'!AE$1*1/'amount analyzed'!AE$2</f>
        <v>0</v>
      </c>
      <c r="AJ49" s="10">
        <f>'amount analyzed'!AF49*0.001/'amount analyzed'!AF$1*1/'amount analyzed'!AF$2</f>
        <v>0</v>
      </c>
      <c r="AK49" s="10">
        <f>'amount analyzed'!AQ49*0.001/'amount analyzed'!AQ$1*1/'amount analyzed'!AQ$2</f>
        <v>0</v>
      </c>
      <c r="AL49" s="10">
        <f>'amount analyzed'!AR49*0.001/'amount analyzed'!AR$1*1/'amount analyzed'!AR$2</f>
        <v>0</v>
      </c>
      <c r="AM49" s="10">
        <f t="shared" si="7"/>
        <v>0</v>
      </c>
      <c r="AN49" s="55">
        <f t="shared" si="8"/>
        <v>0</v>
      </c>
      <c r="AO49" s="10">
        <f>'amount analyzed'!U49*0.001/'amount analyzed'!U$1*1/'amount analyzed'!U$2</f>
        <v>0</v>
      </c>
      <c r="AP49" s="10">
        <f>'amount analyzed'!V49*0.001/'amount analyzed'!V$1*1/'amount analyzed'!V$2</f>
        <v>0</v>
      </c>
      <c r="AQ49" s="10">
        <f>'amount analyzed'!AG49*0.001/'amount analyzed'!AG$1*1/'amount analyzed'!AG$2</f>
        <v>0</v>
      </c>
      <c r="AR49" s="10">
        <f>'amount analyzed'!AH49*0.001/'amount analyzed'!AH$1*1/'amount analyzed'!AH$2</f>
        <v>0</v>
      </c>
      <c r="AS49" s="10">
        <f>'amount analyzed'!AS49*0.001/'amount analyzed'!AS$1*1/'amount analyzed'!AS$2</f>
        <v>0</v>
      </c>
      <c r="AT49" s="10">
        <f>'amount analyzed'!AT49*0.001/'amount analyzed'!AT$1*1/'amount analyzed'!AT$2</f>
        <v>0</v>
      </c>
      <c r="AU49" s="10">
        <f t="shared" si="9"/>
        <v>0</v>
      </c>
      <c r="AV49" s="55">
        <f t="shared" si="10"/>
        <v>0</v>
      </c>
      <c r="AW49" s="10">
        <f>'amount analyzed'!W49*0.001/'amount analyzed'!W$1*1/'amount analyzed'!W$2</f>
        <v>0</v>
      </c>
      <c r="AX49" s="10">
        <f>'amount analyzed'!X49*0.001/'amount analyzed'!X$1*1/'amount analyzed'!X$2</f>
        <v>0</v>
      </c>
      <c r="AY49" s="10">
        <f>'amount analyzed'!AI49*0.001/'amount analyzed'!AI$1*1/'amount analyzed'!AI$2</f>
        <v>0</v>
      </c>
      <c r="AZ49" s="10">
        <f>'amount analyzed'!AJ49*0.001/'amount analyzed'!AJ$1*1/'amount analyzed'!AJ$2</f>
        <v>0</v>
      </c>
      <c r="BA49" s="10">
        <f>'amount analyzed'!AU49*0.001/'amount analyzed'!AU$1*1/'amount analyzed'!AU$2</f>
        <v>0</v>
      </c>
      <c r="BB49" s="10">
        <f>'amount analyzed'!AV49*0.001/'amount analyzed'!AV$1*1/'amount analyzed'!AV$2</f>
        <v>0</v>
      </c>
      <c r="BC49" s="10">
        <f t="shared" si="11"/>
        <v>0</v>
      </c>
      <c r="BD49" s="55">
        <f t="shared" si="12"/>
        <v>0</v>
      </c>
      <c r="BE49" s="10">
        <f>'amount analyzed'!Y49*0.001/'amount analyzed'!Y$1*1/'amount analyzed'!Y$2</f>
        <v>0</v>
      </c>
      <c r="BF49" s="10">
        <f>'amount analyzed'!Z49*0.001/'amount analyzed'!Z$1*1/'amount analyzed'!Z$2</f>
        <v>0</v>
      </c>
      <c r="BG49" s="10">
        <f>'amount analyzed'!AK49*0.001/'amount analyzed'!AK$1*1/'amount analyzed'!AK$2</f>
        <v>0</v>
      </c>
      <c r="BH49" s="10">
        <f>'amount analyzed'!AL49*0.001/'amount analyzed'!AL$1*1/'amount analyzed'!AL$2</f>
        <v>0</v>
      </c>
      <c r="BI49" s="10">
        <f>'amount analyzed'!AW49*0.001/'amount analyzed'!AW$1*1/'amount analyzed'!AW$2</f>
        <v>0</v>
      </c>
      <c r="BJ49" s="10">
        <f>'amount analyzed'!AX49*0.001/'amount analyzed'!AX$1*1/'amount analyzed'!AX$2</f>
        <v>0</v>
      </c>
      <c r="BK49" s="10">
        <f t="shared" si="13"/>
        <v>0</v>
      </c>
      <c r="BL49" s="55">
        <f t="shared" si="14"/>
        <v>0</v>
      </c>
    </row>
    <row r="50" spans="1:64" x14ac:dyDescent="0.2">
      <c r="A50">
        <f>'lipidomeDB output'!A50</f>
        <v>1566</v>
      </c>
      <c r="B50" t="str">
        <f>'lipidomeDB output'!B50</f>
        <v>C91H140O17P2</v>
      </c>
      <c r="C50" s="1" t="str">
        <f>'lipidomeDB output'!C50</f>
        <v>CL(82:19)</v>
      </c>
      <c r="I50" s="10">
        <f>'amount analyzed'!I50*0.001/'amount analyzed'!I$1*1/'amount analyzed'!I$2</f>
        <v>1.9653543307086618</v>
      </c>
      <c r="J50" s="10">
        <f>'amount analyzed'!J50*0.001/'amount analyzed'!J$1*1/'amount analyzed'!J$2</f>
        <v>2.5847769028871399</v>
      </c>
      <c r="K50" s="10">
        <f>'amount analyzed'!K50*0.001/'amount analyzed'!K$1*1/'amount analyzed'!K$2</f>
        <v>2.0493438320209978</v>
      </c>
      <c r="L50" s="10">
        <f>'amount analyzed'!L50*0.001/'amount analyzed'!L$1*1/'amount analyzed'!L$2</f>
        <v>2.6162729658792658</v>
      </c>
      <c r="M50" s="10">
        <f>'amount analyzed'!M50*0.001/'amount analyzed'!M$1*1/'amount analyzed'!M$2</f>
        <v>2.4587926509186357</v>
      </c>
      <c r="N50" s="10">
        <f t="shared" si="0"/>
        <v>2.33490813648294</v>
      </c>
      <c r="O50" s="55">
        <f t="shared" si="1"/>
        <v>0.30621272340794276</v>
      </c>
      <c r="P50" s="10">
        <f t="shared" si="2"/>
        <v>0.13114551216100065</v>
      </c>
      <c r="Q50" s="10">
        <f>'amount analyzed'!O50*0.001/'amount analyzed'!O$1*1/'amount analyzed'!O$2</f>
        <v>2.3670588235294123</v>
      </c>
      <c r="R50" s="10">
        <f>'amount analyzed'!P50*0.001/'amount analyzed'!P$1*1/'amount analyzed'!P$2</f>
        <v>4.149473684210526</v>
      </c>
      <c r="S50" s="10">
        <f>'amount analyzed'!AA50*0.001/'amount analyzed'!AA$1*1/'amount analyzed'!AA$2</f>
        <v>3.98</v>
      </c>
      <c r="T50" s="10">
        <f>'amount analyzed'!AB50*0.001/'amount analyzed'!AB$1*1/'amount analyzed'!AB$2</f>
        <v>4.3770833333333332</v>
      </c>
      <c r="U50" s="10">
        <f>'amount analyzed'!AM50*0.001/'amount analyzed'!AM$1*1/'amount analyzed'!AM$2</f>
        <v>3.2729166666666663</v>
      </c>
      <c r="V50" s="10">
        <f>'amount analyzed'!AN50*0.001/'amount analyzed'!AN$1*1/'amount analyzed'!AN$2</f>
        <v>2.7761904761904761</v>
      </c>
      <c r="W50" s="10">
        <f t="shared" si="3"/>
        <v>3.4871204973217353</v>
      </c>
      <c r="X50" s="55">
        <f t="shared" si="4"/>
        <v>0.80987884611654903</v>
      </c>
      <c r="Y50" s="10">
        <f>'amount analyzed'!Q50*0.001/'amount analyzed'!Q$1*1/'amount analyzed'!Q$2</f>
        <v>2.8373626373626379</v>
      </c>
      <c r="Z50" s="10">
        <f>'amount analyzed'!R50*0.001/'amount analyzed'!R$1*1/'amount analyzed'!R$2</f>
        <v>2.5499999999999998</v>
      </c>
      <c r="AA50" s="10">
        <f>'amount analyzed'!AC50*0.001/'amount analyzed'!AC$1*1/'amount analyzed'!AC$2</f>
        <v>3.4637362637362643</v>
      </c>
      <c r="AB50" s="10">
        <f>'amount analyzed'!AD50*0.001/'amount analyzed'!AD$1*1/'amount analyzed'!AD$2</f>
        <v>3.7577777777777777</v>
      </c>
      <c r="AC50" s="10">
        <f>'amount analyzed'!AO50*0.001/'amount analyzed'!AO$1*1/'amount analyzed'!AO$2</f>
        <v>3.5799999999999996</v>
      </c>
      <c r="AD50" s="10">
        <f>'amount analyzed'!AP50*0.001/'amount analyzed'!AP$1*1/'amount analyzed'!AP$2</f>
        <v>2.1466666666666669</v>
      </c>
      <c r="AE50" s="10">
        <f t="shared" si="5"/>
        <v>3.0559238909238911</v>
      </c>
      <c r="AF50" s="55">
        <f t="shared" si="6"/>
        <v>0.64250171717201021</v>
      </c>
      <c r="AG50" s="10">
        <f>'amount analyzed'!S50*0.001/'amount analyzed'!S$1*1/'amount analyzed'!S$2</f>
        <v>1.946666666666667</v>
      </c>
      <c r="AH50" s="10">
        <f>'amount analyzed'!T50*0.001/'amount analyzed'!T$1*1/'amount analyzed'!T$2</f>
        <v>1.7977272727272728</v>
      </c>
      <c r="AI50" s="10">
        <f>'amount analyzed'!AE50*0.001/'amount analyzed'!AE$1*1/'amount analyzed'!AE$2</f>
        <v>2.6355555555555563</v>
      </c>
      <c r="AJ50" s="10">
        <f>'amount analyzed'!AF50*0.001/'amount analyzed'!AF$1*1/'amount analyzed'!AF$2</f>
        <v>3.4369565217391305</v>
      </c>
      <c r="AK50" s="10">
        <f>'amount analyzed'!AQ50*0.001/'amount analyzed'!AQ$1*1/'amount analyzed'!AQ$2</f>
        <v>1.5347826086956522</v>
      </c>
      <c r="AL50" s="10">
        <f>'amount analyzed'!AR50*0.001/'amount analyzed'!AR$1*1/'amount analyzed'!AR$2</f>
        <v>2.6505494505494509</v>
      </c>
      <c r="AM50" s="10">
        <f t="shared" si="7"/>
        <v>2.3337063459889547</v>
      </c>
      <c r="AN50" s="55">
        <f t="shared" si="8"/>
        <v>0.70484265859429363</v>
      </c>
      <c r="AO50" s="10">
        <f>'amount analyzed'!U50*0.001/'amount analyzed'!U$1*1/'amount analyzed'!U$2</f>
        <v>2.7625000000000006</v>
      </c>
      <c r="AP50" s="10">
        <f>'amount analyzed'!V50*0.001/'amount analyzed'!V$1*1/'amount analyzed'!V$2</f>
        <v>2.235555555555556</v>
      </c>
      <c r="AQ50" s="10">
        <f>'amount analyzed'!AG50*0.001/'amount analyzed'!AG$1*1/'amount analyzed'!AG$2</f>
        <v>3.2312500000000002</v>
      </c>
      <c r="AR50" s="10">
        <f>'amount analyzed'!AH50*0.001/'amount analyzed'!AH$1*1/'amount analyzed'!AH$2</f>
        <v>3.0022727272727274</v>
      </c>
      <c r="AS50" s="10">
        <f>'amount analyzed'!AS50*0.001/'amount analyzed'!AS$1*1/'amount analyzed'!AS$2</f>
        <v>2.7312499999999997</v>
      </c>
      <c r="AT50" s="10">
        <f>'amount analyzed'!AT50*0.001/'amount analyzed'!AT$1*1/'amount analyzed'!AT$2</f>
        <v>3.0645833333333341</v>
      </c>
      <c r="AU50" s="10">
        <f t="shared" si="9"/>
        <v>2.837901936026936</v>
      </c>
      <c r="AV50" s="55">
        <f t="shared" si="10"/>
        <v>0.35014458779561286</v>
      </c>
      <c r="AW50" s="10">
        <f>'amount analyzed'!W50*0.001/'amount analyzed'!W$1*1/'amount analyzed'!W$2</f>
        <v>2.0258823529411769</v>
      </c>
      <c r="AX50" s="10">
        <f>'amount analyzed'!X50*0.001/'amount analyzed'!X$1*1/'amount analyzed'!X$2</f>
        <v>2.743529411764706</v>
      </c>
      <c r="AY50" s="10">
        <f>'amount analyzed'!AI50*0.001/'amount analyzed'!AI$1*1/'amount analyzed'!AI$2</f>
        <v>2.9133333333333336</v>
      </c>
      <c r="AZ50" s="10">
        <f>'amount analyzed'!AJ50*0.001/'amount analyzed'!AJ$1*1/'amount analyzed'!AJ$2</f>
        <v>3.0854166666666667</v>
      </c>
      <c r="BA50" s="10">
        <f>'amount analyzed'!AU50*0.001/'amount analyzed'!AU$1*1/'amount analyzed'!AU$2</f>
        <v>2.7295454545454545</v>
      </c>
      <c r="BB50" s="10">
        <f>'amount analyzed'!AV50*0.001/'amount analyzed'!AV$1*1/'amount analyzed'!AV$2</f>
        <v>3.1895833333333337</v>
      </c>
      <c r="BC50" s="10">
        <f t="shared" si="11"/>
        <v>2.7812150920974457</v>
      </c>
      <c r="BD50" s="55">
        <f t="shared" si="12"/>
        <v>0.41264414617826367</v>
      </c>
      <c r="BE50" s="10">
        <f>'amount analyzed'!Y50*0.001/'amount analyzed'!Y$1*1/'amount analyzed'!Y$2</f>
        <v>2.4637362637362643</v>
      </c>
      <c r="BF50" s="10">
        <f>'amount analyzed'!Z50*0.001/'amount analyzed'!Z$1*1/'amount analyzed'!Z$2</f>
        <v>2.5577777777777784</v>
      </c>
      <c r="BG50" s="10">
        <f>'amount analyzed'!AK50*0.001/'amount analyzed'!AK$1*1/'amount analyzed'!AK$2</f>
        <v>3.9695652173913039</v>
      </c>
      <c r="BH50" s="10">
        <f>'amount analyzed'!AL50*0.001/'amount analyzed'!AL$1*1/'amount analyzed'!AL$2</f>
        <v>3.1911111111111112</v>
      </c>
      <c r="BI50" s="10">
        <f>'amount analyzed'!AW50*0.001/'amount analyzed'!AW$1*1/'amount analyzed'!AW$2</f>
        <v>1.6285714285714288</v>
      </c>
      <c r="BJ50" s="10">
        <f>'amount analyzed'!AX50*0.001/'amount analyzed'!AX$1*1/'amount analyzed'!AX$2</f>
        <v>1.4695652173913043</v>
      </c>
      <c r="BK50" s="10">
        <f t="shared" si="13"/>
        <v>2.546721169329865</v>
      </c>
      <c r="BL50" s="55">
        <f t="shared" si="14"/>
        <v>0.94339771216289436</v>
      </c>
    </row>
    <row r="51" spans="1:64" x14ac:dyDescent="0.2">
      <c r="A51">
        <f>'lipidomeDB output'!A51</f>
        <v>1568</v>
      </c>
      <c r="B51" t="str">
        <f>'lipidomeDB output'!B51</f>
        <v>C91H142O17P2</v>
      </c>
      <c r="C51" s="1" t="str">
        <f>'lipidomeDB output'!C51</f>
        <v>CL(82:18)</v>
      </c>
      <c r="I51" s="10">
        <f>'amount analyzed'!I51*0.001/'amount analyzed'!I$1*1/'amount analyzed'!I$2</f>
        <v>1.7700787401574807</v>
      </c>
      <c r="J51" s="10">
        <f>'amount analyzed'!J51*0.001/'amount analyzed'!J$1*1/'amount analyzed'!J$2</f>
        <v>2.4314960629921267</v>
      </c>
      <c r="K51" s="10">
        <f>'amount analyzed'!K51*0.001/'amount analyzed'!K$1*1/'amount analyzed'!K$2</f>
        <v>1.9065616797900264</v>
      </c>
      <c r="L51" s="10">
        <f>'amount analyzed'!L51*0.001/'amount analyzed'!L$1*1/'amount analyzed'!L$2</f>
        <v>2.6099737532808405</v>
      </c>
      <c r="M51" s="10">
        <f>'amount analyzed'!M51*0.001/'amount analyzed'!M$1*1/'amount analyzed'!M$2</f>
        <v>1.6860892388451449</v>
      </c>
      <c r="N51" s="10">
        <f t="shared" si="0"/>
        <v>2.0808398950131237</v>
      </c>
      <c r="O51" s="55">
        <f t="shared" si="1"/>
        <v>0.41403981098458786</v>
      </c>
      <c r="P51" s="10">
        <f t="shared" si="2"/>
        <v>0.19897725527892021</v>
      </c>
      <c r="Q51" s="10">
        <f>'amount analyzed'!O51*0.001/'amount analyzed'!O$1*1/'amount analyzed'!O$2</f>
        <v>1.7952941176470587</v>
      </c>
      <c r="R51" s="10">
        <f>'amount analyzed'!P51*0.001/'amount analyzed'!P$1*1/'amount analyzed'!P$2</f>
        <v>1.837894736842105</v>
      </c>
      <c r="S51" s="10">
        <f>'amount analyzed'!AA51*0.001/'amount analyzed'!AA$1*1/'amount analyzed'!AA$2</f>
        <v>3.1288888888888891</v>
      </c>
      <c r="T51" s="10">
        <f>'amount analyzed'!AB51*0.001/'amount analyzed'!AB$1*1/'amount analyzed'!AB$2</f>
        <v>2.7145833333333336</v>
      </c>
      <c r="U51" s="10">
        <f>'amount analyzed'!AM51*0.001/'amount analyzed'!AM$1*1/'amount analyzed'!AM$2</f>
        <v>2.0791666666666666</v>
      </c>
      <c r="V51" s="10">
        <f>'amount analyzed'!AN51*0.001/'amount analyzed'!AN$1*1/'amount analyzed'!AN$2</f>
        <v>1.6738095238095236</v>
      </c>
      <c r="W51" s="10">
        <f t="shared" si="3"/>
        <v>2.2049395445312627</v>
      </c>
      <c r="X51" s="55">
        <f t="shared" si="4"/>
        <v>0.58546876342642673</v>
      </c>
      <c r="Y51" s="10">
        <f>'amount analyzed'!Q51*0.001/'amount analyzed'!Q$1*1/'amount analyzed'!Q$2</f>
        <v>2.1054945054945056</v>
      </c>
      <c r="Z51" s="10">
        <f>'amount analyzed'!R51*0.001/'amount analyzed'!R$1*1/'amount analyzed'!R$2</f>
        <v>1.3642857142857141</v>
      </c>
      <c r="AA51" s="10">
        <f>'amount analyzed'!AC51*0.001/'amount analyzed'!AC$1*1/'amount analyzed'!AC$2</f>
        <v>2.9846153846153847</v>
      </c>
      <c r="AB51" s="10">
        <f>'amount analyzed'!AD51*0.001/'amount analyzed'!AD$1*1/'amount analyzed'!AD$2</f>
        <v>2.9733333333333336</v>
      </c>
      <c r="AC51" s="10">
        <f>'amount analyzed'!AO51*0.001/'amount analyzed'!AO$1*1/'amount analyzed'!AO$2</f>
        <v>3.2288888888888887</v>
      </c>
      <c r="AD51" s="10">
        <f>'amount analyzed'!AP51*0.001/'amount analyzed'!AP$1*1/'amount analyzed'!AP$2</f>
        <v>1.3511111111111114</v>
      </c>
      <c r="AE51" s="10">
        <f t="shared" si="5"/>
        <v>2.3346214896214899</v>
      </c>
      <c r="AF51" s="55">
        <f t="shared" si="6"/>
        <v>0.84752609642521726</v>
      </c>
      <c r="AG51" s="10">
        <f>'amount analyzed'!S51*0.001/'amount analyzed'!S$1*1/'amount analyzed'!S$2</f>
        <v>3.373333333333334</v>
      </c>
      <c r="AH51" s="10">
        <f>'amount analyzed'!T51*0.001/'amount analyzed'!T$1*1/'amount analyzed'!T$2</f>
        <v>4.1886363636363635</v>
      </c>
      <c r="AI51" s="10">
        <f>'amount analyzed'!AE51*0.001/'amount analyzed'!AE$1*1/'amount analyzed'!AE$2</f>
        <v>5.1288888888888895</v>
      </c>
      <c r="AJ51" s="10">
        <f>'amount analyzed'!AF51*0.001/'amount analyzed'!AF$1*1/'amount analyzed'!AF$2</f>
        <v>5.5282608695652167</v>
      </c>
      <c r="AK51" s="10">
        <f>'amount analyzed'!AQ51*0.001/'amount analyzed'!AQ$1*1/'amount analyzed'!AQ$2</f>
        <v>3.2782608695652171</v>
      </c>
      <c r="AL51" s="10">
        <f>'amount analyzed'!AR51*0.001/'amount analyzed'!AR$1*1/'amount analyzed'!AR$2</f>
        <v>5.4901098901098901</v>
      </c>
      <c r="AM51" s="10">
        <f t="shared" si="7"/>
        <v>4.4979150358498181</v>
      </c>
      <c r="AN51" s="55">
        <f t="shared" si="8"/>
        <v>1.0287939304982516</v>
      </c>
      <c r="AO51" s="10">
        <f>'amount analyzed'!U51*0.001/'amount analyzed'!U$1*1/'amount analyzed'!U$2</f>
        <v>1.3916666666666666</v>
      </c>
      <c r="AP51" s="10">
        <f>'amount analyzed'!V51*0.001/'amount analyzed'!V$1*1/'amount analyzed'!V$2</f>
        <v>0.99555555555555564</v>
      </c>
      <c r="AQ51" s="10">
        <f>'amount analyzed'!AG51*0.001/'amount analyzed'!AG$1*1/'amount analyzed'!AG$2</f>
        <v>2.1937499999999996</v>
      </c>
      <c r="AR51" s="10">
        <f>'amount analyzed'!AH51*0.001/'amount analyzed'!AH$1*1/'amount analyzed'!AH$2</f>
        <v>1.7</v>
      </c>
      <c r="AS51" s="10">
        <f>'amount analyzed'!AS51*0.001/'amount analyzed'!AS$1*1/'amount analyzed'!AS$2</f>
        <v>1.7875000000000001</v>
      </c>
      <c r="AT51" s="10">
        <f>'amount analyzed'!AT51*0.001/'amount analyzed'!AT$1*1/'amount analyzed'!AT$2</f>
        <v>1.3083333333333333</v>
      </c>
      <c r="AU51" s="10">
        <f t="shared" si="9"/>
        <v>1.5628009259259261</v>
      </c>
      <c r="AV51" s="55">
        <f t="shared" si="10"/>
        <v>0.42028989863430211</v>
      </c>
      <c r="AW51" s="10">
        <f>'amount analyzed'!W51*0.001/'amount analyzed'!W$1*1/'amount analyzed'!W$2</f>
        <v>3.7482352941176473</v>
      </c>
      <c r="AX51" s="10">
        <f>'amount analyzed'!X51*0.001/'amount analyzed'!X$1*1/'amount analyzed'!X$2</f>
        <v>3.6423529411764708</v>
      </c>
      <c r="AY51" s="10">
        <f>'amount analyzed'!AI51*0.001/'amount analyzed'!AI$1*1/'amount analyzed'!AI$2</f>
        <v>2.5844444444444448</v>
      </c>
      <c r="AZ51" s="10">
        <f>'amount analyzed'!AJ51*0.001/'amount analyzed'!AJ$1*1/'amount analyzed'!AJ$2</f>
        <v>2.214583333333334</v>
      </c>
      <c r="BA51" s="10">
        <f>'amount analyzed'!AU51*0.001/'amount analyzed'!AU$1*1/'amount analyzed'!AU$2</f>
        <v>2.415909090909091</v>
      </c>
      <c r="BB51" s="10">
        <f>'amount analyzed'!AV51*0.001/'amount analyzed'!AV$1*1/'amount analyzed'!AV$2</f>
        <v>2.2562500000000001</v>
      </c>
      <c r="BC51" s="10">
        <f t="shared" si="11"/>
        <v>2.8102958506634983</v>
      </c>
      <c r="BD51" s="55">
        <f t="shared" si="12"/>
        <v>0.69863286257689916</v>
      </c>
      <c r="BE51" s="10">
        <f>'amount analyzed'!Y51*0.001/'amount analyzed'!Y$1*1/'amount analyzed'!Y$2</f>
        <v>6.0175824175824175</v>
      </c>
      <c r="BF51" s="10">
        <f>'amount analyzed'!Z51*0.001/'amount analyzed'!Z$1*1/'amount analyzed'!Z$2</f>
        <v>4.0511111111111111</v>
      </c>
      <c r="BG51" s="10">
        <f>'amount analyzed'!AK51*0.001/'amount analyzed'!AK$1*1/'amount analyzed'!AK$2</f>
        <v>7.821739130434783</v>
      </c>
      <c r="BH51" s="10">
        <f>'amount analyzed'!AL51*0.001/'amount analyzed'!AL$1*1/'amount analyzed'!AL$2</f>
        <v>6.6622222222222227</v>
      </c>
      <c r="BI51" s="10">
        <f>'amount analyzed'!AW51*0.001/'amount analyzed'!AW$1*1/'amount analyzed'!AW$2</f>
        <v>3.83076923076923</v>
      </c>
      <c r="BJ51" s="10">
        <f>'amount analyzed'!AX51*0.001/'amount analyzed'!AX$1*1/'amount analyzed'!AX$2</f>
        <v>2.3000000000000003</v>
      </c>
      <c r="BK51" s="10">
        <f t="shared" si="13"/>
        <v>5.113904018686628</v>
      </c>
      <c r="BL51" s="55">
        <f t="shared" si="14"/>
        <v>2.0610829374474018</v>
      </c>
    </row>
    <row r="52" spans="1:64" x14ac:dyDescent="0.2">
      <c r="A52">
        <f>'lipidomeDB output'!A52</f>
        <v>1570</v>
      </c>
      <c r="B52" t="str">
        <f>'lipidomeDB output'!B52</f>
        <v>C91H144O17P2</v>
      </c>
      <c r="C52" s="1" t="str">
        <f>'lipidomeDB output'!C52</f>
        <v>CL(82:17)</v>
      </c>
      <c r="I52" s="10">
        <f>'amount analyzed'!I52*0.001/'amount analyzed'!I$1*1/'amount analyzed'!I$2</f>
        <v>1.9527559055118116</v>
      </c>
      <c r="J52" s="10">
        <f>'amount analyzed'!J52*0.001/'amount analyzed'!J$1*1/'amount analyzed'!J$2</f>
        <v>2.3097112860892395</v>
      </c>
      <c r="K52" s="10">
        <f>'amount analyzed'!K52*0.001/'amount analyzed'!K$1*1/'amount analyzed'!K$2</f>
        <v>1.4278215223097117</v>
      </c>
      <c r="L52" s="10">
        <f>'amount analyzed'!L52*0.001/'amount analyzed'!L$1*1/'amount analyzed'!L$2</f>
        <v>0.71391076115485586</v>
      </c>
      <c r="M52" s="10">
        <f>'amount analyzed'!M52*0.001/'amount analyzed'!M$1*1/'amount analyzed'!M$2</f>
        <v>1.1338582677165359</v>
      </c>
      <c r="N52" s="10">
        <f t="shared" si="0"/>
        <v>1.5076115485564308</v>
      </c>
      <c r="O52" s="55">
        <f t="shared" si="1"/>
        <v>0.63591202037474059</v>
      </c>
      <c r="P52" s="10">
        <f t="shared" si="2"/>
        <v>0.42180097451736787</v>
      </c>
      <c r="Q52" s="10">
        <f>'amount analyzed'!O52*0.001/'amount analyzed'!O$1*1/'amount analyzed'!O$2</f>
        <v>1.6117647058823532</v>
      </c>
      <c r="R52" s="10">
        <f>'amount analyzed'!P52*0.001/'amount analyzed'!P$1*1/'amount analyzed'!P$2</f>
        <v>1.7157894736842108</v>
      </c>
      <c r="S52" s="10">
        <f>'amount analyzed'!AA52*0.001/'amount analyzed'!AA$1*1/'amount analyzed'!AA$2</f>
        <v>1.9222222222222223</v>
      </c>
      <c r="T52" s="10">
        <f>'amount analyzed'!AB52*0.001/'amount analyzed'!AB$1*1/'amount analyzed'!AB$2</f>
        <v>2.5000000000000004</v>
      </c>
      <c r="U52" s="10">
        <f>'amount analyzed'!AM52*0.001/'amount analyzed'!AM$1*1/'amount analyzed'!AM$2</f>
        <v>1.3125</v>
      </c>
      <c r="V52" s="10">
        <f>'amount analyzed'!AN52*0.001/'amount analyzed'!AN$1*1/'amount analyzed'!AN$2</f>
        <v>1.3809523809523812</v>
      </c>
      <c r="W52" s="10">
        <f t="shared" si="3"/>
        <v>1.7405381304568612</v>
      </c>
      <c r="X52" s="55">
        <f t="shared" si="4"/>
        <v>0.43347550882396246</v>
      </c>
      <c r="Y52" s="10">
        <f>'amount analyzed'!Q52*0.001/'amount analyzed'!Q$1*1/'amount analyzed'!Q$2</f>
        <v>1.9230769230769234</v>
      </c>
      <c r="Z52" s="10">
        <f>'amount analyzed'!R52*0.001/'amount analyzed'!R$1*1/'amount analyzed'!R$2</f>
        <v>2.0833333333333335</v>
      </c>
      <c r="AA52" s="10">
        <f>'amount analyzed'!AC52*0.001/'amount analyzed'!AC$1*1/'amount analyzed'!AC$2</f>
        <v>2.8351648351648353</v>
      </c>
      <c r="AB52" s="10">
        <f>'amount analyzed'!AD52*0.001/'amount analyzed'!AD$1*1/'amount analyzed'!AD$2</f>
        <v>3.0444444444444447</v>
      </c>
      <c r="AC52" s="10">
        <f>'amount analyzed'!AO52*0.001/'amount analyzed'!AO$1*1/'amount analyzed'!AO$2</f>
        <v>2.0333333333333337</v>
      </c>
      <c r="AD52" s="10">
        <f>'amount analyzed'!AP52*0.001/'amount analyzed'!AP$1*1/'amount analyzed'!AP$2</f>
        <v>2.0777777777777779</v>
      </c>
      <c r="AE52" s="10">
        <f t="shared" si="5"/>
        <v>2.3328551078551079</v>
      </c>
      <c r="AF52" s="55">
        <f t="shared" si="6"/>
        <v>0.47825337646696819</v>
      </c>
      <c r="AG52" s="10">
        <f>'amount analyzed'!S52*0.001/'amount analyzed'!S$1*1/'amount analyzed'!S$2</f>
        <v>0.54444444444444451</v>
      </c>
      <c r="AH52" s="10">
        <f>'amount analyzed'!T52*0.001/'amount analyzed'!T$1*1/'amount analyzed'!T$2</f>
        <v>9.0909090909090898E-2</v>
      </c>
      <c r="AI52" s="10">
        <f>'amount analyzed'!AE52*0.001/'amount analyzed'!AE$1*1/'amount analyzed'!AE$2</f>
        <v>0</v>
      </c>
      <c r="AJ52" s="10">
        <f>'amount analyzed'!AF52*0.001/'amount analyzed'!AF$1*1/'amount analyzed'!AF$2</f>
        <v>0.38043478260869562</v>
      </c>
      <c r="AK52" s="10">
        <f>'amount analyzed'!AQ52*0.001/'amount analyzed'!AQ$1*1/'amount analyzed'!AQ$2</f>
        <v>0.43478260869565211</v>
      </c>
      <c r="AL52" s="10">
        <f>'amount analyzed'!AR52*0.001/'amount analyzed'!AR$1*1/'amount analyzed'!AR$2</f>
        <v>0.4175824175824176</v>
      </c>
      <c r="AM52" s="10">
        <f t="shared" si="7"/>
        <v>0.3113588907067168</v>
      </c>
      <c r="AN52" s="55">
        <f t="shared" si="8"/>
        <v>0.21501612919980323</v>
      </c>
      <c r="AO52" s="10">
        <f>'amount analyzed'!U52*0.001/'amount analyzed'!U$1*1/'amount analyzed'!U$2</f>
        <v>1.4895833333333333</v>
      </c>
      <c r="AP52" s="10">
        <f>'amount analyzed'!V52*0.001/'amount analyzed'!V$1*1/'amount analyzed'!V$2</f>
        <v>1.3111111111111113</v>
      </c>
      <c r="AQ52" s="10">
        <f>'amount analyzed'!AG52*0.001/'amount analyzed'!AG$1*1/'amount analyzed'!AG$2</f>
        <v>1.625</v>
      </c>
      <c r="AR52" s="10">
        <f>'amount analyzed'!AH52*0.001/'amount analyzed'!AH$1*1/'amount analyzed'!AH$2</f>
        <v>1.8522727272727275</v>
      </c>
      <c r="AS52" s="10">
        <f>'amount analyzed'!AS52*0.001/'amount analyzed'!AS$1*1/'amount analyzed'!AS$2</f>
        <v>1.2083333333333333</v>
      </c>
      <c r="AT52" s="10">
        <f>'amount analyzed'!AT52*0.001/'amount analyzed'!AT$1*1/'amount analyzed'!AT$2</f>
        <v>1.2604166666666667</v>
      </c>
      <c r="AU52" s="10">
        <f t="shared" si="9"/>
        <v>1.4577861952861955</v>
      </c>
      <c r="AV52" s="55">
        <f t="shared" si="10"/>
        <v>0.24790569976317739</v>
      </c>
      <c r="AW52" s="10">
        <f>'amount analyzed'!W52*0.001/'amount analyzed'!W$1*1/'amount analyzed'!W$2</f>
        <v>1.0117647058823531</v>
      </c>
      <c r="AX52" s="10">
        <f>'amount analyzed'!X52*0.001/'amount analyzed'!X$1*1/'amount analyzed'!X$2</f>
        <v>1.2352941176470591</v>
      </c>
      <c r="AY52" s="10">
        <f>'amount analyzed'!AI52*0.001/'amount analyzed'!AI$1*1/'amount analyzed'!AI$2</f>
        <v>1.2000000000000002</v>
      </c>
      <c r="AZ52" s="10">
        <f>'amount analyzed'!AJ52*0.001/'amount analyzed'!AJ$1*1/'amount analyzed'!AJ$2</f>
        <v>1.8333333333333335</v>
      </c>
      <c r="BA52" s="10">
        <f>'amount analyzed'!AU52*0.001/'amount analyzed'!AU$1*1/'amount analyzed'!AU$2</f>
        <v>1.7613636363636365</v>
      </c>
      <c r="BB52" s="10">
        <f>'amount analyzed'!AV52*0.001/'amount analyzed'!AV$1*1/'amount analyzed'!AV$2</f>
        <v>2.3750000000000004</v>
      </c>
      <c r="BC52" s="10">
        <f t="shared" si="11"/>
        <v>1.5694592988710638</v>
      </c>
      <c r="BD52" s="55">
        <f t="shared" si="12"/>
        <v>0.51274601956539301</v>
      </c>
      <c r="BE52" s="10">
        <f>'amount analyzed'!Y52*0.001/'amount analyzed'!Y$1*1/'amount analyzed'!Y$2</f>
        <v>0.63736263736263732</v>
      </c>
      <c r="BF52" s="10">
        <f>'amount analyzed'!Z52*0.001/'amount analyzed'!Z$1*1/'amount analyzed'!Z$2</f>
        <v>0.57777777777777783</v>
      </c>
      <c r="BG52" s="10">
        <f>'amount analyzed'!AK52*0.001/'amount analyzed'!AK$1*1/'amount analyzed'!AK$2</f>
        <v>0.63043478260869557</v>
      </c>
      <c r="BH52" s="10">
        <f>'amount analyzed'!AL52*0.001/'amount analyzed'!AL$1*1/'amount analyzed'!AL$2</f>
        <v>0.47777777777777786</v>
      </c>
      <c r="BI52" s="10">
        <f>'amount analyzed'!AW52*0.001/'amount analyzed'!AW$1*1/'amount analyzed'!AW$2</f>
        <v>0.4175824175824176</v>
      </c>
      <c r="BJ52" s="10">
        <f>'amount analyzed'!AX52*0.001/'amount analyzed'!AX$1*1/'amount analyzed'!AX$2</f>
        <v>0.59782608695652173</v>
      </c>
      <c r="BK52" s="10">
        <f t="shared" si="13"/>
        <v>0.55646024667763794</v>
      </c>
      <c r="BL52" s="55">
        <f t="shared" si="14"/>
        <v>8.9062877772196056E-2</v>
      </c>
    </row>
    <row r="53" spans="1:64" x14ac:dyDescent="0.2">
      <c r="A53">
        <f>'lipidomeDB output'!A53</f>
        <v>1572</v>
      </c>
      <c r="B53" t="str">
        <f>'lipidomeDB output'!B53</f>
        <v>C91H146O17P2</v>
      </c>
      <c r="C53" s="1" t="str">
        <f>'lipidomeDB output'!C53</f>
        <v>CL(82:16)</v>
      </c>
      <c r="I53" s="10">
        <f>'amount analyzed'!I53*0.001/'amount analyzed'!I$1*1/'amount analyzed'!I$2</f>
        <v>0</v>
      </c>
      <c r="J53" s="10">
        <f>'amount analyzed'!J53*0.001/'amount analyzed'!J$1*1/'amount analyzed'!J$2</f>
        <v>0</v>
      </c>
      <c r="K53" s="10">
        <f>'amount analyzed'!K53*0.001/'amount analyzed'!K$1*1/'amount analyzed'!K$2</f>
        <v>0</v>
      </c>
      <c r="L53" s="10">
        <f>'amount analyzed'!L53*0.001/'amount analyzed'!L$1*1/'amount analyzed'!L$2</f>
        <v>0.55013123359580063</v>
      </c>
      <c r="M53" s="10">
        <f>'amount analyzed'!M53*0.001/'amount analyzed'!M$1*1/'amount analyzed'!M$2</f>
        <v>0</v>
      </c>
      <c r="N53" s="10">
        <f t="shared" si="0"/>
        <v>0.11002624671916013</v>
      </c>
      <c r="O53" s="55">
        <f t="shared" si="1"/>
        <v>0.24602616697320526</v>
      </c>
      <c r="P53" s="10">
        <f t="shared" si="2"/>
        <v>2.2360679774997898</v>
      </c>
      <c r="Q53" s="10">
        <f>'amount analyzed'!O53*0.001/'amount analyzed'!O$1*1/'amount analyzed'!O$2</f>
        <v>0</v>
      </c>
      <c r="R53" s="10">
        <f>'amount analyzed'!P53*0.001/'amount analyzed'!P$1*1/'amount analyzed'!P$2</f>
        <v>0</v>
      </c>
      <c r="S53" s="10">
        <f>'amount analyzed'!AA53*0.001/'amount analyzed'!AA$1*1/'amount analyzed'!AA$2</f>
        <v>0</v>
      </c>
      <c r="T53" s="10">
        <f>'amount analyzed'!AB53*0.001/'amount analyzed'!AB$1*1/'amount analyzed'!AB$2</f>
        <v>0</v>
      </c>
      <c r="U53" s="10">
        <f>'amount analyzed'!AM53*0.001/'amount analyzed'!AM$1*1/'amount analyzed'!AM$2</f>
        <v>0</v>
      </c>
      <c r="V53" s="10">
        <f>'amount analyzed'!AN53*0.001/'amount analyzed'!AN$1*1/'amount analyzed'!AN$2</f>
        <v>0</v>
      </c>
      <c r="W53" s="10">
        <f t="shared" si="3"/>
        <v>0</v>
      </c>
      <c r="X53" s="55">
        <f t="shared" si="4"/>
        <v>0</v>
      </c>
      <c r="Y53" s="10">
        <f>'amount analyzed'!Q53*0.001/'amount analyzed'!Q$1*1/'amount analyzed'!Q$2</f>
        <v>0</v>
      </c>
      <c r="Z53" s="10">
        <f>'amount analyzed'!R53*0.001/'amount analyzed'!R$1*1/'amount analyzed'!R$2</f>
        <v>0</v>
      </c>
      <c r="AA53" s="10">
        <f>'amount analyzed'!AC53*0.001/'amount analyzed'!AC$1*1/'amount analyzed'!AC$2</f>
        <v>0</v>
      </c>
      <c r="AB53" s="10">
        <f>'amount analyzed'!AD53*0.001/'amount analyzed'!AD$1*1/'amount analyzed'!AD$2</f>
        <v>0</v>
      </c>
      <c r="AC53" s="10">
        <f>'amount analyzed'!AO53*0.001/'amount analyzed'!AO$1*1/'amount analyzed'!AO$2</f>
        <v>0</v>
      </c>
      <c r="AD53" s="10">
        <f>'amount analyzed'!AP53*0.001/'amount analyzed'!AP$1*1/'amount analyzed'!AP$2</f>
        <v>0</v>
      </c>
      <c r="AE53" s="10">
        <f t="shared" si="5"/>
        <v>0</v>
      </c>
      <c r="AF53" s="55">
        <f t="shared" si="6"/>
        <v>0</v>
      </c>
      <c r="AG53" s="10">
        <f>'amount analyzed'!S53*0.001/'amount analyzed'!S$1*1/'amount analyzed'!S$2</f>
        <v>0</v>
      </c>
      <c r="AH53" s="10">
        <f>'amount analyzed'!T53*0.001/'amount analyzed'!T$1*1/'amount analyzed'!T$2</f>
        <v>0</v>
      </c>
      <c r="AI53" s="10">
        <f>'amount analyzed'!AE53*0.001/'amount analyzed'!AE$1*1/'amount analyzed'!AE$2</f>
        <v>0</v>
      </c>
      <c r="AJ53" s="10">
        <f>'amount analyzed'!AF53*0.001/'amount analyzed'!AF$1*1/'amount analyzed'!AF$2</f>
        <v>0.63478260869565217</v>
      </c>
      <c r="AK53" s="10">
        <f>'amount analyzed'!AQ53*0.001/'amount analyzed'!AQ$1*1/'amount analyzed'!AQ$2</f>
        <v>0.17826086956521736</v>
      </c>
      <c r="AL53" s="10">
        <f>'amount analyzed'!AR53*0.001/'amount analyzed'!AR$1*1/'amount analyzed'!AR$2</f>
        <v>0</v>
      </c>
      <c r="AM53" s="10">
        <f t="shared" si="7"/>
        <v>0.13550724637681158</v>
      </c>
      <c r="AN53" s="55">
        <f t="shared" si="8"/>
        <v>0.25477543641287298</v>
      </c>
      <c r="AO53" s="10">
        <f>'amount analyzed'!U53*0.001/'amount analyzed'!U$1*1/'amount analyzed'!U$2</f>
        <v>0</v>
      </c>
      <c r="AP53" s="10">
        <f>'amount analyzed'!V53*0.001/'amount analyzed'!V$1*1/'amount analyzed'!V$2</f>
        <v>0</v>
      </c>
      <c r="AQ53" s="10">
        <f>'amount analyzed'!AG53*0.001/'amount analyzed'!AG$1*1/'amount analyzed'!AG$2</f>
        <v>0</v>
      </c>
      <c r="AR53" s="10">
        <f>'amount analyzed'!AH53*0.001/'amount analyzed'!AH$1*1/'amount analyzed'!AH$2</f>
        <v>0</v>
      </c>
      <c r="AS53" s="10">
        <f>'amount analyzed'!AS53*0.001/'amount analyzed'!AS$1*1/'amount analyzed'!AS$2</f>
        <v>0</v>
      </c>
      <c r="AT53" s="10">
        <f>'amount analyzed'!AT53*0.001/'amount analyzed'!AT$1*1/'amount analyzed'!AT$2</f>
        <v>0</v>
      </c>
      <c r="AU53" s="10">
        <f t="shared" si="9"/>
        <v>0</v>
      </c>
      <c r="AV53" s="55">
        <f t="shared" si="10"/>
        <v>0</v>
      </c>
      <c r="AW53" s="10">
        <f>'amount analyzed'!W53*0.001/'amount analyzed'!W$1*1/'amount analyzed'!W$2</f>
        <v>0</v>
      </c>
      <c r="AX53" s="10">
        <f>'amount analyzed'!X53*0.001/'amount analyzed'!X$1*1/'amount analyzed'!X$2</f>
        <v>0.12235294117647062</v>
      </c>
      <c r="AY53" s="10">
        <f>'amount analyzed'!AI53*0.001/'amount analyzed'!AI$1*1/'amount analyzed'!AI$2</f>
        <v>0.23777777777777778</v>
      </c>
      <c r="AZ53" s="10">
        <f>'amount analyzed'!AJ53*0.001/'amount analyzed'!AJ$1*1/'amount analyzed'!AJ$2</f>
        <v>0</v>
      </c>
      <c r="BA53" s="10">
        <f>'amount analyzed'!AU53*0.001/'amount analyzed'!AU$1*1/'amount analyzed'!AU$2</f>
        <v>0</v>
      </c>
      <c r="BB53" s="10">
        <f>'amount analyzed'!AV53*0.001/'amount analyzed'!AV$1*1/'amount analyzed'!AV$2</f>
        <v>0</v>
      </c>
      <c r="BC53" s="10">
        <f t="shared" si="11"/>
        <v>6.0021786492374739E-2</v>
      </c>
      <c r="BD53" s="55">
        <f t="shared" si="12"/>
        <v>9.9892767202689761E-2</v>
      </c>
      <c r="BE53" s="10">
        <f>'amount analyzed'!Y53*0.001/'amount analyzed'!Y$1*1/'amount analyzed'!Y$2</f>
        <v>0.20219780219780223</v>
      </c>
      <c r="BF53" s="10">
        <f>'amount analyzed'!Z53*0.001/'amount analyzed'!Z$1*1/'amount analyzed'!Z$2</f>
        <v>0</v>
      </c>
      <c r="BG53" s="10">
        <f>'amount analyzed'!AK53*0.001/'amount analyzed'!AK$1*1/'amount analyzed'!AK$2</f>
        <v>0.58043478260869574</v>
      </c>
      <c r="BH53" s="10">
        <f>'amount analyzed'!AL53*0.001/'amount analyzed'!AL$1*1/'amount analyzed'!AL$2</f>
        <v>0</v>
      </c>
      <c r="BI53" s="10">
        <f>'amount analyzed'!AW53*0.001/'amount analyzed'!AW$1*1/'amount analyzed'!AW$2</f>
        <v>0.29010989010989013</v>
      </c>
      <c r="BJ53" s="10">
        <f>'amount analyzed'!AX53*0.001/'amount analyzed'!AX$1*1/'amount analyzed'!AX$2</f>
        <v>0</v>
      </c>
      <c r="BK53" s="10">
        <f t="shared" si="13"/>
        <v>0.17879041248606467</v>
      </c>
      <c r="BL53" s="55">
        <f t="shared" si="14"/>
        <v>0.23244619456277404</v>
      </c>
    </row>
    <row r="54" spans="1:64" s="1" customFormat="1" x14ac:dyDescent="0.2">
      <c r="C54" s="1" t="s">
        <v>261</v>
      </c>
      <c r="D54" s="21"/>
      <c r="E54" s="21"/>
      <c r="F54" s="21"/>
      <c r="G54" s="21"/>
      <c r="H54" s="21"/>
      <c r="I54" s="19">
        <f>'amount analyzed'!I54*0.001/'amount analyzed'!I$1*1/'amount analyzed'!I$2</f>
        <v>100.13018372703414</v>
      </c>
      <c r="J54" s="19">
        <f>'amount analyzed'!J54*0.001/'amount analyzed'!J$1*1/'amount analyzed'!J$2</f>
        <v>122.38110236220477</v>
      </c>
      <c r="K54" s="19">
        <f>'amount analyzed'!K54*0.001/'amount analyzed'!K$1*1/'amount analyzed'!K$2</f>
        <v>103.78792650918635</v>
      </c>
      <c r="L54" s="19">
        <f>'amount analyzed'!L54*0.001/'amount analyzed'!L$1*1/'amount analyzed'!L$2</f>
        <v>127.99160104986882</v>
      </c>
      <c r="M54" s="19">
        <f>'amount analyzed'!M54*0.001/'amount analyzed'!M$1*1/'amount analyzed'!M$2</f>
        <v>115.33438320209979</v>
      </c>
      <c r="N54" s="56">
        <f t="shared" si="0"/>
        <v>113.92503937007878</v>
      </c>
      <c r="O54" s="57">
        <f t="shared" si="1"/>
        <v>11.878746863852131</v>
      </c>
      <c r="P54" s="10">
        <f t="shared" si="2"/>
        <v>0.10426809531541807</v>
      </c>
      <c r="Q54" s="19">
        <f>'amount analyzed'!O54*0.001/'amount analyzed'!O$1*1/'amount analyzed'!O$2</f>
        <v>95.251764705882351</v>
      </c>
      <c r="R54" s="19">
        <f>'amount analyzed'!P54*0.001/'amount analyzed'!P$1*1/'amount analyzed'!P$2</f>
        <v>158.69684210526319</v>
      </c>
      <c r="S54" s="19">
        <f>'amount analyzed'!AA54*0.001/'amount analyzed'!AA$1*1/'amount analyzed'!AA$2</f>
        <v>191.29777777777778</v>
      </c>
      <c r="T54" s="19">
        <f>'amount analyzed'!AB54*0.001/'amount analyzed'!AB$1*1/'amount analyzed'!AB$2</f>
        <v>192.18125000000003</v>
      </c>
      <c r="U54" s="19">
        <f>'amount analyzed'!AM54*0.001/'amount analyzed'!AM$1*1/'amount analyzed'!AM$2</f>
        <v>161.55625000000001</v>
      </c>
      <c r="V54" s="19">
        <f>'amount analyzed'!AN54*0.001/'amount analyzed'!AN$1*1/'amount analyzed'!AN$2</f>
        <v>162.50476190476192</v>
      </c>
      <c r="W54" s="56">
        <f t="shared" si="3"/>
        <v>160.24810774894755</v>
      </c>
      <c r="X54" s="57">
        <f t="shared" si="4"/>
        <v>35.263415436177397</v>
      </c>
      <c r="Y54" s="19">
        <f>'amount analyzed'!Q54*0.001/'amount analyzed'!Q$1*1/'amount analyzed'!Q$2</f>
        <v>132.35604395604395</v>
      </c>
      <c r="Z54" s="19">
        <f>'amount analyzed'!R54*0.001/'amount analyzed'!R$1*1/'amount analyzed'!R$2</f>
        <v>107.40238095238097</v>
      </c>
      <c r="AA54" s="19">
        <f>'amount analyzed'!AC54*0.001/'amount analyzed'!AC$1*1/'amount analyzed'!AC$2</f>
        <v>167.07032967032967</v>
      </c>
      <c r="AB54" s="19">
        <f>'amount analyzed'!AD54*0.001/'amount analyzed'!AD$1*1/'amount analyzed'!AD$2</f>
        <v>159.1466666666667</v>
      </c>
      <c r="AC54" s="19">
        <f>'amount analyzed'!AO54*0.001/'amount analyzed'!AO$1*1/'amount analyzed'!AO$2</f>
        <v>156.90666666666672</v>
      </c>
      <c r="AD54" s="19">
        <f>'amount analyzed'!AP54*0.001/'amount analyzed'!AP$1*1/'amount analyzed'!AP$2</f>
        <v>113.72666666666669</v>
      </c>
      <c r="AE54" s="56">
        <f t="shared" si="5"/>
        <v>139.43479242979245</v>
      </c>
      <c r="AF54" s="57">
        <f t="shared" si="6"/>
        <v>25.277021537824002</v>
      </c>
      <c r="AG54" s="19">
        <f>'amount analyzed'!S54*0.001/'amount analyzed'!S$1*1/'amount analyzed'!S$2</f>
        <v>91.782222222222231</v>
      </c>
      <c r="AH54" s="19">
        <f>'amount analyzed'!T54*0.001/'amount analyzed'!T$1*1/'amount analyzed'!T$2</f>
        <v>78.704545454545467</v>
      </c>
      <c r="AI54" s="19">
        <f>'amount analyzed'!AE54*0.001/'amount analyzed'!AE$1*1/'amount analyzed'!AE$2</f>
        <v>129.80666666666673</v>
      </c>
      <c r="AJ54" s="19">
        <f>'amount analyzed'!AF54*0.001/'amount analyzed'!AF$1*1/'amount analyzed'!AF$2</f>
        <v>134.89782608695651</v>
      </c>
      <c r="AK54" s="19">
        <f>'amount analyzed'!AQ54*0.001/'amount analyzed'!AQ$1*1/'amount analyzed'!AQ$2</f>
        <v>86.997826086956508</v>
      </c>
      <c r="AL54" s="19">
        <f>'amount analyzed'!AR54*0.001/'amount analyzed'!AR$1*1/'amount analyzed'!AR$2</f>
        <v>124.14725274725274</v>
      </c>
      <c r="AM54" s="56">
        <f t="shared" si="7"/>
        <v>107.72272321076672</v>
      </c>
      <c r="AN54" s="57">
        <f t="shared" si="8"/>
        <v>24.583032840720595</v>
      </c>
      <c r="AO54" s="19">
        <f>'amount analyzed'!U54*0.001/'amount analyzed'!U$1*1/'amount analyzed'!U$2</f>
        <v>125.62291666666667</v>
      </c>
      <c r="AP54" s="19">
        <f>'amount analyzed'!V54*0.001/'amount analyzed'!V$1*1/'amount analyzed'!V$2</f>
        <v>94.882222222222211</v>
      </c>
      <c r="AQ54" s="19">
        <f>'amount analyzed'!AG54*0.001/'amount analyzed'!AG$1*1/'amount analyzed'!AG$2</f>
        <v>157.58749999999995</v>
      </c>
      <c r="AR54" s="19">
        <f>'amount analyzed'!AH54*0.001/'amount analyzed'!AH$1*1/'amount analyzed'!AH$2</f>
        <v>143.49545454545455</v>
      </c>
      <c r="AS54" s="19">
        <f>'amount analyzed'!AS54*0.001/'amount analyzed'!AS$1*1/'amount analyzed'!AS$2</f>
        <v>122.85000000000001</v>
      </c>
      <c r="AT54" s="19">
        <f>'amount analyzed'!AT54*0.001/'amount analyzed'!AT$1*1/'amount analyzed'!AT$2</f>
        <v>123.77083333333336</v>
      </c>
      <c r="AU54" s="56">
        <f t="shared" si="9"/>
        <v>128.03482112794612</v>
      </c>
      <c r="AV54" s="57">
        <f t="shared" si="10"/>
        <v>21.271427190298496</v>
      </c>
      <c r="AW54" s="19">
        <f>'amount analyzed'!W54*0.001/'amount analyzed'!W$1*1/'amount analyzed'!W$2</f>
        <v>124.85176470588235</v>
      </c>
      <c r="AX54" s="19">
        <f>'amount analyzed'!X54*0.001/'amount analyzed'!X$1*1/'amount analyzed'!X$2</f>
        <v>122.95529411764703</v>
      </c>
      <c r="AY54" s="19">
        <f>'amount analyzed'!AI54*0.001/'amount analyzed'!AI$1*1/'amount analyzed'!AI$2</f>
        <v>108.02444444444446</v>
      </c>
      <c r="AZ54" s="19">
        <f>'amount analyzed'!AJ54*0.001/'amount analyzed'!AJ$1*1/'amount analyzed'!AJ$2</f>
        <v>126.89166666666674</v>
      </c>
      <c r="BA54" s="19">
        <f>'amount analyzed'!AU54*0.001/'amount analyzed'!AU$1*1/'amount analyzed'!AU$2</f>
        <v>118.43636363636362</v>
      </c>
      <c r="BB54" s="19">
        <f>'amount analyzed'!AV54*0.001/'amount analyzed'!AV$1*1/'amount analyzed'!AV$2</f>
        <v>143.35416666666666</v>
      </c>
      <c r="BC54" s="56">
        <f t="shared" si="11"/>
        <v>124.08561670627846</v>
      </c>
      <c r="BD54" s="57">
        <f t="shared" si="12"/>
        <v>11.583530209224532</v>
      </c>
      <c r="BE54" s="19">
        <f>'amount analyzed'!Y54*0.001/'amount analyzed'!Y$1*1/'amount analyzed'!Y$2</f>
        <v>113.4021978021978</v>
      </c>
      <c r="BF54" s="19">
        <f>'amount analyzed'!Z54*0.001/'amount analyzed'!Z$1*1/'amount analyzed'!Z$2</f>
        <v>97.535555555555575</v>
      </c>
      <c r="BG54" s="19">
        <f>'amount analyzed'!AK54*0.001/'amount analyzed'!AK$1*1/'amount analyzed'!AK$2</f>
        <v>159.01956521739129</v>
      </c>
      <c r="BH54" s="19">
        <f>'amount analyzed'!AL54*0.001/'amount analyzed'!AL$1*1/'amount analyzed'!AL$2</f>
        <v>151.82000000000002</v>
      </c>
      <c r="BI54" s="19">
        <f>'amount analyzed'!AW54*0.001/'amount analyzed'!AW$1*1/'amount analyzed'!AW$2</f>
        <v>91.630769230769232</v>
      </c>
      <c r="BJ54" s="19">
        <f>'amount analyzed'!AX54*0.001/'amount analyzed'!AX$1*1/'amount analyzed'!AX$2</f>
        <v>94.03478260869565</v>
      </c>
      <c r="BK54" s="56">
        <f t="shared" si="13"/>
        <v>117.9071450691016</v>
      </c>
      <c r="BL54" s="57">
        <f t="shared" si="14"/>
        <v>30.119583814647726</v>
      </c>
    </row>
  </sheetData>
  <conditionalFormatting sqref="P4:P54">
    <cfRule type="cellIs" dxfId="3" priority="1" operator="lessThan">
      <formula>0.3</formula>
    </cfRule>
  </conditionalFormatting>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54"/>
  <sheetViews>
    <sheetView topLeftCell="Y1" workbookViewId="0">
      <selection activeCell="AL33" sqref="AL33"/>
    </sheetView>
  </sheetViews>
  <sheetFormatPr defaultRowHeight="12.75" x14ac:dyDescent="0.2"/>
  <cols>
    <col min="3" max="3" width="9.140625" style="1"/>
    <col min="4" max="8" width="3.5703125" style="20" customWidth="1"/>
    <col min="13" max="13" width="10.5703125" customWidth="1"/>
    <col min="16" max="16" width="27.42578125" customWidth="1"/>
  </cols>
  <sheetData>
    <row r="1" spans="1:53" ht="115.5" x14ac:dyDescent="0.25">
      <c r="A1" s="18" t="s">
        <v>529</v>
      </c>
      <c r="K1" s="58"/>
      <c r="M1" s="54"/>
      <c r="N1" s="58" t="s">
        <v>529</v>
      </c>
      <c r="O1" s="58"/>
      <c r="P1" s="54" t="s">
        <v>528</v>
      </c>
      <c r="Q1" s="138" t="s">
        <v>1496</v>
      </c>
      <c r="R1" s="138" t="s">
        <v>1496</v>
      </c>
      <c r="S1" s="136" t="s">
        <v>1496</v>
      </c>
      <c r="T1" s="136" t="s">
        <v>1496</v>
      </c>
      <c r="U1" s="140" t="s">
        <v>1496</v>
      </c>
      <c r="V1" s="140" t="s">
        <v>1496</v>
      </c>
      <c r="W1" s="142" t="s">
        <v>1501</v>
      </c>
      <c r="X1" s="142" t="s">
        <v>1501</v>
      </c>
      <c r="Y1" s="134" t="s">
        <v>1501</v>
      </c>
      <c r="Z1" s="134" t="s">
        <v>1501</v>
      </c>
      <c r="AA1" s="132" t="s">
        <v>1501</v>
      </c>
      <c r="AB1" s="132" t="s">
        <v>1501</v>
      </c>
      <c r="AC1" s="138" t="s">
        <v>1496</v>
      </c>
      <c r="AD1" s="138" t="s">
        <v>1496</v>
      </c>
      <c r="AE1" s="136" t="s">
        <v>1496</v>
      </c>
      <c r="AF1" s="136" t="s">
        <v>1496</v>
      </c>
      <c r="AG1" s="140" t="s">
        <v>1496</v>
      </c>
      <c r="AH1" s="140" t="s">
        <v>1496</v>
      </c>
      <c r="AI1" s="142" t="s">
        <v>1501</v>
      </c>
      <c r="AJ1" s="142" t="s">
        <v>1501</v>
      </c>
      <c r="AK1" s="134" t="s">
        <v>1501</v>
      </c>
      <c r="AL1" s="134" t="s">
        <v>1501</v>
      </c>
      <c r="AM1" s="132" t="s">
        <v>1501</v>
      </c>
      <c r="AN1" s="132" t="s">
        <v>1501</v>
      </c>
      <c r="AO1" s="138" t="s">
        <v>1496</v>
      </c>
      <c r="AP1" s="138" t="s">
        <v>1496</v>
      </c>
      <c r="AQ1" s="136" t="s">
        <v>1496</v>
      </c>
      <c r="AR1" s="136" t="s">
        <v>1496</v>
      </c>
      <c r="AS1" s="140" t="s">
        <v>1496</v>
      </c>
      <c r="AT1" s="140" t="s">
        <v>1496</v>
      </c>
      <c r="AU1" s="142" t="s">
        <v>1501</v>
      </c>
      <c r="AV1" s="142" t="s">
        <v>1501</v>
      </c>
      <c r="AW1" s="134" t="s">
        <v>1501</v>
      </c>
      <c r="AX1" s="134" t="s">
        <v>1501</v>
      </c>
      <c r="AY1" s="132" t="s">
        <v>1501</v>
      </c>
      <c r="AZ1" s="132" t="s">
        <v>1501</v>
      </c>
    </row>
    <row r="2" spans="1:53" x14ac:dyDescent="0.2">
      <c r="A2" s="17"/>
      <c r="N2" s="9" t="s">
        <v>526</v>
      </c>
      <c r="O2" s="7"/>
      <c r="P2" s="7"/>
      <c r="Q2" s="137" t="s">
        <v>1495</v>
      </c>
      <c r="R2" s="137" t="s">
        <v>1495</v>
      </c>
      <c r="S2" s="135" t="s">
        <v>1497</v>
      </c>
      <c r="T2" s="135" t="s">
        <v>1497</v>
      </c>
      <c r="U2" s="139" t="s">
        <v>1499</v>
      </c>
      <c r="V2" s="139" t="s">
        <v>1499</v>
      </c>
      <c r="W2" s="141" t="s">
        <v>1495</v>
      </c>
      <c r="X2" s="141" t="s">
        <v>1495</v>
      </c>
      <c r="Y2" s="133" t="s">
        <v>1497</v>
      </c>
      <c r="Z2" s="133" t="s">
        <v>1497</v>
      </c>
      <c r="AA2" s="109" t="s">
        <v>1499</v>
      </c>
      <c r="AB2" s="109" t="s">
        <v>1499</v>
      </c>
      <c r="AC2" s="137" t="s">
        <v>1495</v>
      </c>
      <c r="AD2" s="137" t="s">
        <v>1495</v>
      </c>
      <c r="AE2" s="135" t="s">
        <v>1497</v>
      </c>
      <c r="AF2" s="135" t="s">
        <v>1497</v>
      </c>
      <c r="AG2" s="139" t="s">
        <v>1499</v>
      </c>
      <c r="AH2" s="139" t="s">
        <v>1499</v>
      </c>
      <c r="AI2" s="141" t="s">
        <v>1495</v>
      </c>
      <c r="AJ2" s="141" t="s">
        <v>1495</v>
      </c>
      <c r="AK2" s="133" t="s">
        <v>1497</v>
      </c>
      <c r="AL2" s="133" t="s">
        <v>1497</v>
      </c>
      <c r="AM2" s="109" t="s">
        <v>1499</v>
      </c>
      <c r="AN2" s="109" t="s">
        <v>1499</v>
      </c>
      <c r="AO2" s="137" t="s">
        <v>1495</v>
      </c>
      <c r="AP2" s="137" t="s">
        <v>1495</v>
      </c>
      <c r="AQ2" s="135" t="s">
        <v>1497</v>
      </c>
      <c r="AR2" s="135" t="s">
        <v>1497</v>
      </c>
      <c r="AS2" s="139" t="s">
        <v>1499</v>
      </c>
      <c r="AT2" s="139" t="s">
        <v>1499</v>
      </c>
      <c r="AU2" s="141" t="s">
        <v>1495</v>
      </c>
      <c r="AV2" s="141" t="s">
        <v>1495</v>
      </c>
      <c r="AW2" s="133" t="s">
        <v>1497</v>
      </c>
      <c r="AX2" s="133" t="s">
        <v>1497</v>
      </c>
      <c r="AY2" s="109" t="s">
        <v>1499</v>
      </c>
      <c r="AZ2" s="109" t="s">
        <v>1499</v>
      </c>
    </row>
    <row r="3" spans="1:53" ht="15" x14ac:dyDescent="0.25">
      <c r="A3" s="1" t="str">
        <f>'lipidomeDB output'!A3</f>
        <v>Mass</v>
      </c>
      <c r="B3" s="1" t="str">
        <f>'lipidomeDB output'!B3</f>
        <v>Compound Formula</v>
      </c>
      <c r="C3" s="1" t="str">
        <f>'lipidomeDB output'!C3</f>
        <v>Compound Name</v>
      </c>
      <c r="D3" s="21" t="str">
        <f>'Background subtraction'!BE3</f>
        <v>QC01</v>
      </c>
      <c r="E3" s="21" t="str">
        <f>'Background subtraction'!BF3</f>
        <v>QC02</v>
      </c>
      <c r="F3" s="21" t="str">
        <f>'Background subtraction'!BG3</f>
        <v>QC03</v>
      </c>
      <c r="G3" s="21" t="str">
        <f>'Background subtraction'!BH3</f>
        <v>QC04</v>
      </c>
      <c r="H3" s="21" t="str">
        <f>'Background subtraction'!BI3</f>
        <v>QC05</v>
      </c>
      <c r="I3" s="9" t="str">
        <f>'Background subtraction'!BJ3</f>
        <v>QC06</v>
      </c>
      <c r="J3" s="9" t="str">
        <f>'Background subtraction'!BU3</f>
        <v>QC07</v>
      </c>
      <c r="K3" s="9" t="str">
        <f>'Background subtraction'!CF3</f>
        <v>QC08</v>
      </c>
      <c r="L3" s="9" t="str">
        <f>'Background subtraction'!CQ3</f>
        <v>QC09</v>
      </c>
      <c r="M3" s="9" t="str">
        <f>'Background subtraction'!CX3</f>
        <v>QC10</v>
      </c>
      <c r="N3" s="53" t="s">
        <v>289</v>
      </c>
      <c r="O3" s="53" t="s">
        <v>525</v>
      </c>
      <c r="P3" s="123" t="s">
        <v>527</v>
      </c>
      <c r="Q3" s="132" t="s">
        <v>1522</v>
      </c>
      <c r="R3" s="132" t="s">
        <v>1523</v>
      </c>
      <c r="S3" s="132" t="s">
        <v>1524</v>
      </c>
      <c r="T3" s="132" t="s">
        <v>1525</v>
      </c>
      <c r="U3" s="132" t="s">
        <v>1526</v>
      </c>
      <c r="V3" s="132" t="s">
        <v>1527</v>
      </c>
      <c r="W3" s="132" t="s">
        <v>1528</v>
      </c>
      <c r="X3" s="132" t="s">
        <v>1529</v>
      </c>
      <c r="Y3" s="132" t="s">
        <v>1530</v>
      </c>
      <c r="Z3" s="132" t="s">
        <v>1531</v>
      </c>
      <c r="AA3" s="132" t="s">
        <v>1532</v>
      </c>
      <c r="AB3" s="132" t="s">
        <v>1533</v>
      </c>
      <c r="AC3" s="132" t="s">
        <v>1534</v>
      </c>
      <c r="AD3" s="132" t="s">
        <v>1535</v>
      </c>
      <c r="AE3" s="132" t="s">
        <v>1536</v>
      </c>
      <c r="AF3" s="132" t="s">
        <v>1537</v>
      </c>
      <c r="AG3" s="132" t="s">
        <v>1538</v>
      </c>
      <c r="AH3" s="132" t="s">
        <v>1539</v>
      </c>
      <c r="AI3" s="132" t="s">
        <v>1540</v>
      </c>
      <c r="AJ3" s="132" t="s">
        <v>1541</v>
      </c>
      <c r="AK3" s="132" t="s">
        <v>1542</v>
      </c>
      <c r="AL3" s="132" t="s">
        <v>1543</v>
      </c>
      <c r="AM3" s="132" t="s">
        <v>1544</v>
      </c>
      <c r="AN3" s="132" t="s">
        <v>1545</v>
      </c>
      <c r="AO3" s="132" t="s">
        <v>1546</v>
      </c>
      <c r="AP3" s="132" t="s">
        <v>1547</v>
      </c>
      <c r="AQ3" s="132" t="s">
        <v>1548</v>
      </c>
      <c r="AR3" s="132" t="s">
        <v>1549</v>
      </c>
      <c r="AS3" s="132" t="s">
        <v>1550</v>
      </c>
      <c r="AT3" s="132" t="s">
        <v>1551</v>
      </c>
      <c r="AU3" s="132" t="s">
        <v>1557</v>
      </c>
      <c r="AV3" s="132" t="s">
        <v>1552</v>
      </c>
      <c r="AW3" s="132" t="s">
        <v>1553</v>
      </c>
      <c r="AX3" s="132" t="s">
        <v>1554</v>
      </c>
      <c r="AY3" s="132" t="s">
        <v>1555</v>
      </c>
      <c r="AZ3" s="132" t="s">
        <v>1556</v>
      </c>
    </row>
    <row r="4" spans="1:53" x14ac:dyDescent="0.2">
      <c r="A4">
        <f>'lipidomeDB output'!A4</f>
        <v>1402</v>
      </c>
      <c r="B4" t="str">
        <f>'lipidomeDB output'!B4</f>
        <v>C77H144O17P2</v>
      </c>
      <c r="C4" s="1" t="str">
        <f>'lipidomeDB output'!C4</f>
        <v>CL(68:3)</v>
      </c>
      <c r="I4" s="10">
        <f>'signal per mg'!I4*100/'signal per mg'!I$54</f>
        <v>0.421498521609663</v>
      </c>
      <c r="J4" s="10">
        <f>'signal per mg'!J4*100/'signal per mg'!J$54</f>
        <v>0.61938096218516225</v>
      </c>
      <c r="K4" s="10">
        <f>'signal per mg'!K4*100/'signal per mg'!K$54</f>
        <v>0.78091808452527889</v>
      </c>
      <c r="L4" s="10">
        <f>'signal per mg'!L4*100/'signal per mg'!L$54</f>
        <v>0.55121727147450594</v>
      </c>
      <c r="M4" s="10">
        <f>'signal per mg'!M4*100/'signal per mg'!M$54</f>
        <v>0.58440139819399928</v>
      </c>
      <c r="N4" s="10">
        <f>AVERAGE(I4:M4)</f>
        <v>0.59148324759772186</v>
      </c>
      <c r="O4" s="55">
        <f>STDEV(I4:M4)</f>
        <v>0.12964388571616142</v>
      </c>
      <c r="P4" s="10">
        <f>O4/N4</f>
        <v>0.21918437460858486</v>
      </c>
      <c r="Q4" s="10">
        <f>'signal per mg'!Q4*100/'signal per mg'!Q$54</f>
        <v>0.65708215997233332</v>
      </c>
      <c r="R4" s="10">
        <f>'signal per mg'!R4*100/'signal per mg'!R$54</f>
        <v>0.77075125031506608</v>
      </c>
      <c r="S4" s="10">
        <f>'signal per mg'!S4*100/'signal per mg'!S$54</f>
        <v>0.7322905250572882</v>
      </c>
      <c r="T4" s="10">
        <f>'signal per mg'!T4*100/'signal per mg'!T$54</f>
        <v>0.39016604225320878</v>
      </c>
      <c r="U4" s="10">
        <f>'signal per mg'!U4*100/'signal per mg'!U$54</f>
        <v>0.88615563410972831</v>
      </c>
      <c r="V4" s="10">
        <f>'signal per mg'!V4*100/'signal per mg'!V$54</f>
        <v>0.710366734045625</v>
      </c>
      <c r="W4" s="10">
        <f>'signal per mg'!W4*100/'signal per mg'!W$54</f>
        <v>0.64014328595830783</v>
      </c>
      <c r="X4" s="10">
        <f>'signal per mg'!X4*100/'signal per mg'!X$54</f>
        <v>0.35365482352390104</v>
      </c>
      <c r="Y4" s="10">
        <f>'signal per mg'!Y4*100/'signal per mg'!Y$54</f>
        <v>0.54841506162602249</v>
      </c>
      <c r="Z4" s="10">
        <f>'signal per mg'!Z4*100/'signal per mg'!Z$54</f>
        <v>0.64298836497244338</v>
      </c>
      <c r="AA4" s="10">
        <f>'signal per mg'!AA4*100/'signal per mg'!AA$54</f>
        <v>0.71902011705880087</v>
      </c>
      <c r="AB4" s="10">
        <f>'signal per mg'!AB4*100/'signal per mg'!AB$54</f>
        <v>0.65161422615114706</v>
      </c>
      <c r="AC4" s="10">
        <f>'signal per mg'!AC4*100/'signal per mg'!AC$54</f>
        <v>0.34965847311927883</v>
      </c>
      <c r="AD4" s="10">
        <f>'signal per mg'!AD4*100/'signal per mg'!AD$54</f>
        <v>0.80869838585536635</v>
      </c>
      <c r="AE4" s="10">
        <f>'signal per mg'!AE4*100/'signal per mg'!AE$54</f>
        <v>0.58013339121512286</v>
      </c>
      <c r="AF4" s="10">
        <f>'signal per mg'!AF4*100/'signal per mg'!AF$54</f>
        <v>0.48313226094727429</v>
      </c>
      <c r="AG4" s="10">
        <f>'signal per mg'!AG4*100/'signal per mg'!AG$54</f>
        <v>1.0288805574101652</v>
      </c>
      <c r="AH4" s="10">
        <f>'signal per mg'!AH4*100/'signal per mg'!AH$54</f>
        <v>0.55758786843504748</v>
      </c>
      <c r="AI4" s="10">
        <f>'signal per mg'!AI4*100/'signal per mg'!AI$54</f>
        <v>0.72843129478332169</v>
      </c>
      <c r="AJ4" s="10">
        <f>'signal per mg'!AJ4*100/'signal per mg'!AJ$54</f>
        <v>0.40546105356520623</v>
      </c>
      <c r="AK4" s="10">
        <f>'signal per mg'!AK4*100/'signal per mg'!AK$54</f>
        <v>0.45462961058196705</v>
      </c>
      <c r="AL4" s="10">
        <f>'signal per mg'!AL4*100/'signal per mg'!AL$54</f>
        <v>0.77329743219281499</v>
      </c>
      <c r="AM4" s="10">
        <f>'signal per mg'!AM4*100/'signal per mg'!AM$54</f>
        <v>0.54136078415289357</v>
      </c>
      <c r="AN4" s="10">
        <f>'signal per mg'!AN4*100/'signal per mg'!AN$54</f>
        <v>0.98947584127402322</v>
      </c>
      <c r="AO4" s="10">
        <f>'signal per mg'!AO4*100/'signal per mg'!AO$54</f>
        <v>0.4139425122828736</v>
      </c>
      <c r="AP4" s="10">
        <f>'signal per mg'!AP4*100/'signal per mg'!AP$54</f>
        <v>0.70474125300357493</v>
      </c>
      <c r="AQ4" s="10">
        <f>'signal per mg'!AQ4*100/'signal per mg'!AQ$54</f>
        <v>0.55376161341491037</v>
      </c>
      <c r="AR4" s="10">
        <f>'signal per mg'!AR4*100/'signal per mg'!AR$54</f>
        <v>0.82263516814193871</v>
      </c>
      <c r="AS4" s="10">
        <f>'signal per mg'!AS4*100/'signal per mg'!AS$54</f>
        <v>0.65219020965041608</v>
      </c>
      <c r="AT4" s="10">
        <f>'signal per mg'!AT4*100/'signal per mg'!AT$54</f>
        <v>0.57712394002159795</v>
      </c>
      <c r="AU4" s="10">
        <f>'signal per mg'!AU4*100/'signal per mg'!AU$54</f>
        <v>0.80721747388414045</v>
      </c>
      <c r="AV4" s="10">
        <f>'signal per mg'!AV4*100/'signal per mg'!AV$54</f>
        <v>0.56556135330752388</v>
      </c>
      <c r="AW4" s="10">
        <f>'signal per mg'!AW4*100/'signal per mg'!AW$54</f>
        <v>0.56800736874424318</v>
      </c>
      <c r="AX4" s="10">
        <f>'signal per mg'!AX4*100/'signal per mg'!AX$54</f>
        <v>0.69902630431623325</v>
      </c>
      <c r="AY4" s="10">
        <f>'signal per mg'!AY4*100/'signal per mg'!AY$54</f>
        <v>0.57804854648373794</v>
      </c>
      <c r="AZ4" s="10">
        <f>'signal per mg'!AZ4*100/'signal per mg'!AZ$54</f>
        <v>0.77677085259848333</v>
      </c>
      <c r="BA4" s="10"/>
    </row>
    <row r="5" spans="1:53" x14ac:dyDescent="0.2">
      <c r="A5">
        <f>'lipidomeDB output'!A5</f>
        <v>1404</v>
      </c>
      <c r="B5" t="str">
        <f>'lipidomeDB output'!B5</f>
        <v>C77H146O17P2</v>
      </c>
      <c r="C5" s="1" t="str">
        <f>'lipidomeDB output'!C5</f>
        <v>CL(68:2)</v>
      </c>
      <c r="I5" s="10">
        <f>'signal per mg'!I5*100/'signal per mg'!I$54</f>
        <v>1.3127267389435278</v>
      </c>
      <c r="J5" s="10">
        <f>'signal per mg'!J5*100/'signal per mg'!J$54</f>
        <v>1.4086198613684717</v>
      </c>
      <c r="K5" s="10">
        <f>'signal per mg'!K5*100/'signal per mg'!K$54</f>
        <v>1.0944991806429427</v>
      </c>
      <c r="L5" s="10">
        <f>'signal per mg'!L5*100/'signal per mg'!L$54</f>
        <v>1.4535074479952748</v>
      </c>
      <c r="M5" s="10">
        <f>'signal per mg'!M5*100/'signal per mg'!M$54</f>
        <v>1.3763472181765217</v>
      </c>
      <c r="N5" s="10">
        <f t="shared" ref="N5:N54" si="0">AVERAGE(I5:M5)</f>
        <v>1.3291400894253478</v>
      </c>
      <c r="O5" s="55">
        <f t="shared" ref="O5:O54" si="1">STDEV(I5:M5)</f>
        <v>0.14083549018180191</v>
      </c>
      <c r="P5" s="10">
        <f t="shared" ref="P5:P54" si="2">O5/N5</f>
        <v>0.10595985427141241</v>
      </c>
      <c r="Q5" s="10">
        <f>'signal per mg'!Q5*100/'signal per mg'!Q$54</f>
        <v>0.92880786522405023</v>
      </c>
      <c r="R5" s="10">
        <f>'signal per mg'!R5*100/'signal per mg'!R$54</f>
        <v>0.63145885567981319</v>
      </c>
      <c r="S5" s="10">
        <f>'signal per mg'!S5*100/'signal per mg'!S$54</f>
        <v>1.7369067782537946</v>
      </c>
      <c r="T5" s="10">
        <f>'signal per mg'!T5*100/'signal per mg'!T$54</f>
        <v>0.45667161763727848</v>
      </c>
      <c r="U5" s="10">
        <f>'signal per mg'!U5*100/'signal per mg'!U$54</f>
        <v>1.5035591496779819</v>
      </c>
      <c r="V5" s="10">
        <f>'signal per mg'!V5*100/'signal per mg'!V$54</f>
        <v>2.2841466936182497</v>
      </c>
      <c r="W5" s="10">
        <f>'signal per mg'!W5*100/'signal per mg'!W$54</f>
        <v>1.0796198941939337</v>
      </c>
      <c r="X5" s="10">
        <f>'signal per mg'!X5*100/'signal per mg'!X$54</f>
        <v>0.34194439890390427</v>
      </c>
      <c r="Y5" s="10">
        <f>'signal per mg'!Y5*100/'signal per mg'!Y$54</f>
        <v>2.2445441182013495</v>
      </c>
      <c r="Z5" s="10">
        <f>'signal per mg'!Z5*100/'signal per mg'!Z$54</f>
        <v>2.0590936925903249</v>
      </c>
      <c r="AA5" s="10">
        <f>'signal per mg'!AA5*100/'signal per mg'!AA$54</f>
        <v>2.1725648280941123</v>
      </c>
      <c r="AB5" s="10">
        <f>'signal per mg'!AB5*100/'signal per mg'!AB$54</f>
        <v>1.8135836504066891</v>
      </c>
      <c r="AC5" s="10">
        <f>'signal per mg'!AC5*100/'signal per mg'!AC$54</f>
        <v>0.80270433530040419</v>
      </c>
      <c r="AD5" s="10">
        <f>'signal per mg'!AD5*100/'signal per mg'!AD$54</f>
        <v>1.4266046592301103</v>
      </c>
      <c r="AE5" s="10">
        <f>'signal per mg'!AE5*100/'signal per mg'!AE$54</f>
        <v>1.3760079982109268</v>
      </c>
      <c r="AF5" s="10">
        <f>'signal per mg'!AF5*100/'signal per mg'!AF$54</f>
        <v>0.82523458445040199</v>
      </c>
      <c r="AG5" s="10">
        <f>'signal per mg'!AG5*100/'signal per mg'!AG$54</f>
        <v>2.7921866707753398</v>
      </c>
      <c r="AH5" s="10">
        <f>'signal per mg'!AH5*100/'signal per mg'!AH$54</f>
        <v>1.8065202327043015</v>
      </c>
      <c r="AI5" s="10">
        <f>'signal per mg'!AI5*100/'signal per mg'!AI$54</f>
        <v>0.77470188519605521</v>
      </c>
      <c r="AJ5" s="10">
        <f>'signal per mg'!AJ5*100/'signal per mg'!AJ$54</f>
        <v>0.63511672843612399</v>
      </c>
      <c r="AK5" s="10">
        <f>'signal per mg'!AK5*100/'signal per mg'!AK$54</f>
        <v>1.0614881405443213</v>
      </c>
      <c r="AL5" s="10">
        <f>'signal per mg'!AL5*100/'signal per mg'!AL$54</f>
        <v>1.462862021409338</v>
      </c>
      <c r="AM5" s="10">
        <f>'signal per mg'!AM5*100/'signal per mg'!AM$54</f>
        <v>1.9289395617164964</v>
      </c>
      <c r="AN5" s="10">
        <f>'signal per mg'!AN5*100/'signal per mg'!AN$54</f>
        <v>2.9142698224505619</v>
      </c>
      <c r="AO5" s="10">
        <f>'signal per mg'!AO5*100/'signal per mg'!AO$54</f>
        <v>0.66540291694069398</v>
      </c>
      <c r="AP5" s="10">
        <f>'signal per mg'!AP5*100/'signal per mg'!AP$54</f>
        <v>0.45566430287757126</v>
      </c>
      <c r="AQ5" s="10">
        <f>'signal per mg'!AQ5*100/'signal per mg'!AQ$54</f>
        <v>1.353954226150011</v>
      </c>
      <c r="AR5" s="10">
        <f>'signal per mg'!AR5*100/'signal per mg'!AR$54</f>
        <v>1.2427457646989857</v>
      </c>
      <c r="AS5" s="10">
        <f>'signal per mg'!AS5*100/'signal per mg'!AS$54</f>
        <v>1.4518103900647195</v>
      </c>
      <c r="AT5" s="10">
        <f>'signal per mg'!AT5*100/'signal per mg'!AT$54</f>
        <v>2.1704108910014699</v>
      </c>
      <c r="AU5" s="10">
        <f>'signal per mg'!AU5*100/'signal per mg'!AU$54</f>
        <v>1.1209469542802875</v>
      </c>
      <c r="AV5" s="10">
        <f>'signal per mg'!AV5*100/'signal per mg'!AV$54</f>
        <v>0.50664871233799014</v>
      </c>
      <c r="AW5" s="10">
        <f>'signal per mg'!AW5*100/'signal per mg'!AW$54</f>
        <v>1.1149063555419096</v>
      </c>
      <c r="AX5" s="10">
        <f>'signal per mg'!AX5*100/'signal per mg'!AX$54</f>
        <v>0.82255486121203325</v>
      </c>
      <c r="AY5" s="10">
        <f>'signal per mg'!AY5*100/'signal per mg'!AY$54</f>
        <v>1.3455818862131828</v>
      </c>
      <c r="AZ5" s="10">
        <f>'signal per mg'!AZ5*100/'signal per mg'!AZ$54</f>
        <v>3.3197706676530423</v>
      </c>
      <c r="BA5" s="10"/>
    </row>
    <row r="6" spans="1:53" x14ac:dyDescent="0.2">
      <c r="A6">
        <f>'lipidomeDB output'!A6</f>
        <v>1419.9</v>
      </c>
      <c r="B6" t="str">
        <f>'lipidomeDB output'!B6</f>
        <v>C79H138O17P2</v>
      </c>
      <c r="C6" s="1" t="str">
        <f>'lipidomeDB output'!C6</f>
        <v>CL(70:8)</v>
      </c>
      <c r="I6" s="10">
        <f>'signal per mg'!I6*100/'signal per mg'!I$54</f>
        <v>0.2264768175813115</v>
      </c>
      <c r="J6" s="10">
        <f>'signal per mg'!J6*100/'signal per mg'!J$54</f>
        <v>0.16814220026079196</v>
      </c>
      <c r="K6" s="10">
        <f>'signal per mg'!K6*100/'signal per mg'!K$54</f>
        <v>0.23872625381860857</v>
      </c>
      <c r="L6" s="10">
        <f>'signal per mg'!L6*100/'signal per mg'!L$54</f>
        <v>0.23459544589539996</v>
      </c>
      <c r="M6" s="10">
        <f>'signal per mg'!M6*100/'signal per mg'!M$54</f>
        <v>0.22392950771919604</v>
      </c>
      <c r="N6" s="10">
        <f t="shared" si="0"/>
        <v>0.21837404505506158</v>
      </c>
      <c r="O6" s="55">
        <f t="shared" si="1"/>
        <v>2.8710201001727408E-2</v>
      </c>
      <c r="P6" s="10">
        <f t="shared" si="2"/>
        <v>0.13147258866999656</v>
      </c>
      <c r="Q6" s="10">
        <f>'signal per mg'!Q6*100/'signal per mg'!Q$54</f>
        <v>0.51380860629415548</v>
      </c>
      <c r="R6" s="10">
        <f>'signal per mg'!R6*100/'signal per mg'!R$54</f>
        <v>0.2626656584550483</v>
      </c>
      <c r="S6" s="10">
        <f>'signal per mg'!S6*100/'signal per mg'!S$54</f>
        <v>0.15442861412772743</v>
      </c>
      <c r="T6" s="10">
        <f>'signal per mg'!T6*100/'signal per mg'!T$54</f>
        <v>0</v>
      </c>
      <c r="U6" s="10">
        <f>'signal per mg'!U6*100/'signal per mg'!U$54</f>
        <v>5.5687375913999325E-2</v>
      </c>
      <c r="V6" s="10">
        <f>'signal per mg'!V6*100/'signal per mg'!V$54</f>
        <v>0</v>
      </c>
      <c r="W6" s="10">
        <f>'signal per mg'!W6*100/'signal per mg'!W$54</f>
        <v>0</v>
      </c>
      <c r="X6" s="10">
        <f>'signal per mg'!X6*100/'signal per mg'!X$54</f>
        <v>0.13584092559196201</v>
      </c>
      <c r="Y6" s="10">
        <f>'signal per mg'!Y6*100/'signal per mg'!Y$54</f>
        <v>0.15642079077305793</v>
      </c>
      <c r="Z6" s="10">
        <f>'signal per mg'!Z6*100/'signal per mg'!Z$54</f>
        <v>0</v>
      </c>
      <c r="AA6" s="10">
        <f>'signal per mg'!AA6*100/'signal per mg'!AA$54</f>
        <v>0</v>
      </c>
      <c r="AB6" s="10">
        <f>'signal per mg'!AB6*100/'signal per mg'!AB$54</f>
        <v>0</v>
      </c>
      <c r="AC6" s="10">
        <f>'signal per mg'!AC6*100/'signal per mg'!AC$54</f>
        <v>0.20677477812369313</v>
      </c>
      <c r="AD6" s="10">
        <f>'signal per mg'!AD6*100/'signal per mg'!AD$54</f>
        <v>0.15501859139050592</v>
      </c>
      <c r="AE6" s="10">
        <f>'signal per mg'!AE6*100/'signal per mg'!AE$54</f>
        <v>0.26046805319862665</v>
      </c>
      <c r="AF6" s="10">
        <f>'signal per mg'!AF6*100/'signal per mg'!AF$54</f>
        <v>0.18571268990169792</v>
      </c>
      <c r="AG6" s="10">
        <f>'signal per mg'!AG6*100/'signal per mg'!AG$54</f>
        <v>0.21056956499409371</v>
      </c>
      <c r="AH6" s="10">
        <f>'signal per mg'!AH6*100/'signal per mg'!AH$54</f>
        <v>0</v>
      </c>
      <c r="AI6" s="10">
        <f>'signal per mg'!AI6*100/'signal per mg'!AI$54</f>
        <v>0.34108035218529392</v>
      </c>
      <c r="AJ6" s="10">
        <f>'signal per mg'!AJ6*100/'signal per mg'!AJ$54</f>
        <v>0.28984130000950298</v>
      </c>
      <c r="AK6" s="10">
        <f>'signal per mg'!AK6*100/'signal per mg'!AK$54</f>
        <v>0.19131472300508115</v>
      </c>
      <c r="AL6" s="10">
        <f>'signal per mg'!AL6*100/'signal per mg'!AL$54</f>
        <v>0.18552571090825501</v>
      </c>
      <c r="AM6" s="10">
        <f>'signal per mg'!AM6*100/'signal per mg'!AM$54</f>
        <v>0</v>
      </c>
      <c r="AN6" s="10">
        <f>'signal per mg'!AN6*100/'signal per mg'!AN$54</f>
        <v>0</v>
      </c>
      <c r="AO6" s="10">
        <f>'signal per mg'!AO6*100/'signal per mg'!AO$54</f>
        <v>0.21664281016673759</v>
      </c>
      <c r="AP6" s="10">
        <f>'signal per mg'!AP6*100/'signal per mg'!AP$54</f>
        <v>0.19486608451034398</v>
      </c>
      <c r="AQ6" s="10">
        <f>'signal per mg'!AQ6*100/'signal per mg'!AQ$54</f>
        <v>0.22377067754362107</v>
      </c>
      <c r="AR6" s="10">
        <f>'signal per mg'!AR6*100/'signal per mg'!AR$54</f>
        <v>0.11333216093166851</v>
      </c>
      <c r="AS6" s="10">
        <f>'signal per mg'!AS6*100/'signal per mg'!AS$54</f>
        <v>0</v>
      </c>
      <c r="AT6" s="10">
        <f>'signal per mg'!AT6*100/'signal per mg'!AT$54</f>
        <v>0</v>
      </c>
      <c r="AU6" s="10">
        <f>'signal per mg'!AU6*100/'signal per mg'!AU$54</f>
        <v>0.25946275946275948</v>
      </c>
      <c r="AV6" s="10">
        <f>'signal per mg'!AV6*100/'signal per mg'!AV$54</f>
        <v>0.54367951523312563</v>
      </c>
      <c r="AW6" s="10">
        <f>'signal per mg'!AW6*100/'signal per mg'!AW$54</f>
        <v>0.10170402210623272</v>
      </c>
      <c r="AX6" s="10">
        <f>'signal per mg'!AX6*100/'signal per mg'!AX$54</f>
        <v>0.20781863101293421</v>
      </c>
      <c r="AY6" s="10">
        <f>'signal per mg'!AY6*100/'signal per mg'!AY$54</f>
        <v>0</v>
      </c>
      <c r="AZ6" s="10">
        <f>'signal per mg'!AZ6*100/'signal per mg'!AZ$54</f>
        <v>0</v>
      </c>
      <c r="BA6" s="10"/>
    </row>
    <row r="7" spans="1:53" x14ac:dyDescent="0.2">
      <c r="A7">
        <f>'lipidomeDB output'!A7</f>
        <v>1422</v>
      </c>
      <c r="B7" t="str">
        <f>'lipidomeDB output'!B7</f>
        <v>C79H140O17P2</v>
      </c>
      <c r="C7" s="1" t="str">
        <f>'lipidomeDB output'!C7</f>
        <v>CL(70:7)</v>
      </c>
      <c r="I7" s="10">
        <f>'signal per mg'!I7*100/'signal per mg'!I$54</f>
        <v>0.70040052844590783</v>
      </c>
      <c r="J7" s="10">
        <f>'signal per mg'!J7*100/'signal per mg'!J$54</f>
        <v>0.51300528446915095</v>
      </c>
      <c r="K7" s="10">
        <f>'signal per mg'!K7*100/'signal per mg'!K$54</f>
        <v>0.31155799227174336</v>
      </c>
      <c r="L7" s="10">
        <f>'signal per mg'!L7*100/'signal per mg'!L$54</f>
        <v>0.45770719863508097</v>
      </c>
      <c r="M7" s="10">
        <f>'signal per mg'!M7*100/'signal per mg'!M$54</f>
        <v>0.62627439557238551</v>
      </c>
      <c r="N7" s="10">
        <f t="shared" si="0"/>
        <v>0.52178907987885359</v>
      </c>
      <c r="O7" s="55">
        <f t="shared" si="1"/>
        <v>0.15099667506008849</v>
      </c>
      <c r="P7" s="10">
        <f t="shared" si="2"/>
        <v>0.28938258940786216</v>
      </c>
      <c r="Q7" s="10">
        <f>'signal per mg'!Q7*100/'signal per mg'!Q$54</f>
        <v>0.52863000839879448</v>
      </c>
      <c r="R7" s="10">
        <f>'signal per mg'!R7*100/'signal per mg'!R$54</f>
        <v>0.46298138788288817</v>
      </c>
      <c r="S7" s="10">
        <f>'signal per mg'!S7*100/'signal per mg'!S$54</f>
        <v>0.4798910697087444</v>
      </c>
      <c r="T7" s="10">
        <f>'signal per mg'!T7*100/'signal per mg'!T$54</f>
        <v>0.56308053825178994</v>
      </c>
      <c r="U7" s="10">
        <f>'signal per mg'!U7*100/'signal per mg'!U$54</f>
        <v>0.66340613045373109</v>
      </c>
      <c r="V7" s="10">
        <f>'signal per mg'!V7*100/'signal per mg'!V$54</f>
        <v>0.89228992203291935</v>
      </c>
      <c r="W7" s="10">
        <f>'signal per mg'!W7*100/'signal per mg'!W$54</f>
        <v>0.69487056170085748</v>
      </c>
      <c r="X7" s="10">
        <f>'signal per mg'!X7*100/'signal per mg'!X$54</f>
        <v>0.47778532449586636</v>
      </c>
      <c r="Y7" s="10">
        <f>'signal per mg'!Y7*100/'signal per mg'!Y$54</f>
        <v>0.6388752779767064</v>
      </c>
      <c r="Z7" s="10">
        <f>'signal per mg'!Z7*100/'signal per mg'!Z$54</f>
        <v>0.39038579301898368</v>
      </c>
      <c r="AA7" s="10">
        <f>'signal per mg'!AA7*100/'signal per mg'!AA$54</f>
        <v>0.88956936315361079</v>
      </c>
      <c r="AB7" s="10">
        <f>'signal per mg'!AB7*100/'signal per mg'!AB$54</f>
        <v>0.92046205372399803</v>
      </c>
      <c r="AC7" s="10">
        <f>'signal per mg'!AC7*100/'signal per mg'!AC$54</f>
        <v>0.26601923702430191</v>
      </c>
      <c r="AD7" s="10">
        <f>'signal per mg'!AD7*100/'signal per mg'!AD$54</f>
        <v>0.40001300855312377</v>
      </c>
      <c r="AE7" s="10">
        <f>'signal per mg'!AE7*100/'signal per mg'!AE$54</f>
        <v>0.53146006814265234</v>
      </c>
      <c r="AF7" s="10">
        <f>'signal per mg'!AF7*100/'signal per mg'!AF$54</f>
        <v>0.6548815907059875</v>
      </c>
      <c r="AG7" s="10">
        <f>'signal per mg'!AG7*100/'signal per mg'!AG$54</f>
        <v>0.98265796997243726</v>
      </c>
      <c r="AH7" s="10">
        <f>'signal per mg'!AH7*100/'signal per mg'!AH$54</f>
        <v>0.75580552108681298</v>
      </c>
      <c r="AI7" s="10">
        <f>'signal per mg'!AI7*100/'signal per mg'!AI$54</f>
        <v>0.60680574284127886</v>
      </c>
      <c r="AJ7" s="10">
        <f>'signal per mg'!AJ7*100/'signal per mg'!AJ$54</f>
        <v>0.32310177705977383</v>
      </c>
      <c r="AK7" s="10">
        <f>'signal per mg'!AK7*100/'signal per mg'!AK$54</f>
        <v>0.53280121783135515</v>
      </c>
      <c r="AL7" s="10">
        <f>'signal per mg'!AL7*100/'signal per mg'!AL$54</f>
        <v>0.54015892821960976</v>
      </c>
      <c r="AM7" s="10">
        <f>'signal per mg'!AM7*100/'signal per mg'!AM$54</f>
        <v>0.99659598900873569</v>
      </c>
      <c r="AN7" s="10">
        <f>'signal per mg'!AN7*100/'signal per mg'!AN$54</f>
        <v>0.89140649014183437</v>
      </c>
      <c r="AO7" s="10">
        <f>'signal per mg'!AO7*100/'signal per mg'!AO$54</f>
        <v>0.46294505267773101</v>
      </c>
      <c r="AP7" s="10">
        <f>'signal per mg'!AP7*100/'signal per mg'!AP$54</f>
        <v>0.38680185196038214</v>
      </c>
      <c r="AQ7" s="10">
        <f>'signal per mg'!AQ7*100/'signal per mg'!AQ$54</f>
        <v>0.63590527985497369</v>
      </c>
      <c r="AR7" s="10">
        <f>'signal per mg'!AR7*100/'signal per mg'!AR$54</f>
        <v>0.53539676026339955</v>
      </c>
      <c r="AS7" s="10">
        <f>'signal per mg'!AS7*100/'signal per mg'!AS$54</f>
        <v>0.79712136735050876</v>
      </c>
      <c r="AT7" s="10">
        <f>'signal per mg'!AT7*100/'signal per mg'!AT$54</f>
        <v>1.0073114167861634</v>
      </c>
      <c r="AU7" s="10">
        <f>'signal per mg'!AU7*100/'signal per mg'!AU$54</f>
        <v>0.45617962284628938</v>
      </c>
      <c r="AV7" s="10">
        <f>'signal per mg'!AV7*100/'signal per mg'!AV$54</f>
        <v>0.54536273354654086</v>
      </c>
      <c r="AW7" s="10">
        <f>'signal per mg'!AW7*100/'signal per mg'!AW$54</f>
        <v>0.4490328523180841</v>
      </c>
      <c r="AX7" s="10">
        <f>'signal per mg'!AX7*100/'signal per mg'!AX$54</f>
        <v>0.3473332364481907</v>
      </c>
      <c r="AY7" s="10">
        <f>'signal per mg'!AY7*100/'signal per mg'!AY$54</f>
        <v>0.64520771371006413</v>
      </c>
      <c r="AZ7" s="10">
        <f>'signal per mg'!AZ7*100/'signal per mg'!AZ$54</f>
        <v>0.69123358609210273</v>
      </c>
      <c r="BA7" s="10"/>
    </row>
    <row r="8" spans="1:53" x14ac:dyDescent="0.2">
      <c r="A8">
        <f>'lipidomeDB output'!A8</f>
        <v>1424</v>
      </c>
      <c r="B8" t="str">
        <f>'lipidomeDB output'!B8</f>
        <v>C79H142O17P2</v>
      </c>
      <c r="C8" s="1" t="str">
        <f>'lipidomeDB output'!C8</f>
        <v>CL(70:6)</v>
      </c>
      <c r="I8" s="10">
        <f>'signal per mg'!I8*100/'signal per mg'!I$54</f>
        <v>0.63539329376979059</v>
      </c>
      <c r="J8" s="10">
        <f>'signal per mg'!J8*100/'signal per mg'!J$54</f>
        <v>0.95738109944410121</v>
      </c>
      <c r="K8" s="10">
        <f>'signal per mg'!K8*100/'signal per mg'!K$54</f>
        <v>0.69392461915070114</v>
      </c>
      <c r="L8" s="10">
        <f>'signal per mg'!L8*100/'signal per mg'!L$54</f>
        <v>0.39044556729444185</v>
      </c>
      <c r="M8" s="10">
        <f>'signal per mg'!M8*100/'signal per mg'!M$54</f>
        <v>0.51521992426449148</v>
      </c>
      <c r="N8" s="10">
        <f t="shared" si="0"/>
        <v>0.63847290078470531</v>
      </c>
      <c r="O8" s="55">
        <f t="shared" si="1"/>
        <v>0.21301154346693948</v>
      </c>
      <c r="P8" s="10">
        <f t="shared" si="2"/>
        <v>0.333626600604569</v>
      </c>
      <c r="Q8" s="10">
        <f>'signal per mg'!Q8*100/'signal per mg'!Q$54</f>
        <v>0.74848080628427449</v>
      </c>
      <c r="R8" s="10">
        <f>'signal per mg'!R8*100/'signal per mg'!R$54</f>
        <v>0.5744153035910905</v>
      </c>
      <c r="S8" s="10">
        <f>'signal per mg'!S8*100/'signal per mg'!S$54</f>
        <v>0.45332270598784508</v>
      </c>
      <c r="T8" s="10">
        <f>'signal per mg'!T8*100/'signal per mg'!T$54</f>
        <v>0.22833580881863924</v>
      </c>
      <c r="U8" s="10">
        <f>'signal per mg'!U8*100/'signal per mg'!U$54</f>
        <v>0.44307781705486415</v>
      </c>
      <c r="V8" s="10">
        <f>'signal per mg'!V8*100/'signal per mg'!V$54</f>
        <v>0.45625180479353161</v>
      </c>
      <c r="W8" s="10">
        <f>'signal per mg'!W8*100/'signal per mg'!W$54</f>
        <v>0.51078790693046328</v>
      </c>
      <c r="X8" s="10">
        <f>'signal per mg'!X8*100/'signal per mg'!X$54</f>
        <v>0.59254748577183425</v>
      </c>
      <c r="Y8" s="10">
        <f>'signal per mg'!Y8*100/'signal per mg'!Y$54</f>
        <v>0.34487957483698317</v>
      </c>
      <c r="Z8" s="10">
        <f>'signal per mg'!Z8*100/'signal per mg'!Z$54</f>
        <v>0.47458665033680353</v>
      </c>
      <c r="AA8" s="10">
        <f>'signal per mg'!AA8*100/'signal per mg'!AA$54</f>
        <v>0.62599325555254093</v>
      </c>
      <c r="AB8" s="10">
        <f>'signal per mg'!AB8*100/'signal per mg'!AB$54</f>
        <v>0.21188854207012825</v>
      </c>
      <c r="AC8" s="10">
        <f>'signal per mg'!AC8*100/'signal per mg'!AC$54</f>
        <v>0.57850471632359091</v>
      </c>
      <c r="AD8" s="10">
        <f>'signal per mg'!AD8*100/'signal per mg'!AD$54</f>
        <v>0.43145034526868076</v>
      </c>
      <c r="AE8" s="10">
        <f>'signal per mg'!AE8*100/'signal per mg'!AE$54</f>
        <v>0.7208913795598354</v>
      </c>
      <c r="AF8" s="10">
        <f>'signal per mg'!AF8*100/'signal per mg'!AF$54</f>
        <v>0.43007149240393205</v>
      </c>
      <c r="AG8" s="10">
        <f>'signal per mg'!AG8*100/'signal per mg'!AG$54</f>
        <v>0.51016040949788566</v>
      </c>
      <c r="AH8" s="10">
        <f>'signal per mg'!AH8*100/'signal per mg'!AH$54</f>
        <v>0.22239053712149293</v>
      </c>
      <c r="AI8" s="10">
        <f>'signal per mg'!AI8*100/'signal per mg'!AI$54</f>
        <v>0.4402316173554377</v>
      </c>
      <c r="AJ8" s="10">
        <f>'signal per mg'!AJ8*100/'signal per mg'!AJ$54</f>
        <v>0.42446704045107536</v>
      </c>
      <c r="AK8" s="10">
        <f>'signal per mg'!AK8*100/'signal per mg'!AK$54</f>
        <v>0.32502931435271859</v>
      </c>
      <c r="AL8" s="10">
        <f>'signal per mg'!AL8*100/'signal per mg'!AL$54</f>
        <v>0.56314441452682695</v>
      </c>
      <c r="AM8" s="10">
        <f>'signal per mg'!AM8*100/'signal per mg'!AM$54</f>
        <v>0.36637548018428145</v>
      </c>
      <c r="AN8" s="10">
        <f>'signal per mg'!AN8*100/'signal per mg'!AN$54</f>
        <v>0.64111008650595003</v>
      </c>
      <c r="AO8" s="10">
        <f>'signal per mg'!AO8*100/'signal per mg'!AO$54</f>
        <v>0.70666821411531078</v>
      </c>
      <c r="AP8" s="10">
        <f>'signal per mg'!AP8*100/'signal per mg'!AP$54</f>
        <v>0.65639102150852724</v>
      </c>
      <c r="AQ8" s="10">
        <f>'signal per mg'!AQ8*100/'signal per mg'!AQ$54</f>
        <v>0.34415363698164503</v>
      </c>
      <c r="AR8" s="10">
        <f>'signal per mg'!AR8*100/'signal per mg'!AR$54</f>
        <v>0.62137288234949284</v>
      </c>
      <c r="AS8" s="10">
        <f>'signal per mg'!AS8*100/'signal per mg'!AS$54</f>
        <v>0.2448836802518804</v>
      </c>
      <c r="AT8" s="10">
        <f>'signal per mg'!AT8*100/'signal per mg'!AT$54</f>
        <v>0.20889762246180543</v>
      </c>
      <c r="AU8" s="10">
        <f>'signal per mg'!AU8*100/'signal per mg'!AU$54</f>
        <v>0.71733821733821734</v>
      </c>
      <c r="AV8" s="10">
        <f>'signal per mg'!AV8*100/'signal per mg'!AV$54</f>
        <v>0.87190708634909919</v>
      </c>
      <c r="AW8" s="10">
        <f>'signal per mg'!AW8*100/'signal per mg'!AW$54</f>
        <v>0.56225053730426766</v>
      </c>
      <c r="AX8" s="10">
        <f>'signal per mg'!AX8*100/'signal per mg'!AX$54</f>
        <v>0.58567068740008721</v>
      </c>
      <c r="AY8" s="10">
        <f>'signal per mg'!AY8*100/'signal per mg'!AY$54</f>
        <v>0.33099875275832297</v>
      </c>
      <c r="AZ8" s="10">
        <f>'signal per mg'!AZ8*100/'signal per mg'!AZ$54</f>
        <v>0.5270945071203994</v>
      </c>
      <c r="BA8" s="10"/>
    </row>
    <row r="9" spans="1:53" x14ac:dyDescent="0.2">
      <c r="A9">
        <f>'lipidomeDB output'!A9</f>
        <v>1426</v>
      </c>
      <c r="B9" t="str">
        <f>'lipidomeDB output'!B9</f>
        <v>C79H144O17P2</v>
      </c>
      <c r="C9" s="1" t="str">
        <f>'lipidomeDB output'!C9</f>
        <v>CL(70:5)</v>
      </c>
      <c r="I9" s="10">
        <f>'signal per mg'!I9*100/'signal per mg'!I$54</f>
        <v>0.8975192400444566</v>
      </c>
      <c r="J9" s="10">
        <f>'signal per mg'!J9*100/'signal per mg'!J$54</f>
        <v>0.70002058884084806</v>
      </c>
      <c r="K9" s="10">
        <f>'signal per mg'!K9*100/'signal per mg'!K$54</f>
        <v>1.0479677921867732</v>
      </c>
      <c r="L9" s="10">
        <f>'signal per mg'!L9*100/'signal per mg'!L$54</f>
        <v>0.71034844806089625</v>
      </c>
      <c r="M9" s="10">
        <f>'signal per mg'!M9*100/'signal per mg'!M$54</f>
        <v>0.95215554908243494</v>
      </c>
      <c r="N9" s="10">
        <f t="shared" si="0"/>
        <v>0.86160232364308165</v>
      </c>
      <c r="O9" s="55">
        <f t="shared" si="1"/>
        <v>0.15265024671376706</v>
      </c>
      <c r="P9" s="10">
        <f t="shared" si="2"/>
        <v>0.17717018922177646</v>
      </c>
      <c r="Q9" s="10">
        <f>'signal per mg'!Q9*100/'signal per mg'!Q$54</f>
        <v>0.92139716417173079</v>
      </c>
      <c r="R9" s="10">
        <f>'signal per mg'!R9*100/'signal per mg'!R$54</f>
        <v>1.2443453920749257</v>
      </c>
      <c r="S9" s="10">
        <f>'signal per mg'!S9*100/'signal per mg'!S$54</f>
        <v>1.0095978213941748</v>
      </c>
      <c r="T9" s="10">
        <f>'signal per mg'!T9*100/'signal per mg'!T$54</f>
        <v>0.79363319958323164</v>
      </c>
      <c r="U9" s="10">
        <f>'signal per mg'!U9*100/'signal per mg'!U$54</f>
        <v>0.7215146966248609</v>
      </c>
      <c r="V9" s="10">
        <f>'signal per mg'!V9*100/'signal per mg'!V$54</f>
        <v>0.62951198382904994</v>
      </c>
      <c r="W9" s="10">
        <f>'signal per mg'!W9*100/'signal per mg'!W$54</f>
        <v>0.79271629711935521</v>
      </c>
      <c r="X9" s="10">
        <f>'signal per mg'!X9*100/'signal per mg'!X$54</f>
        <v>0.97899149823172582</v>
      </c>
      <c r="Y9" s="10">
        <f>'signal per mg'!Y9*100/'signal per mg'!Y$54</f>
        <v>0.89141004862236639</v>
      </c>
      <c r="Z9" s="10">
        <f>'signal per mg'!Z9*100/'signal per mg'!Z$54</f>
        <v>0.96256889161053305</v>
      </c>
      <c r="AA9" s="10">
        <f>'signal per mg'!AA9*100/'signal per mg'!AA$54</f>
        <v>0.51939997674328475</v>
      </c>
      <c r="AB9" s="10">
        <f>'signal per mg'!AB9*100/'signal per mg'!AB$54</f>
        <v>0.8042651112984438</v>
      </c>
      <c r="AC9" s="10">
        <f>'signal per mg'!AC9*100/'signal per mg'!AC$54</f>
        <v>0.93861809395474194</v>
      </c>
      <c r="AD9" s="10">
        <f>'signal per mg'!AD9*100/'signal per mg'!AD$54</f>
        <v>1.2932669897124023</v>
      </c>
      <c r="AE9" s="10">
        <f>'signal per mg'!AE9*100/'signal per mg'!AE$54</f>
        <v>1.003722851467435</v>
      </c>
      <c r="AF9" s="10">
        <f>'signal per mg'!AF9*100/'signal per mg'!AF$54</f>
        <v>0.89086237712243055</v>
      </c>
      <c r="AG9" s="10">
        <f>'signal per mg'!AG9*100/'signal per mg'!AG$54</f>
        <v>0.97238628387516435</v>
      </c>
      <c r="AH9" s="10">
        <f>'signal per mg'!AH9*100/'signal per mg'!AH$54</f>
        <v>0.80253976439495278</v>
      </c>
      <c r="AI9" s="10">
        <f>'signal per mg'!AI9*100/'signal per mg'!AI$54</f>
        <v>0.97564844927421301</v>
      </c>
      <c r="AJ9" s="10">
        <f>'signal per mg'!AJ9*100/'signal per mg'!AJ$54</f>
        <v>0.83626342297823808</v>
      </c>
      <c r="AK9" s="10">
        <f>'signal per mg'!AK9*100/'signal per mg'!AK$54</f>
        <v>1.0861739112546542</v>
      </c>
      <c r="AL9" s="10">
        <f>'signal per mg'!AL9*100/'signal per mg'!AL$54</f>
        <v>1.203454390227884</v>
      </c>
      <c r="AM9" s="10">
        <f>'signal per mg'!AM9*100/'signal per mg'!AM$54</f>
        <v>0.87219237446855047</v>
      </c>
      <c r="AN9" s="10">
        <f>'signal per mg'!AN9*100/'signal per mg'!AN$54</f>
        <v>0.96312885141761428</v>
      </c>
      <c r="AO9" s="10">
        <f>'signal per mg'!AO9*100/'signal per mg'!AO$54</f>
        <v>0.94523321340606348</v>
      </c>
      <c r="AP9" s="10">
        <f>'signal per mg'!AP9*100/'signal per mg'!AP$54</f>
        <v>0.92744534958682523</v>
      </c>
      <c r="AQ9" s="10">
        <f>'signal per mg'!AQ9*100/'signal per mg'!AQ$54</f>
        <v>0.99563788805801012</v>
      </c>
      <c r="AR9" s="10">
        <f>'signal per mg'!AR9*100/'signal per mg'!AR$54</f>
        <v>0.76792309045078821</v>
      </c>
      <c r="AS9" s="10">
        <f>'signal per mg'!AS9*100/'signal per mg'!AS$54</f>
        <v>0.6072115745021115</v>
      </c>
      <c r="AT9" s="10">
        <f>'signal per mg'!AT9*100/'signal per mg'!AT$54</f>
        <v>0.7399932727884293</v>
      </c>
      <c r="AU9" s="10">
        <f>'signal per mg'!AU9*100/'signal per mg'!AU$54</f>
        <v>1.4719848053181384</v>
      </c>
      <c r="AV9" s="10">
        <f>'signal per mg'!AV9*100/'signal per mg'!AV$54</f>
        <v>0.88032317791617554</v>
      </c>
      <c r="AW9" s="10">
        <f>'signal per mg'!AW9*100/'signal per mg'!AW$54</f>
        <v>0.76373963770340814</v>
      </c>
      <c r="AX9" s="10">
        <f>'signal per mg'!AX9*100/'signal per mg'!AX$54</f>
        <v>0.97078912948699314</v>
      </c>
      <c r="AY9" s="10">
        <f>'signal per mg'!AY9*100/'signal per mg'!AY$54</f>
        <v>0.31900604432505042</v>
      </c>
      <c r="AZ9" s="10">
        <f>'signal per mg'!AZ9*100/'signal per mg'!AZ$54</f>
        <v>1.3246717218420565</v>
      </c>
      <c r="BA9" s="10"/>
    </row>
    <row r="10" spans="1:53" x14ac:dyDescent="0.2">
      <c r="A10">
        <f>'lipidomeDB output'!A10</f>
        <v>1428</v>
      </c>
      <c r="B10" t="str">
        <f>'lipidomeDB output'!B10</f>
        <v>C79H146O17P2</v>
      </c>
      <c r="C10" s="1" t="str">
        <f>'lipidomeDB output'!C10</f>
        <v>CL(70:4)</v>
      </c>
      <c r="I10" s="10">
        <f>'signal per mg'!I10*100/'signal per mg'!I$54</f>
        <v>1.1869062847316878</v>
      </c>
      <c r="J10" s="10">
        <f>'signal per mg'!J10*100/'signal per mg'!J$54</f>
        <v>0.95394962596939126</v>
      </c>
      <c r="K10" s="10">
        <f>'signal per mg'!K10*100/'signal per mg'!K$54</f>
        <v>0.71010944991806446</v>
      </c>
      <c r="L10" s="10">
        <f>'signal per mg'!L10*100/'signal per mg'!L$54</f>
        <v>0.78909377255725432</v>
      </c>
      <c r="M10" s="10">
        <f>'signal per mg'!M10*100/'signal per mg'!M$54</f>
        <v>0.84838333818817346</v>
      </c>
      <c r="N10" s="10">
        <f t="shared" si="0"/>
        <v>0.89768849427291431</v>
      </c>
      <c r="O10" s="55">
        <f t="shared" si="1"/>
        <v>0.18454129289927507</v>
      </c>
      <c r="P10" s="10">
        <f t="shared" si="2"/>
        <v>0.20557386451604784</v>
      </c>
      <c r="Q10" s="10">
        <f>'signal per mg'!Q10*100/'signal per mg'!Q$54</f>
        <v>1.1511288967936368</v>
      </c>
      <c r="R10" s="10">
        <f>'signal per mg'!R10*100/'signal per mg'!R$54</f>
        <v>1.3345538000291848</v>
      </c>
      <c r="S10" s="10">
        <f>'signal per mg'!S10*100/'signal per mg'!S$54</f>
        <v>1.0643950715685297</v>
      </c>
      <c r="T10" s="10">
        <f>'signal per mg'!T10*100/'signal per mg'!T$54</f>
        <v>0.67835686891751079</v>
      </c>
      <c r="U10" s="10">
        <f>'signal per mg'!U10*100/'signal per mg'!U$54</f>
        <v>0.59561280325407973</v>
      </c>
      <c r="V10" s="10">
        <f>'signal per mg'!V10*100/'signal per mg'!V$54</f>
        <v>0.13283280392723071</v>
      </c>
      <c r="W10" s="10">
        <f>'signal per mg'!W10*100/'signal per mg'!W$54</f>
        <v>0.93036368762334365</v>
      </c>
      <c r="X10" s="10">
        <f>'signal per mg'!X10*100/'signal per mg'!X$54</f>
        <v>0.7518092606037895</v>
      </c>
      <c r="Y10" s="10">
        <f>'signal per mg'!Y10*100/'signal per mg'!Y$54</f>
        <v>0.77456560250273254</v>
      </c>
      <c r="Z10" s="10">
        <f>'signal per mg'!Z10*100/'signal per mg'!Z$54</f>
        <v>0.58557868952847536</v>
      </c>
      <c r="AA10" s="10">
        <f>'signal per mg'!AA10*100/'signal per mg'!AA$54</f>
        <v>0.61242683824954458</v>
      </c>
      <c r="AB10" s="10">
        <f>'signal per mg'!AB10*100/'signal per mg'!AB$54</f>
        <v>0.27568294183317765</v>
      </c>
      <c r="AC10" s="10">
        <f>'signal per mg'!AC10*100/'signal per mg'!AC$54</f>
        <v>0.96533618326285942</v>
      </c>
      <c r="AD10" s="10">
        <f>'signal per mg'!AD10*100/'signal per mg'!AD$54</f>
        <v>1.166433596756534</v>
      </c>
      <c r="AE10" s="10">
        <f>'signal per mg'!AE10*100/'signal per mg'!AE$54</f>
        <v>0.80376757830485301</v>
      </c>
      <c r="AF10" s="10">
        <f>'signal per mg'!AF10*100/'signal per mg'!AF$54</f>
        <v>0.58785746201966038</v>
      </c>
      <c r="AG10" s="10">
        <f>'signal per mg'!AG10*100/'signal per mg'!AG$54</f>
        <v>0.66937154400561494</v>
      </c>
      <c r="AH10" s="10">
        <f>'signal per mg'!AH10*100/'signal per mg'!AH$54</f>
        <v>0.64622177815738169</v>
      </c>
      <c r="AI10" s="10">
        <f>'signal per mg'!AI10*100/'signal per mg'!AI$54</f>
        <v>0.79453213823008417</v>
      </c>
      <c r="AJ10" s="10">
        <f>'signal per mg'!AJ10*100/'signal per mg'!AJ$54</f>
        <v>0.89644904811682335</v>
      </c>
      <c r="AK10" s="10">
        <f>'signal per mg'!AK10*100/'signal per mg'!AK$54</f>
        <v>1.0409166649523771</v>
      </c>
      <c r="AL10" s="10">
        <f>'signal per mg'!AL10*100/'signal per mg'!AL$54</f>
        <v>0.9538976817495235</v>
      </c>
      <c r="AM10" s="10">
        <f>'signal per mg'!AM10*100/'signal per mg'!AM$54</f>
        <v>0.38414742511859362</v>
      </c>
      <c r="AN10" s="10">
        <f>'signal per mg'!AN10*100/'signal per mg'!AN$54</f>
        <v>0.39666856950482288</v>
      </c>
      <c r="AO10" s="10">
        <f>'signal per mg'!AO10*100/'signal per mg'!AO$54</f>
        <v>1.0458173752691917</v>
      </c>
      <c r="AP10" s="10">
        <f>'signal per mg'!AP10*100/'signal per mg'!AP$54</f>
        <v>0.93184082517728406</v>
      </c>
      <c r="AQ10" s="10">
        <f>'signal per mg'!AQ10*100/'signal per mg'!AQ$54</f>
        <v>0.39089055064581901</v>
      </c>
      <c r="AR10" s="10">
        <f>'signal per mg'!AR10*100/'signal per mg'!AR$54</f>
        <v>1.0571155011040114</v>
      </c>
      <c r="AS10" s="10">
        <f>'signal per mg'!AS10*100/'signal per mg'!AS$54</f>
        <v>0.36482670731402594</v>
      </c>
      <c r="AT10" s="10">
        <f>'signal per mg'!AT10*100/'signal per mg'!AT$54</f>
        <v>0.51516278081682521</v>
      </c>
      <c r="AU10" s="10">
        <f>'signal per mg'!AU10*100/'signal per mg'!AU$54</f>
        <v>0.8411341744675076</v>
      </c>
      <c r="AV10" s="10">
        <f>'signal per mg'!AV10*100/'signal per mg'!AV$54</f>
        <v>0.9527015653930313</v>
      </c>
      <c r="AW10" s="10">
        <f>'signal per mg'!AW10*100/'signal per mg'!AW$54</f>
        <v>1.3643690512741788</v>
      </c>
      <c r="AX10" s="10">
        <f>'signal per mg'!AX10*100/'signal per mg'!AX$54</f>
        <v>0.77169016131376267</v>
      </c>
      <c r="AY10" s="10">
        <f>'signal per mg'!AY10*100/'signal per mg'!AY$54</f>
        <v>0.54207042118392024</v>
      </c>
      <c r="AZ10" s="10">
        <f>'signal per mg'!AZ10*100/'signal per mg'!AZ$54</f>
        <v>0.66117995191418533</v>
      </c>
      <c r="BA10" s="10"/>
    </row>
    <row r="11" spans="1:53" x14ac:dyDescent="0.2">
      <c r="A11">
        <f>'lipidomeDB output'!A11</f>
        <v>1430</v>
      </c>
      <c r="B11" t="str">
        <f>'lipidomeDB output'!B11</f>
        <v>C79H148O17P2</v>
      </c>
      <c r="C11" s="1" t="str">
        <f>'lipidomeDB output'!C11</f>
        <v>CL(70:3)</v>
      </c>
      <c r="I11" s="10">
        <f>'signal per mg'!I11*100/'signal per mg'!I$54</f>
        <v>9.2268333088682458E-2</v>
      </c>
      <c r="J11" s="10">
        <f>'signal per mg'!J11*100/'signal per mg'!J$54</f>
        <v>0.4443758149749501</v>
      </c>
      <c r="K11" s="10">
        <f>'signal per mg'!K11*100/'signal per mg'!K$54</f>
        <v>0.80721843452224429</v>
      </c>
      <c r="L11" s="10">
        <f>'signal per mg'!L11*100/'signal per mg'!L$54</f>
        <v>0.36747818098300405</v>
      </c>
      <c r="M11" s="10">
        <f>'signal per mg'!M11*100/'signal per mg'!M$54</f>
        <v>0.47152636178269719</v>
      </c>
      <c r="N11" s="10">
        <f t="shared" si="0"/>
        <v>0.43657342507031566</v>
      </c>
      <c r="O11" s="55">
        <f t="shared" si="1"/>
        <v>0.25592013267063896</v>
      </c>
      <c r="P11" s="10">
        <f t="shared" si="2"/>
        <v>0.58620181159542584</v>
      </c>
      <c r="Q11" s="10">
        <f>'signal per mg'!Q11*100/'signal per mg'!Q$54</f>
        <v>0.49157650313719681</v>
      </c>
      <c r="R11" s="10">
        <f>'signal per mg'!R11*100/'signal per mg'!R$54</f>
        <v>0.40328464732492264</v>
      </c>
      <c r="S11" s="10">
        <f>'signal per mg'!S11*100/'signal per mg'!S$54</f>
        <v>0.26402311447643717</v>
      </c>
      <c r="T11" s="10">
        <f>'signal per mg'!T11*100/'signal per mg'!T$54</f>
        <v>0.24163692389545327</v>
      </c>
      <c r="U11" s="10">
        <f>'signal per mg'!U11*100/'signal per mg'!U$54</f>
        <v>0.45760495859764655</v>
      </c>
      <c r="V11" s="10">
        <f>'signal per mg'!V11*100/'signal per mg'!V$54</f>
        <v>0.7045913947444411</v>
      </c>
      <c r="W11" s="10">
        <f>'signal per mg'!W11*100/'signal per mg'!W$54</f>
        <v>0.32173004527438265</v>
      </c>
      <c r="X11" s="10">
        <f>'signal per mg'!X11*100/'signal per mg'!X$54</f>
        <v>0.51291659835585646</v>
      </c>
      <c r="Y11" s="10">
        <f>'signal per mg'!Y11*100/'signal per mg'!Y$54</f>
        <v>0.6011835211639216</v>
      </c>
      <c r="Z11" s="10">
        <f>'signal per mg'!Z11*100/'signal per mg'!Z$54</f>
        <v>0.55304654011022669</v>
      </c>
      <c r="AA11" s="10">
        <f>'signal per mg'!AA11*100/'signal per mg'!AA$54</f>
        <v>0.53102833443156716</v>
      </c>
      <c r="AB11" s="10">
        <f>'signal per mg'!AB11*100/'signal per mg'!AB$54</f>
        <v>0.5900981978082066</v>
      </c>
      <c r="AC11" s="10">
        <f>'signal per mg'!AC11*100/'signal per mg'!AC$54</f>
        <v>0.18470331304307422</v>
      </c>
      <c r="AD11" s="10">
        <f>'signal per mg'!AD11*100/'signal per mg'!AD$54</f>
        <v>0.58430084447190689</v>
      </c>
      <c r="AE11" s="10">
        <f>'signal per mg'!AE11*100/'signal per mg'!AE$54</f>
        <v>0.39333307023428976</v>
      </c>
      <c r="AF11" s="10">
        <f>'signal per mg'!AF11*100/'signal per mg'!AF$54</f>
        <v>0.3407059874888293</v>
      </c>
      <c r="AG11" s="10">
        <f>'signal per mg'!AG11*100/'signal per mg'!AG$54</f>
        <v>0.42627497303682382</v>
      </c>
      <c r="AH11" s="10">
        <f>'signal per mg'!AH11*100/'signal per mg'!AH$54</f>
        <v>0.41738513851062803</v>
      </c>
      <c r="AI11" s="10">
        <f>'signal per mg'!AI11*100/'signal per mg'!AI$54</f>
        <v>0.30274186298617178</v>
      </c>
      <c r="AJ11" s="10">
        <f>'signal per mg'!AJ11*100/'signal per mg'!AJ$54</f>
        <v>0.17263771421331056</v>
      </c>
      <c r="AK11" s="10">
        <f>'signal per mg'!AK11*100/'signal per mg'!AK$54</f>
        <v>0.23451482174816399</v>
      </c>
      <c r="AL11" s="10">
        <f>'signal per mg'!AL11*100/'signal per mg'!AL$54</f>
        <v>0.32672226965259066</v>
      </c>
      <c r="AM11" s="10">
        <f>'signal per mg'!AM11*100/'signal per mg'!AM$54</f>
        <v>0.57280345595975357</v>
      </c>
      <c r="AN11" s="10">
        <f>'signal per mg'!AN11*100/'signal per mg'!AN$54</f>
        <v>0.70844128280566154</v>
      </c>
      <c r="AO11" s="10">
        <f>'signal per mg'!AO11*100/'signal per mg'!AO$54</f>
        <v>0.41136343120946012</v>
      </c>
      <c r="AP11" s="10">
        <f>'signal per mg'!AP11*100/'signal per mg'!AP$54</f>
        <v>0.33552130340502834</v>
      </c>
      <c r="AQ11" s="10">
        <f>'signal per mg'!AQ11*100/'signal per mg'!AQ$54</f>
        <v>0.63590527985497369</v>
      </c>
      <c r="AR11" s="10">
        <f>'signal per mg'!AR11*100/'signal per mg'!AR$54</f>
        <v>0.43769662152920252</v>
      </c>
      <c r="AS11" s="10">
        <f>'signal per mg'!AS11*100/'signal per mg'!AS$54</f>
        <v>0.34733501586746313</v>
      </c>
      <c r="AT11" s="10">
        <f>'signal per mg'!AT11*100/'signal per mg'!AT$54</f>
        <v>0.51162214314798093</v>
      </c>
      <c r="AU11" s="10">
        <f>'signal per mg'!AU11*100/'signal per mg'!AU$54</f>
        <v>0.46465879799213128</v>
      </c>
      <c r="AV11" s="10">
        <f>'signal per mg'!AV11*100/'signal per mg'!AV$54</f>
        <v>0.2255512539976435</v>
      </c>
      <c r="AW11" s="10">
        <f>'signal per mg'!AW11*100/'signal per mg'!AW$54</f>
        <v>0.18038071845256373</v>
      </c>
      <c r="AX11" s="10">
        <f>'signal per mg'!AX11*100/'signal per mg'!AX$54</f>
        <v>0.33280046504868482</v>
      </c>
      <c r="AY11" s="10">
        <f>'signal per mg'!AY11*100/'signal per mg'!AY$54</f>
        <v>0.34539000287825006</v>
      </c>
      <c r="AZ11" s="10">
        <f>'signal per mg'!AZ11*100/'signal per mg'!AZ$54</f>
        <v>0.79526539670797125</v>
      </c>
      <c r="BA11" s="10"/>
    </row>
    <row r="12" spans="1:53" x14ac:dyDescent="0.2">
      <c r="A12">
        <f>'lipidomeDB output'!A12</f>
        <v>1432</v>
      </c>
      <c r="B12" t="str">
        <f>'lipidomeDB output'!B12</f>
        <v>C79H150O17P2</v>
      </c>
      <c r="C12" s="1" t="str">
        <f>'lipidomeDB output'!C12</f>
        <v>CL(70:2)</v>
      </c>
      <c r="I12" s="10">
        <f>'signal per mg'!I12*100/'signal per mg'!I$54</f>
        <v>0</v>
      </c>
      <c r="J12" s="10">
        <f>'signal per mg'!J12*100/'signal per mg'!J$54</f>
        <v>0</v>
      </c>
      <c r="K12" s="10">
        <f>'signal per mg'!K12*100/'signal per mg'!K$54</f>
        <v>0</v>
      </c>
      <c r="L12" s="10">
        <f>'signal per mg'!L12*100/'signal per mg'!L$54</f>
        <v>0</v>
      </c>
      <c r="M12" s="10">
        <f>'signal per mg'!M12*100/'signal per mg'!M$54</f>
        <v>0</v>
      </c>
      <c r="N12" s="10">
        <f t="shared" si="0"/>
        <v>0</v>
      </c>
      <c r="O12" s="55">
        <f t="shared" si="1"/>
        <v>0</v>
      </c>
      <c r="P12" s="10" t="e">
        <f t="shared" si="2"/>
        <v>#DIV/0!</v>
      </c>
      <c r="Q12" s="10">
        <f>'signal per mg'!Q12*100/'signal per mg'!Q$54</f>
        <v>0</v>
      </c>
      <c r="R12" s="10">
        <f>'signal per mg'!R12*100/'signal per mg'!R$54</f>
        <v>0</v>
      </c>
      <c r="S12" s="10">
        <f>'signal per mg'!S12*100/'signal per mg'!S$54</f>
        <v>0</v>
      </c>
      <c r="T12" s="10">
        <f>'signal per mg'!T12*100/'signal per mg'!T$54</f>
        <v>0</v>
      </c>
      <c r="U12" s="10">
        <f>'signal per mg'!U12*100/'signal per mg'!U$54</f>
        <v>0</v>
      </c>
      <c r="V12" s="10">
        <f>'signal per mg'!V12*100/'signal per mg'!V$54</f>
        <v>0.19058619693907014</v>
      </c>
      <c r="W12" s="10">
        <f>'signal per mg'!W12*100/'signal per mg'!W$54</f>
        <v>0</v>
      </c>
      <c r="X12" s="10">
        <f>'signal per mg'!X12*100/'signal per mg'!X$54</f>
        <v>0</v>
      </c>
      <c r="Y12" s="10">
        <f>'signal per mg'!Y12*100/'signal per mg'!Y$54</f>
        <v>0</v>
      </c>
      <c r="Z12" s="10">
        <f>'signal per mg'!Z12*100/'signal per mg'!Z$54</f>
        <v>0</v>
      </c>
      <c r="AA12" s="10">
        <f>'signal per mg'!AA12*100/'signal per mg'!AA$54</f>
        <v>0</v>
      </c>
      <c r="AB12" s="10">
        <f>'signal per mg'!AB12*100/'signal per mg'!AB$54</f>
        <v>0</v>
      </c>
      <c r="AC12" s="10">
        <f>'signal per mg'!AC12*100/'signal per mg'!AC$54</f>
        <v>0</v>
      </c>
      <c r="AD12" s="10">
        <f>'signal per mg'!AD12*100/'signal per mg'!AD$54</f>
        <v>0</v>
      </c>
      <c r="AE12" s="10">
        <f>'signal per mg'!AE12*100/'signal per mg'!AE$54</f>
        <v>0</v>
      </c>
      <c r="AF12" s="10">
        <f>'signal per mg'!AF12*100/'signal per mg'!AF$54</f>
        <v>0</v>
      </c>
      <c r="AG12" s="10">
        <f>'signal per mg'!AG12*100/'signal per mg'!AG$54</f>
        <v>2.7391162926060964E-2</v>
      </c>
      <c r="AH12" s="10">
        <f>'signal per mg'!AH12*100/'signal per mg'!AH$54</f>
        <v>0</v>
      </c>
      <c r="AI12" s="10">
        <f>'signal per mg'!AI12*100/'signal per mg'!AI$54</f>
        <v>0</v>
      </c>
      <c r="AJ12" s="10">
        <f>'signal per mg'!AJ12*100/'signal per mg'!AJ$54</f>
        <v>0</v>
      </c>
      <c r="AK12" s="10">
        <f>'signal per mg'!AK12*100/'signal per mg'!AK$54</f>
        <v>0</v>
      </c>
      <c r="AL12" s="10">
        <f>'signal per mg'!AL12*100/'signal per mg'!AL$54</f>
        <v>9.8509227030931842E-3</v>
      </c>
      <c r="AM12" s="10">
        <f>'signal per mg'!AM12*100/'signal per mg'!AM$54</f>
        <v>4.9214616741172126E-2</v>
      </c>
      <c r="AN12" s="10">
        <f>'signal per mg'!AN12*100/'signal per mg'!AN$54</f>
        <v>0</v>
      </c>
      <c r="AO12" s="10">
        <f>'signal per mg'!AO12*100/'signal per mg'!AO$54</f>
        <v>0</v>
      </c>
      <c r="AP12" s="10">
        <f>'signal per mg'!AP12*100/'signal per mg'!AP$54</f>
        <v>0</v>
      </c>
      <c r="AQ12" s="10">
        <f>'signal per mg'!AQ12*100/'signal per mg'!AQ$54</f>
        <v>0</v>
      </c>
      <c r="AR12" s="10">
        <f>'signal per mg'!AR12*100/'signal per mg'!AR$54</f>
        <v>0</v>
      </c>
      <c r="AS12" s="10">
        <f>'signal per mg'!AS12*100/'signal per mg'!AS$54</f>
        <v>2.4988130637947012E-3</v>
      </c>
      <c r="AT12" s="10">
        <f>'signal per mg'!AT12*100/'signal per mg'!AT$54</f>
        <v>0.10798944889974686</v>
      </c>
      <c r="AU12" s="10">
        <f>'signal per mg'!AU12*100/'signal per mg'!AU$54</f>
        <v>0</v>
      </c>
      <c r="AV12" s="10">
        <f>'signal per mg'!AV12*100/'signal per mg'!AV$54</f>
        <v>0</v>
      </c>
      <c r="AW12" s="10">
        <f>'signal per mg'!AW12*100/'signal per mg'!AW$54</f>
        <v>0</v>
      </c>
      <c r="AX12" s="10">
        <f>'signal per mg'!AX12*100/'signal per mg'!AX$54</f>
        <v>0</v>
      </c>
      <c r="AY12" s="10">
        <f>'signal per mg'!AY12*100/'signal per mg'!AY$54</f>
        <v>6.2362083853017378E-2</v>
      </c>
      <c r="AZ12" s="10">
        <f>'signal per mg'!AZ12*100/'signal per mg'!AZ$54</f>
        <v>0</v>
      </c>
      <c r="BA12" s="10"/>
    </row>
    <row r="13" spans="1:53" x14ac:dyDescent="0.2">
      <c r="A13">
        <f>'lipidomeDB output'!A13</f>
        <v>1443.9</v>
      </c>
      <c r="B13" t="str">
        <f>'lipidomeDB output'!B13</f>
        <v>C81H138O17P2</v>
      </c>
      <c r="C13" s="1" t="str">
        <f>'lipidomeDB output'!C13</f>
        <v>CL(72:10)</v>
      </c>
      <c r="I13" s="10">
        <f>'signal per mg'!I13*100/'signal per mg'!I$54</f>
        <v>0.34181223394216459</v>
      </c>
      <c r="J13" s="10">
        <f>'signal per mg'!J13*100/'signal per mg'!J$54</f>
        <v>0.26250772081531804</v>
      </c>
      <c r="K13" s="10">
        <f>'signal per mg'!K13*100/'signal per mg'!K$54</f>
        <v>0</v>
      </c>
      <c r="L13" s="10">
        <f>'signal per mg'!L13*100/'signal per mg'!L$54</f>
        <v>0</v>
      </c>
      <c r="M13" s="10">
        <f>'signal per mg'!M13*100/'signal per mg'!M$54</f>
        <v>0.17841538013399355</v>
      </c>
      <c r="N13" s="10">
        <f t="shared" si="0"/>
        <v>0.15654706697829526</v>
      </c>
      <c r="O13" s="55">
        <f t="shared" si="1"/>
        <v>0.15414525108725302</v>
      </c>
      <c r="P13" s="10">
        <f t="shared" si="2"/>
        <v>0.98465754780717007</v>
      </c>
      <c r="Q13" s="10">
        <f>'signal per mg'!Q13*100/'signal per mg'!Q$54</f>
        <v>0.37794575366829702</v>
      </c>
      <c r="R13" s="10">
        <f>'signal per mg'!R13*100/'signal per mg'!R$54</f>
        <v>0.32236239901301383</v>
      </c>
      <c r="S13" s="10">
        <f>'signal per mg'!S13*100/'signal per mg'!S$54</f>
        <v>0.25405997808109992</v>
      </c>
      <c r="T13" s="10">
        <f>'signal per mg'!T13*100/'signal per mg'!T$54</f>
        <v>0.16183023343456954</v>
      </c>
      <c r="U13" s="10">
        <f>'signal per mg'!U13*100/'signal per mg'!U$54</f>
        <v>0.34623020676964794</v>
      </c>
      <c r="V13" s="10">
        <f>'signal per mg'!V13*100/'signal per mg'!V$54</f>
        <v>0.13860814322841469</v>
      </c>
      <c r="W13" s="10">
        <f>'signal per mg'!W13*100/'signal per mg'!W$54</f>
        <v>0.51078790693046328</v>
      </c>
      <c r="X13" s="10">
        <f>'signal per mg'!X13*100/'signal per mg'!X$54</f>
        <v>0.31149729489191286</v>
      </c>
      <c r="Y13" s="10">
        <f>'signal per mg'!Y13*100/'signal per mg'!Y$54</f>
        <v>0.17526666917945047</v>
      </c>
      <c r="Z13" s="10">
        <f>'signal per mg'!Z13*100/'signal per mg'!Z$54</f>
        <v>0.31192590324556041</v>
      </c>
      <c r="AA13" s="10">
        <f>'signal per mg'!AA13*100/'signal per mg'!AA$54</f>
        <v>0</v>
      </c>
      <c r="AB13" s="10">
        <f>'signal per mg'!AB13*100/'signal per mg'!AB$54</f>
        <v>0</v>
      </c>
      <c r="AC13" s="10">
        <f>'signal per mg'!AC13*100/'signal per mg'!AC$54</f>
        <v>0</v>
      </c>
      <c r="AD13" s="10">
        <f>'signal per mg'!AD13*100/'signal per mg'!AD$54</f>
        <v>0.20922089607250102</v>
      </c>
      <c r="AE13" s="10">
        <f>'signal per mg'!AE13*100/'signal per mg'!AE$54</f>
        <v>0.37228514674349167</v>
      </c>
      <c r="AF13" s="10">
        <f>'signal per mg'!AF13*100/'signal per mg'!AF$54</f>
        <v>0.52083333333333326</v>
      </c>
      <c r="AG13" s="10">
        <f>'signal per mg'!AG13*100/'signal per mg'!AG$54</f>
        <v>0.45880197901152131</v>
      </c>
      <c r="AH13" s="10">
        <f>'signal per mg'!AH13*100/'signal per mg'!AH$54</f>
        <v>0</v>
      </c>
      <c r="AI13" s="10">
        <f>'signal per mg'!AI13*100/'signal per mg'!AI$54</f>
        <v>0.47328203907881888</v>
      </c>
      <c r="AJ13" s="10">
        <f>'signal per mg'!AJ13*100/'signal per mg'!AJ$54</f>
        <v>0.39279039564129364</v>
      </c>
      <c r="AK13" s="10">
        <f>'signal per mg'!AK13*100/'signal per mg'!AK$54</f>
        <v>0</v>
      </c>
      <c r="AL13" s="10">
        <f>'signal per mg'!AL13*100/'signal per mg'!AL$54</f>
        <v>0.42358967623300697</v>
      </c>
      <c r="AM13" s="10">
        <f>'signal per mg'!AM13*100/'signal per mg'!AM$54</f>
        <v>0</v>
      </c>
      <c r="AN13" s="10">
        <f>'signal per mg'!AN13*100/'signal per mg'!AN$54</f>
        <v>0.14344472255155957</v>
      </c>
      <c r="AO13" s="10">
        <f>'signal per mg'!AO13*100/'signal per mg'!AO$54</f>
        <v>0.50034172824222733</v>
      </c>
      <c r="AP13" s="10">
        <f>'signal per mg'!AP13*100/'signal per mg'!AP$54</f>
        <v>0.42929144933481805</v>
      </c>
      <c r="AQ13" s="10">
        <f>'signal per mg'!AQ13*100/'signal per mg'!AQ$54</f>
        <v>0.31582823476093352</v>
      </c>
      <c r="AR13" s="10">
        <f>'signal per mg'!AR13*100/'signal per mg'!AR$54</f>
        <v>0.35758250776716094</v>
      </c>
      <c r="AS13" s="10">
        <f>'signal per mg'!AS13*100/'signal per mg'!AS$54</f>
        <v>0</v>
      </c>
      <c r="AT13" s="10">
        <f>'signal per mg'!AT13*100/'signal per mg'!AT$54</f>
        <v>0</v>
      </c>
      <c r="AU13" s="10">
        <f>'signal per mg'!AU13*100/'signal per mg'!AU$54</f>
        <v>0.30185863519196854</v>
      </c>
      <c r="AV13" s="10">
        <f>'signal per mg'!AV13*100/'signal per mg'!AV$54</f>
        <v>0.62784043090388819</v>
      </c>
      <c r="AW13" s="10">
        <f>'signal per mg'!AW13*100/'signal per mg'!AW$54</f>
        <v>0.23603008903899295</v>
      </c>
      <c r="AX13" s="10">
        <f>'signal per mg'!AX13*100/'signal per mg'!AX$54</f>
        <v>0</v>
      </c>
      <c r="AY13" s="10">
        <f>'signal per mg'!AY13*100/'signal per mg'!AY$54</f>
        <v>0.16310083469250697</v>
      </c>
      <c r="AZ13" s="10">
        <f>'signal per mg'!AZ13*100/'signal per mg'!AZ$54</f>
        <v>0</v>
      </c>
      <c r="BA13" s="10"/>
    </row>
    <row r="14" spans="1:53" x14ac:dyDescent="0.2">
      <c r="A14">
        <f>'lipidomeDB output'!A14</f>
        <v>1446</v>
      </c>
      <c r="B14" t="str">
        <f>'lipidomeDB output'!B14</f>
        <v>C81H140O17P2</v>
      </c>
      <c r="C14" s="1" t="str">
        <f>'lipidomeDB output'!C14</f>
        <v>CL(72:9)</v>
      </c>
      <c r="I14" s="10">
        <f>'signal per mg'!I14*100/'signal per mg'!I$54</f>
        <v>1.1869062847316878</v>
      </c>
      <c r="J14" s="10">
        <f>'signal per mg'!J14*100/'signal per mg'!J$54</f>
        <v>0.90247752384874036</v>
      </c>
      <c r="K14" s="10">
        <f>'signal per mg'!K14*100/'signal per mg'!K$54</f>
        <v>1.2158854113981674</v>
      </c>
      <c r="L14" s="10">
        <f>'signal per mg'!L14*100/'signal per mg'!L$54</f>
        <v>1.3796837062799394</v>
      </c>
      <c r="M14" s="10">
        <f>'signal per mg'!M14*100/'signal per mg'!M$54</f>
        <v>1.0941596271482665</v>
      </c>
      <c r="N14" s="10">
        <f t="shared" si="0"/>
        <v>1.1558225106813602</v>
      </c>
      <c r="O14" s="55">
        <f t="shared" si="1"/>
        <v>0.17512394289858832</v>
      </c>
      <c r="P14" s="10">
        <f t="shared" si="2"/>
        <v>0.15151456324842846</v>
      </c>
      <c r="Q14" s="10">
        <f>'signal per mg'!Q14*100/'signal per mg'!Q$54</f>
        <v>1.0893730546909739</v>
      </c>
      <c r="R14" s="10">
        <f>'signal per mg'!R14*100/'signal per mg'!R$54</f>
        <v>1.2483251747787905</v>
      </c>
      <c r="S14" s="10">
        <f>'signal per mg'!S14*100/'signal per mg'!S$54</f>
        <v>0.77380359337119342</v>
      </c>
      <c r="T14" s="10">
        <f>'signal per mg'!T14*100/'signal per mg'!T$54</f>
        <v>1.1438958966059982</v>
      </c>
      <c r="U14" s="10">
        <f>'signal per mg'!U14*100/'signal per mg'!U$54</f>
        <v>0.75299016996755597</v>
      </c>
      <c r="V14" s="10">
        <f>'signal per mg'!V14*100/'signal per mg'!V$54</f>
        <v>0.6814900375397055</v>
      </c>
      <c r="W14" s="10">
        <f>'signal per mg'!W14*100/'signal per mg'!W$54</f>
        <v>1.1044959286223655</v>
      </c>
      <c r="X14" s="10">
        <f>'signal per mg'!X14*100/'signal per mg'!X$54</f>
        <v>1.2553575192636486</v>
      </c>
      <c r="Y14" s="10">
        <f>'signal per mg'!Y14*100/'signal per mg'!Y$54</f>
        <v>1.0101390825826395</v>
      </c>
      <c r="Z14" s="10">
        <f>'signal per mg'!Z14*100/'signal per mg'!Z$54</f>
        <v>0.81521739130434789</v>
      </c>
      <c r="AA14" s="10">
        <f>'signal per mg'!AA14*100/'signal per mg'!AA$54</f>
        <v>0.66087832861738838</v>
      </c>
      <c r="AB14" s="10">
        <f>'signal per mg'!AB14*100/'signal per mg'!AB$54</f>
        <v>0.85666765396094868</v>
      </c>
      <c r="AC14" s="10">
        <f>'signal per mg'!AC14*100/'signal per mg'!AC$54</f>
        <v>1.1570094326471818</v>
      </c>
      <c r="AD14" s="10">
        <f>'signal per mg'!AD14*100/'signal per mg'!AD$54</f>
        <v>1.009246913178748</v>
      </c>
      <c r="AE14" s="10">
        <f>'signal per mg'!AE14*100/'signal per mg'!AE$54</f>
        <v>1.1129089545759501</v>
      </c>
      <c r="AF14" s="10">
        <f>'signal per mg'!AF14*100/'signal per mg'!AF$54</f>
        <v>1.0556300268096515</v>
      </c>
      <c r="AG14" s="10">
        <f>'signal per mg'!AG14*100/'signal per mg'!AG$54</f>
        <v>1.0203208189957713</v>
      </c>
      <c r="AH14" s="10">
        <f>'signal per mg'!AH14*100/'signal per mg'!AH$54</f>
        <v>0.82348959760204987</v>
      </c>
      <c r="AI14" s="10">
        <f>'signal per mg'!AI14*100/'signal per mg'!AI$54</f>
        <v>1.8323153803442538</v>
      </c>
      <c r="AJ14" s="10">
        <f>'signal per mg'!AJ14*100/'signal per mg'!AJ$54</f>
        <v>1.0310747885583957</v>
      </c>
      <c r="AK14" s="10">
        <f>'signal per mg'!AK14*100/'signal per mg'!AK$54</f>
        <v>0.94834502478862825</v>
      </c>
      <c r="AL14" s="10">
        <f>'signal per mg'!AL14*100/'signal per mg'!AL$54</f>
        <v>0.6912064096670385</v>
      </c>
      <c r="AM14" s="10">
        <f>'signal per mg'!AM14*100/'signal per mg'!AM$54</f>
        <v>0.73958632380483669</v>
      </c>
      <c r="AN14" s="10">
        <f>'signal per mg'!AN14*100/'signal per mg'!AN$54</f>
        <v>0.78455480905750963</v>
      </c>
      <c r="AO14" s="10">
        <f>'signal per mg'!AO14*100/'signal per mg'!AO$54</f>
        <v>1.4907088604330281</v>
      </c>
      <c r="AP14" s="10">
        <f>'signal per mg'!AP14*100/'signal per mg'!AP$54</f>
        <v>1.4666236886831157</v>
      </c>
      <c r="AQ14" s="10">
        <f>'signal per mg'!AQ14*100/'signal per mg'!AQ$54</f>
        <v>0.9857239972807611</v>
      </c>
      <c r="AR14" s="10">
        <f>'signal per mg'!AR14*100/'signal per mg'!AR$54</f>
        <v>1.1841256814584675</v>
      </c>
      <c r="AS14" s="10">
        <f>'signal per mg'!AS14*100/'signal per mg'!AS$54</f>
        <v>0.68967240560733667</v>
      </c>
      <c r="AT14" s="10">
        <f>'signal per mg'!AT14*100/'signal per mg'!AT$54</f>
        <v>0.70989785260325389</v>
      </c>
      <c r="AU14" s="10">
        <f>'signal per mg'!AU14*100/'signal per mg'!AU$54</f>
        <v>1.1718220051553385</v>
      </c>
      <c r="AV14" s="10">
        <f>'signal per mg'!AV14*100/'signal per mg'!AV$54</f>
        <v>1.895303820905571</v>
      </c>
      <c r="AW14" s="10">
        <f>'signal per mg'!AW14*100/'signal per mg'!AW$54</f>
        <v>0.89422781700951803</v>
      </c>
      <c r="AX14" s="10">
        <f>'signal per mg'!AX14*100/'signal per mg'!AX$54</f>
        <v>1.3602674029937512</v>
      </c>
      <c r="AY14" s="10">
        <f>'signal per mg'!AY14*100/'signal per mg'!AY$54</f>
        <v>0.54207042118392024</v>
      </c>
      <c r="AZ14" s="10">
        <f>'signal per mg'!AZ14*100/'signal per mg'!AZ$54</f>
        <v>0.61494359164046608</v>
      </c>
      <c r="BA14" s="10"/>
    </row>
    <row r="15" spans="1:53" x14ac:dyDescent="0.2">
      <c r="A15">
        <f>'lipidomeDB output'!A15</f>
        <v>1448</v>
      </c>
      <c r="B15" t="str">
        <f>'lipidomeDB output'!B15</f>
        <v>C81H142O17P2</v>
      </c>
      <c r="C15" s="1" t="str">
        <f>'lipidomeDB output'!C15</f>
        <v>CL(72:8)</v>
      </c>
      <c r="I15" s="10">
        <f>'signal per mg'!I15*100/'signal per mg'!I$54</f>
        <v>2.5772223037725168</v>
      </c>
      <c r="J15" s="10">
        <f>'signal per mg'!J15*100/'signal per mg'!J$54</f>
        <v>2.7949351451513271</v>
      </c>
      <c r="K15" s="10">
        <f>'signal per mg'!K15*100/'signal per mg'!K$54</f>
        <v>2.2638532035849406</v>
      </c>
      <c r="L15" s="10">
        <f>'signal per mg'!L15*100/'signal per mg'!L$54</f>
        <v>2.1146400682459472</v>
      </c>
      <c r="M15" s="10">
        <f>'signal per mg'!M15*100/'signal per mg'!M$54</f>
        <v>2.665307311389455</v>
      </c>
      <c r="N15" s="10">
        <f t="shared" si="0"/>
        <v>2.4831916064288371</v>
      </c>
      <c r="O15" s="55">
        <f t="shared" si="1"/>
        <v>0.28422328688486992</v>
      </c>
      <c r="P15" s="10">
        <f t="shared" si="2"/>
        <v>0.11445886259805024</v>
      </c>
      <c r="Q15" s="10">
        <f>'signal per mg'!Q15*100/'signal per mg'!Q$54</f>
        <v>3.1100242082901048</v>
      </c>
      <c r="R15" s="10">
        <f>'signal per mg'!R15*100/'signal per mg'!R$54</f>
        <v>2.5656332497578958</v>
      </c>
      <c r="S15" s="10">
        <f>'signal per mg'!S15*100/'signal per mg'!S$54</f>
        <v>2.1653216432532969</v>
      </c>
      <c r="T15" s="10">
        <f>'signal per mg'!T15*100/'signal per mg'!T$54</f>
        <v>2.1148772972134156</v>
      </c>
      <c r="U15" s="10">
        <f>'signal per mg'!U15*100/'signal per mg'!U$54</f>
        <v>3.2661856568689172</v>
      </c>
      <c r="V15" s="10">
        <f>'signal per mg'!V15*100/'signal per mg'!V$54</f>
        <v>3.6933294831071319</v>
      </c>
      <c r="W15" s="10">
        <f>'signal per mg'!W15*100/'signal per mg'!W$54</f>
        <v>2.6517852700708135</v>
      </c>
      <c r="X15" s="10">
        <f>'signal per mg'!X15*100/'signal per mg'!X$54</f>
        <v>2.3397428390753454</v>
      </c>
      <c r="Y15" s="10">
        <f>'signal per mg'!Y15*100/'signal per mg'!Y$54</f>
        <v>2.2219290641136786</v>
      </c>
      <c r="Z15" s="10">
        <f>'signal per mg'!Z15*100/'signal per mg'!Z$54</f>
        <v>2.1222443355786904</v>
      </c>
      <c r="AA15" s="10">
        <f>'signal per mg'!AA15*100/'signal per mg'!AA$54</f>
        <v>3.5737819295321533</v>
      </c>
      <c r="AB15" s="10">
        <f>'signal per mg'!AB15*100/'signal per mg'!AB$54</f>
        <v>2.9596044747214685</v>
      </c>
      <c r="AC15" s="10">
        <f>'signal per mg'!AC15*100/'signal per mg'!AC$54</f>
        <v>1.8516797546582409</v>
      </c>
      <c r="AD15" s="10">
        <f>'signal per mg'!AD15*100/'signal per mg'!AD$54</f>
        <v>1.8959966177761876</v>
      </c>
      <c r="AE15" s="10">
        <f>'signal per mg'!AE15*100/'signal per mg'!AE$54</f>
        <v>2.2810687083152454</v>
      </c>
      <c r="AF15" s="10">
        <f>'signal per mg'!AF15*100/'signal per mg'!AF$54</f>
        <v>2.6656054512957996</v>
      </c>
      <c r="AG15" s="10">
        <f>'signal per mg'!AG15*100/'signal per mg'!AG$54</f>
        <v>3.807371646722475</v>
      </c>
      <c r="AH15" s="10">
        <f>'signal per mg'!AH15*100/'signal per mg'!AH$54</f>
        <v>2.8266159573268013</v>
      </c>
      <c r="AI15" s="10">
        <f>'signal per mg'!AI15*100/'signal per mg'!AI$54</f>
        <v>2.5964411305888273</v>
      </c>
      <c r="AJ15" s="10">
        <f>'signal per mg'!AJ15*100/'signal per mg'!AJ$54</f>
        <v>2.0811555640026609</v>
      </c>
      <c r="AK15" s="10">
        <f>'signal per mg'!AK15*100/'signal per mg'!AK$54</f>
        <v>2.1373763140030033</v>
      </c>
      <c r="AL15" s="10">
        <f>'signal per mg'!AL15*100/'signal per mg'!AL$54</f>
        <v>2.4364615485650472</v>
      </c>
      <c r="AM15" s="10">
        <f>'signal per mg'!AM15*100/'signal per mg'!AM$54</f>
        <v>2.8284733899301431</v>
      </c>
      <c r="AN15" s="10">
        <f>'signal per mg'!AN15*100/'signal per mg'!AN$54</f>
        <v>4.1701430056060538</v>
      </c>
      <c r="AO15" s="10">
        <f>'signal per mg'!AO15*100/'signal per mg'!AO$54</f>
        <v>2.5455530194591671</v>
      </c>
      <c r="AP15" s="10">
        <f>'signal per mg'!AP15*100/'signal per mg'!AP$54</f>
        <v>2.6577975736974735</v>
      </c>
      <c r="AQ15" s="10">
        <f>'signal per mg'!AQ15*100/'signal per mg'!AQ$54</f>
        <v>2.264615907545886</v>
      </c>
      <c r="AR15" s="10">
        <f>'signal per mg'!AR15*100/'signal per mg'!AR$54</f>
        <v>2.6945698262891531</v>
      </c>
      <c r="AS15" s="10">
        <f>'signal per mg'!AS15*100/'signal per mg'!AS$54</f>
        <v>3.5583098028436493</v>
      </c>
      <c r="AT15" s="10">
        <f>'signal per mg'!AT15*100/'signal per mg'!AT$54</f>
        <v>3.0520296705436651</v>
      </c>
      <c r="AU15" s="10">
        <f>'signal per mg'!AU15*100/'signal per mg'!AU$54</f>
        <v>3.144078144078144</v>
      </c>
      <c r="AV15" s="10">
        <f>'signal per mg'!AV15*100/'signal per mg'!AV$54</f>
        <v>2.7167143578522128</v>
      </c>
      <c r="AW15" s="10">
        <f>'signal per mg'!AW15*100/'signal per mg'!AW$54</f>
        <v>2.1856770033773416</v>
      </c>
      <c r="AX15" s="10">
        <f>'signal per mg'!AX15*100/'signal per mg'!AX$54</f>
        <v>1.7642784479000149</v>
      </c>
      <c r="AY15" s="10">
        <f>'signal per mg'!AY15*100/'signal per mg'!AY$54</f>
        <v>3.2236400268636678</v>
      </c>
      <c r="AZ15" s="10">
        <f>'signal per mg'!AZ15*100/'signal per mg'!AZ$54</f>
        <v>2.8412243388200484</v>
      </c>
      <c r="BA15" s="10"/>
    </row>
    <row r="16" spans="1:53" x14ac:dyDescent="0.2">
      <c r="A16">
        <f>'lipidomeDB output'!A16</f>
        <v>1450</v>
      </c>
      <c r="B16" t="str">
        <f>'lipidomeDB output'!B16</f>
        <v>C81H144O17P2</v>
      </c>
      <c r="C16" s="1" t="str">
        <f>'lipidomeDB output'!C16</f>
        <v>CL(72:7)</v>
      </c>
      <c r="I16" s="10">
        <f>'signal per mg'!I16*100/'signal per mg'!I$54</f>
        <v>3.6383081342923651</v>
      </c>
      <c r="J16" s="10">
        <f>'signal per mg'!J16*100/'signal per mg'!J$54</f>
        <v>3.8003568732413693</v>
      </c>
      <c r="K16" s="10">
        <f>'signal per mg'!K16*100/'signal per mg'!K$54</f>
        <v>3.1762730380950464</v>
      </c>
      <c r="L16" s="10">
        <f>'signal per mg'!L16*100/'signal per mg'!L$54</f>
        <v>4.4294245029201376</v>
      </c>
      <c r="M16" s="10">
        <f>'signal per mg'!M16*100/'signal per mg'!M$54</f>
        <v>3.5774104281969117</v>
      </c>
      <c r="N16" s="10">
        <f t="shared" si="0"/>
        <v>3.7243545953491664</v>
      </c>
      <c r="O16" s="55">
        <f t="shared" si="1"/>
        <v>0.4561496179789839</v>
      </c>
      <c r="P16" s="10">
        <f t="shared" si="2"/>
        <v>0.1224774941002144</v>
      </c>
      <c r="Q16" s="10">
        <f>'signal per mg'!Q16*100/'signal per mg'!Q$54</f>
        <v>3.1001432735536789</v>
      </c>
      <c r="R16" s="10">
        <f>'signal per mg'!R16*100/'signal per mg'!R$54</f>
        <v>2.3679707087992989</v>
      </c>
      <c r="S16" s="10">
        <f>'signal per mg'!S16*100/'signal per mg'!S$54</f>
        <v>4.2094251270299896</v>
      </c>
      <c r="T16" s="10">
        <f>'signal per mg'!T16*100/'signal per mg'!T$54</f>
        <v>2.3720321886984852</v>
      </c>
      <c r="U16" s="10">
        <f>'signal per mg'!U16*100/'signal per mg'!U$54</f>
        <v>6.6219553532516588</v>
      </c>
      <c r="V16" s="10">
        <f>'signal per mg'!V16*100/'signal per mg'!V$54</f>
        <v>8.5619405140051974</v>
      </c>
      <c r="W16" s="10">
        <f>'signal per mg'!W16*100/'signal per mg'!W$54</f>
        <v>3.5406889003134379</v>
      </c>
      <c r="X16" s="10">
        <f>'signal per mg'!X16*100/'signal per mg'!X$54</f>
        <v>2.8339227580392063</v>
      </c>
      <c r="Y16" s="10">
        <f>'signal per mg'!Y16*100/'signal per mg'!Y$54</f>
        <v>5.3522294674154764</v>
      </c>
      <c r="Z16" s="10">
        <f>'signal per mg'!Z16*100/'signal per mg'!Z$54</f>
        <v>4.5736374770361312</v>
      </c>
      <c r="AA16" s="10">
        <f>'signal per mg'!AA16*100/'signal per mg'!AA$54</f>
        <v>8.2852048529012752</v>
      </c>
      <c r="AB16" s="10">
        <f>'signal per mg'!AB16*100/'signal per mg'!AB$54</f>
        <v>7.3363559727506775</v>
      </c>
      <c r="AC16" s="10">
        <f>'signal per mg'!AC16*100/'signal per mg'!AC$54</f>
        <v>2.317503833464988</v>
      </c>
      <c r="AD16" s="10">
        <f>'signal per mg'!AD16*100/'signal per mg'!AD$54</f>
        <v>2.7372163864407515</v>
      </c>
      <c r="AE16" s="10">
        <f>'signal per mg'!AE16*100/'signal per mg'!AE$54</f>
        <v>3.571569517344805</v>
      </c>
      <c r="AF16" s="10">
        <f>'signal per mg'!AF16*100/'signal per mg'!AF$54</f>
        <v>3.5327301161751561</v>
      </c>
      <c r="AG16" s="10">
        <f>'signal per mg'!AG16*100/'signal per mg'!AG$54</f>
        <v>8.1403112320887434</v>
      </c>
      <c r="AH16" s="10">
        <f>'signal per mg'!AH16*100/'signal per mg'!AH$54</f>
        <v>6.2849499621291471</v>
      </c>
      <c r="AI16" s="10">
        <f>'signal per mg'!AI16*100/'signal per mg'!AI$54</f>
        <v>2.8026757621427256</v>
      </c>
      <c r="AJ16" s="10">
        <f>'signal per mg'!AJ16*100/'signal per mg'!AJ$54</f>
        <v>2.6449998416167757</v>
      </c>
      <c r="AK16" s="10">
        <f>'signal per mg'!AK16*100/'signal per mg'!AK$54</f>
        <v>2.4377198576453885</v>
      </c>
      <c r="AL16" s="10">
        <f>'signal per mg'!AL16*100/'signal per mg'!AL$54</f>
        <v>3.2508044920207517</v>
      </c>
      <c r="AM16" s="10">
        <f>'signal per mg'!AM16*100/'signal per mg'!AM$54</f>
        <v>8.1682593063473181</v>
      </c>
      <c r="AN16" s="10">
        <f>'signal per mg'!AN16*100/'signal per mg'!AN$54</f>
        <v>9.4336860902530759</v>
      </c>
      <c r="AO16" s="10">
        <f>'signal per mg'!AO16*100/'signal per mg'!AO$54</f>
        <v>2.5855287760970769</v>
      </c>
      <c r="AP16" s="10">
        <f>'signal per mg'!AP16*100/'signal per mg'!AP$54</f>
        <v>2.505421086561566</v>
      </c>
      <c r="AQ16" s="10">
        <f>'signal per mg'!AQ16*100/'signal per mg'!AQ$54</f>
        <v>4.2771357353274411</v>
      </c>
      <c r="AR16" s="10">
        <f>'signal per mg'!AR16*100/'signal per mg'!AR$54</f>
        <v>2.4815835238486033</v>
      </c>
      <c r="AS16" s="10">
        <f>'signal per mg'!AS16*100/'signal per mg'!AS$54</f>
        <v>6.5718783577800561</v>
      </c>
      <c r="AT16" s="10">
        <f>'signal per mg'!AT16*100/'signal per mg'!AT$54</f>
        <v>9.5597217058792303</v>
      </c>
      <c r="AU16" s="10">
        <f>'signal per mg'!AU16*100/'signal per mg'!AU$54</f>
        <v>2.7726902726902725</v>
      </c>
      <c r="AV16" s="10">
        <f>'signal per mg'!AV16*100/'signal per mg'!AV$54</f>
        <v>2.3565056387813494</v>
      </c>
      <c r="AW16" s="10">
        <f>'signal per mg'!AW16*100/'signal per mg'!AW$54</f>
        <v>4.1928922321154438</v>
      </c>
      <c r="AX16" s="10">
        <f>'signal per mg'!AX16*100/'signal per mg'!AX$54</f>
        <v>3.23354163639006</v>
      </c>
      <c r="AY16" s="10">
        <f>'signal per mg'!AY16*100/'signal per mg'!AY$54</f>
        <v>7.74728964789408</v>
      </c>
      <c r="AZ16" s="10">
        <f>'signal per mg'!AZ16*100/'signal per mg'!AZ$54</f>
        <v>8.3803402996116141</v>
      </c>
      <c r="BA16" s="10"/>
    </row>
    <row r="17" spans="1:53" x14ac:dyDescent="0.2">
      <c r="A17">
        <f>'lipidomeDB output'!A17</f>
        <v>1452</v>
      </c>
      <c r="B17" t="str">
        <f>'lipidomeDB output'!B17</f>
        <v>C81H146O17P2</v>
      </c>
      <c r="C17" s="1" t="str">
        <f>'lipidomeDB output'!C17</f>
        <v>CL(72:6)</v>
      </c>
      <c r="I17" s="10">
        <f>'signal per mg'!I17*100/'signal per mg'!I$54</f>
        <v>0.662654392182356</v>
      </c>
      <c r="J17" s="10">
        <f>'signal per mg'!J17*100/'signal per mg'!J$54</f>
        <v>0.95394962596939104</v>
      </c>
      <c r="K17" s="10">
        <f>'signal per mg'!K17*100/'signal per mg'!K$54</f>
        <v>1.2057698921685653</v>
      </c>
      <c r="L17" s="10">
        <f>'signal per mg'!L17*100/'signal per mg'!L$54</f>
        <v>0.64144628912658297</v>
      </c>
      <c r="M17" s="10">
        <f>'signal per mg'!M17*100/'signal per mg'!M$54</f>
        <v>1.0759539761141856</v>
      </c>
      <c r="N17" s="10">
        <f t="shared" si="0"/>
        <v>0.9079548351122162</v>
      </c>
      <c r="O17" s="55">
        <f t="shared" si="1"/>
        <v>0.25011604944396987</v>
      </c>
      <c r="P17" s="10">
        <f t="shared" si="2"/>
        <v>0.27547190649968561</v>
      </c>
      <c r="Q17" s="10">
        <f>'signal per mg'!Q17*100/'signal per mg'!Q$54</f>
        <v>1.0646707178499086</v>
      </c>
      <c r="R17" s="10">
        <f>'signal per mg'!R17*100/'signal per mg'!R$54</f>
        <v>1.3212878576829703</v>
      </c>
      <c r="S17" s="10">
        <f>'signal per mg'!S17*100/'signal per mg'!S$54</f>
        <v>1.0228820032546246</v>
      </c>
      <c r="T17" s="10">
        <f>'signal per mg'!T17*100/'signal per mg'!T$54</f>
        <v>1.2214857345540802</v>
      </c>
      <c r="U17" s="10">
        <f>'signal per mg'!U17*100/'signal per mg'!U$54</f>
        <v>0.82562587768146822</v>
      </c>
      <c r="V17" s="10">
        <f>'signal per mg'!V17*100/'signal per mg'!V$54</f>
        <v>1.0857637886225815</v>
      </c>
      <c r="W17" s="10">
        <f>'signal per mg'!W17*100/'signal per mg'!W$54</f>
        <v>1.0962039171462215</v>
      </c>
      <c r="X17" s="10">
        <f>'signal per mg'!X17*100/'signal per mg'!X$54</f>
        <v>0.74009883598379311</v>
      </c>
      <c r="Y17" s="10">
        <f>'signal per mg'!Y17*100/'signal per mg'!Y$54</f>
        <v>1.3870566507104898</v>
      </c>
      <c r="Z17" s="10">
        <f>'signal per mg'!Z17*100/'signal per mg'!Z$54</f>
        <v>1.2649265156154321</v>
      </c>
      <c r="AA17" s="10">
        <f>'signal per mg'!AA17*100/'signal per mg'!AA$54</f>
        <v>0.44769177099887592</v>
      </c>
      <c r="AB17" s="10">
        <f>'signal per mg'!AB17*100/'signal per mg'!AB$54</f>
        <v>0.45795265544189018</v>
      </c>
      <c r="AC17" s="10">
        <f>'signal per mg'!AC17*100/'signal per mg'!AC$54</f>
        <v>1.2499419171971562</v>
      </c>
      <c r="AD17" s="10">
        <f>'signal per mg'!AD17*100/'signal per mg'!AD$54</f>
        <v>1.5024878857849033</v>
      </c>
      <c r="AE17" s="10">
        <f>'signal per mg'!AE17*100/'signal per mg'!AE$54</f>
        <v>1.4023179025744243</v>
      </c>
      <c r="AF17" s="10">
        <f>'signal per mg'!AF17*100/'signal per mg'!AF$54</f>
        <v>1.2092269883824844</v>
      </c>
      <c r="AG17" s="10">
        <f>'signal per mg'!AG17*100/'signal per mg'!AG$54</f>
        <v>0.78920788180713175</v>
      </c>
      <c r="AH17" s="10">
        <f>'signal per mg'!AH17*100/'signal per mg'!AH$54</f>
        <v>0.9524116481072632</v>
      </c>
      <c r="AI17" s="10">
        <f>'signal per mg'!AI17*100/'signal per mg'!AI$54</f>
        <v>0.97961449988101901</v>
      </c>
      <c r="AJ17" s="10">
        <f>'signal per mg'!AJ17*100/'signal per mg'!AJ$54</f>
        <v>1.141943045392632</v>
      </c>
      <c r="AK17" s="10">
        <f>'signal per mg'!AK17*100/'signal per mg'!AK$54</f>
        <v>0.94834502478862825</v>
      </c>
      <c r="AL17" s="10">
        <f>'signal per mg'!AL17*100/'signal per mg'!AL$54</f>
        <v>1.70092598673409</v>
      </c>
      <c r="AM17" s="10">
        <f>'signal per mg'!AM17*100/'signal per mg'!AM$54</f>
        <v>0.59604369164308479</v>
      </c>
      <c r="AN17" s="10">
        <f>'signal per mg'!AN17*100/'signal per mg'!AN$54</f>
        <v>0.38934996121137599</v>
      </c>
      <c r="AO17" s="10">
        <f>'signal per mg'!AO17*100/'signal per mg'!AO$54</f>
        <v>1.3424116987117491</v>
      </c>
      <c r="AP17" s="10">
        <f>'signal per mg'!AP17*100/'signal per mg'!AP$54</f>
        <v>1.6497685049522353</v>
      </c>
      <c r="AQ17" s="10">
        <f>'signal per mg'!AQ17*100/'signal per mg'!AQ$54</f>
        <v>0.89366644006344875</v>
      </c>
      <c r="AR17" s="10">
        <f>'signal per mg'!AR17*100/'signal per mg'!AR$54</f>
        <v>1.7898665416104893</v>
      </c>
      <c r="AS17" s="10">
        <f>'signal per mg'!AS17*100/'signal per mg'!AS$54</f>
        <v>0.96454184262475329</v>
      </c>
      <c r="AT17" s="10">
        <f>'signal per mg'!AT17*100/'signal per mg'!AT$54</f>
        <v>0.42664683909572126</v>
      </c>
      <c r="AU17" s="10">
        <f>'signal per mg'!AU17*100/'signal per mg'!AU$54</f>
        <v>1.8671143671143668</v>
      </c>
      <c r="AV17" s="10">
        <f>'signal per mg'!AV17*100/'signal per mg'!AV$54</f>
        <v>1.1967682208382426</v>
      </c>
      <c r="AW17" s="10">
        <f>'signal per mg'!AW17*100/'signal per mg'!AW$54</f>
        <v>0.81747006447651216</v>
      </c>
      <c r="AX17" s="10">
        <f>'signal per mg'!AX17*100/'signal per mg'!AX$54</f>
        <v>0.82255486121203325</v>
      </c>
      <c r="AY17" s="10">
        <f>'signal per mg'!AY17*100/'signal per mg'!AY$54</f>
        <v>0.30221625251846884</v>
      </c>
      <c r="AZ17" s="10">
        <f>'signal per mg'!AZ17*100/'signal per mg'!AZ$54</f>
        <v>0.78832994266691325</v>
      </c>
      <c r="BA17" s="10"/>
    </row>
    <row r="18" spans="1:53" x14ac:dyDescent="0.2">
      <c r="A18">
        <f>'lipidomeDB output'!A18</f>
        <v>1454</v>
      </c>
      <c r="B18" t="str">
        <f>'lipidomeDB output'!B18</f>
        <v>C81H148O17P2</v>
      </c>
      <c r="C18" s="1" t="str">
        <f>'lipidomeDB output'!C18</f>
        <v>CL(72:5)</v>
      </c>
      <c r="I18" s="10">
        <f>'signal per mg'!I18*100/'signal per mg'!I$54</f>
        <v>0.8786461719126808</v>
      </c>
      <c r="J18" s="10">
        <f>'signal per mg'!J18*100/'signal per mg'!J$54</f>
        <v>0.9419394688079058</v>
      </c>
      <c r="K18" s="10">
        <f>'signal per mg'!K18*100/'signal per mg'!K$54</f>
        <v>0.70606324222622374</v>
      </c>
      <c r="L18" s="10">
        <f>'signal per mg'!L18*100/'signal per mg'!L$54</f>
        <v>0.93346020080057746</v>
      </c>
      <c r="M18" s="10">
        <f>'signal per mg'!M18*100/'signal per mg'!M$54</f>
        <v>1.0632100203903287</v>
      </c>
      <c r="N18" s="10">
        <f t="shared" si="0"/>
        <v>0.90466382082754326</v>
      </c>
      <c r="O18" s="55">
        <f t="shared" si="1"/>
        <v>0.12987947365109939</v>
      </c>
      <c r="P18" s="10">
        <f t="shared" si="2"/>
        <v>0.14356656103732748</v>
      </c>
      <c r="Q18" s="10">
        <f>'signal per mg'!Q18*100/'signal per mg'!Q$54</f>
        <v>1.133837261004891</v>
      </c>
      <c r="R18" s="10">
        <f>'signal per mg'!R18*100/'signal per mg'!R$54</f>
        <v>1.3120016980406202</v>
      </c>
      <c r="S18" s="10">
        <f>'signal per mg'!S18*100/'signal per mg'!S$54</f>
        <v>0.91162698017335864</v>
      </c>
      <c r="T18" s="10">
        <f>'signal per mg'!T18*100/'signal per mg'!T$54</f>
        <v>0.72934447671196412</v>
      </c>
      <c r="U18" s="10">
        <f>'signal per mg'!U18*100/'signal per mg'!U$54</f>
        <v>0.76025374073894747</v>
      </c>
      <c r="V18" s="10">
        <f>'signal per mg'!V18*100/'signal per mg'!V$54</f>
        <v>0.7479064395033207</v>
      </c>
      <c r="W18" s="10">
        <f>'signal per mg'!W18*100/'signal per mg'!W$54</f>
        <v>1.0016749863181811</v>
      </c>
      <c r="X18" s="10">
        <f>'signal per mg'!X18*100/'signal per mg'!X$54</f>
        <v>0.85251891233576116</v>
      </c>
      <c r="Y18" s="10">
        <f>'signal per mg'!Y18*100/'signal per mg'!Y$54</f>
        <v>0.51637706833515529</v>
      </c>
      <c r="Z18" s="10">
        <f>'signal per mg'!Z18*100/'signal per mg'!Z$54</f>
        <v>0.59131965707287215</v>
      </c>
      <c r="AA18" s="10">
        <f>'signal per mg'!AA18*100/'signal per mg'!AA$54</f>
        <v>0.8508081708593358</v>
      </c>
      <c r="AB18" s="10">
        <f>'signal per mg'!AB18*100/'signal per mg'!AB$54</f>
        <v>0.87489462532181983</v>
      </c>
      <c r="AC18" s="10">
        <f>'signal per mg'!AC18*100/'signal per mg'!AC$54</f>
        <v>1.20115236280842</v>
      </c>
      <c r="AD18" s="10">
        <f>'signal per mg'!AD18*100/'signal per mg'!AD$54</f>
        <v>1.2238880397194489</v>
      </c>
      <c r="AE18" s="10">
        <f>'signal per mg'!AE18*100/'signal per mg'!AE$54</f>
        <v>0.62354473341489425</v>
      </c>
      <c r="AF18" s="10">
        <f>'signal per mg'!AF18*100/'signal per mg'!AF$54</f>
        <v>0.48033958891867734</v>
      </c>
      <c r="AG18" s="10">
        <f>'signal per mg'!AG18*100/'signal per mg'!AG$54</f>
        <v>0.66594764863985734</v>
      </c>
      <c r="AH18" s="10">
        <f>'signal per mg'!AH18*100/'signal per mg'!AH$54</f>
        <v>0.82026654633941953</v>
      </c>
      <c r="AI18" s="10">
        <f>'signal per mg'!AI18*100/'signal per mg'!AI$54</f>
        <v>1.3934057798577515</v>
      </c>
      <c r="AJ18" s="10">
        <f>'signal per mg'!AJ18*100/'signal per mg'!AJ$54</f>
        <v>1.0120688016725268</v>
      </c>
      <c r="AK18" s="10">
        <f>'signal per mg'!AK18*100/'signal per mg'!AK$54</f>
        <v>1.0470881076299603</v>
      </c>
      <c r="AL18" s="10">
        <f>'signal per mg'!AL18*100/'signal per mg'!AL$54</f>
        <v>0.43344059893610015</v>
      </c>
      <c r="AM18" s="10">
        <f>'signal per mg'!AM18*100/'signal per mg'!AM$54</f>
        <v>0.99659598900873547</v>
      </c>
      <c r="AN18" s="10">
        <f>'signal per mg'!AN18*100/'signal per mg'!AN$54</f>
        <v>0.935318139902516</v>
      </c>
      <c r="AO18" s="10">
        <f>'signal per mg'!AO18*100/'signal per mg'!AO$54</f>
        <v>0.9529704566263042</v>
      </c>
      <c r="AP18" s="10">
        <f>'signal per mg'!AP18*100/'signal per mg'!AP$54</f>
        <v>1.1193811170368635</v>
      </c>
      <c r="AQ18" s="10">
        <f>'signal per mg'!AQ18*100/'signal per mg'!AQ$54</f>
        <v>0.65714933152050747</v>
      </c>
      <c r="AR18" s="10">
        <f>'signal per mg'!AR18*100/'signal per mg'!AR$54</f>
        <v>0.58424682963049812</v>
      </c>
      <c r="AS18" s="10">
        <f>'signal per mg'!AS18*100/'signal per mg'!AS$54</f>
        <v>0.67218071416077363</v>
      </c>
      <c r="AT18" s="10">
        <f>'signal per mg'!AT18*100/'signal per mg'!AT$54</f>
        <v>0.90994388089294909</v>
      </c>
      <c r="AU18" s="10">
        <f>'signal per mg'!AU18*100/'signal per mg'!AU$54</f>
        <v>0.69359652692986018</v>
      </c>
      <c r="AV18" s="10">
        <f>'signal per mg'!AV18*100/'signal per mg'!AV$54</f>
        <v>0.83992593839420981</v>
      </c>
      <c r="AW18" s="10">
        <f>'signal per mg'!AW18*100/'signal per mg'!AW$54</f>
        <v>0.97674240098249931</v>
      </c>
      <c r="AX18" s="10">
        <f>'signal per mg'!AX18*100/'signal per mg'!AX$54</f>
        <v>1.0231071065252146</v>
      </c>
      <c r="AY18" s="10">
        <f>'signal per mg'!AY18*100/'signal per mg'!AY$54</f>
        <v>0.94502542454187877</v>
      </c>
      <c r="AZ18" s="10">
        <f>'signal per mg'!AZ18*100/'signal per mg'!AZ$54</f>
        <v>1.1998335491030148</v>
      </c>
      <c r="BA18" s="10"/>
    </row>
    <row r="19" spans="1:53" x14ac:dyDescent="0.2">
      <c r="A19">
        <f>'lipidomeDB output'!A19</f>
        <v>1456</v>
      </c>
      <c r="B19" t="str">
        <f>'lipidomeDB output'!B19</f>
        <v>C81H150O17P2</v>
      </c>
      <c r="C19" s="1" t="str">
        <f>'lipidomeDB output'!C19</f>
        <v>CL(72:4)</v>
      </c>
      <c r="I19" s="10">
        <f>'signal per mg'!I19*100/'signal per mg'!I$54</f>
        <v>0.3669763247845324</v>
      </c>
      <c r="J19" s="10">
        <f>'signal per mg'!J19*100/'signal per mg'!J$54</f>
        <v>7.7208153180975889E-2</v>
      </c>
      <c r="K19" s="10">
        <f>'signal per mg'!K19*100/'signal per mg'!K$54</f>
        <v>0.45519836533209257</v>
      </c>
      <c r="L19" s="10">
        <f>'signal per mg'!L19*100/'signal per mg'!L$54</f>
        <v>0.4019292604501607</v>
      </c>
      <c r="M19" s="10">
        <f>'signal per mg'!M19*100/'signal per mg'!M$54</f>
        <v>0.13654238275560729</v>
      </c>
      <c r="N19" s="10">
        <f t="shared" si="0"/>
        <v>0.28757089730067376</v>
      </c>
      <c r="O19" s="55">
        <f t="shared" si="1"/>
        <v>0.16922183775595231</v>
      </c>
      <c r="P19" s="10">
        <f t="shared" si="2"/>
        <v>0.58845258454307381</v>
      </c>
      <c r="Q19" s="10">
        <f>'signal per mg'!Q19*100/'signal per mg'!Q$54</f>
        <v>0</v>
      </c>
      <c r="R19" s="10">
        <f>'signal per mg'!R19*100/'signal per mg'!R$54</f>
        <v>0.59033443440654787</v>
      </c>
      <c r="S19" s="10">
        <f>'signal per mg'!S19*100/'signal per mg'!S$54</f>
        <v>0.39852545581349019</v>
      </c>
      <c r="T19" s="10">
        <f>'signal per mg'!T19*100/'signal per mg'!T$54</f>
        <v>1.0308364184530798</v>
      </c>
      <c r="U19" s="10">
        <f>'signal per mg'!U19*100/'signal per mg'!U$54</f>
        <v>2.4211902571304043E-2</v>
      </c>
      <c r="V19" s="10">
        <f>'signal per mg'!V19*100/'signal per mg'!V$54</f>
        <v>0</v>
      </c>
      <c r="W19" s="10">
        <f>'signal per mg'!W19*100/'signal per mg'!W$54</f>
        <v>0.4643526426640574</v>
      </c>
      <c r="X19" s="10">
        <f>'signal per mg'!X19*100/'signal per mg'!X$54</f>
        <v>0.57381080637983939</v>
      </c>
      <c r="Y19" s="10">
        <f>'signal per mg'!Y19*100/'signal per mg'!Y$54</f>
        <v>0.37691756812785049</v>
      </c>
      <c r="Z19" s="10">
        <f>'signal per mg'!Z19*100/'signal per mg'!Z$54</f>
        <v>0.53582363747703621</v>
      </c>
      <c r="AA19" s="10">
        <f>'signal per mg'!AA19*100/'signal per mg'!AA$54</f>
        <v>0</v>
      </c>
      <c r="AB19" s="10">
        <f>'signal per mg'!AB19*100/'signal per mg'!AB$54</f>
        <v>2.2783714201089048E-2</v>
      </c>
      <c r="AC19" s="10">
        <f>'signal per mg'!AC19*100/'signal per mg'!AC$54</f>
        <v>0.88866688350913059</v>
      </c>
      <c r="AD19" s="10">
        <f>'signal per mg'!AD19*100/'signal per mg'!AD$54</f>
        <v>0.60164558197014528</v>
      </c>
      <c r="AE19" s="10">
        <f>'signal per mg'!AE19*100/'signal per mg'!AE$54</f>
        <v>0.48015575463383198</v>
      </c>
      <c r="AF19" s="10">
        <f>'signal per mg'!AF19*100/'signal per mg'!AF$54</f>
        <v>0.4258824843610366</v>
      </c>
      <c r="AG19" s="10">
        <f>'signal per mg'!AG19*100/'signal per mg'!AG$54</f>
        <v>0</v>
      </c>
      <c r="AH19" s="10">
        <f>'signal per mg'!AH19*100/'signal per mg'!AH$54</f>
        <v>0</v>
      </c>
      <c r="AI19" s="10">
        <f>'signal per mg'!AI19*100/'signal per mg'!AI$54</f>
        <v>0.42304539805927932</v>
      </c>
      <c r="AJ19" s="10">
        <f>'signal per mg'!AJ19*100/'signal per mg'!AJ$54</f>
        <v>0.68104786341030754</v>
      </c>
      <c r="AK19" s="10">
        <f>'signal per mg'!AK19*100/'signal per mg'!AK$54</f>
        <v>0.39085803624693999</v>
      </c>
      <c r="AL19" s="10">
        <f>'signal per mg'!AL19*100/'signal per mg'!AL$54</f>
        <v>0.47612793064950393</v>
      </c>
      <c r="AM19" s="10">
        <f>'signal per mg'!AM19*100/'signal per mg'!AM$54</f>
        <v>0</v>
      </c>
      <c r="AN19" s="10">
        <f>'signal per mg'!AN19*100/'signal per mg'!AN$54</f>
        <v>0</v>
      </c>
      <c r="AO19" s="10">
        <f>'signal per mg'!AO19*100/'signal per mg'!AO$54</f>
        <v>0.67056107908752116</v>
      </c>
      <c r="AP19" s="10">
        <f>'signal per mg'!AP19*100/'signal per mg'!AP$54</f>
        <v>0.54210865615659609</v>
      </c>
      <c r="AQ19" s="10">
        <f>'signal per mg'!AQ19*100/'signal per mg'!AQ$54</f>
        <v>0.55234534330387464</v>
      </c>
      <c r="AR19" s="10">
        <f>'signal per mg'!AR19*100/'signal per mg'!AR$54</f>
        <v>0.68390097113937898</v>
      </c>
      <c r="AS19" s="10">
        <f>'signal per mg'!AS19*100/'signal per mg'!AS$54</f>
        <v>0</v>
      </c>
      <c r="AT19" s="10">
        <f>'signal per mg'!AT19*100/'signal per mg'!AT$54</f>
        <v>0</v>
      </c>
      <c r="AU19" s="10">
        <f>'signal per mg'!AU19*100/'signal per mg'!AU$54</f>
        <v>0.78856328856328828</v>
      </c>
      <c r="AV19" s="10">
        <f>'signal per mg'!AV19*100/'signal per mg'!AV$54</f>
        <v>0.42922066992088864</v>
      </c>
      <c r="AW19" s="10">
        <f>'signal per mg'!AW19*100/'signal per mg'!AW$54</f>
        <v>0.43176235799815776</v>
      </c>
      <c r="AX19" s="10">
        <f>'signal per mg'!AX19*100/'signal per mg'!AX$54</f>
        <v>0.40691759918616482</v>
      </c>
      <c r="AY19" s="10">
        <f>'signal per mg'!AY19*100/'signal per mg'!AY$54</f>
        <v>0</v>
      </c>
      <c r="AZ19" s="10">
        <f>'signal per mg'!AZ19*100/'signal per mg'!AZ$54</f>
        <v>0</v>
      </c>
      <c r="BA19" s="10"/>
    </row>
    <row r="20" spans="1:53" x14ac:dyDescent="0.2">
      <c r="A20">
        <f>'lipidomeDB output'!A20</f>
        <v>1465.9</v>
      </c>
      <c r="B20" t="str">
        <f>'lipidomeDB output'!B20</f>
        <v>C83H136O17P2</v>
      </c>
      <c r="C20" s="1" t="str">
        <f>'lipidomeDB output'!C20</f>
        <v>CL(74:13)</v>
      </c>
      <c r="I20" s="10">
        <f>'signal per mg'!I20*100/'signal per mg'!I$54</f>
        <v>0</v>
      </c>
      <c r="J20" s="10">
        <f>'signal per mg'!J20*100/'signal per mg'!J$54</f>
        <v>0</v>
      </c>
      <c r="K20" s="10">
        <f>'signal per mg'!K20*100/'signal per mg'!K$54</f>
        <v>0</v>
      </c>
      <c r="L20" s="10">
        <f>'signal per mg'!L20*100/'signal per mg'!L$54</f>
        <v>0</v>
      </c>
      <c r="M20" s="10">
        <f>'signal per mg'!M20*100/'signal per mg'!M$54</f>
        <v>0</v>
      </c>
      <c r="N20" s="10">
        <f t="shared" si="0"/>
        <v>0</v>
      </c>
      <c r="O20" s="55">
        <f t="shared" si="1"/>
        <v>0</v>
      </c>
      <c r="P20" s="10" t="e">
        <f t="shared" si="2"/>
        <v>#DIV/0!</v>
      </c>
      <c r="Q20" s="10">
        <f>'signal per mg'!Q20*100/'signal per mg'!Q$54</f>
        <v>0</v>
      </c>
      <c r="R20" s="10">
        <f>'signal per mg'!R20*100/'signal per mg'!R$54</f>
        <v>0</v>
      </c>
      <c r="S20" s="10">
        <f>'signal per mg'!S20*100/'signal per mg'!S$54</f>
        <v>0</v>
      </c>
      <c r="T20" s="10">
        <f>'signal per mg'!T20*100/'signal per mg'!T$54</f>
        <v>0</v>
      </c>
      <c r="U20" s="10">
        <f>'signal per mg'!U20*100/'signal per mg'!U$54</f>
        <v>0</v>
      </c>
      <c r="V20" s="10">
        <f>'signal per mg'!V20*100/'signal per mg'!V$54</f>
        <v>0</v>
      </c>
      <c r="W20" s="10">
        <f>'signal per mg'!W20*100/'signal per mg'!W$54</f>
        <v>0</v>
      </c>
      <c r="X20" s="10">
        <f>'signal per mg'!X20*100/'signal per mg'!X$54</f>
        <v>0.37239150291589579</v>
      </c>
      <c r="Y20" s="10">
        <f>'signal per mg'!Y20*100/'signal per mg'!Y$54</f>
        <v>0</v>
      </c>
      <c r="Z20" s="10">
        <f>'signal per mg'!Z20*100/'signal per mg'!Z$54</f>
        <v>0</v>
      </c>
      <c r="AA20" s="10">
        <f>'signal per mg'!AA20*100/'signal per mg'!AA$54</f>
        <v>0</v>
      </c>
      <c r="AB20" s="10">
        <f>'signal per mg'!AB20*100/'signal per mg'!AB$54</f>
        <v>0</v>
      </c>
      <c r="AC20" s="10">
        <f>'signal per mg'!AC20*100/'signal per mg'!AC$54</f>
        <v>0</v>
      </c>
      <c r="AD20" s="10">
        <f>'signal per mg'!AD20*100/'signal per mg'!AD$54</f>
        <v>0</v>
      </c>
      <c r="AE20" s="10">
        <f>'signal per mg'!AE20*100/'signal per mg'!AE$54</f>
        <v>0</v>
      </c>
      <c r="AF20" s="10">
        <f>'signal per mg'!AF20*100/'signal per mg'!AF$54</f>
        <v>0.18012734584450404</v>
      </c>
      <c r="AG20" s="10">
        <f>'signal per mg'!AG20*100/'signal per mg'!AG$54</f>
        <v>0</v>
      </c>
      <c r="AH20" s="10">
        <f>'signal per mg'!AH20*100/'signal per mg'!AH$54</f>
        <v>0</v>
      </c>
      <c r="AI20" s="10">
        <f>'signal per mg'!AI20*100/'signal per mg'!AI$54</f>
        <v>0</v>
      </c>
      <c r="AJ20" s="10">
        <f>'signal per mg'!AJ20*100/'signal per mg'!AJ$54</f>
        <v>0</v>
      </c>
      <c r="AK20" s="10">
        <f>'signal per mg'!AK20*100/'signal per mg'!AK$54</f>
        <v>0</v>
      </c>
      <c r="AL20" s="10">
        <f>'signal per mg'!AL20*100/'signal per mg'!AL$54</f>
        <v>0</v>
      </c>
      <c r="AM20" s="10">
        <f>'signal per mg'!AM20*100/'signal per mg'!AM$54</f>
        <v>0</v>
      </c>
      <c r="AN20" s="10">
        <f>'signal per mg'!AN20*100/'signal per mg'!AN$54</f>
        <v>0</v>
      </c>
      <c r="AO20" s="10">
        <f>'signal per mg'!AO20*100/'signal per mg'!AO$54</f>
        <v>0</v>
      </c>
      <c r="AP20" s="10">
        <f>'signal per mg'!AP20*100/'signal per mg'!AP$54</f>
        <v>0.4893629490710894</v>
      </c>
      <c r="AQ20" s="10">
        <f>'signal per mg'!AQ20*100/'signal per mg'!AQ$54</f>
        <v>0</v>
      </c>
      <c r="AR20" s="10">
        <f>'signal per mg'!AR20*100/'signal per mg'!AR$54</f>
        <v>0</v>
      </c>
      <c r="AS20" s="10">
        <f>'signal per mg'!AS20*100/'signal per mg'!AS$54</f>
        <v>0</v>
      </c>
      <c r="AT20" s="10">
        <f>'signal per mg'!AT20*100/'signal per mg'!AT$54</f>
        <v>0</v>
      </c>
      <c r="AU20" s="10">
        <f>'signal per mg'!AU20*100/'signal per mg'!AU$54</f>
        <v>0</v>
      </c>
      <c r="AV20" s="10">
        <f>'signal per mg'!AV20*100/'signal per mg'!AV$54</f>
        <v>0.48645009257700722</v>
      </c>
      <c r="AW20" s="10">
        <f>'signal per mg'!AW20*100/'signal per mg'!AW$54</f>
        <v>0</v>
      </c>
      <c r="AX20" s="10">
        <f>'signal per mg'!AX20*100/'signal per mg'!AX$54</f>
        <v>0</v>
      </c>
      <c r="AY20" s="10">
        <f>'signal per mg'!AY20*100/'signal per mg'!AY$54</f>
        <v>0</v>
      </c>
      <c r="AZ20" s="10">
        <f>'signal per mg'!AZ20*100/'signal per mg'!AZ$54</f>
        <v>0</v>
      </c>
      <c r="BA20" s="10"/>
    </row>
    <row r="21" spans="1:53" x14ac:dyDescent="0.2">
      <c r="A21">
        <f>'lipidomeDB output'!A21</f>
        <v>1467.9</v>
      </c>
      <c r="B21" t="str">
        <f>'lipidomeDB output'!B21</f>
        <v>C83H138O17P2</v>
      </c>
      <c r="C21" s="1" t="str">
        <f>'lipidomeDB output'!C21</f>
        <v>CL(74:12)</v>
      </c>
      <c r="I21" s="10">
        <f>'signal per mg'!I21*100/'signal per mg'!I$54</f>
        <v>0.36278230964413788</v>
      </c>
      <c r="J21" s="10">
        <f>'signal per mg'!J21*100/'signal per mg'!J$54</f>
        <v>0.39976665980371967</v>
      </c>
      <c r="K21" s="10">
        <f>'signal per mg'!K21*100/'signal per mg'!K$54</f>
        <v>0.85577292682433403</v>
      </c>
      <c r="L21" s="10">
        <f>'signal per mg'!L21*100/'signal per mg'!L$54</f>
        <v>0.42325611916792433</v>
      </c>
      <c r="M21" s="10">
        <f>'signal per mg'!M21*100/'signal per mg'!M$54</f>
        <v>0.74279056219050388</v>
      </c>
      <c r="N21" s="10">
        <f t="shared" si="0"/>
        <v>0.55687371552612386</v>
      </c>
      <c r="O21" s="55">
        <f t="shared" si="1"/>
        <v>0.22589465201719028</v>
      </c>
      <c r="P21" s="10">
        <f t="shared" si="2"/>
        <v>0.40564789775320825</v>
      </c>
      <c r="Q21" s="10">
        <f>'signal per mg'!Q21*100/'signal per mg'!Q$54</f>
        <v>0.87199249048960037</v>
      </c>
      <c r="R21" s="10">
        <f>'signal per mg'!R21*100/'signal per mg'!R$54</f>
        <v>0.66727690001459239</v>
      </c>
      <c r="S21" s="10">
        <f>'signal per mg'!S21*100/'signal per mg'!S$54</f>
        <v>0.36199395569725357</v>
      </c>
      <c r="T21" s="10">
        <f>'signal per mg'!T21*100/'signal per mg'!T$54</f>
        <v>0.60520073599503399</v>
      </c>
      <c r="U21" s="10">
        <f>'signal per mg'!U21*100/'signal per mg'!U$54</f>
        <v>0.68519684276790471</v>
      </c>
      <c r="V21" s="10">
        <f>'signal per mg'!V21*100/'signal per mg'!V$54</f>
        <v>0.68726537684088929</v>
      </c>
      <c r="W21" s="10">
        <f>'signal per mg'!W21*100/'signal per mg'!W$54</f>
        <v>0.80100830859549921</v>
      </c>
      <c r="X21" s="10">
        <f>'signal per mg'!X21*100/'signal per mg'!X$54</f>
        <v>0.46373281495187019</v>
      </c>
      <c r="Y21" s="10">
        <f>'signal per mg'!Y21*100/'signal per mg'!Y$54</f>
        <v>0.41084014925935708</v>
      </c>
      <c r="Z21" s="10">
        <f>'signal per mg'!Z21*100/'signal per mg'!Z$54</f>
        <v>0.58940600122473985</v>
      </c>
      <c r="AA21" s="10">
        <f>'signal per mg'!AA21*100/'signal per mg'!AA$54</f>
        <v>0.75196713050893449</v>
      </c>
      <c r="AB21" s="10">
        <f>'signal per mg'!AB21*100/'signal per mg'!AB$54</f>
        <v>0.77008953999681018</v>
      </c>
      <c r="AC21" s="10">
        <f>'signal per mg'!AC21*100/'signal per mg'!AC$54</f>
        <v>0.46233911063612282</v>
      </c>
      <c r="AD21" s="10">
        <f>'signal per mg'!AD21*100/'signal per mg'!AD$54</f>
        <v>0.35556711871388769</v>
      </c>
      <c r="AE21" s="10">
        <f>'signal per mg'!AE21*100/'signal per mg'!AE$54</f>
        <v>0.66169409474196561</v>
      </c>
      <c r="AF21" s="10">
        <f>'signal per mg'!AF21*100/'signal per mg'!AF$54</f>
        <v>0.81406389633601406</v>
      </c>
      <c r="AG21" s="10">
        <f>'signal per mg'!AG21*100/'signal per mg'!AG$54</f>
        <v>1.0066252375327405</v>
      </c>
      <c r="AH21" s="10">
        <f>'signal per mg'!AH21*100/'signal per mg'!AH$54</f>
        <v>0.77836687992522524</v>
      </c>
      <c r="AI21" s="10">
        <f>'signal per mg'!AI21*100/'signal per mg'!AI$54</f>
        <v>0.9029375214827744</v>
      </c>
      <c r="AJ21" s="10">
        <f>'signal per mg'!AJ21*100/'signal per mg'!AJ$54</f>
        <v>0.63828439291710204</v>
      </c>
      <c r="AK21" s="10">
        <f>'signal per mg'!AK21*100/'signal per mg'!AK$54</f>
        <v>0.40731521672049537</v>
      </c>
      <c r="AL21" s="10">
        <f>'signal per mg'!AL21*100/'signal per mg'!AL$54</f>
        <v>0.70269915282064721</v>
      </c>
      <c r="AM21" s="10">
        <f>'signal per mg'!AM21*100/'signal per mg'!AM$54</f>
        <v>0.61928392732641613</v>
      </c>
      <c r="AN21" s="10">
        <f>'signal per mg'!AN21*100/'signal per mg'!AN$54</f>
        <v>0.56060539527803377</v>
      </c>
      <c r="AO21" s="10">
        <f>'signal per mg'!AO21*100/'signal per mg'!AO$54</f>
        <v>0.94523321340606348</v>
      </c>
      <c r="AP21" s="10">
        <f>'signal per mg'!AP21*100/'signal per mg'!AP$54</f>
        <v>0.82488425247611796</v>
      </c>
      <c r="AQ21" s="10">
        <f>'signal per mg'!AQ21*100/'signal per mg'!AQ$54</f>
        <v>0.66989576251982741</v>
      </c>
      <c r="AR21" s="10">
        <f>'signal per mg'!AR21*100/'signal per mg'!AR$54</f>
        <v>0.78746311819762771</v>
      </c>
      <c r="AS21" s="10">
        <f>'signal per mg'!AS21*100/'signal per mg'!AS$54</f>
        <v>0.50725905195032361</v>
      </c>
      <c r="AT21" s="10">
        <f>'signal per mg'!AT21*100/'signal per mg'!AT$54</f>
        <v>0.6868837077557669</v>
      </c>
      <c r="AU21" s="10">
        <f>'signal per mg'!AU21*100/'signal per mg'!AU$54</f>
        <v>0.49687966354633012</v>
      </c>
      <c r="AV21" s="10">
        <f>'signal per mg'!AV21*100/'signal per mg'!AV$54</f>
        <v>0.69516916344049817</v>
      </c>
      <c r="AW21" s="10">
        <f>'signal per mg'!AW21*100/'signal per mg'!AW$54</f>
        <v>0.52387166103776484</v>
      </c>
      <c r="AX21" s="10">
        <f>'signal per mg'!AX21*100/'signal per mg'!AX$54</f>
        <v>0.54207237320156954</v>
      </c>
      <c r="AY21" s="10">
        <f>'signal per mg'!AY21*100/'signal per mg'!AY$54</f>
        <v>0.76273625635613551</v>
      </c>
      <c r="AZ21" s="10">
        <f>'signal per mg'!AZ21*100/'signal per mg'!AZ$54</f>
        <v>0.29591270575180323</v>
      </c>
      <c r="BA21" s="10"/>
    </row>
    <row r="22" spans="1:53" x14ac:dyDescent="0.2">
      <c r="A22">
        <f>'lipidomeDB output'!A22</f>
        <v>1470</v>
      </c>
      <c r="B22" t="str">
        <f>'lipidomeDB output'!B22</f>
        <v>C83H140O17P2</v>
      </c>
      <c r="C22" s="1" t="str">
        <f>'lipidomeDB output'!C22</f>
        <v>CL(74:11)</v>
      </c>
      <c r="I22" s="10">
        <f>'signal per mg'!I22*100/'signal per mg'!I$54</f>
        <v>1.9376349948623317</v>
      </c>
      <c r="J22" s="10">
        <f>'signal per mg'!J22*100/'signal per mg'!J$54</f>
        <v>1.7054423169308901</v>
      </c>
      <c r="K22" s="10">
        <f>'signal per mg'!K22*100/'signal per mg'!K$54</f>
        <v>1.5153047805943882</v>
      </c>
      <c r="L22" s="10">
        <f>'signal per mg'!L22*100/'signal per mg'!L$54</f>
        <v>1.8931688430999405</v>
      </c>
      <c r="M22" s="10">
        <f>'signal per mg'!M22*100/'signal per mg'!M$54</f>
        <v>2.1919603845033495</v>
      </c>
      <c r="N22" s="10">
        <f t="shared" si="0"/>
        <v>1.8487022639981798</v>
      </c>
      <c r="O22" s="55">
        <f t="shared" si="1"/>
        <v>0.25465159480278987</v>
      </c>
      <c r="P22" s="10">
        <f t="shared" si="2"/>
        <v>0.13774613671541466</v>
      </c>
      <c r="Q22" s="10">
        <f>'signal per mg'!Q22*100/'signal per mg'!Q$54</f>
        <v>1.9737167136011069</v>
      </c>
      <c r="R22" s="10">
        <f>'signal per mg'!R22*100/'signal per mg'!R$54</f>
        <v>2.1875538928907807</v>
      </c>
      <c r="S22" s="10">
        <f>'signal per mg'!S22*100/'signal per mg'!S$54</f>
        <v>1.2852445949985056</v>
      </c>
      <c r="T22" s="10">
        <f>'signal per mg'!T22*100/'signal per mg'!T$54</f>
        <v>1.8710235208051607</v>
      </c>
      <c r="U22" s="10">
        <f>'signal per mg'!U22*100/'signal per mg'!U$54</f>
        <v>1.426081061449809</v>
      </c>
      <c r="V22" s="10">
        <f>'signal per mg'!V22*100/'signal per mg'!V$54</f>
        <v>1.4265088073924341</v>
      </c>
      <c r="W22" s="10">
        <f>'signal per mg'!W22*100/'signal per mg'!W$54</f>
        <v>1.8391681454087134</v>
      </c>
      <c r="X22" s="10">
        <f>'signal per mg'!X22*100/'signal per mg'!X$54</f>
        <v>2.2343490174953748</v>
      </c>
      <c r="Y22" s="10">
        <f>'signal per mg'!Y22*100/'signal per mg'!Y$54</f>
        <v>1.4869398062643704</v>
      </c>
      <c r="Z22" s="10">
        <f>'signal per mg'!Z22*100/'signal per mg'!Z$54</f>
        <v>1.3185088793631357</v>
      </c>
      <c r="AA22" s="10">
        <f>'signal per mg'!AA22*100/'signal per mg'!AA$54</f>
        <v>1.4612969494941663</v>
      </c>
      <c r="AB22" s="10">
        <f>'signal per mg'!AB22*100/'signal per mg'!AB$54</f>
        <v>1.4900549087512247</v>
      </c>
      <c r="AC22" s="10">
        <f>'signal per mg'!AC22*100/'signal per mg'!AC$54</f>
        <v>1.5728823010083175</v>
      </c>
      <c r="AD22" s="10">
        <f>'signal per mg'!AD22*100/'signal per mg'!AD$54</f>
        <v>1.7496503951348008</v>
      </c>
      <c r="AE22" s="10">
        <f>'signal per mg'!AE22*100/'signal per mg'!AE$54</f>
        <v>2.0508570451346411</v>
      </c>
      <c r="AF22" s="10">
        <f>'signal per mg'!AF22*100/'signal per mg'!AF$54</f>
        <v>1.9046023235031275</v>
      </c>
      <c r="AG22" s="10">
        <f>'signal per mg'!AG22*100/'signal per mg'!AG$54</f>
        <v>1.5304812284936569</v>
      </c>
      <c r="AH22" s="10">
        <f>'signal per mg'!AH22*100/'signal per mg'!AH$54</f>
        <v>1.4568191707089104</v>
      </c>
      <c r="AI22" s="10">
        <f>'signal per mg'!AI22*100/'signal per mg'!AI$54</f>
        <v>2.0478041299806988</v>
      </c>
      <c r="AJ22" s="10">
        <f>'signal per mg'!AJ22*100/'signal per mg'!AJ$54</f>
        <v>1.8910956951439704</v>
      </c>
      <c r="AK22" s="10">
        <f>'signal per mg'!AK22*100/'signal per mg'!AK$54</f>
        <v>1.6230894242043983</v>
      </c>
      <c r="AL22" s="10">
        <f>'signal per mg'!AL22*100/'signal per mg'!AL$54</f>
        <v>1.771524266106258</v>
      </c>
      <c r="AM22" s="10">
        <f>'signal per mg'!AM22*100/'signal per mg'!AM$54</f>
        <v>1.1059618039891184</v>
      </c>
      <c r="AN22" s="10">
        <f>'signal per mg'!AN22*100/'signal per mg'!AN$54</f>
        <v>1.4768951536175878</v>
      </c>
      <c r="AO22" s="10">
        <f>'signal per mg'!AO22*100/'signal per mg'!AO$54</f>
        <v>2.1071092369788644</v>
      </c>
      <c r="AP22" s="10">
        <f>'signal per mg'!AP22*100/'signal per mg'!AP$54</f>
        <v>2.4893043427298833</v>
      </c>
      <c r="AQ22" s="10">
        <f>'signal per mg'!AQ22*100/'signal per mg'!AQ$54</f>
        <v>1.9601178336732377</v>
      </c>
      <c r="AR22" s="10">
        <f>'signal per mg'!AR22*100/'signal per mg'!AR$54</f>
        <v>2.0790589522637117</v>
      </c>
      <c r="AS22" s="10">
        <f>'signal per mg'!AS22*100/'signal per mg'!AS$54</f>
        <v>1.9215872460581229</v>
      </c>
      <c r="AT22" s="10">
        <f>'signal per mg'!AT22*100/'signal per mg'!AT$54</f>
        <v>1.2197496769168128</v>
      </c>
      <c r="AU22" s="10">
        <f>'signal per mg'!AU22*100/'signal per mg'!AU$54</f>
        <v>1.8298059964726632</v>
      </c>
      <c r="AV22" s="10">
        <f>'signal per mg'!AV22*100/'signal per mg'!AV$54</f>
        <v>2.8429557313583564</v>
      </c>
      <c r="AW22" s="10">
        <f>'signal per mg'!AW22*100/'signal per mg'!AW$54</f>
        <v>1.7922935216456868</v>
      </c>
      <c r="AX22" s="10">
        <f>'signal per mg'!AX22*100/'signal per mg'!AX$54</f>
        <v>1.5172213341084149</v>
      </c>
      <c r="AY22" s="10">
        <f>'signal per mg'!AY22*100/'signal per mg'!AY$54</f>
        <v>1.3767629281396914</v>
      </c>
      <c r="AZ22" s="10">
        <f>'signal per mg'!AZ22*100/'signal per mg'!AZ$54</f>
        <v>1.4772517107453302</v>
      </c>
      <c r="BA22" s="10"/>
    </row>
    <row r="23" spans="1:53" x14ac:dyDescent="0.2">
      <c r="A23">
        <f>'lipidomeDB output'!A23</f>
        <v>1472</v>
      </c>
      <c r="B23" t="str">
        <f>'lipidomeDB output'!B23</f>
        <v>C83H142O17P2</v>
      </c>
      <c r="C23" s="1" t="str">
        <f>'lipidomeDB output'!C23</f>
        <v>CL(74:10)</v>
      </c>
      <c r="I23" s="10">
        <f>'signal per mg'!I23*100/'signal per mg'!I$54</f>
        <v>3.5921739677480238</v>
      </c>
      <c r="J23" s="10">
        <f>'signal per mg'!J23*100/'signal per mg'!J$54</f>
        <v>3.5567222565369563</v>
      </c>
      <c r="K23" s="10">
        <f>'signal per mg'!K23*100/'signal per mg'!K$54</f>
        <v>3.9410062918529616</v>
      </c>
      <c r="L23" s="10">
        <f>'signal per mg'!L23*100/'signal per mg'!L$54</f>
        <v>4.0570247391561125</v>
      </c>
      <c r="M23" s="10">
        <f>'signal per mg'!M23*100/'signal per mg'!M$54</f>
        <v>3.8104427614331486</v>
      </c>
      <c r="N23" s="10">
        <f t="shared" si="0"/>
        <v>3.7914740033454408</v>
      </c>
      <c r="O23" s="55">
        <f t="shared" si="1"/>
        <v>0.2168327692013145</v>
      </c>
      <c r="P23" s="10">
        <f t="shared" si="2"/>
        <v>5.7189570338604508E-2</v>
      </c>
      <c r="Q23" s="10">
        <f>'signal per mg'!Q23*100/'signal per mg'!Q$54</f>
        <v>3.5274937009041061</v>
      </c>
      <c r="R23" s="10">
        <f>'signal per mg'!R23*100/'signal per mg'!R$54</f>
        <v>3.3934280521616853</v>
      </c>
      <c r="S23" s="10">
        <f>'signal per mg'!S23*100/'signal per mg'!S$54</f>
        <v>4.0649596492976006</v>
      </c>
      <c r="T23" s="10">
        <f>'signal per mg'!T23*100/'signal per mg'!T$54</f>
        <v>2.8220532487973569</v>
      </c>
      <c r="U23" s="10">
        <f>'signal per mg'!U23*100/'signal per mg'!U$54</f>
        <v>3.8327441770374318</v>
      </c>
      <c r="V23" s="10">
        <f>'signal per mg'!V23*100/'signal per mg'!V$54</f>
        <v>3.4161131966503029</v>
      </c>
      <c r="W23" s="10">
        <f>'signal per mg'!W23*100/'signal per mg'!W$54</f>
        <v>3.6949203137697144</v>
      </c>
      <c r="X23" s="10">
        <f>'signal per mg'!X23*100/'signal per mg'!X$54</f>
        <v>3.5669953392510019</v>
      </c>
      <c r="Y23" s="10">
        <f>'signal per mg'!Y23*100/'signal per mg'!Y$54</f>
        <v>3.7842523840036195</v>
      </c>
      <c r="Z23" s="10">
        <f>'signal per mg'!Z23*100/'signal per mg'!Z$54</f>
        <v>3.6799601959583605</v>
      </c>
      <c r="AA23" s="10">
        <f>'signal per mg'!AA23*100/'signal per mg'!AA$54</f>
        <v>3.4167991007403389</v>
      </c>
      <c r="AB23" s="10">
        <f>'signal per mg'!AB23*100/'signal per mg'!AB$54</f>
        <v>3.4130003873231409</v>
      </c>
      <c r="AC23" s="10">
        <f>'signal per mg'!AC23*100/'signal per mg'!AC$54</f>
        <v>3.0644486780354074</v>
      </c>
      <c r="AD23" s="10">
        <f>'signal per mg'!AD23*100/'signal per mg'!AD$54</f>
        <v>3.0385812004726436</v>
      </c>
      <c r="AE23" s="10">
        <f>'signal per mg'!AE23*100/'signal per mg'!AE$54</f>
        <v>3.4439664811818416</v>
      </c>
      <c r="AF23" s="10">
        <f>'signal per mg'!AF23*100/'signal per mg'!AF$54</f>
        <v>3.7254244861483468</v>
      </c>
      <c r="AG23" s="10">
        <f>'signal per mg'!AG23*100/'signal per mg'!AG$54</f>
        <v>4.2079674045161175</v>
      </c>
      <c r="AH23" s="10">
        <f>'signal per mg'!AH23*100/'signal per mg'!AH$54</f>
        <v>3.372923146342643</v>
      </c>
      <c r="AI23" s="10">
        <f>'signal per mg'!AI23*100/'signal per mg'!AI$54</f>
        <v>3.5205309219745646</v>
      </c>
      <c r="AJ23" s="10">
        <f>'signal per mg'!AJ23*100/'signal per mg'!AJ$54</f>
        <v>3.2674459121289874</v>
      </c>
      <c r="AK23" s="10">
        <f>'signal per mg'!AK23*100/'signal per mg'!AK$54</f>
        <v>3.3798934397564335</v>
      </c>
      <c r="AL23" s="10">
        <f>'signal per mg'!AL23*100/'signal per mg'!AL$54</f>
        <v>3.2639390556248755</v>
      </c>
      <c r="AM23" s="10">
        <f>'signal per mg'!AM23*100/'signal per mg'!AM$54</f>
        <v>3.5379841146153743</v>
      </c>
      <c r="AN23" s="10">
        <f>'signal per mg'!AN23*100/'signal per mg'!AN$54</f>
        <v>4.0515815512522133</v>
      </c>
      <c r="AO23" s="10">
        <f>'signal per mg'!AO23*100/'signal per mg'!AO$54</f>
        <v>3.4985234760854715</v>
      </c>
      <c r="AP23" s="10">
        <f>'signal per mg'!AP23*100/'signal per mg'!AP$54</f>
        <v>3.3596085096407422</v>
      </c>
      <c r="AQ23" s="10">
        <f>'signal per mg'!AQ23*100/'signal per mg'!AQ$54</f>
        <v>3.8919102651257638</v>
      </c>
      <c r="AR23" s="10">
        <f>'signal per mg'!AR23*100/'signal per mg'!AR$54</f>
        <v>3.513296988881724</v>
      </c>
      <c r="AS23" s="10">
        <f>'signal per mg'!AS23*100/'signal per mg'!AS$54</f>
        <v>3.4308703365901199</v>
      </c>
      <c r="AT23" s="10">
        <f>'signal per mg'!AT23*100/'signal per mg'!AT$54</f>
        <v>3.7318321029617443</v>
      </c>
      <c r="AU23" s="10">
        <f>'signal per mg'!AU23*100/'signal per mg'!AU$54</f>
        <v>3.9902998236331571</v>
      </c>
      <c r="AV23" s="10">
        <f>'signal per mg'!AV23*100/'signal per mg'!AV$54</f>
        <v>3.9858609661673112</v>
      </c>
      <c r="AW23" s="10">
        <f>'signal per mg'!AW23*100/'signal per mg'!AW$54</f>
        <v>3.8820233343567705</v>
      </c>
      <c r="AX23" s="10">
        <f>'signal per mg'!AX23*100/'signal per mg'!AX$54</f>
        <v>2.8891149542217707</v>
      </c>
      <c r="AY23" s="10">
        <f>'signal per mg'!AY23*100/'signal per mg'!AY$54</f>
        <v>3.8208769068406419</v>
      </c>
      <c r="AZ23" s="10">
        <f>'signal per mg'!AZ23*100/'signal per mg'!AZ$54</f>
        <v>3.6364897355280195</v>
      </c>
      <c r="BA23" s="10"/>
    </row>
    <row r="24" spans="1:53" x14ac:dyDescent="0.2">
      <c r="A24">
        <f>'lipidomeDB output'!A24</f>
        <v>1474</v>
      </c>
      <c r="B24" t="str">
        <f>'lipidomeDB output'!B24</f>
        <v>C83H144O17P2</v>
      </c>
      <c r="C24" s="1" t="str">
        <f>'lipidomeDB output'!C24</f>
        <v>CL(74:9)</v>
      </c>
      <c r="I24" s="10">
        <f>'signal per mg'!I24*100/'signal per mg'!I$54</f>
        <v>4.7119760102333972</v>
      </c>
      <c r="J24" s="10">
        <f>'signal per mg'!J24*100/'signal per mg'!J$54</f>
        <v>4.3528241026696861</v>
      </c>
      <c r="K24" s="10">
        <f>'signal per mg'!K24*100/'signal per mg'!K$54</f>
        <v>4.2525642841247056</v>
      </c>
      <c r="L24" s="10">
        <f>'signal per mg'!L24*100/'signal per mg'!L$54</f>
        <v>4.6705820591902345</v>
      </c>
      <c r="M24" s="10">
        <f>'signal per mg'!M24*100/'signal per mg'!M$54</f>
        <v>4.1090154383920758</v>
      </c>
      <c r="N24" s="10">
        <f t="shared" si="0"/>
        <v>4.4193923789220193</v>
      </c>
      <c r="O24" s="55">
        <f t="shared" si="1"/>
        <v>0.26329557089620637</v>
      </c>
      <c r="P24" s="10">
        <f t="shared" si="2"/>
        <v>5.9577323831207216E-2</v>
      </c>
      <c r="Q24" s="10">
        <f>'signal per mg'!Q24*100/'signal per mg'!Q$54</f>
        <v>4.871300825058051</v>
      </c>
      <c r="R24" s="10">
        <f>'signal per mg'!R24*100/'signal per mg'!R$54</f>
        <v>5.0569772223769904</v>
      </c>
      <c r="S24" s="10">
        <f>'signal per mg'!S24*100/'signal per mg'!S$54</f>
        <v>3.996878217262795</v>
      </c>
      <c r="T24" s="10">
        <f>'signal per mg'!T24*100/'signal per mg'!T$54</f>
        <v>5.3248797357511792</v>
      </c>
      <c r="U24" s="10">
        <f>'signal per mg'!U24*100/'signal per mg'!U$54</f>
        <v>2.6560457120720549</v>
      </c>
      <c r="V24" s="10">
        <f>'signal per mg'!V24*100/'signal per mg'!V$54</f>
        <v>2.9367600346520355</v>
      </c>
      <c r="W24" s="10">
        <f>'signal per mg'!W24*100/'signal per mg'!W$54</f>
        <v>4.4975870246604419</v>
      </c>
      <c r="X24" s="10">
        <f>'signal per mg'!X24*100/'signal per mg'!X$54</f>
        <v>5.0752980303065796</v>
      </c>
      <c r="Y24" s="10">
        <f>'signal per mg'!Y24*100/'signal per mg'!Y$54</f>
        <v>4.1969771211036155</v>
      </c>
      <c r="Z24" s="10">
        <f>'signal per mg'!Z24*100/'signal per mg'!Z$54</f>
        <v>4.0799142682180047</v>
      </c>
      <c r="AA24" s="10">
        <f>'signal per mg'!AA24*100/'signal per mg'!AA$54</f>
        <v>2.9497267335943262</v>
      </c>
      <c r="AB24" s="10">
        <f>'signal per mg'!AB24*100/'signal per mg'!AB$54</f>
        <v>2.9094803034790733</v>
      </c>
      <c r="AC24" s="10">
        <f>'signal per mg'!AC24*100/'signal per mg'!AC$54</f>
        <v>4.846429069281168</v>
      </c>
      <c r="AD24" s="10">
        <f>'signal per mg'!AD24*100/'signal per mg'!AD$54</f>
        <v>4.8099125174802433</v>
      </c>
      <c r="AE24" s="10">
        <f>'signal per mg'!AE24*100/'signal per mg'!AE$54</f>
        <v>5.0738650565005203</v>
      </c>
      <c r="AF24" s="10">
        <f>'signal per mg'!AF24*100/'signal per mg'!AF$54</f>
        <v>4.4501228775692585</v>
      </c>
      <c r="AG24" s="10">
        <f>'signal per mg'!AG24*100/'signal per mg'!AG$54</f>
        <v>3.0849297245476168</v>
      </c>
      <c r="AH24" s="10">
        <f>'signal per mg'!AH24*100/'signal per mg'!AH$54</f>
        <v>3.5646946964691475</v>
      </c>
      <c r="AI24" s="10">
        <f>'signal per mg'!AI24*100/'signal per mg'!AI$54</f>
        <v>4.7883450992834691</v>
      </c>
      <c r="AJ24" s="10">
        <f>'signal per mg'!AJ24*100/'signal per mg'!AJ$54</f>
        <v>5.221894896892521</v>
      </c>
      <c r="AK24" s="10">
        <f>'signal per mg'!AK24*100/'signal per mg'!AK$54</f>
        <v>3.9744090843636215</v>
      </c>
      <c r="AL24" s="10">
        <f>'signal per mg'!AL24*100/'signal per mg'!AL$54</f>
        <v>4.2391804032311011</v>
      </c>
      <c r="AM24" s="10">
        <f>'signal per mg'!AM24*100/'signal per mg'!AM$54</f>
        <v>2.771056337065442</v>
      </c>
      <c r="AN24" s="10">
        <f>'signal per mg'!AN24*100/'signal per mg'!AN$54</f>
        <v>3.2523895256078097</v>
      </c>
      <c r="AO24" s="10">
        <f>'signal per mg'!AO24*100/'signal per mg'!AO$54</f>
        <v>5.2703521735205756</v>
      </c>
      <c r="AP24" s="10">
        <f>'signal per mg'!AP24*100/'signal per mg'!AP$54</f>
        <v>5.2481978550079118</v>
      </c>
      <c r="AQ24" s="10">
        <f>'signal per mg'!AQ24*100/'signal per mg'!AQ$54</f>
        <v>3.6355653750283241</v>
      </c>
      <c r="AR24" s="10">
        <f>'signal per mg'!AR24*100/'signal per mg'!AR$54</f>
        <v>5.5630458995251768</v>
      </c>
      <c r="AS24" s="10">
        <f>'signal per mg'!AS24*100/'signal per mg'!AS$54</f>
        <v>3.6282765686299014</v>
      </c>
      <c r="AT24" s="10">
        <f>'signal per mg'!AT24*100/'signal per mg'!AT$54</f>
        <v>3.2697788871775813</v>
      </c>
      <c r="AU24" s="10">
        <f>'signal per mg'!AU24*100/'signal per mg'!AU$54</f>
        <v>4.471916971916972</v>
      </c>
      <c r="AV24" s="10">
        <f>'signal per mg'!AV24*100/'signal per mg'!AV$54</f>
        <v>4.9183639117993607</v>
      </c>
      <c r="AW24" s="10">
        <f>'signal per mg'!AW24*100/'signal per mg'!AW$54</f>
        <v>4.8779551734725217</v>
      </c>
      <c r="AX24" s="10">
        <f>'signal per mg'!AX24*100/'signal per mg'!AX$54</f>
        <v>5.1620404011044929</v>
      </c>
      <c r="AY24" s="10">
        <f>'signal per mg'!AY24*100/'signal per mg'!AY$54</f>
        <v>2.6671783555598205</v>
      </c>
      <c r="AZ24" s="10">
        <f>'signal per mg'!AZ24*100/'signal per mg'!AZ$54</f>
        <v>3.6110597373774733</v>
      </c>
      <c r="BA24" s="10"/>
    </row>
    <row r="25" spans="1:53" x14ac:dyDescent="0.2">
      <c r="A25">
        <f>'lipidomeDB output'!A25</f>
        <v>1476</v>
      </c>
      <c r="B25" t="str">
        <f>'lipidomeDB output'!B25</f>
        <v>C83H146O17P2</v>
      </c>
      <c r="C25" s="1" t="str">
        <f>'lipidomeDB output'!C25</f>
        <v>CL(74:8)</v>
      </c>
      <c r="I25" s="10">
        <f>'signal per mg'!I25*100/'signal per mg'!I$54</f>
        <v>3.6613752175645353</v>
      </c>
      <c r="J25" s="10">
        <f>'signal per mg'!J25*100/'signal per mg'!J$54</f>
        <v>3.4846613135680453</v>
      </c>
      <c r="K25" s="10">
        <f>'signal per mg'!K25*100/'signal per mg'!K$54</f>
        <v>2.8141374496752922</v>
      </c>
      <c r="L25" s="10">
        <f>'signal per mg'!L25*100/'signal per mg'!L$54</f>
        <v>3.1022376796377706</v>
      </c>
      <c r="M25" s="10">
        <f>'signal per mg'!M25*100/'signal per mg'!M$54</f>
        <v>2.4868919312554612</v>
      </c>
      <c r="N25" s="10">
        <f t="shared" si="0"/>
        <v>3.1098607183402209</v>
      </c>
      <c r="O25" s="55">
        <f t="shared" si="1"/>
        <v>0.4796467974115336</v>
      </c>
      <c r="P25" s="10">
        <f t="shared" si="2"/>
        <v>0.15423417344154508</v>
      </c>
      <c r="Q25" s="10">
        <f>'signal per mg'!Q25*100/'signal per mg'!Q$54</f>
        <v>1.7192826441381357</v>
      </c>
      <c r="R25" s="10">
        <f>'signal per mg'!R25*100/'signal per mg'!R$54</f>
        <v>2.3361324471683846</v>
      </c>
      <c r="S25" s="10">
        <f>'signal per mg'!S25*100/'signal per mg'!S$54</f>
        <v>4.0782438311580478</v>
      </c>
      <c r="T25" s="10">
        <f>'signal per mg'!T25*100/'signal per mg'!T$54</f>
        <v>1.7756988627546606</v>
      </c>
      <c r="U25" s="10">
        <f>'signal per mg'!U25*100/'signal per mg'!U$54</f>
        <v>4.5421529223766406</v>
      </c>
      <c r="V25" s="10">
        <f>'signal per mg'!V25*100/'signal per mg'!V$54</f>
        <v>4.0023101357204718</v>
      </c>
      <c r="W25" s="10">
        <f>'signal per mg'!W25*100/'signal per mg'!W$54</f>
        <v>3.6667274747508247</v>
      </c>
      <c r="X25" s="10">
        <f>'signal per mg'!X25*100/'signal per mg'!X$54</f>
        <v>2.4498208305033145</v>
      </c>
      <c r="Y25" s="10">
        <f>'signal per mg'!Y25*100/'signal per mg'!Y$54</f>
        <v>4.0725943236214244</v>
      </c>
      <c r="Z25" s="10">
        <f>'signal per mg'!Z25*100/'signal per mg'!Z$54</f>
        <v>3.9536129822412747</v>
      </c>
      <c r="AA25" s="10">
        <f>'signal per mg'!AA25*100/'signal per mg'!AA$54</f>
        <v>4.8955385867669285</v>
      </c>
      <c r="AB25" s="10">
        <f>'signal per mg'!AB25*100/'signal per mg'!AB$54</f>
        <v>4.1375224989177735</v>
      </c>
      <c r="AC25" s="10">
        <f>'signal per mg'!AC25*100/'signal per mg'!AC$54</f>
        <v>2.2663909669625015</v>
      </c>
      <c r="AD25" s="10">
        <f>'signal per mg'!AD25*100/'signal per mg'!AD$54</f>
        <v>3.4104090105911302</v>
      </c>
      <c r="AE25" s="10">
        <f>'signal per mg'!AE25*100/'signal per mg'!AE$54</f>
        <v>2.895404975202915</v>
      </c>
      <c r="AF25" s="10">
        <f>'signal per mg'!AF25*100/'signal per mg'!AF$54</f>
        <v>3.0803172475424483</v>
      </c>
      <c r="AG25" s="10">
        <f>'signal per mg'!AG25*100/'signal per mg'!AG$54</f>
        <v>4.8636433670587014</v>
      </c>
      <c r="AH25" s="10">
        <f>'signal per mg'!AH25*100/'signal per mg'!AH$54</f>
        <v>4.2882697049296565</v>
      </c>
      <c r="AI25" s="10">
        <f>'signal per mg'!AI25*100/'signal per mg'!AI$54</f>
        <v>2.2355305253695037</v>
      </c>
      <c r="AJ25" s="10">
        <f>'signal per mg'!AJ25*100/'signal per mg'!AJ$54</f>
        <v>1.73588013557604</v>
      </c>
      <c r="AK25" s="10">
        <f>'signal per mg'!AK25*100/'signal per mg'!AK$54</f>
        <v>3.5403509493735985</v>
      </c>
      <c r="AL25" s="10">
        <f>'signal per mg'!AL25*100/'signal per mg'!AL$54</f>
        <v>3.2442372102186892</v>
      </c>
      <c r="AM25" s="10">
        <f>'signal per mg'!AM25*100/'signal per mg'!AM$54</f>
        <v>4.2324570397408037</v>
      </c>
      <c r="AN25" s="10">
        <f>'signal per mg'!AN25*100/'signal per mg'!AN$54</f>
        <v>5.0220290109632755</v>
      </c>
      <c r="AO25" s="10">
        <f>'signal per mg'!AO25*100/'signal per mg'!AO$54</f>
        <v>2.7866970998233329</v>
      </c>
      <c r="AP25" s="10">
        <f>'signal per mg'!AP25*100/'signal per mg'!AP$54</f>
        <v>2.3237414288225984</v>
      </c>
      <c r="AQ25" s="10">
        <f>'signal per mg'!AQ25*100/'signal per mg'!AQ$54</f>
        <v>3.3650577838205291</v>
      </c>
      <c r="AR25" s="10">
        <f>'signal per mg'!AR25*100/'signal per mg'!AR$54</f>
        <v>3.1576684838892466</v>
      </c>
      <c r="AS25" s="10">
        <f>'signal per mg'!AS25*100/'signal per mg'!AS$54</f>
        <v>3.9131412579024967</v>
      </c>
      <c r="AT25" s="10">
        <f>'signal per mg'!AT25*100/'signal per mg'!AT$54</f>
        <v>5.3127268221006601</v>
      </c>
      <c r="AU25" s="10">
        <f>'signal per mg'!AU25*100/'signal per mg'!AU$54</f>
        <v>2.9100529100529093</v>
      </c>
      <c r="AV25" s="10">
        <f>'signal per mg'!AV25*100/'signal per mg'!AV$54</f>
        <v>2.619087695674128</v>
      </c>
      <c r="AW25" s="10">
        <f>'signal per mg'!AW25*100/'signal per mg'!AW$54</f>
        <v>3.2257445501995701</v>
      </c>
      <c r="AX25" s="10">
        <f>'signal per mg'!AX25*100/'signal per mg'!AX$54</f>
        <v>2.5010899578549632</v>
      </c>
      <c r="AY25" s="10">
        <f>'signal per mg'!AY25*100/'signal per mg'!AY$54</f>
        <v>5.3151683776264038</v>
      </c>
      <c r="AZ25" s="10">
        <f>'signal per mg'!AZ25*100/'signal per mg'!AZ$54</f>
        <v>4.8571296467542062</v>
      </c>
      <c r="BA25" s="10"/>
    </row>
    <row r="26" spans="1:53" x14ac:dyDescent="0.2">
      <c r="A26">
        <f>'lipidomeDB output'!A26</f>
        <v>1478</v>
      </c>
      <c r="B26" t="str">
        <f>'lipidomeDB output'!B26</f>
        <v>C83H148O17P2</v>
      </c>
      <c r="C26" s="1" t="str">
        <f>'lipidomeDB output'!C26</f>
        <v>CL(74:7)</v>
      </c>
      <c r="I26" s="10">
        <f>'signal per mg'!I26*100/'signal per mg'!I$54</f>
        <v>0.26841696898525796</v>
      </c>
      <c r="J26" s="10">
        <f>'signal per mg'!J26*100/'signal per mg'!J$54</f>
        <v>0.20245693500789236</v>
      </c>
      <c r="K26" s="10">
        <f>'signal per mg'!K26*100/'signal per mg'!K$54</f>
        <v>0.30953488842582305</v>
      </c>
      <c r="L26" s="10">
        <f>'signal per mg'!L26*100/'signal per mg'!L$54</f>
        <v>0.84159065555482626</v>
      </c>
      <c r="M26" s="10">
        <f>'signal per mg'!M26*100/'signal per mg'!M$54</f>
        <v>0.9794640256335565</v>
      </c>
      <c r="N26" s="10">
        <f t="shared" si="0"/>
        <v>0.52029269472147122</v>
      </c>
      <c r="O26" s="55">
        <f t="shared" si="1"/>
        <v>0.36157658077150617</v>
      </c>
      <c r="P26" s="10">
        <f t="shared" si="2"/>
        <v>0.69494840969287353</v>
      </c>
      <c r="Q26" s="10">
        <f>'signal per mg'!Q26*100/'signal per mg'!Q$54</f>
        <v>0.73612963786374197</v>
      </c>
      <c r="R26" s="10">
        <f>'signal per mg'!R26*100/'signal per mg'!R$54</f>
        <v>0.96576060280441989</v>
      </c>
      <c r="S26" s="10">
        <f>'signal per mg'!S26*100/'signal per mg'!S$54</f>
        <v>0.37029656936003452</v>
      </c>
      <c r="T26" s="10">
        <f>'signal per mg'!T26*100/'signal per mg'!T$54</f>
        <v>0.82688598727526652</v>
      </c>
      <c r="U26" s="10">
        <f>'signal per mg'!U26*100/'signal per mg'!U$54</f>
        <v>0.43097186576921215</v>
      </c>
      <c r="V26" s="10">
        <f>'signal per mg'!V26*100/'signal per mg'!V$54</f>
        <v>0.68726537684088918</v>
      </c>
      <c r="W26" s="10">
        <f>'signal per mg'!W26*100/'signal per mg'!W$54</f>
        <v>0.2869035970745783</v>
      </c>
      <c r="X26" s="10">
        <f>'signal per mg'!X26*100/'signal per mg'!X$54</f>
        <v>0.4403119657118767</v>
      </c>
      <c r="Y26" s="10">
        <f>'signal per mg'!Y26*100/'signal per mg'!Y$54</f>
        <v>0.68410538615204852</v>
      </c>
      <c r="Z26" s="10">
        <f>'signal per mg'!Z26*100/'signal per mg'!Z$54</f>
        <v>0.31192590324556041</v>
      </c>
      <c r="AA26" s="10">
        <f>'signal per mg'!AA26*100/'signal per mg'!AA$54</f>
        <v>0.66475444784681592</v>
      </c>
      <c r="AB26" s="10">
        <f>'signal per mg'!AB26*100/'signal per mg'!AB$54</f>
        <v>0.43972568408101886</v>
      </c>
      <c r="AC26" s="10">
        <f>'signal per mg'!AC26*100/'signal per mg'!AC$54</f>
        <v>0.37521490637052179</v>
      </c>
      <c r="AD26" s="10">
        <f>'signal per mg'!AD26*100/'signal per mg'!AD$54</f>
        <v>0.45313126714147889</v>
      </c>
      <c r="AE26" s="10">
        <f>'signal per mg'!AE26*100/'signal per mg'!AE$54</f>
        <v>0.37228514674349167</v>
      </c>
      <c r="AF26" s="10">
        <f>'signal per mg'!AF26*100/'signal per mg'!AF$54</f>
        <v>0.56272341376228774</v>
      </c>
      <c r="AG26" s="10">
        <f>'signal per mg'!AG26*100/'signal per mg'!AG$54</f>
        <v>0.86966942290243576</v>
      </c>
      <c r="AH26" s="10">
        <f>'signal per mg'!AH26*100/'signal per mg'!AH$54</f>
        <v>0.83477027702125606</v>
      </c>
      <c r="AI26" s="10">
        <f>'signal per mg'!AI26*100/'signal per mg'!AI$54</f>
        <v>0.45345178604479003</v>
      </c>
      <c r="AJ26" s="10">
        <f>'signal per mg'!AJ26*100/'signal per mg'!AJ$54</f>
        <v>1.0738382590516011</v>
      </c>
      <c r="AK26" s="10">
        <f>'signal per mg'!AK26*100/'signal per mg'!AK$54</f>
        <v>0.36617226553660692</v>
      </c>
      <c r="AL26" s="10">
        <f>'signal per mg'!AL26*100/'signal per mg'!AL$54</f>
        <v>0.74374466408353557</v>
      </c>
      <c r="AM26" s="10">
        <f>'signal per mg'!AM26*100/'signal per mg'!AM$54</f>
        <v>0.96788746257638536</v>
      </c>
      <c r="AN26" s="10">
        <f>'signal per mg'!AN26*100/'signal per mg'!AN$54</f>
        <v>0.81675668554867598</v>
      </c>
      <c r="AO26" s="10">
        <f>'signal per mg'!AO26*100/'signal per mg'!AO$54</f>
        <v>0.53258024165989659</v>
      </c>
      <c r="AP26" s="10">
        <f>'signal per mg'!AP26*100/'signal per mg'!AP$54</f>
        <v>0.37068510812869954</v>
      </c>
      <c r="AQ26" s="10">
        <f>'signal per mg'!AQ26*100/'signal per mg'!AQ$54</f>
        <v>0.22377067754362101</v>
      </c>
      <c r="AR26" s="10">
        <f>'signal per mg'!AR26*100/'signal per mg'!AR$54</f>
        <v>0.66045293784317149</v>
      </c>
      <c r="AS26" s="10">
        <f>'signal per mg'!AS26*100/'signal per mg'!AS$54</f>
        <v>0.55723531322621755</v>
      </c>
      <c r="AT26" s="10">
        <f>'signal per mg'!AT26*100/'signal per mg'!AT$54</f>
        <v>0.6514773310673253</v>
      </c>
      <c r="AU26" s="10">
        <f>'signal per mg'!AU26*100/'signal per mg'!AU$54</f>
        <v>0.52231718898385548</v>
      </c>
      <c r="AV26" s="10">
        <f>'signal per mg'!AV26*100/'signal per mg'!AV$54</f>
        <v>3.0297929641474507E-2</v>
      </c>
      <c r="AW26" s="10">
        <f>'signal per mg'!AW26*100/'signal per mg'!AW$54</f>
        <v>0.38954559410500461</v>
      </c>
      <c r="AX26" s="10">
        <f>'signal per mg'!AX26*100/'signal per mg'!AX$54</f>
        <v>0.77459671559366394</v>
      </c>
      <c r="AY26" s="10">
        <f>'signal per mg'!AY26*100/'signal per mg'!AY$54</f>
        <v>0.47491125395759382</v>
      </c>
      <c r="AZ26" s="10">
        <f>'signal per mg'!AZ26*100/'signal per mg'!AZ$54</f>
        <v>0.94322174958387284</v>
      </c>
      <c r="BA26" s="10"/>
    </row>
    <row r="27" spans="1:53" x14ac:dyDescent="0.2">
      <c r="A27">
        <f>'lipidomeDB output'!A27</f>
        <v>1480</v>
      </c>
      <c r="B27" t="str">
        <f>'lipidomeDB output'!B27</f>
        <v>C83H150O17P2</v>
      </c>
      <c r="C27" s="1" t="str">
        <f>'lipidomeDB output'!C27</f>
        <v>CL(74:6)</v>
      </c>
      <c r="I27" s="10">
        <f>'signal per mg'!I27*100/'signal per mg'!I$54</f>
        <v>6.0813219535722551E-2</v>
      </c>
      <c r="J27" s="10">
        <f>'signal per mg'!J27*100/'signal per mg'!J$54</f>
        <v>0.33285292704687386</v>
      </c>
      <c r="K27" s="10">
        <f>'signal per mg'!K27*100/'signal per mg'!K$54</f>
        <v>0.30144247304214133</v>
      </c>
      <c r="L27" s="10">
        <f>'signal per mg'!L27*100/'signal per mg'!L$54</f>
        <v>4.7575300216549654E-2</v>
      </c>
      <c r="M27" s="10">
        <f>'signal per mg'!M27*100/'signal per mg'!M$54</f>
        <v>0</v>
      </c>
      <c r="N27" s="10">
        <f t="shared" si="0"/>
        <v>0.14853678396825748</v>
      </c>
      <c r="O27" s="55">
        <f t="shared" si="1"/>
        <v>0.15596827521988604</v>
      </c>
      <c r="P27" s="10">
        <f t="shared" si="2"/>
        <v>1.0500313191998063</v>
      </c>
      <c r="Q27" s="10">
        <f>'signal per mg'!Q27*100/'signal per mg'!Q$54</f>
        <v>5.9285608418556401E-2</v>
      </c>
      <c r="R27" s="10">
        <f>'signal per mg'!R27*100/'signal per mg'!R$54</f>
        <v>0.1578647139199533</v>
      </c>
      <c r="S27" s="10">
        <f>'signal per mg'!S27*100/'signal per mg'!S$54</f>
        <v>0.33044402377868559</v>
      </c>
      <c r="T27" s="10">
        <f>'signal per mg'!T27*100/'signal per mg'!T$54</f>
        <v>8.8674100512093033E-3</v>
      </c>
      <c r="U27" s="10">
        <f>'signal per mg'!U27*100/'signal per mg'!U$54</f>
        <v>0.22759188417025811</v>
      </c>
      <c r="V27" s="10">
        <f>'signal per mg'!V27*100/'signal per mg'!V$54</f>
        <v>0</v>
      </c>
      <c r="W27" s="10">
        <f>'signal per mg'!W27*100/'signal per mg'!W$54</f>
        <v>0.36319010265510204</v>
      </c>
      <c r="X27" s="10">
        <f>'signal per mg'!X27*100/'signal per mg'!X$54</f>
        <v>0</v>
      </c>
      <c r="Y27" s="10">
        <f>'signal per mg'!Y27*100/'signal per mg'!Y$54</f>
        <v>0.12061362180091213</v>
      </c>
      <c r="Z27" s="10">
        <f>'signal per mg'!Z27*100/'signal per mg'!Z$54</f>
        <v>0.17031537048377224</v>
      </c>
      <c r="AA27" s="10">
        <f>'signal per mg'!AA27*100/'signal per mg'!AA$54</f>
        <v>0.1434164114888174</v>
      </c>
      <c r="AB27" s="10">
        <f>'signal per mg'!AB27*100/'signal per mg'!AB$54</f>
        <v>0.43061219840058323</v>
      </c>
      <c r="AC27" s="10">
        <f>'signal per mg'!AC27*100/'signal per mg'!AC$54</f>
        <v>0.27182751730867522</v>
      </c>
      <c r="AD27" s="10">
        <f>'signal per mg'!AD27*100/'signal per mg'!AD$54</f>
        <v>0.18862402029334288</v>
      </c>
      <c r="AE27" s="10">
        <f>'signal per mg'!AE27*100/'signal per mg'!AE$54</f>
        <v>0.13023402659931332</v>
      </c>
      <c r="AF27" s="10">
        <f>'signal per mg'!AF27*100/'signal per mg'!AF$54</f>
        <v>0.10332886505808757</v>
      </c>
      <c r="AG27" s="10">
        <f>'signal per mg'!AG27*100/'signal per mg'!AG$54</f>
        <v>0.16092308219060822</v>
      </c>
      <c r="AH27" s="10">
        <f>'signal per mg'!AH27*100/'signal per mg'!AH$54</f>
        <v>0.24817494722253555</v>
      </c>
      <c r="AI27" s="10">
        <f>'signal per mg'!AI27*100/'signal per mg'!AI$54</f>
        <v>0.12426958567991331</v>
      </c>
      <c r="AJ27" s="10">
        <f>'signal per mg'!AJ27*100/'signal per mg'!AJ$54</f>
        <v>0</v>
      </c>
      <c r="AK27" s="10">
        <f>'signal per mg'!AK27*100/'signal per mg'!AK$54</f>
        <v>0.20365760836024768</v>
      </c>
      <c r="AL27" s="10">
        <f>'signal per mg'!AL27*100/'signal per mg'!AL$54</f>
        <v>0.22000394036908116</v>
      </c>
      <c r="AM27" s="10">
        <f>'signal per mg'!AM27*100/'signal per mg'!AM$54</f>
        <v>9.4328015420579919E-2</v>
      </c>
      <c r="AN27" s="10">
        <f>'signal per mg'!AN27*100/'signal per mg'!AN$54</f>
        <v>0.17418287738403662</v>
      </c>
      <c r="AO27" s="10">
        <f>'signal per mg'!AO27*100/'signal per mg'!AO$54</f>
        <v>0.17924613460224123</v>
      </c>
      <c r="AP27" s="10">
        <f>'signal per mg'!AP27*100/'signal per mg'!AP$54</f>
        <v>0</v>
      </c>
      <c r="AQ27" s="10">
        <f>'signal per mg'!AQ27*100/'signal per mg'!AQ$54</f>
        <v>0</v>
      </c>
      <c r="AR27" s="10">
        <f>'signal per mg'!AR27*100/'signal per mg'!AR$54</f>
        <v>0.30091642730132673</v>
      </c>
      <c r="AS27" s="10">
        <f>'signal per mg'!AS27*100/'signal per mg'!AS$54</f>
        <v>0.38481721182438339</v>
      </c>
      <c r="AT27" s="10">
        <f>'signal per mg'!AT27*100/'signal per mg'!AT$54</f>
        <v>0.36114504222210425</v>
      </c>
      <c r="AU27" s="10">
        <f>'signal per mg'!AU27*100/'signal per mg'!AU$54</f>
        <v>0</v>
      </c>
      <c r="AV27" s="10">
        <f>'signal per mg'!AV27*100/'signal per mg'!AV$54</f>
        <v>0.39387308533916848</v>
      </c>
      <c r="AW27" s="10">
        <f>'signal per mg'!AW27*100/'signal per mg'!AW$54</f>
        <v>0.1995701565858152</v>
      </c>
      <c r="AX27" s="10">
        <f>'signal per mg'!AX27*100/'signal per mg'!AX$54</f>
        <v>0</v>
      </c>
      <c r="AY27" s="10">
        <f>'signal per mg'!AY27*100/'signal per mg'!AY$54</f>
        <v>0.10553583421279863</v>
      </c>
      <c r="AZ27" s="10">
        <f>'signal per mg'!AZ27*100/'signal per mg'!AZ$54</f>
        <v>0.4947290549287961</v>
      </c>
      <c r="BA27" s="10"/>
    </row>
    <row r="28" spans="1:53" x14ac:dyDescent="0.2">
      <c r="A28">
        <f>'lipidomeDB output'!A28</f>
        <v>1491.9</v>
      </c>
      <c r="B28" t="str">
        <f>'lipidomeDB output'!B28</f>
        <v>C85H138O17P2</v>
      </c>
      <c r="C28" s="1" t="str">
        <f>'lipidomeDB output'!C28</f>
        <v>CL(76:14)</v>
      </c>
      <c r="I28" s="10">
        <f>'signal per mg'!I28*100/'signal per mg'!I$54</f>
        <v>1.5811437079287856</v>
      </c>
      <c r="J28" s="10">
        <f>'signal per mg'!J28*100/'signal per mg'!J$54</f>
        <v>1.1564065609772831</v>
      </c>
      <c r="K28" s="10">
        <f>'signal per mg'!K28*100/'signal per mg'!K$54</f>
        <v>0.75664083837423379</v>
      </c>
      <c r="L28" s="10">
        <f>'signal per mg'!L28*100/'signal per mg'!L$54</f>
        <v>0.99908130454754229</v>
      </c>
      <c r="M28" s="10">
        <f>'signal per mg'!M28*100/'signal per mg'!M$54</f>
        <v>1.1451354500436932</v>
      </c>
      <c r="N28" s="10">
        <f t="shared" si="0"/>
        <v>1.1276815723743077</v>
      </c>
      <c r="O28" s="55">
        <f t="shared" si="1"/>
        <v>0.30040261582166455</v>
      </c>
      <c r="P28" s="10">
        <f t="shared" si="2"/>
        <v>0.2663895759058772</v>
      </c>
      <c r="Q28" s="10">
        <f>'signal per mg'!Q28*100/'signal per mg'!Q$54</f>
        <v>1.3685094609950104</v>
      </c>
      <c r="R28" s="10">
        <f>'signal per mg'!R28*100/'signal per mg'!R$54</f>
        <v>1.1992411880977965</v>
      </c>
      <c r="S28" s="10">
        <f>'signal per mg'!S28*100/'signal per mg'!S$54</f>
        <v>0.72896947959217573</v>
      </c>
      <c r="T28" s="10">
        <f>'signal per mg'!T28*100/'signal per mg'!T$54</f>
        <v>0.97319825312021957</v>
      </c>
      <c r="U28" s="10">
        <f>'signal per mg'!U28*100/'signal per mg'!U$54</f>
        <v>0.94184301002372772</v>
      </c>
      <c r="V28" s="10">
        <f>'signal per mg'!V28*100/'signal per mg'!V$54</f>
        <v>0.9933583598036384</v>
      </c>
      <c r="W28" s="10">
        <f>'signal per mg'!W28*100/'signal per mg'!W$54</f>
        <v>1.0514270551750444</v>
      </c>
      <c r="X28" s="10">
        <f>'signal per mg'!X28*100/'signal per mg'!X$54</f>
        <v>1.5551443895355646</v>
      </c>
      <c r="Y28" s="10">
        <f>'signal per mg'!Y28*100/'signal per mg'!Y$54</f>
        <v>0.74252760921186545</v>
      </c>
      <c r="Z28" s="10">
        <f>'signal per mg'!Z28*100/'signal per mg'!Z$54</f>
        <v>0.71570728720146981</v>
      </c>
      <c r="AA28" s="10">
        <f>'signal per mg'!AA28*100/'signal per mg'!AA$54</f>
        <v>0.83142757471219808</v>
      </c>
      <c r="AB28" s="10">
        <f>'signal per mg'!AB28*100/'signal per mg'!AB$54</f>
        <v>1.1710829099359776</v>
      </c>
      <c r="AC28" s="10">
        <f>'signal per mg'!AC28*100/'signal per mg'!AC$54</f>
        <v>0.87588866688350908</v>
      </c>
      <c r="AD28" s="10">
        <f>'signal per mg'!AD28*100/'signal per mg'!AD$54</f>
        <v>0.82279098507268533</v>
      </c>
      <c r="AE28" s="10">
        <f>'signal per mg'!AE28*100/'signal per mg'!AE$54</f>
        <v>1.1365878685030981</v>
      </c>
      <c r="AF28" s="10">
        <f>'signal per mg'!AF28*100/'signal per mg'!AF$54</f>
        <v>1.5415549597855227</v>
      </c>
      <c r="AG28" s="10">
        <f>'signal per mg'!AG28*100/'signal per mg'!AG$54</f>
        <v>1.2308903839898648</v>
      </c>
      <c r="AH28" s="10">
        <f>'signal per mg'!AH28*100/'signal per mg'!AH$54</f>
        <v>0.7960936618696921</v>
      </c>
      <c r="AI28" s="10">
        <f>'signal per mg'!AI28*100/'signal per mg'!AI$54</f>
        <v>1.6842494910235062</v>
      </c>
      <c r="AJ28" s="10">
        <f>'signal per mg'!AJ28*100/'signal per mg'!AJ$54</f>
        <v>0.90911970604073589</v>
      </c>
      <c r="AK28" s="10">
        <f>'signal per mg'!AK28*100/'signal per mg'!AK$54</f>
        <v>0.94423072967023913</v>
      </c>
      <c r="AL28" s="10">
        <f>'signal per mg'!AL28*100/'signal per mg'!AL$54</f>
        <v>1.2543508241938657</v>
      </c>
      <c r="AM28" s="10">
        <f>'signal per mg'!AM28*100/'signal per mg'!AM$54</f>
        <v>0.89406553746462702</v>
      </c>
      <c r="AN28" s="10">
        <f>'signal per mg'!AN28*100/'signal per mg'!AN$54</f>
        <v>1.0304600477173258</v>
      </c>
      <c r="AO28" s="10">
        <f>'signal per mg'!AO28*100/'signal per mg'!AO$54</f>
        <v>1.0819245102969812</v>
      </c>
      <c r="AP28" s="10">
        <f>'signal per mg'!AP28*100/'signal per mg'!AP$54</f>
        <v>1.3904354451151615</v>
      </c>
      <c r="AQ28" s="10">
        <f>'signal per mg'!AQ28*100/'signal per mg'!AQ$54</f>
        <v>0.89791525039655529</v>
      </c>
      <c r="AR28" s="10">
        <f>'signal per mg'!AR28*100/'signal per mg'!AR$54</f>
        <v>1.1899876897825195</v>
      </c>
      <c r="AS28" s="10">
        <f>'signal per mg'!AS28*100/'signal per mg'!AS$54</f>
        <v>1.0220145430920313</v>
      </c>
      <c r="AT28" s="10">
        <f>'signal per mg'!AT28*100/'signal per mg'!AT$54</f>
        <v>0.85683431586028636</v>
      </c>
      <c r="AU28" s="10">
        <f>'signal per mg'!AU28*100/'signal per mg'!AU$54</f>
        <v>1.0497218830552162</v>
      </c>
      <c r="AV28" s="10">
        <f>'signal per mg'!AV28*100/'signal per mg'!AV$54</f>
        <v>2.2033327722605622</v>
      </c>
      <c r="AW28" s="10">
        <f>'signal per mg'!AW28*100/'signal per mg'!AW$54</f>
        <v>1.0343107153822535</v>
      </c>
      <c r="AX28" s="10">
        <f>'signal per mg'!AX28*100/'signal per mg'!AX$54</f>
        <v>0.76878360703386139</v>
      </c>
      <c r="AY28" s="10">
        <f>'signal per mg'!AY28*100/'signal per mg'!AY$54</f>
        <v>0.57325146311042896</v>
      </c>
      <c r="AZ28" s="10">
        <f>'signal per mg'!AZ28*100/'signal per mg'!AZ$54</f>
        <v>0.86461993711855001</v>
      </c>
      <c r="BA28" s="10"/>
    </row>
    <row r="29" spans="1:53" x14ac:dyDescent="0.2">
      <c r="A29">
        <f>'lipidomeDB output'!A29</f>
        <v>1494</v>
      </c>
      <c r="B29" t="str">
        <f>'lipidomeDB output'!B29</f>
        <v>C85H140O17P2</v>
      </c>
      <c r="C29" s="1" t="str">
        <f>'lipidomeDB output'!C29</f>
        <v>CL(76:13)</v>
      </c>
      <c r="I29" s="10">
        <f>'signal per mg'!I29*100/'signal per mg'!I$54</f>
        <v>2.7449829093883031</v>
      </c>
      <c r="J29" s="10">
        <f>'signal per mg'!J29*100/'signal per mg'!J$54</f>
        <v>3.3439709011049334</v>
      </c>
      <c r="K29" s="10">
        <f>'signal per mg'!K29*100/'signal per mg'!K$54</f>
        <v>3.2349430496267382</v>
      </c>
      <c r="L29" s="10">
        <f>'signal per mg'!L29*100/'signal per mg'!L$54</f>
        <v>3.4516700570903591</v>
      </c>
      <c r="M29" s="10">
        <f>'signal per mg'!M29*100/'signal per mg'!M$54</f>
        <v>3.4754587824060579</v>
      </c>
      <c r="N29" s="10">
        <f t="shared" si="0"/>
        <v>3.2502051399232785</v>
      </c>
      <c r="O29" s="55">
        <f t="shared" si="1"/>
        <v>0.29816177148396689</v>
      </c>
      <c r="P29" s="10">
        <f t="shared" si="2"/>
        <v>9.1736293140870798E-2</v>
      </c>
      <c r="Q29" s="10">
        <f>'signal per mg'!Q29*100/'signal per mg'!Q$54</f>
        <v>3.480559260906082</v>
      </c>
      <c r="R29" s="10">
        <f>'signal per mg'!R29*100/'signal per mg'!R$54</f>
        <v>3.0432071742216205</v>
      </c>
      <c r="S29" s="10">
        <f>'signal per mg'!S29*100/'signal per mg'!S$54</f>
        <v>2.655175849357378</v>
      </c>
      <c r="T29" s="10">
        <f>'signal per mg'!T29*100/'signal per mg'!T$54</f>
        <v>2.5693320623378919</v>
      </c>
      <c r="U29" s="10">
        <f>'signal per mg'!U29*100/'signal per mg'!U$54</f>
        <v>4.1378141494358625</v>
      </c>
      <c r="V29" s="10">
        <f>'signal per mg'!V29*100/'signal per mg'!V$54</f>
        <v>4.9061507363557597</v>
      </c>
      <c r="W29" s="10">
        <f>'signal per mg'!W29*100/'signal per mg'!W$54</f>
        <v>3.5721985439227848</v>
      </c>
      <c r="X29" s="10">
        <f>'signal per mg'!X29*100/'signal per mg'!X$54</f>
        <v>3.5576269995550041</v>
      </c>
      <c r="Y29" s="10">
        <f>'signal per mg'!Y29*100/'signal per mg'!Y$54</f>
        <v>2.7401907202894735</v>
      </c>
      <c r="Z29" s="10">
        <f>'signal per mg'!Z29*100/'signal per mg'!Z$54</f>
        <v>2.8781383955909376</v>
      </c>
      <c r="AA29" s="10">
        <f>'signal per mg'!AA29*100/'signal per mg'!AA$54</f>
        <v>4.0001550447691772</v>
      </c>
      <c r="AB29" s="10">
        <f>'signal per mg'!AB29*100/'signal per mg'!AB$54</f>
        <v>4.0760064705748329</v>
      </c>
      <c r="AC29" s="10">
        <f>'signal per mg'!AC29*100/'signal per mg'!AC$54</f>
        <v>2.6938803958923843</v>
      </c>
      <c r="AD29" s="10">
        <f>'signal per mg'!AD29*100/'signal per mg'!AD$54</f>
        <v>2.3404555161685474</v>
      </c>
      <c r="AE29" s="10">
        <f>'signal per mg'!AE29*100/'signal per mg'!AE$54</f>
        <v>3.3926621676730213</v>
      </c>
      <c r="AF29" s="10">
        <f>'signal per mg'!AF29*100/'signal per mg'!AF$54</f>
        <v>3.4196268990169791</v>
      </c>
      <c r="AG29" s="10">
        <f>'signal per mg'!AG29*100/'signal per mg'!AG$54</f>
        <v>4.3295156900005125</v>
      </c>
      <c r="AH29" s="10">
        <f>'signal per mg'!AH29*100/'signal per mg'!AH$54</f>
        <v>3.7210126827067187</v>
      </c>
      <c r="AI29" s="10">
        <f>'signal per mg'!AI29*100/'signal per mg'!AI$54</f>
        <v>3.2111789746437167</v>
      </c>
      <c r="AJ29" s="10">
        <f>'signal per mg'!AJ29*100/'signal per mg'!AJ$54</f>
        <v>2.8097183946276405</v>
      </c>
      <c r="AK29" s="10">
        <f>'signal per mg'!AK29*100/'signal per mg'!AK$54</f>
        <v>2.4253769722902221</v>
      </c>
      <c r="AL29" s="10">
        <f>'signal per mg'!AL29*100/'signal per mg'!AL$54</f>
        <v>3.3476718986011673</v>
      </c>
      <c r="AM29" s="10">
        <f>'signal per mg'!AM29*100/'signal per mg'!AM$54</f>
        <v>3.7170706366457509</v>
      </c>
      <c r="AN29" s="10">
        <f>'signal per mg'!AN29*100/'signal per mg'!AN$54</f>
        <v>3.4675566094351495</v>
      </c>
      <c r="AO29" s="10">
        <f>'signal per mg'!AO29*100/'signal per mg'!AO$54</f>
        <v>3.4546790978374413</v>
      </c>
      <c r="AP29" s="10">
        <f>'signal per mg'!AP29*100/'signal per mg'!AP$54</f>
        <v>3.5735216550430748</v>
      </c>
      <c r="AQ29" s="10">
        <f>'signal per mg'!AQ29*100/'signal per mg'!AQ$54</f>
        <v>3.1214593247224105</v>
      </c>
      <c r="AR29" s="10">
        <f>'signal per mg'!AR29*100/'signal per mg'!AR$54</f>
        <v>3.3003106864411738</v>
      </c>
      <c r="AS29" s="10">
        <f>'signal per mg'!AS29*100/'signal per mg'!AS$54</f>
        <v>3.8081911092231189</v>
      </c>
      <c r="AT29" s="10">
        <f>'signal per mg'!AT29*100/'signal per mg'!AT$54</f>
        <v>3.3883902490838604</v>
      </c>
      <c r="AU29" s="10">
        <f>'signal per mg'!AU29*100/'signal per mg'!AU$54</f>
        <v>3.2797449464116131</v>
      </c>
      <c r="AV29" s="10">
        <f>'signal per mg'!AV29*100/'signal per mg'!AV$54</f>
        <v>4.0043763676148787</v>
      </c>
      <c r="AW29" s="10">
        <f>'signal per mg'!AW29*100/'signal per mg'!AW$54</f>
        <v>3.2698802579060486</v>
      </c>
      <c r="AX29" s="10">
        <f>'signal per mg'!AX29*100/'signal per mg'!AX$54</f>
        <v>2.9269001598604865</v>
      </c>
      <c r="AY29" s="10">
        <f>'signal per mg'!AY29*100/'signal per mg'!AY$54</f>
        <v>3.9192171159934754</v>
      </c>
      <c r="AZ29" s="10">
        <f>'signal per mg'!AZ29*100/'signal per mg'!AZ$54</f>
        <v>2.8412243388200484</v>
      </c>
      <c r="BA29" s="10"/>
    </row>
    <row r="30" spans="1:53" x14ac:dyDescent="0.2">
      <c r="A30">
        <f>'lipidomeDB output'!A30</f>
        <v>1496</v>
      </c>
      <c r="B30" t="str">
        <f>'lipidomeDB output'!B30</f>
        <v>C85H142O17P2</v>
      </c>
      <c r="C30" s="1" t="str">
        <f>'lipidomeDB output'!C30</f>
        <v>CL(76:12)</v>
      </c>
      <c r="I30" s="10">
        <f>'signal per mg'!I30*100/'signal per mg'!I$54</f>
        <v>4.437268018537547</v>
      </c>
      <c r="J30" s="10">
        <f>'signal per mg'!J30*100/'signal per mg'!J$54</f>
        <v>4.4368952028000814</v>
      </c>
      <c r="K30" s="10">
        <f>'signal per mg'!K30*100/'signal per mg'!K$54</f>
        <v>3.6941876226506709</v>
      </c>
      <c r="L30" s="10">
        <f>'signal per mg'!L30*100/'signal per mg'!L$54</f>
        <v>4.2588096331780294</v>
      </c>
      <c r="M30" s="10">
        <f>'signal per mg'!M30*100/'signal per mg'!M$54</f>
        <v>3.5337168657151157</v>
      </c>
      <c r="N30" s="10">
        <f t="shared" si="0"/>
        <v>4.0721754685762885</v>
      </c>
      <c r="O30" s="55">
        <f t="shared" si="1"/>
        <v>0.42835669850860647</v>
      </c>
      <c r="P30" s="10">
        <f t="shared" si="2"/>
        <v>0.10519112003254817</v>
      </c>
      <c r="Q30" s="10">
        <f>'signal per mg'!Q30*100/'signal per mg'!Q$54</f>
        <v>4.053653475618793</v>
      </c>
      <c r="R30" s="10">
        <f>'signal per mg'!R30*100/'signal per mg'!R$54</f>
        <v>2.813706371632108</v>
      </c>
      <c r="S30" s="10">
        <f>'signal per mg'!S30*100/'signal per mg'!S$54</f>
        <v>3.4223373517983471</v>
      </c>
      <c r="T30" s="10">
        <f>'signal per mg'!T30*100/'signal per mg'!T$54</f>
        <v>2.9284621694118687</v>
      </c>
      <c r="U30" s="10">
        <f>'signal per mg'!U30*100/'signal per mg'!U$54</f>
        <v>6.624376543508788</v>
      </c>
      <c r="V30" s="10">
        <f>'signal per mg'!V30*100/'signal per mg'!V$54</f>
        <v>7.1931850996246016</v>
      </c>
      <c r="W30" s="10">
        <f>'signal per mg'!W30*100/'signal per mg'!W$54</f>
        <v>3.6003913829416736</v>
      </c>
      <c r="X30" s="10">
        <f>'signal per mg'!X30*100/'signal per mg'!X$54</f>
        <v>3.5388903201630093</v>
      </c>
      <c r="Y30" s="10">
        <f>'signal per mg'!Y30*100/'signal per mg'!Y$54</f>
        <v>3.8370208435415183</v>
      </c>
      <c r="Z30" s="10">
        <f>'signal per mg'!Z30*100/'signal per mg'!Z$54</f>
        <v>3.7526791181873862</v>
      </c>
      <c r="AA30" s="10">
        <f>'signal per mg'!AA30*100/'signal per mg'!AA$54</f>
        <v>6.9595720764370714</v>
      </c>
      <c r="AB30" s="10">
        <f>'signal per mg'!AB30*100/'signal per mg'!AB$54</f>
        <v>6.6437310610375686</v>
      </c>
      <c r="AC30" s="10">
        <f>'signal per mg'!AC30*100/'signal per mg'!AC$54</f>
        <v>3.0156591236466701</v>
      </c>
      <c r="AD30" s="10">
        <f>'signal per mg'!AD30*100/'signal per mg'!AD$54</f>
        <v>2.7491408934707899</v>
      </c>
      <c r="AE30" s="10">
        <f>'signal per mg'!AE30*100/'signal per mg'!AE$54</f>
        <v>3.0598418774747751</v>
      </c>
      <c r="AF30" s="10">
        <f>'signal per mg'!AF30*100/'signal per mg'!AF$54</f>
        <v>4.1764410187667558</v>
      </c>
      <c r="AG30" s="10">
        <f>'signal per mg'!AG30*100/'signal per mg'!AG$54</f>
        <v>5.9507301456867454</v>
      </c>
      <c r="AH30" s="10">
        <f>'signal per mg'!AH30*100/'signal per mg'!AH$54</f>
        <v>5.4727410439463045</v>
      </c>
      <c r="AI30" s="10">
        <f>'signal per mg'!AI30*100/'signal per mg'!AI$54</f>
        <v>3.5509373099600765</v>
      </c>
      <c r="AJ30" s="10">
        <f>'signal per mg'!AJ30*100/'signal per mg'!AJ$54</f>
        <v>3.4464189553042535</v>
      </c>
      <c r="AK30" s="10">
        <f>'signal per mg'!AK30*100/'signal per mg'!AK$54</f>
        <v>3.0980642241467979</v>
      </c>
      <c r="AL30" s="10">
        <f>'signal per mg'!AL30*100/'signal per mg'!AL$54</f>
        <v>3.1949825967032233</v>
      </c>
      <c r="AM30" s="10">
        <f>'signal per mg'!AM30*100/'signal per mg'!AM$54</f>
        <v>6.7478707842896011</v>
      </c>
      <c r="AN30" s="10">
        <f>'signal per mg'!AN30*100/'signal per mg'!AN$54</f>
        <v>6.0539527803392907</v>
      </c>
      <c r="AO30" s="10">
        <f>'signal per mg'!AO30*100/'signal per mg'!AO$54</f>
        <v>3.9988652043276978</v>
      </c>
      <c r="AP30" s="10">
        <f>'signal per mg'!AP30*100/'signal per mg'!AP$54</f>
        <v>4.0965832503076829</v>
      </c>
      <c r="AQ30" s="10">
        <f>'signal per mg'!AQ30*100/'signal per mg'!AQ$54</f>
        <v>3.9174031271244036</v>
      </c>
      <c r="AR30" s="10">
        <f>'signal per mg'!AR30*100/'signal per mg'!AR$54</f>
        <v>3.2846786642437027</v>
      </c>
      <c r="AS30" s="10">
        <f>'signal per mg'!AS30*100/'signal per mg'!AS$54</f>
        <v>6.3494839951023261</v>
      </c>
      <c r="AT30" s="10">
        <f>'signal per mg'!AT30*100/'signal per mg'!AT$54</f>
        <v>7.2777807283091711</v>
      </c>
      <c r="AU30" s="10">
        <f>'signal per mg'!AU30*100/'signal per mg'!AU$54</f>
        <v>3.5883869217202542</v>
      </c>
      <c r="AV30" s="10">
        <f>'signal per mg'!AV30*100/'signal per mg'!AV$54</f>
        <v>4.0582393536441677</v>
      </c>
      <c r="AW30" s="10">
        <f>'signal per mg'!AW30*100/'signal per mg'!AW$54</f>
        <v>3.5039914031317161</v>
      </c>
      <c r="AX30" s="10">
        <f>'signal per mg'!AX30*100/'signal per mg'!AX$54</f>
        <v>3.3875890132248223</v>
      </c>
      <c r="AY30" s="10">
        <f>'signal per mg'!AY30*100/'signal per mg'!AY$54</f>
        <v>8.4572579871438158</v>
      </c>
      <c r="AZ30" s="10">
        <f>'signal per mg'!AZ30*100/'signal per mg'!AZ$54</f>
        <v>5.3426114296282599</v>
      </c>
      <c r="BA30" s="10"/>
    </row>
    <row r="31" spans="1:53" x14ac:dyDescent="0.2">
      <c r="A31">
        <f>'lipidomeDB output'!A31</f>
        <v>1498</v>
      </c>
      <c r="B31" t="str">
        <f>'lipidomeDB output'!B31</f>
        <v>C85H144O17P2</v>
      </c>
      <c r="C31" s="1" t="str">
        <f>'lipidomeDB output'!C31</f>
        <v>CL(76:11)</v>
      </c>
      <c r="I31" s="10">
        <f>'signal per mg'!I31*100/'signal per mg'!I$54</f>
        <v>4.8629605552876045</v>
      </c>
      <c r="J31" s="10">
        <f>'signal per mg'!J31*100/'signal per mg'!J$54</f>
        <v>4.3905703108914951</v>
      </c>
      <c r="K31" s="10">
        <f>'signal per mg'!K31*100/'signal per mg'!K$54</f>
        <v>5.1872382609399343</v>
      </c>
      <c r="L31" s="10">
        <f>'signal per mg'!L31*100/'signal per mg'!L$54</f>
        <v>5.3546820657523462</v>
      </c>
      <c r="M31" s="10">
        <f>'signal per mg'!M31*100/'signal per mg'!M$54</f>
        <v>5.6601369064957749</v>
      </c>
      <c r="N31" s="10">
        <f t="shared" si="0"/>
        <v>5.0911176198734314</v>
      </c>
      <c r="O31" s="55">
        <f t="shared" si="1"/>
        <v>0.4861354033499693</v>
      </c>
      <c r="P31" s="10">
        <f t="shared" si="2"/>
        <v>9.5486971554598454E-2</v>
      </c>
      <c r="Q31" s="10">
        <f>'signal per mg'!Q31*100/'signal per mg'!Q$54</f>
        <v>5.0862111555753184</v>
      </c>
      <c r="R31" s="10">
        <f>'signal per mg'!R31*100/'signal per mg'!R$54</f>
        <v>5.9617144903888244</v>
      </c>
      <c r="S31" s="10">
        <f>'signal per mg'!S31*100/'signal per mg'!S$54</f>
        <v>5.6441167679585531</v>
      </c>
      <c r="T31" s="10">
        <f>'signal per mg'!T31*100/'signal per mg'!T$54</f>
        <v>5.4623245915449212</v>
      </c>
      <c r="U31" s="10">
        <f>'signal per mg'!U31*100/'signal per mg'!U$54</f>
        <v>2.7940535567284877</v>
      </c>
      <c r="V31" s="10">
        <f>'signal per mg'!V31*100/'signal per mg'!V$54</f>
        <v>2.8703436326884195</v>
      </c>
      <c r="W31" s="10">
        <f>'signal per mg'!W31*100/'signal per mg'!W$54</f>
        <v>4.8823363571535179</v>
      </c>
      <c r="X31" s="10">
        <f>'signal per mg'!X31*100/'signal per mg'!X$54</f>
        <v>5.7240555542543978</v>
      </c>
      <c r="Y31" s="10">
        <f>'signal per mg'!Y31*100/'signal per mg'!Y$54</f>
        <v>4.84150616260224</v>
      </c>
      <c r="Z31" s="10">
        <f>'signal per mg'!Z31*100/'signal per mg'!Z$54</f>
        <v>4.7152480097979188</v>
      </c>
      <c r="AA31" s="10">
        <f>'signal per mg'!AA31*100/'signal per mg'!AA$54</f>
        <v>2.1396178146439784</v>
      </c>
      <c r="AB31" s="10">
        <f>'signal per mg'!AB31*100/'signal per mg'!AB$54</f>
        <v>2.5836731904034989</v>
      </c>
      <c r="AC31" s="10">
        <f>'signal per mg'!AC31*100/'signal per mg'!AC$54</f>
        <v>6.1381906045258114</v>
      </c>
      <c r="AD31" s="10">
        <f>'signal per mg'!AD31*100/'signal per mg'!AD$54</f>
        <v>5.2673799689962806</v>
      </c>
      <c r="AE31" s="10">
        <f>'signal per mg'!AE31*100/'signal per mg'!AE$54</f>
        <v>5.5303418972072045</v>
      </c>
      <c r="AF31" s="10">
        <f>'signal per mg'!AF31*100/'signal per mg'!AF$54</f>
        <v>4.6972743521000879</v>
      </c>
      <c r="AG31" s="10">
        <f>'signal per mg'!AG31*100/'signal per mg'!AG$54</f>
        <v>2.5062914077345786</v>
      </c>
      <c r="AH31" s="10">
        <f>'signal per mg'!AH31*100/'signal per mg'!AH$54</f>
        <v>3.3181312748779273</v>
      </c>
      <c r="AI31" s="10">
        <f>'signal per mg'!AI31*100/'signal per mg'!AI$54</f>
        <v>4.8504798921234249</v>
      </c>
      <c r="AJ31" s="10">
        <f>'signal per mg'!AJ31*100/'signal per mg'!AJ$54</f>
        <v>5.6526972663055517</v>
      </c>
      <c r="AK31" s="10">
        <f>'signal per mg'!AK31*100/'signal per mg'!AK$54</f>
        <v>3.8756660015222884</v>
      </c>
      <c r="AL31" s="10">
        <f>'signal per mg'!AL31*100/'signal per mg'!AL$54</f>
        <v>5.2193472121888718</v>
      </c>
      <c r="AM31" s="10">
        <f>'signal per mg'!AM31*100/'signal per mg'!AM$54</f>
        <v>2.5277173987340915</v>
      </c>
      <c r="AN31" s="10">
        <f>'signal per mg'!AN31*100/'signal per mg'!AN$54</f>
        <v>2.9552540288938647</v>
      </c>
      <c r="AO31" s="10">
        <f>'signal per mg'!AO31*100/'signal per mg'!AO$54</f>
        <v>4.447625311101655</v>
      </c>
      <c r="AP31" s="10">
        <f>'signal per mg'!AP31*100/'signal per mg'!AP$54</f>
        <v>5.9470784738908744</v>
      </c>
      <c r="AQ31" s="10">
        <f>'signal per mg'!AQ31*100/'signal per mg'!AQ$54</f>
        <v>5.4370609562655767</v>
      </c>
      <c r="AR31" s="10">
        <f>'signal per mg'!AR31*100/'signal per mg'!AR$54</f>
        <v>5.6744240576821614</v>
      </c>
      <c r="AS31" s="10">
        <f>'signal per mg'!AS31*100/'signal per mg'!AS$54</f>
        <v>3.3584047577400731</v>
      </c>
      <c r="AT31" s="10">
        <f>'signal per mg'!AT31*100/'signal per mg'!AT$54</f>
        <v>2.3261989484306125</v>
      </c>
      <c r="AU31" s="10">
        <f>'signal per mg'!AU31*100/'signal per mg'!AU$54</f>
        <v>5.2045177045177047</v>
      </c>
      <c r="AV31" s="10">
        <f>'signal per mg'!AV31*100/'signal per mg'!AV$54</f>
        <v>5.754923413566738</v>
      </c>
      <c r="AW31" s="10">
        <f>'signal per mg'!AW31*100/'signal per mg'!AW$54</f>
        <v>4.4788148603008899</v>
      </c>
      <c r="AX31" s="10">
        <f>'signal per mg'!AX31*100/'signal per mg'!AX$54</f>
        <v>5.048684784188346</v>
      </c>
      <c r="AY31" s="10">
        <f>'signal per mg'!AY31*100/'signal per mg'!AY$54</f>
        <v>2.3121941859349517</v>
      </c>
      <c r="AZ31" s="10">
        <f>'signal per mg'!AZ31*100/'signal per mg'!AZ$54</f>
        <v>3.9624560754577396</v>
      </c>
      <c r="BA31" s="10"/>
    </row>
    <row r="32" spans="1:53" x14ac:dyDescent="0.2">
      <c r="A32">
        <f>'lipidomeDB output'!A32</f>
        <v>1500</v>
      </c>
      <c r="B32" t="str">
        <f>'lipidomeDB output'!B32</f>
        <v>C85H146O17P2</v>
      </c>
      <c r="C32" s="1" t="str">
        <f>'lipidomeDB output'!C32</f>
        <v>CL(76:10)</v>
      </c>
      <c r="I32" s="10">
        <f>'signal per mg'!I32*100/'signal per mg'!I$54</f>
        <v>3.2000335521211229</v>
      </c>
      <c r="J32" s="10">
        <f>'signal per mg'!J32*100/'signal per mg'!J$54</f>
        <v>3.4417678951341704</v>
      </c>
      <c r="K32" s="10">
        <f>'signal per mg'!K32*100/'signal per mg'!K$54</f>
        <v>3.6436100265026607</v>
      </c>
      <c r="L32" s="10">
        <f>'signal per mg'!L32*100/'signal per mg'!L$54</f>
        <v>3.2826957149419247</v>
      </c>
      <c r="M32" s="10">
        <f>'signal per mg'!M32*100/'signal per mg'!M$54</f>
        <v>2.7053597436644328</v>
      </c>
      <c r="N32" s="10">
        <f t="shared" si="0"/>
        <v>3.2546933864728622</v>
      </c>
      <c r="O32" s="55">
        <f t="shared" si="1"/>
        <v>0.35063952418943223</v>
      </c>
      <c r="P32" s="10">
        <f t="shared" si="2"/>
        <v>0.10773350437456204</v>
      </c>
      <c r="Q32" s="10">
        <f>'signal per mg'!Q32*100/'signal per mg'!Q$54</f>
        <v>3.9548441282545332</v>
      </c>
      <c r="R32" s="10">
        <f>'signal per mg'!R32*100/'signal per mg'!R$54</f>
        <v>4.5316459054668954</v>
      </c>
      <c r="S32" s="10">
        <f>'signal per mg'!S32*100/'signal per mg'!S$54</f>
        <v>3.2728903058682879</v>
      </c>
      <c r="T32" s="10">
        <f>'signal per mg'!T32*100/'signal per mg'!T$54</f>
        <v>3.8152031745327974</v>
      </c>
      <c r="U32" s="10">
        <f>'signal per mg'!U32*100/'signal per mg'!U$54</f>
        <v>2.7625780833857929</v>
      </c>
      <c r="V32" s="10">
        <f>'signal per mg'!V32*100/'signal per mg'!V$54</f>
        <v>1.4034074501876983</v>
      </c>
      <c r="W32" s="10">
        <f>'signal per mg'!W32*100/'signal per mg'!W$54</f>
        <v>3.3101709812766376</v>
      </c>
      <c r="X32" s="10">
        <f>'signal per mg'!X32*100/'signal per mg'!X$54</f>
        <v>3.4569173478230324</v>
      </c>
      <c r="Y32" s="10">
        <f>'signal per mg'!Y32*100/'signal per mg'!Y$54</f>
        <v>2.5460781727036297</v>
      </c>
      <c r="Z32" s="10">
        <f>'signal per mg'!Z32*100/'signal per mg'!Z$54</f>
        <v>3.0924678505817527</v>
      </c>
      <c r="AA32" s="10">
        <f>'signal per mg'!AA32*100/'signal per mg'!AA$54</f>
        <v>2.0078297608434434</v>
      </c>
      <c r="AB32" s="10">
        <f>'signal per mg'!AB32*100/'signal per mg'!AB$54</f>
        <v>2.1439475063224802</v>
      </c>
      <c r="AC32" s="10">
        <f>'signal per mg'!AC32*100/'signal per mg'!AC$54</f>
        <v>5.2692718739835511</v>
      </c>
      <c r="AD32" s="10">
        <f>'signal per mg'!AD32*100/'signal per mg'!AD$54</f>
        <v>4.7329452448318099</v>
      </c>
      <c r="AE32" s="10">
        <f>'signal per mg'!AE32*100/'signal per mg'!AE$54</f>
        <v>3.4544904429272405</v>
      </c>
      <c r="AF32" s="10">
        <f>'signal per mg'!AF32*100/'signal per mg'!AF$54</f>
        <v>3.0593722073279705</v>
      </c>
      <c r="AG32" s="10">
        <f>'signal per mg'!AG32*100/'signal per mg'!AG$54</f>
        <v>2.0902881207950275</v>
      </c>
      <c r="AH32" s="10">
        <f>'signal per mg'!AH32*100/'signal per mg'!AH$54</f>
        <v>2.209401640533093</v>
      </c>
      <c r="AI32" s="10">
        <f>'signal per mg'!AI32*100/'signal per mg'!AI$54</f>
        <v>4.6019407207635981</v>
      </c>
      <c r="AJ32" s="10">
        <f>'signal per mg'!AJ32*100/'signal per mg'!AJ$54</f>
        <v>4.8560296493395416</v>
      </c>
      <c r="AK32" s="10">
        <f>'signal per mg'!AK32*100/'signal per mg'!AK$54</f>
        <v>4.1266380037440085</v>
      </c>
      <c r="AL32" s="10">
        <f>'signal per mg'!AL32*100/'signal per mg'!AL$54</f>
        <v>3.539764891311485</v>
      </c>
      <c r="AM32" s="10">
        <f>'signal per mg'!AM32*100/'signal per mg'!AM$54</f>
        <v>1.8879273810988531</v>
      </c>
      <c r="AN32" s="10">
        <f>'signal per mg'!AN32*100/'signal per mg'!AN$54</f>
        <v>1.7432924954990558</v>
      </c>
      <c r="AO32" s="10">
        <f>'signal per mg'!AO32*100/'signal per mg'!AO$54</f>
        <v>4.2761164197196537</v>
      </c>
      <c r="AP32" s="10">
        <f>'signal per mg'!AP32*100/'signal per mg'!AP$54</f>
        <v>3.5544745941510865</v>
      </c>
      <c r="AQ32" s="10">
        <f>'signal per mg'!AQ32*100/'signal per mg'!AQ$54</f>
        <v>3.0393156582823466</v>
      </c>
      <c r="AR32" s="10">
        <f>'signal per mg'!AR32*100/'signal per mg'!AR$54</f>
        <v>2.9134181370537542</v>
      </c>
      <c r="AS32" s="10">
        <f>'signal per mg'!AS32*100/'signal per mg'!AS$54</f>
        <v>2.8011694445138566</v>
      </c>
      <c r="AT32" s="10">
        <f>'signal per mg'!AT32*100/'signal per mg'!AT$54</f>
        <v>2.1969656735178007</v>
      </c>
      <c r="AU32" s="10">
        <f>'signal per mg'!AU32*100/'signal per mg'!AU$54</f>
        <v>4.0038665038665036</v>
      </c>
      <c r="AV32" s="10">
        <f>'signal per mg'!AV32*100/'signal per mg'!AV$54</f>
        <v>3.4606968523817532</v>
      </c>
      <c r="AW32" s="10">
        <f>'signal per mg'!AW32*100/'signal per mg'!AW$54</f>
        <v>3.8014276941971139</v>
      </c>
      <c r="AX32" s="10">
        <f>'signal per mg'!AX32*100/'signal per mg'!AX$54</f>
        <v>4.5356779537857879</v>
      </c>
      <c r="AY32" s="10">
        <f>'signal per mg'!AY32*100/'signal per mg'!AY$54</f>
        <v>2.4129329367744412</v>
      </c>
      <c r="AZ32" s="10">
        <f>'signal per mg'!AZ32*100/'signal per mg'!AZ$54</f>
        <v>2.6955798039578323</v>
      </c>
      <c r="BA32" s="10"/>
    </row>
    <row r="33" spans="1:53" x14ac:dyDescent="0.2">
      <c r="A33">
        <f>'lipidomeDB output'!A33</f>
        <v>1502</v>
      </c>
      <c r="B33" t="str">
        <f>'lipidomeDB output'!B33</f>
        <v>C85H148O17P2</v>
      </c>
      <c r="C33" s="1" t="str">
        <f>'lipidomeDB output'!C33</f>
        <v>CL(76:9)</v>
      </c>
      <c r="I33" s="10">
        <f>'signal per mg'!I33*100/'signal per mg'!I$54</f>
        <v>3.9276951789795964</v>
      </c>
      <c r="J33" s="10">
        <f>'signal per mg'!J33*100/'signal per mg'!J$54</f>
        <v>4.268753002539289</v>
      </c>
      <c r="K33" s="10">
        <f>'signal per mg'!K33*100/'signal per mg'!K$54</f>
        <v>4.9829047725019731</v>
      </c>
      <c r="L33" s="10">
        <f>'signal per mg'!L33*100/'signal per mg'!L$54</f>
        <v>3.9011746177570692</v>
      </c>
      <c r="M33" s="10">
        <f>'signal per mg'!M33*100/'signal per mg'!M$54</f>
        <v>4.6114914069327115</v>
      </c>
      <c r="N33" s="10">
        <f t="shared" si="0"/>
        <v>4.3384037957421278</v>
      </c>
      <c r="O33" s="55">
        <f t="shared" si="1"/>
        <v>0.46223925281947892</v>
      </c>
      <c r="P33" s="10">
        <f t="shared" si="2"/>
        <v>0.10654592670076904</v>
      </c>
      <c r="Q33" s="10">
        <f>'signal per mg'!Q33*100/'signal per mg'!Q$54</f>
        <v>4.4908848377056465</v>
      </c>
      <c r="R33" s="10">
        <f>'signal per mg'!R33*100/'signal per mg'!R$54</f>
        <v>5.303723750016581</v>
      </c>
      <c r="S33" s="10">
        <f>'signal per mg'!S33*100/'signal per mg'!S$54</f>
        <v>4.7291687423200832</v>
      </c>
      <c r="T33" s="10">
        <f>'signal per mg'!T33*100/'signal per mg'!T$54</f>
        <v>5.981068079540667</v>
      </c>
      <c r="U33" s="10">
        <f>'signal per mg'!U33*100/'signal per mg'!U$54</f>
        <v>2.1136990944748435</v>
      </c>
      <c r="V33" s="10">
        <f>'signal per mg'!V33*100/'signal per mg'!V$54</f>
        <v>0.73058042159976899</v>
      </c>
      <c r="W33" s="10">
        <f>'signal per mg'!W33*100/'signal per mg'!W$54</f>
        <v>5.5025788155690805</v>
      </c>
      <c r="X33" s="10">
        <f>'signal per mg'!X33*100/'signal per mg'!X$54</f>
        <v>4.9956671428906017</v>
      </c>
      <c r="Y33" s="10">
        <f>'signal per mg'!Y33*100/'signal per mg'!Y$54</f>
        <v>4.0104029248803288</v>
      </c>
      <c r="Z33" s="10">
        <f>'signal per mg'!Z33*100/'signal per mg'!Z$54</f>
        <v>4.3688763012859786</v>
      </c>
      <c r="AA33" s="10">
        <f>'signal per mg'!AA33*100/'signal per mg'!AA$54</f>
        <v>1.827590216675065</v>
      </c>
      <c r="AB33" s="10">
        <f>'signal per mg'!AB33*100/'signal per mg'!AB$54</f>
        <v>1.4763846802305711</v>
      </c>
      <c r="AC33" s="10">
        <f>'signal per mg'!AC33*100/'signal per mg'!AC$54</f>
        <v>6.8340225825937466</v>
      </c>
      <c r="AD33" s="10">
        <f>'signal per mg'!AD33*100/'signal per mg'!AD$54</f>
        <v>5.9600854228321785</v>
      </c>
      <c r="AE33" s="10">
        <f>'signal per mg'!AE33*100/'signal per mg'!AE$54</f>
        <v>4.989673362537328</v>
      </c>
      <c r="AF33" s="10">
        <f>'signal per mg'!AF33*100/'signal per mg'!AF$54</f>
        <v>4.0396000893655035</v>
      </c>
      <c r="AG33" s="10">
        <f>'signal per mg'!AG33*100/'signal per mg'!AG$54</f>
        <v>1.3490147741085032</v>
      </c>
      <c r="AH33" s="10">
        <f>'signal per mg'!AH33*100/'signal per mg'!AH$54</f>
        <v>2.3737772549272398</v>
      </c>
      <c r="AI33" s="10">
        <f>'signal per mg'!AI33*100/'signal per mg'!AI$54</f>
        <v>5.0540704899394528</v>
      </c>
      <c r="AJ33" s="10">
        <f>'signal per mg'!AJ33*100/'signal per mg'!AJ$54</f>
        <v>6.5063828439291704</v>
      </c>
      <c r="AK33" s="10">
        <f>'signal per mg'!AK33*100/'signal per mg'!AK$54</f>
        <v>4.871325420172389</v>
      </c>
      <c r="AL33" s="10">
        <f>'signal per mg'!AL33*100/'signal per mg'!AL$54</f>
        <v>4.487095291258945</v>
      </c>
      <c r="AM33" s="10">
        <f>'signal per mg'!AM33*100/'signal per mg'!AM$54</f>
        <v>1.8769907996008148</v>
      </c>
      <c r="AN33" s="10">
        <f>'signal per mg'!AN33*100/'signal per mg'!AN$54</f>
        <v>1.3071034412096194</v>
      </c>
      <c r="AO33" s="10">
        <f>'signal per mg'!AO33*100/'signal per mg'!AO$54</f>
        <v>5.0008382013488593</v>
      </c>
      <c r="AP33" s="10">
        <f>'signal per mg'!AP33*100/'signal per mg'!AP$54</f>
        <v>5.7478169137900714</v>
      </c>
      <c r="AQ33" s="10">
        <f>'signal per mg'!AQ33*100/'signal per mg'!AQ$54</f>
        <v>4.1043507817810996</v>
      </c>
      <c r="AR33" s="10">
        <f>'signal per mg'!AR33*100/'signal per mg'!AR$54</f>
        <v>5.4477597358188241</v>
      </c>
      <c r="AS33" s="10">
        <f>'signal per mg'!AS33*100/'signal per mg'!AS$54</f>
        <v>1.7191833878907521</v>
      </c>
      <c r="AT33" s="10">
        <f>'signal per mg'!AT33*100/'signal per mg'!AT$54</f>
        <v>1.4392692123851505</v>
      </c>
      <c r="AU33" s="10">
        <f>'signal per mg'!AU33*100/'signal per mg'!AU$54</f>
        <v>5.9574684574684573</v>
      </c>
      <c r="AV33" s="10">
        <f>'signal per mg'!AV33*100/'signal per mg'!AV$54</f>
        <v>3.8427874095270145</v>
      </c>
      <c r="AW33" s="10">
        <f>'signal per mg'!AW33*100/'signal per mg'!AW$54</f>
        <v>4.7071691740865829</v>
      </c>
      <c r="AX33" s="10">
        <f>'signal per mg'!AX33*100/'signal per mg'!AX$54</f>
        <v>5.5631448917308539</v>
      </c>
      <c r="AY33" s="10">
        <f>'signal per mg'!AY33*100/'signal per mg'!AY$54</f>
        <v>1.5902331382519428</v>
      </c>
      <c r="AZ33" s="10">
        <f>'signal per mg'!AZ33*100/'signal per mg'!AZ$54</f>
        <v>2.1453671167005739</v>
      </c>
      <c r="BA33" s="10"/>
    </row>
    <row r="34" spans="1:53" x14ac:dyDescent="0.2">
      <c r="A34">
        <f>'lipidomeDB output'!A34</f>
        <v>1513.9</v>
      </c>
      <c r="B34" t="str">
        <f>'lipidomeDB output'!B34</f>
        <v>C87H136O17P2</v>
      </c>
      <c r="C34" s="1" t="str">
        <f>'lipidomeDB output'!C34</f>
        <v>CL(78:17)</v>
      </c>
      <c r="I34" s="10">
        <f>'signal per mg'!I34*100/'signal per mg'!I$54</f>
        <v>0</v>
      </c>
      <c r="J34" s="10">
        <f>'signal per mg'!J34*100/'signal per mg'!J$54</f>
        <v>0</v>
      </c>
      <c r="K34" s="10">
        <f>'signal per mg'!K34*100/'signal per mg'!K$54</f>
        <v>0</v>
      </c>
      <c r="L34" s="10">
        <f>'signal per mg'!L34*100/'signal per mg'!L$54</f>
        <v>0</v>
      </c>
      <c r="M34" s="10">
        <f>'signal per mg'!M34*100/'signal per mg'!M$54</f>
        <v>0</v>
      </c>
      <c r="N34" s="10">
        <f t="shared" si="0"/>
        <v>0</v>
      </c>
      <c r="O34" s="55">
        <f t="shared" si="1"/>
        <v>0</v>
      </c>
      <c r="P34" s="10" t="e">
        <f t="shared" si="2"/>
        <v>#DIV/0!</v>
      </c>
      <c r="Q34" s="10">
        <f>'signal per mg'!Q34*100/'signal per mg'!Q$54</f>
        <v>0</v>
      </c>
      <c r="R34" s="10">
        <f>'signal per mg'!R34*100/'signal per mg'!R$54</f>
        <v>0</v>
      </c>
      <c r="S34" s="10">
        <f>'signal per mg'!S34*100/'signal per mg'!S$54</f>
        <v>0</v>
      </c>
      <c r="T34" s="10">
        <f>'signal per mg'!T34*100/'signal per mg'!T$54</f>
        <v>0</v>
      </c>
      <c r="U34" s="10">
        <f>'signal per mg'!U34*100/'signal per mg'!U$54</f>
        <v>0</v>
      </c>
      <c r="V34" s="10">
        <f>'signal per mg'!V34*100/'signal per mg'!V$54</f>
        <v>0</v>
      </c>
      <c r="W34" s="10">
        <f>'signal per mg'!W34*100/'signal per mg'!W$54</f>
        <v>0</v>
      </c>
      <c r="X34" s="10">
        <f>'signal per mg'!X34*100/'signal per mg'!X$54</f>
        <v>0</v>
      </c>
      <c r="Y34" s="10">
        <f>'signal per mg'!Y34*100/'signal per mg'!Y$54</f>
        <v>0</v>
      </c>
      <c r="Z34" s="10">
        <f>'signal per mg'!Z34*100/'signal per mg'!Z$54</f>
        <v>0</v>
      </c>
      <c r="AA34" s="10">
        <f>'signal per mg'!AA34*100/'signal per mg'!AA$54</f>
        <v>0</v>
      </c>
      <c r="AB34" s="10">
        <f>'signal per mg'!AB34*100/'signal per mg'!AB$54</f>
        <v>0</v>
      </c>
      <c r="AC34" s="10">
        <f>'signal per mg'!AC34*100/'signal per mg'!AC$54</f>
        <v>0</v>
      </c>
      <c r="AD34" s="10">
        <f>'signal per mg'!AD34*100/'signal per mg'!AD$54</f>
        <v>0</v>
      </c>
      <c r="AE34" s="10">
        <f>'signal per mg'!AE34*100/'signal per mg'!AE$54</f>
        <v>0</v>
      </c>
      <c r="AF34" s="10">
        <f>'signal per mg'!AF34*100/'signal per mg'!AF$54</f>
        <v>0</v>
      </c>
      <c r="AG34" s="10">
        <f>'signal per mg'!AG34*100/'signal per mg'!AG$54</f>
        <v>0</v>
      </c>
      <c r="AH34" s="10">
        <f>'signal per mg'!AH34*100/'signal per mg'!AH$54</f>
        <v>0</v>
      </c>
      <c r="AI34" s="10">
        <f>'signal per mg'!AI34*100/'signal per mg'!AI$54</f>
        <v>0</v>
      </c>
      <c r="AJ34" s="10">
        <f>'signal per mg'!AJ34*100/'signal per mg'!AJ$54</f>
        <v>0</v>
      </c>
      <c r="AK34" s="10">
        <f>'signal per mg'!AK34*100/'signal per mg'!AK$54</f>
        <v>0</v>
      </c>
      <c r="AL34" s="10">
        <f>'signal per mg'!AL34*100/'signal per mg'!AL$54</f>
        <v>0</v>
      </c>
      <c r="AM34" s="10">
        <f>'signal per mg'!AM34*100/'signal per mg'!AM$54</f>
        <v>0</v>
      </c>
      <c r="AN34" s="10">
        <f>'signal per mg'!AN34*100/'signal per mg'!AN$54</f>
        <v>0</v>
      </c>
      <c r="AO34" s="10">
        <f>'signal per mg'!AO34*100/'signal per mg'!AO$54</f>
        <v>0</v>
      </c>
      <c r="AP34" s="10">
        <f>'signal per mg'!AP34*100/'signal per mg'!AP$54</f>
        <v>0</v>
      </c>
      <c r="AQ34" s="10">
        <f>'signal per mg'!AQ34*100/'signal per mg'!AQ$54</f>
        <v>0</v>
      </c>
      <c r="AR34" s="10">
        <f>'signal per mg'!AR34*100/'signal per mg'!AR$54</f>
        <v>0</v>
      </c>
      <c r="AS34" s="10">
        <f>'signal per mg'!AS34*100/'signal per mg'!AS$54</f>
        <v>0</v>
      </c>
      <c r="AT34" s="10">
        <f>'signal per mg'!AT34*100/'signal per mg'!AT$54</f>
        <v>0</v>
      </c>
      <c r="AU34" s="10">
        <f>'signal per mg'!AU34*100/'signal per mg'!AU$54</f>
        <v>0</v>
      </c>
      <c r="AV34" s="10">
        <f>'signal per mg'!AV34*100/'signal per mg'!AV$54</f>
        <v>0</v>
      </c>
      <c r="AW34" s="10">
        <f>'signal per mg'!AW34*100/'signal per mg'!AW$54</f>
        <v>0</v>
      </c>
      <c r="AX34" s="10">
        <f>'signal per mg'!AX34*100/'signal per mg'!AX$54</f>
        <v>0</v>
      </c>
      <c r="AY34" s="10">
        <f>'signal per mg'!AY34*100/'signal per mg'!AY$54</f>
        <v>0</v>
      </c>
      <c r="AZ34" s="10">
        <f>'signal per mg'!AZ34*100/'signal per mg'!AZ$54</f>
        <v>0</v>
      </c>
      <c r="BA34" s="10"/>
    </row>
    <row r="35" spans="1:53" x14ac:dyDescent="0.2">
      <c r="A35">
        <f>'lipidomeDB output'!A35</f>
        <v>1515.9</v>
      </c>
      <c r="B35" t="str">
        <f>'lipidomeDB output'!B35</f>
        <v>C87H138O17P2</v>
      </c>
      <c r="C35" s="1" t="str">
        <f>'lipidomeDB output'!C35</f>
        <v>CL(78:16)</v>
      </c>
      <c r="I35" s="10">
        <f>'signal per mg'!I35*100/'signal per mg'!I$54</f>
        <v>1.2372344664164241</v>
      </c>
      <c r="J35" s="10">
        <f>'signal per mg'!J35*100/'signal per mg'!J$54</f>
        <v>1.3125386040765903</v>
      </c>
      <c r="K35" s="10">
        <f>'signal per mg'!K35*100/'signal per mg'!K$54</f>
        <v>1.4465192498330943</v>
      </c>
      <c r="L35" s="10">
        <f>'signal per mg'!L35*100/'signal per mg'!L$54</f>
        <v>1.2385983332239647</v>
      </c>
      <c r="M35" s="10">
        <f>'signal per mg'!M35*100/'signal per mg'!M$54</f>
        <v>1.0195164579085347</v>
      </c>
      <c r="N35" s="10">
        <f t="shared" si="0"/>
        <v>1.2508814222917215</v>
      </c>
      <c r="O35" s="55">
        <f t="shared" si="1"/>
        <v>0.15487303514209927</v>
      </c>
      <c r="P35" s="10">
        <f t="shared" si="2"/>
        <v>0.12381112420580893</v>
      </c>
      <c r="Q35" s="10">
        <f>'signal per mg'!Q35*100/'signal per mg'!Q$54</f>
        <v>1.2845215157353886</v>
      </c>
      <c r="R35" s="10">
        <f>'signal per mg'!R35*100/'signal per mg'!R$54</f>
        <v>1.4194558310449579</v>
      </c>
      <c r="S35" s="10">
        <f>'signal per mg'!S35*100/'signal per mg'!S$54</f>
        <v>0.78874829796419943</v>
      </c>
      <c r="T35" s="10">
        <f>'signal per mg'!T35*100/'signal per mg'!T$54</f>
        <v>1.2081846194772661</v>
      </c>
      <c r="U35" s="10">
        <f>'signal per mg'!U35*100/'signal per mg'!U$54</f>
        <v>1.4648201055638952</v>
      </c>
      <c r="V35" s="10">
        <f>'signal per mg'!V35*100/'signal per mg'!V$54</f>
        <v>1.6748483973433432</v>
      </c>
      <c r="W35" s="10">
        <f>'signal per mg'!W35*100/'signal per mg'!W$54</f>
        <v>1.5340221230866182</v>
      </c>
      <c r="X35" s="10">
        <f>'signal per mg'!X35*100/'signal per mg'!X$54</f>
        <v>1.5809073236995579</v>
      </c>
      <c r="Y35" s="10">
        <f>'signal per mg'!Y35*100/'signal per mg'!Y$54</f>
        <v>1.1213297651803551</v>
      </c>
      <c r="Z35" s="10">
        <f>'signal per mg'!Z35*100/'signal per mg'!Z$54</f>
        <v>1.0907838334353956</v>
      </c>
      <c r="AA35" s="10">
        <f>'signal per mg'!AA35*100/'signal per mg'!AA$54</f>
        <v>1.4244738168146049</v>
      </c>
      <c r="AB35" s="10">
        <f>'signal per mg'!AB35*100/'signal per mg'!AB$54</f>
        <v>1.3556309949647993</v>
      </c>
      <c r="AC35" s="10">
        <f>'signal per mg'!AC35*100/'signal per mg'!AC$54</f>
        <v>0.99902420891222521</v>
      </c>
      <c r="AD35" s="10">
        <f>'signal per mg'!AD35*100/'signal per mg'!AD$54</f>
        <v>0.94854033193491383</v>
      </c>
      <c r="AE35" s="10">
        <f>'signal per mg'!AE35*100/'signal per mg'!AE$54</f>
        <v>1.5917492139916074</v>
      </c>
      <c r="AF35" s="10">
        <f>'signal per mg'!AF35*100/'signal per mg'!AF$54</f>
        <v>1.6127680965147451</v>
      </c>
      <c r="AG35" s="10">
        <f>'signal per mg'!AG35*100/'signal per mg'!AG$54</f>
        <v>1.600671083491688</v>
      </c>
      <c r="AH35" s="10">
        <f>'signal per mg'!AH35*100/'signal per mg'!AH$54</f>
        <v>1.329508645835012</v>
      </c>
      <c r="AI35" s="10">
        <f>'signal per mg'!AI35*100/'signal per mg'!AI$54</f>
        <v>1.5930303270669739</v>
      </c>
      <c r="AJ35" s="10">
        <f>'signal per mg'!AJ35*100/'signal per mg'!AJ$54</f>
        <v>1.3779340492255059</v>
      </c>
      <c r="AK35" s="10">
        <f>'signal per mg'!AK35*100/'signal per mg'!AK$54</f>
        <v>0.94628787722943375</v>
      </c>
      <c r="AL35" s="10">
        <f>'signal per mg'!AL35*100/'signal per mg'!AL$54</f>
        <v>1.297038155907269</v>
      </c>
      <c r="AM35" s="10">
        <f>'signal per mg'!AM35*100/'signal per mg'!AM$54</f>
        <v>1.6063104075243682</v>
      </c>
      <c r="AN35" s="10">
        <f>'signal per mg'!AN35*100/'signal per mg'!AN$54</f>
        <v>1.6540054743190034</v>
      </c>
      <c r="AO35" s="10">
        <f>'signal per mg'!AO35*100/'signal per mg'!AO$54</f>
        <v>1.6119256708834639</v>
      </c>
      <c r="AP35" s="10">
        <f>'signal per mg'!AP35*100/'signal per mg'!AP$54</f>
        <v>1.8973802965480862</v>
      </c>
      <c r="AQ35" s="10">
        <f>'signal per mg'!AQ35*100/'signal per mg'!AQ$54</f>
        <v>1.3950260593700423</v>
      </c>
      <c r="AR35" s="10">
        <f>'signal per mg'!AR35*100/'signal per mg'!AR$54</f>
        <v>1.4459620532661155</v>
      </c>
      <c r="AS35" s="10">
        <f>'signal per mg'!AS35*100/'signal per mg'!AS$54</f>
        <v>1.2494065318973488</v>
      </c>
      <c r="AT35" s="10">
        <f>'signal per mg'!AT35*100/'signal per mg'!AT$54</f>
        <v>1.4162550675376637</v>
      </c>
      <c r="AU35" s="10">
        <f>'signal per mg'!AU35*100/'signal per mg'!AU$54</f>
        <v>1.2633970967304298</v>
      </c>
      <c r="AV35" s="10">
        <f>'signal per mg'!AV35*100/'signal per mg'!AV$54</f>
        <v>2.5753240195253322</v>
      </c>
      <c r="AW35" s="10">
        <f>'signal per mg'!AW35*100/'signal per mg'!AW$54</f>
        <v>1.4392078599938594</v>
      </c>
      <c r="AX35" s="10">
        <f>'signal per mg'!AX35*100/'signal per mg'!AX$54</f>
        <v>0.94463014096788278</v>
      </c>
      <c r="AY35" s="10">
        <f>'signal per mg'!AY35*100/'signal per mg'!AY$54</f>
        <v>1.487095845725799</v>
      </c>
      <c r="AZ35" s="10">
        <f>'signal per mg'!AZ35*100/'signal per mg'!AZ$54</f>
        <v>1.306177177732569</v>
      </c>
      <c r="BA35" s="10"/>
    </row>
    <row r="36" spans="1:53" x14ac:dyDescent="0.2">
      <c r="A36">
        <f>'lipidomeDB output'!A36</f>
        <v>1518</v>
      </c>
      <c r="B36" t="str">
        <f>'lipidomeDB output'!B36</f>
        <v>C87H140O17P2</v>
      </c>
      <c r="C36" s="1" t="str">
        <f>'lipidomeDB output'!C36</f>
        <v>CL(78:15)</v>
      </c>
      <c r="I36" s="10">
        <f>'signal per mg'!I36*100/'signal per mg'!I$54</f>
        <v>2.9232285528550759</v>
      </c>
      <c r="J36" s="10">
        <f>'signal per mg'!J36*100/'signal per mg'!J$54</f>
        <v>2.3917370118728978</v>
      </c>
      <c r="K36" s="10">
        <f>'signal per mg'!K36*100/'signal per mg'!K$54</f>
        <v>2.79997572275385</v>
      </c>
      <c r="L36" s="10">
        <f>'signal per mg'!L36*100/'signal per mg'!L$54</f>
        <v>2.6806220880635205</v>
      </c>
      <c r="M36" s="10">
        <f>'signal per mg'!M36*100/'signal per mg'!M$54</f>
        <v>2.5105592775997665</v>
      </c>
      <c r="N36" s="10">
        <f t="shared" si="0"/>
        <v>2.6612245306290219</v>
      </c>
      <c r="O36" s="55">
        <f t="shared" si="1"/>
        <v>0.21424157360840246</v>
      </c>
      <c r="P36" s="10">
        <f t="shared" si="2"/>
        <v>8.0504884553188424E-2</v>
      </c>
      <c r="Q36" s="10">
        <f>'signal per mg'!Q36*100/'signal per mg'!Q$54</f>
        <v>2.7888938293562577</v>
      </c>
      <c r="R36" s="10">
        <f>'signal per mg'!R36*100/'signal per mg'!R$54</f>
        <v>2.3268462875260343</v>
      </c>
      <c r="S36" s="10">
        <f>'signal per mg'!S36*100/'signal per mg'!S$54</f>
        <v>2.1653216432532973</v>
      </c>
      <c r="T36" s="10">
        <f>'signal per mg'!T36*100/'signal per mg'!T$54</f>
        <v>2.1370458223414395</v>
      </c>
      <c r="U36" s="10">
        <f>'signal per mg'!U36*100/'signal per mg'!U$54</f>
        <v>3.6656820492954334</v>
      </c>
      <c r="V36" s="10">
        <f>'signal per mg'!V36*100/'signal per mg'!V$54</f>
        <v>2.9714120704591389</v>
      </c>
      <c r="W36" s="10">
        <f>'signal per mg'!W36*100/'signal per mg'!W$54</f>
        <v>2.3698568798819215</v>
      </c>
      <c r="X36" s="10">
        <f>'signal per mg'!X36*100/'signal per mg'!X$54</f>
        <v>2.2811907159753613</v>
      </c>
      <c r="Y36" s="10">
        <f>'signal per mg'!Y36*100/'signal per mg'!Y$54</f>
        <v>2.7496136594926694</v>
      </c>
      <c r="Z36" s="10">
        <f>'signal per mg'!Z36*100/'signal per mg'!Z$54</f>
        <v>2.3040416411512559</v>
      </c>
      <c r="AA36" s="10">
        <f>'signal per mg'!AA36*100/'signal per mg'!AA$54</f>
        <v>2.8179386797937909</v>
      </c>
      <c r="AB36" s="10">
        <f>'signal per mg'!AB36*100/'signal per mg'!AB$54</f>
        <v>3.7798181859606745</v>
      </c>
      <c r="AC36" s="10">
        <f>'signal per mg'!AC36*100/'signal per mg'!AC$54</f>
        <v>2.0201198829050693</v>
      </c>
      <c r="AD36" s="10">
        <f>'signal per mg'!AD36*100/'signal per mg'!AD$54</f>
        <v>1.912257309180786</v>
      </c>
      <c r="AE36" s="10">
        <f>'signal per mg'!AE36*100/'signal per mg'!AE$54</f>
        <v>2.2679137561334963</v>
      </c>
      <c r="AF36" s="10">
        <f>'signal per mg'!AF36*100/'signal per mg'!AF$54</f>
        <v>3.1682864164432525</v>
      </c>
      <c r="AG36" s="10">
        <f>'signal per mg'!AG36*100/'signal per mg'!AG$54</f>
        <v>3.7560132162361097</v>
      </c>
      <c r="AH36" s="10">
        <f>'signal per mg'!AH36*100/'signal per mg'!AH$54</f>
        <v>3.3584194156608058</v>
      </c>
      <c r="AI36" s="10">
        <f>'signal per mg'!AI36*100/'signal per mg'!AI$54</f>
        <v>2.510510034108036</v>
      </c>
      <c r="AJ36" s="10">
        <f>'signal per mg'!AJ36*100/'signal per mg'!AJ$54</f>
        <v>2.0653172415977701</v>
      </c>
      <c r="AK36" s="10">
        <f>'signal per mg'!AK36*100/'signal per mg'!AK$54</f>
        <v>2.4665199234741109</v>
      </c>
      <c r="AL36" s="10">
        <f>'signal per mg'!AL36*100/'signal per mg'!AL$54</f>
        <v>2.2476521967557619</v>
      </c>
      <c r="AM36" s="10">
        <f>'signal per mg'!AM36*100/'signal per mg'!AM$54</f>
        <v>3.5051743701212592</v>
      </c>
      <c r="AN36" s="10">
        <f>'signal per mg'!AN36*100/'signal per mg'!AN$54</f>
        <v>2.8820679459593959</v>
      </c>
      <c r="AO36" s="10">
        <f>'signal per mg'!AO36*100/'signal per mg'!AO$54</f>
        <v>2.0942138316117962</v>
      </c>
      <c r="AP36" s="10">
        <f>'signal per mg'!AP36*100/'signal per mg'!AP$54</f>
        <v>2.4233722088729999</v>
      </c>
      <c r="AQ36" s="10">
        <f>'signal per mg'!AQ36*100/'signal per mg'!AQ$54</f>
        <v>2.1229888964423291</v>
      </c>
      <c r="AR36" s="10">
        <f>'signal per mg'!AR36*100/'signal per mg'!AR$54</f>
        <v>1.9422787580358363</v>
      </c>
      <c r="AS36" s="10">
        <f>'signal per mg'!AS36*100/'signal per mg'!AS$54</f>
        <v>3.0835353207226572</v>
      </c>
      <c r="AT36" s="10">
        <f>'signal per mg'!AT36*100/'signal per mg'!AT$54</f>
        <v>3.5477189441818475</v>
      </c>
      <c r="AU36" s="10">
        <f>'signal per mg'!AU36*100/'signal per mg'!AU$54</f>
        <v>1.9230769230769231</v>
      </c>
      <c r="AV36" s="10">
        <f>'signal per mg'!AV36*100/'signal per mg'!AV$54</f>
        <v>2.5063120686753066</v>
      </c>
      <c r="AW36" s="10">
        <f>'signal per mg'!AW36*100/'signal per mg'!AW$54</f>
        <v>2.2336505987104704</v>
      </c>
      <c r="AX36" s="10">
        <f>'signal per mg'!AX36*100/'signal per mg'!AX$54</f>
        <v>2.1493968899869205</v>
      </c>
      <c r="AY36" s="10">
        <f>'signal per mg'!AY36*100/'signal per mg'!AY$54</f>
        <v>3.9671879497265667</v>
      </c>
      <c r="AZ36" s="10">
        <f>'signal per mg'!AZ36*100/'signal per mg'!AZ$54</f>
        <v>2.6678379877936012</v>
      </c>
      <c r="BA36" s="10"/>
    </row>
    <row r="37" spans="1:53" x14ac:dyDescent="0.2">
      <c r="A37">
        <f>'lipidomeDB output'!A37</f>
        <v>1520</v>
      </c>
      <c r="B37" t="str">
        <f>'lipidomeDB output'!B37</f>
        <v>C87H142O17P2</v>
      </c>
      <c r="C37" s="1" t="str">
        <f>'lipidomeDB output'!C37</f>
        <v>CL(78:14)</v>
      </c>
      <c r="I37" s="10">
        <f>'signal per mg'!I37*100/'signal per mg'!I$54</f>
        <v>5.9513074842200195</v>
      </c>
      <c r="J37" s="10">
        <f>'signal per mg'!J37*100/'signal per mg'!J$54</f>
        <v>5.8214947498455816</v>
      </c>
      <c r="K37" s="10">
        <f>'signal per mg'!K37*100/'signal per mg'!K$54</f>
        <v>5.690991118574118</v>
      </c>
      <c r="L37" s="10">
        <f>'signal per mg'!L37*100/'signal per mg'!L$54</f>
        <v>5.9846446617232081</v>
      </c>
      <c r="M37" s="10">
        <f>'signal per mg'!M37*100/'signal per mg'!M$54</f>
        <v>5.6674191669094069</v>
      </c>
      <c r="N37" s="10">
        <f t="shared" si="0"/>
        <v>5.8231714362544675</v>
      </c>
      <c r="O37" s="55">
        <f t="shared" si="1"/>
        <v>0.1451082926619264</v>
      </c>
      <c r="P37" s="10">
        <f t="shared" si="2"/>
        <v>2.4919117400270422E-2</v>
      </c>
      <c r="Q37" s="10">
        <f>'signal per mg'!Q37*100/'signal per mg'!Q$54</f>
        <v>5.0590385850501463</v>
      </c>
      <c r="R37" s="10">
        <f>'signal per mg'!R37*100/'signal per mg'!R$54</f>
        <v>6.1129462331356699</v>
      </c>
      <c r="S37" s="10">
        <f>'signal per mg'!S37*100/'signal per mg'!S$54</f>
        <v>5.6839693135399028</v>
      </c>
      <c r="T37" s="10">
        <f>'signal per mg'!T37*100/'signal per mg'!T$54</f>
        <v>6.4687756323571781</v>
      </c>
      <c r="U37" s="10">
        <f>'signal per mg'!U37*100/'signal per mg'!U$54</f>
        <v>5.2854583313156756</v>
      </c>
      <c r="V37" s="10">
        <f>'signal per mg'!V37*100/'signal per mg'!V$54</f>
        <v>6.0438925786889977</v>
      </c>
      <c r="W37" s="10">
        <f>'signal per mg'!W37*100/'signal per mg'!W$54</f>
        <v>6.1659397336605908</v>
      </c>
      <c r="X37" s="10">
        <f>'signal per mg'!X37*100/'signal per mg'!X$54</f>
        <v>6.7405204112701149</v>
      </c>
      <c r="Y37" s="10">
        <f>'signal per mg'!Y37*100/'signal per mg'!Y$54</f>
        <v>4.9338509667935631</v>
      </c>
      <c r="Z37" s="10">
        <f>'signal per mg'!Z37*100/'signal per mg'!Z$54</f>
        <v>5.440523576240051</v>
      </c>
      <c r="AA37" s="10">
        <f>'signal per mg'!AA37*100/'signal per mg'!AA$54</f>
        <v>5.57773557114617</v>
      </c>
      <c r="AB37" s="10">
        <f>'signal per mg'!AB37*100/'signal per mg'!AB$54</f>
        <v>6.12426237725274</v>
      </c>
      <c r="AC37" s="10">
        <f>'signal per mg'!AC37*100/'signal per mg'!AC$54</f>
        <v>6.2590028344407793</v>
      </c>
      <c r="AD37" s="10">
        <f>'signal per mg'!AD37*100/'signal per mg'!AD$54</f>
        <v>6.1172721064099633</v>
      </c>
      <c r="AE37" s="10">
        <f>'signal per mg'!AE37*100/'signal per mg'!AE$54</f>
        <v>5.7855479695331313</v>
      </c>
      <c r="AF37" s="10">
        <f>'signal per mg'!AF37*100/'signal per mg'!AF$54</f>
        <v>6.2737377122430731</v>
      </c>
      <c r="AG37" s="10">
        <f>'signal per mg'!AG37*100/'signal per mg'!AG$54</f>
        <v>5.1923373221714328</v>
      </c>
      <c r="AH37" s="10">
        <f>'signal per mg'!AH37*100/'signal per mg'!AH$54</f>
        <v>5.7821539651588152</v>
      </c>
      <c r="AI37" s="10">
        <f>'signal per mg'!AI37*100/'signal per mg'!AI$54</f>
        <v>6.7594722508659215</v>
      </c>
      <c r="AJ37" s="10">
        <f>'signal per mg'!AJ37*100/'signal per mg'!AJ$54</f>
        <v>6.2529696854509158</v>
      </c>
      <c r="AK37" s="10">
        <f>'signal per mg'!AK37*100/'signal per mg'!AK$54</f>
        <v>6.4450433029561198</v>
      </c>
      <c r="AL37" s="10">
        <f>'signal per mg'!AL37*100/'signal per mg'!AL$54</f>
        <v>5.8498062651868343</v>
      </c>
      <c r="AM37" s="10">
        <f>'signal per mg'!AM37*100/'signal per mg'!AM$54</f>
        <v>5.0212579802868129</v>
      </c>
      <c r="AN37" s="10">
        <f>'signal per mg'!AN37*100/'signal per mg'!AN$54</f>
        <v>5.3250193943119761</v>
      </c>
      <c r="AO37" s="10">
        <f>'signal per mg'!AO37*100/'signal per mg'!AO$54</f>
        <v>7.0383122493455579</v>
      </c>
      <c r="AP37" s="10">
        <f>'signal per mg'!AP37*100/'signal per mg'!AP$54</f>
        <v>6.3924866670573737</v>
      </c>
      <c r="AQ37" s="10">
        <f>'signal per mg'!AQ37*100/'signal per mg'!AQ$54</f>
        <v>6.1650237933378635</v>
      </c>
      <c r="AR37" s="10">
        <f>'signal per mg'!AR37*100/'signal per mg'!AR$54</f>
        <v>6.6690114699962875</v>
      </c>
      <c r="AS37" s="10">
        <f>'signal per mg'!AS37*100/'signal per mg'!AS$54</f>
        <v>6.1170943801694202</v>
      </c>
      <c r="AT37" s="10">
        <f>'signal per mg'!AT37*100/'signal per mg'!AT$54</f>
        <v>5.4313381840069406</v>
      </c>
      <c r="AU37" s="10">
        <f>'signal per mg'!AU37*100/'signal per mg'!AU$54</f>
        <v>5.8387600054266704</v>
      </c>
      <c r="AV37" s="10">
        <f>'signal per mg'!AV37*100/'signal per mg'!AV$54</f>
        <v>6.9988217471806076</v>
      </c>
      <c r="AW37" s="10">
        <f>'signal per mg'!AW37*100/'signal per mg'!AW$54</f>
        <v>6.4821922014123423</v>
      </c>
      <c r="AX37" s="10">
        <f>'signal per mg'!AX37*100/'signal per mg'!AX$54</f>
        <v>6.5005086469989832</v>
      </c>
      <c r="AY37" s="10">
        <f>'signal per mg'!AY37*100/'signal per mg'!AY$54</f>
        <v>4.4325050369375418</v>
      </c>
      <c r="AZ37" s="10">
        <f>'signal per mg'!AZ37*100/'signal per mg'!AZ$54</f>
        <v>5.1622896245607537</v>
      </c>
      <c r="BA37" s="10"/>
    </row>
    <row r="38" spans="1:53" x14ac:dyDescent="0.2">
      <c r="A38">
        <f>'lipidomeDB output'!A38</f>
        <v>1522</v>
      </c>
      <c r="B38" t="str">
        <f>'lipidomeDB output'!B38</f>
        <v>C87H144O17P2</v>
      </c>
      <c r="C38" s="1" t="str">
        <f>'lipidomeDB output'!C38</f>
        <v>CL(78:13)</v>
      </c>
      <c r="I38" s="10">
        <f>'signal per mg'!I38*100/'signal per mg'!I$54</f>
        <v>4.7203640405141867</v>
      </c>
      <c r="J38" s="10">
        <f>'signal per mg'!J38*100/'signal per mg'!J$54</f>
        <v>4.179534692196829</v>
      </c>
      <c r="K38" s="10">
        <f>'signal per mg'!K38*100/'signal per mg'!K$54</f>
        <v>5.3329017378462051</v>
      </c>
      <c r="L38" s="10">
        <f>'signal per mg'!L38*100/'signal per mg'!L$54</f>
        <v>4.9232233086160493</v>
      </c>
      <c r="M38" s="10">
        <f>'signal per mg'!M38*100/'signal per mg'!M$54</f>
        <v>4.7534954849985427</v>
      </c>
      <c r="N38" s="10">
        <f t="shared" si="0"/>
        <v>4.7819038528343629</v>
      </c>
      <c r="O38" s="55">
        <f t="shared" si="1"/>
        <v>0.41563585246601986</v>
      </c>
      <c r="P38" s="10">
        <f t="shared" si="2"/>
        <v>8.6918487961580679E-2</v>
      </c>
      <c r="Q38" s="10">
        <f>'signal per mg'!Q38*100/'signal per mg'!Q$54</f>
        <v>3.74487426510548</v>
      </c>
      <c r="R38" s="10">
        <f>'signal per mg'!R38*100/'signal per mg'!R$54</f>
        <v>3.6958915376553771</v>
      </c>
      <c r="S38" s="10">
        <f>'signal per mg'!S38*100/'signal per mg'!S$54</f>
        <v>4.6594267875527215</v>
      </c>
      <c r="T38" s="10">
        <f>'signal per mg'!T38*100/'signal per mg'!T$54</f>
        <v>3.7154448114566927</v>
      </c>
      <c r="U38" s="10">
        <f>'signal per mg'!U38*100/'signal per mg'!U$54</f>
        <v>9.0455668006391967</v>
      </c>
      <c r="V38" s="10">
        <f>'signal per mg'!V38*100/'signal per mg'!V$54</f>
        <v>9.3444989893156212</v>
      </c>
      <c r="W38" s="10">
        <f>'signal per mg'!W38*100/'signal per mg'!W$54</f>
        <v>4.6534768404119475</v>
      </c>
      <c r="X38" s="10">
        <f>'signal per mg'!X38*100/'signal per mg'!X$54</f>
        <v>3.5506007447830066</v>
      </c>
      <c r="Y38" s="10">
        <f>'signal per mg'!Y38*100/'signal per mg'!Y$54</f>
        <v>6.0796803739022289</v>
      </c>
      <c r="Z38" s="10">
        <f>'signal per mg'!Z38*100/'signal per mg'!Z$54</f>
        <v>6.0586344151867735</v>
      </c>
      <c r="AA38" s="10">
        <f>'signal per mg'!AA38*100/'signal per mg'!AA$54</f>
        <v>9.7503779216248692</v>
      </c>
      <c r="AB38" s="10">
        <f>'signal per mg'!AB38*100/'signal per mg'!AB$54</f>
        <v>9.6397894784807807</v>
      </c>
      <c r="AC38" s="10">
        <f>'signal per mg'!AC38*100/'signal per mg'!AC$54</f>
        <v>3.2073323730309933</v>
      </c>
      <c r="AD38" s="10">
        <f>'signal per mg'!AD38*100/'signal per mg'!AD$54</f>
        <v>4.2613851940984535</v>
      </c>
      <c r="AE38" s="10">
        <f>'signal per mg'!AE38*100/'signal per mg'!AE$54</f>
        <v>4.1385479563781784</v>
      </c>
      <c r="AF38" s="10">
        <f>'signal per mg'!AF38*100/'signal per mg'!AF$54</f>
        <v>4.6442135835567475</v>
      </c>
      <c r="AG38" s="10">
        <f>'signal per mg'!AG38*100/'signal per mg'!AG$54</f>
        <v>7.7054765206375269</v>
      </c>
      <c r="AH38" s="10">
        <f>'signal per mg'!AH38*100/'signal per mg'!AH$54</f>
        <v>8.9778092920567918</v>
      </c>
      <c r="AI38" s="10">
        <f>'signal per mg'!AI38*100/'signal per mg'!AI$54</f>
        <v>3.2733137674836743</v>
      </c>
      <c r="AJ38" s="10">
        <f>'signal per mg'!AJ38*100/'signal per mg'!AJ$54</f>
        <v>3.8344578542240808</v>
      </c>
      <c r="AK38" s="10">
        <f>'signal per mg'!AK38*100/'signal per mg'!AK$54</f>
        <v>5.3917837526485783</v>
      </c>
      <c r="AL38" s="10">
        <f>'signal per mg'!AL38*100/'signal per mg'!AL$54</f>
        <v>4.4838116503579144</v>
      </c>
      <c r="AM38" s="10">
        <f>'signal per mg'!AM38*100/'signal per mg'!AM$54</f>
        <v>10.356942678642225</v>
      </c>
      <c r="AN38" s="10">
        <f>'signal per mg'!AN38*100/'signal per mg'!AN$54</f>
        <v>8.9740774894246105</v>
      </c>
      <c r="AO38" s="10">
        <f>'signal per mg'!AO38*100/'signal per mg'!AO$54</f>
        <v>4.0311037177453679</v>
      </c>
      <c r="AP38" s="10">
        <f>'signal per mg'!AP38*100/'signal per mg'!AP$54</f>
        <v>3.8621578854832093</v>
      </c>
      <c r="AQ38" s="10">
        <f>'signal per mg'!AQ38*100/'signal per mg'!AQ$54</f>
        <v>4.193575798776342</v>
      </c>
      <c r="AR38" s="10">
        <f>'signal per mg'!AR38*100/'signal per mg'!AR$54</f>
        <v>4.0076596908767605</v>
      </c>
      <c r="AS38" s="10">
        <f>'signal per mg'!AS38*100/'signal per mg'!AS$54</f>
        <v>9.6229291086733824</v>
      </c>
      <c r="AT38" s="10">
        <f>'signal per mg'!AT38*100/'signal per mg'!AT$54</f>
        <v>9.5437888363694316</v>
      </c>
      <c r="AU38" s="10">
        <f>'signal per mg'!AU38*100/'signal per mg'!AU$54</f>
        <v>3.8088454755121415</v>
      </c>
      <c r="AV38" s="10">
        <f>'signal per mg'!AV38*100/'signal per mg'!AV$54</f>
        <v>3.1997980138023903</v>
      </c>
      <c r="AW38" s="10">
        <f>'signal per mg'!AW38*100/'signal per mg'!AW$54</f>
        <v>4.0796745471292608</v>
      </c>
      <c r="AX38" s="10">
        <f>'signal per mg'!AX38*100/'signal per mg'!AX$54</f>
        <v>4.0415637262025879</v>
      </c>
      <c r="AY38" s="10">
        <f>'signal per mg'!AY38*100/'signal per mg'!AY$54</f>
        <v>10.376091336467429</v>
      </c>
      <c r="AZ38" s="10">
        <f>'signal per mg'!AZ38*100/'signal per mg'!AZ$54</f>
        <v>8.960606621046793</v>
      </c>
      <c r="BA38" s="10"/>
    </row>
    <row r="39" spans="1:53" x14ac:dyDescent="0.2">
      <c r="A39">
        <f>'lipidomeDB output'!A39</f>
        <v>1524</v>
      </c>
      <c r="B39" t="str">
        <f>'lipidomeDB output'!B39</f>
        <v>C87H146O17P2</v>
      </c>
      <c r="C39" s="1" t="str">
        <f>'lipidomeDB output'!C39</f>
        <v>CL(78:12)</v>
      </c>
      <c r="I39" s="10">
        <f>'signal per mg'!I39*100/'signal per mg'!I$54</f>
        <v>1.4490322310063541</v>
      </c>
      <c r="J39" s="10">
        <f>'signal per mg'!J39*100/'signal per mg'!J$54</f>
        <v>2.6267929448905356</v>
      </c>
      <c r="K39" s="10">
        <f>'signal per mg'!K39*100/'signal per mg'!K$54</f>
        <v>1.4991199498270251</v>
      </c>
      <c r="L39" s="10">
        <f>'signal per mg'!L39*100/'signal per mg'!L$54</f>
        <v>1.2402388608176387</v>
      </c>
      <c r="M39" s="10">
        <f>'signal per mg'!M39*100/'signal per mg'!M$54</f>
        <v>2.1045732595397606</v>
      </c>
      <c r="N39" s="10">
        <f t="shared" si="0"/>
        <v>1.7839514492162629</v>
      </c>
      <c r="O39" s="55">
        <f t="shared" si="1"/>
        <v>0.57054872198598205</v>
      </c>
      <c r="P39" s="10">
        <f t="shared" si="2"/>
        <v>0.31982300989000523</v>
      </c>
      <c r="Q39" s="10">
        <f>'signal per mg'!Q39*100/'signal per mg'!Q$54</f>
        <v>0.65708215997233332</v>
      </c>
      <c r="R39" s="10">
        <f>'signal per mg'!R39*100/'signal per mg'!R$54</f>
        <v>1.6463034451652272</v>
      </c>
      <c r="S39" s="10">
        <f>'signal per mg'!S39*100/'signal per mg'!S$54</f>
        <v>1.6870910962771082</v>
      </c>
      <c r="T39" s="10">
        <f>'signal per mg'!T39*100/'signal per mg'!T$54</f>
        <v>2.6846083930036131</v>
      </c>
      <c r="U39" s="10">
        <f>'signal per mg'!U39*100/'signal per mg'!U$54</f>
        <v>1.5640889061062422</v>
      </c>
      <c r="V39" s="10">
        <f>'signal per mg'!V39*100/'signal per mg'!V$54</f>
        <v>2.688420444701126</v>
      </c>
      <c r="W39" s="10">
        <f>'signal per mg'!W39*100/'signal per mg'!W$54</f>
        <v>1.3117962155259622</v>
      </c>
      <c r="X39" s="10">
        <f>'signal per mg'!X39*100/'signal per mg'!X$54</f>
        <v>1.7471953533035109</v>
      </c>
      <c r="Y39" s="10">
        <f>'signal per mg'!Y39*100/'signal per mg'!Y$54</f>
        <v>2.31992763182692</v>
      </c>
      <c r="Z39" s="10">
        <f>'signal per mg'!Z39*100/'signal per mg'!Z$54</f>
        <v>1.3031996325780777</v>
      </c>
      <c r="AA39" s="10">
        <f>'signal per mg'!AA39*100/'signal per mg'!AA$54</f>
        <v>2.0562812512112871</v>
      </c>
      <c r="AB39" s="10">
        <f>'signal per mg'!AB39*100/'signal per mg'!AB$54</f>
        <v>1.768016222004511</v>
      </c>
      <c r="AC39" s="10">
        <f>'signal per mg'!AC39*100/'signal per mg'!AC$54</f>
        <v>1.5984387342595603</v>
      </c>
      <c r="AD39" s="10">
        <f>'signal per mg'!AD39*100/'signal per mg'!AD$54</f>
        <v>1.6325734170216917</v>
      </c>
      <c r="AE39" s="10">
        <f>'signal per mg'!AE39*100/'signal per mg'!AE$54</f>
        <v>2.1324177486614833</v>
      </c>
      <c r="AF39" s="10">
        <f>'signal per mg'!AF39*100/'signal per mg'!AF$54</f>
        <v>1.5583109919571041</v>
      </c>
      <c r="AG39" s="10">
        <f>'signal per mg'!AG39*100/'signal per mg'!AG$54</f>
        <v>2.0474894287230576</v>
      </c>
      <c r="AH39" s="10">
        <f>'signal per mg'!AH39*100/'signal per mg'!AH$54</f>
        <v>1.9273846550529388</v>
      </c>
      <c r="AI39" s="10">
        <f>'signal per mg'!AI39*100/'signal per mg'!AI$54</f>
        <v>1.3629993918722407</v>
      </c>
      <c r="AJ39" s="10">
        <f>'signal per mg'!AJ39*100/'signal per mg'!AJ$54</f>
        <v>1.8467483924102759</v>
      </c>
      <c r="AK39" s="10">
        <f>'signal per mg'!AK39*100/'signal per mg'!AK$54</f>
        <v>2.2237765114891692</v>
      </c>
      <c r="AL39" s="10">
        <f>'signal per mg'!AL39*100/'signal per mg'!AL$54</f>
        <v>1.8322716227753324</v>
      </c>
      <c r="AM39" s="10">
        <f>'signal per mg'!AM39*100/'signal per mg'!AM$54</f>
        <v>1.8810920176625792</v>
      </c>
      <c r="AN39" s="10">
        <f>'signal per mg'!AN39*100/'signal per mg'!AN$54</f>
        <v>1.2383085232512183</v>
      </c>
      <c r="AO39" s="10">
        <f>'signal per mg'!AO39*100/'signal per mg'!AO$54</f>
        <v>1.445574941648291</v>
      </c>
      <c r="AP39" s="10">
        <f>'signal per mg'!AP39*100/'signal per mg'!AP$54</f>
        <v>1.4446463107308209</v>
      </c>
      <c r="AQ39" s="10">
        <f>'signal per mg'!AQ39*100/'signal per mg'!AQ$54</f>
        <v>1.4530931339225013</v>
      </c>
      <c r="AR39" s="10">
        <f>'signal per mg'!AR39*100/'signal per mg'!AR$54</f>
        <v>2.3076772769017331</v>
      </c>
      <c r="AS39" s="10">
        <f>'signal per mg'!AS39*100/'signal per mg'!AS$54</f>
        <v>2.3014068317549174</v>
      </c>
      <c r="AT39" s="10">
        <f>'signal per mg'!AT39*100/'signal per mg'!AT$54</f>
        <v>1.550799298953742</v>
      </c>
      <c r="AU39" s="10">
        <f>'signal per mg'!AU39*100/'signal per mg'!AU$54</f>
        <v>1.4177180843847508</v>
      </c>
      <c r="AV39" s="10">
        <f>'signal per mg'!AV39*100/'signal per mg'!AV$54</f>
        <v>1.1378555798687089</v>
      </c>
      <c r="AW39" s="10">
        <f>'signal per mg'!AW39*100/'signal per mg'!AW$54</f>
        <v>1.959241633404974</v>
      </c>
      <c r="AX39" s="10">
        <f>'signal per mg'!AX39*100/'signal per mg'!AX$54</f>
        <v>1.650922830983869</v>
      </c>
      <c r="AY39" s="10">
        <f>'signal per mg'!AY39*100/'signal per mg'!AY$54</f>
        <v>1.2376475103137294</v>
      </c>
      <c r="AZ39" s="10">
        <f>'signal per mg'!AZ39*100/'signal per mg'!AZ$54</f>
        <v>0.8461253930090622</v>
      </c>
      <c r="BA39" s="10"/>
    </row>
    <row r="40" spans="1:53" x14ac:dyDescent="0.2">
      <c r="A40">
        <f>'lipidomeDB output'!A40</f>
        <v>1526</v>
      </c>
      <c r="B40" t="str">
        <f>'lipidomeDB output'!B40</f>
        <v>C87H148O17P2</v>
      </c>
      <c r="C40" s="1" t="str">
        <f>'lipidomeDB output'!C40</f>
        <v>CL(78:11)</v>
      </c>
      <c r="I40" s="10">
        <f>'signal per mg'!I40*100/'signal per mg'!I$54</f>
        <v>0.8975192400444566</v>
      </c>
      <c r="J40" s="10">
        <f>'signal per mg'!J40*100/'signal per mg'!J$54</f>
        <v>0</v>
      </c>
      <c r="K40" s="10">
        <f>'signal per mg'!K40*100/'signal per mg'!K$54</f>
        <v>0.92658156143154835</v>
      </c>
      <c r="L40" s="10">
        <f>'signal per mg'!L40*100/'signal per mg'!L$54</f>
        <v>0.76776691383949069</v>
      </c>
      <c r="M40" s="10">
        <f>'signal per mg'!M40*100/'signal per mg'!M$54</f>
        <v>0.87023011942907069</v>
      </c>
      <c r="N40" s="10">
        <f t="shared" si="0"/>
        <v>0.69241956694891316</v>
      </c>
      <c r="O40" s="55">
        <f t="shared" si="1"/>
        <v>0.39167473352083038</v>
      </c>
      <c r="P40" s="10">
        <f t="shared" si="2"/>
        <v>0.56566098391284803</v>
      </c>
      <c r="Q40" s="10">
        <f>'signal per mg'!Q40*100/'signal per mg'!Q$54</f>
        <v>0.6126179536584162</v>
      </c>
      <c r="R40" s="10">
        <f>'signal per mg'!R40*100/'signal per mg'!R$54</f>
        <v>0.61421313062973415</v>
      </c>
      <c r="S40" s="10">
        <f>'signal per mg'!S40*100/'signal per mg'!S$54</f>
        <v>0.73561157052240045</v>
      </c>
      <c r="T40" s="10">
        <f>'signal per mg'!T40*100/'signal per mg'!T$54</f>
        <v>0.30592564676672052</v>
      </c>
      <c r="U40" s="10">
        <f>'signal per mg'!U40*100/'signal per mg'!U$54</f>
        <v>1.6899907994770227</v>
      </c>
      <c r="V40" s="10">
        <f>'signal per mg'!V40*100/'signal per mg'!V$54</f>
        <v>0.45625180479353161</v>
      </c>
      <c r="W40" s="10">
        <f>'signal per mg'!W40*100/'signal per mg'!W$54</f>
        <v>0.5522479643111825</v>
      </c>
      <c r="X40" s="10">
        <f>'signal per mg'!X40*100/'signal per mg'!X$54</f>
        <v>0.46373281495187019</v>
      </c>
      <c r="Y40" s="10">
        <f>'signal per mg'!Y40*100/'signal per mg'!Y$54</f>
        <v>0.36372545324337568</v>
      </c>
      <c r="Z40" s="10">
        <f>'signal per mg'!Z40*100/'signal per mg'!Z$54</f>
        <v>0.76163502755664447</v>
      </c>
      <c r="AA40" s="10">
        <f>'signal per mg'!AA40*100/'signal per mg'!AA$54</f>
        <v>1.0523663707895654</v>
      </c>
      <c r="AB40" s="10">
        <f>'signal per mg'!AB40*100/'signal per mg'!AB$54</f>
        <v>1.0434941104098789</v>
      </c>
      <c r="AC40" s="10">
        <f>'signal per mg'!AC40*100/'signal per mg'!AC$54</f>
        <v>0.62497095859857821</v>
      </c>
      <c r="AD40" s="10">
        <f>'signal per mg'!AD40*100/'signal per mg'!AD$54</f>
        <v>0.68620117727405761</v>
      </c>
      <c r="AE40" s="10">
        <f>'signal per mg'!AE40*100/'signal per mg'!AE$54</f>
        <v>0.29335543365299871</v>
      </c>
      <c r="AF40" s="10">
        <f>'signal per mg'!AF40*100/'signal per mg'!AF$54</f>
        <v>0.5487600536193028</v>
      </c>
      <c r="AG40" s="10">
        <f>'signal per mg'!AG40*100/'signal per mg'!AG$54</f>
        <v>0.42456302535394508</v>
      </c>
      <c r="AH40" s="10">
        <f>'signal per mg'!AH40*100/'signal per mg'!AH$54</f>
        <v>1.511611042173626</v>
      </c>
      <c r="AI40" s="10">
        <f>'signal per mg'!AI40*100/'signal per mg'!AI$54</f>
        <v>0.43362153301076134</v>
      </c>
      <c r="AJ40" s="10">
        <f>'signal per mg'!AJ40*100/'signal per mg'!AJ$54</f>
        <v>0.51157781367797517</v>
      </c>
      <c r="AK40" s="10">
        <f>'signal per mg'!AK40*100/'signal per mg'!AK$54</f>
        <v>0.37645800333257906</v>
      </c>
      <c r="AL40" s="10">
        <f>'signal per mg'!AL40*100/'signal per mg'!AL$54</f>
        <v>0.61239902804229296</v>
      </c>
      <c r="AM40" s="10">
        <f>'signal per mg'!AM40*100/'signal per mg'!AM$54</f>
        <v>1.06358255068422</v>
      </c>
      <c r="AN40" s="10">
        <f>'signal per mg'!AN40*100/'signal per mg'!AN$54</f>
        <v>1.2265987499817035</v>
      </c>
      <c r="AO40" s="10">
        <f>'signal per mg'!AO40*100/'signal per mg'!AO$54</f>
        <v>0.66798199801410751</v>
      </c>
      <c r="AP40" s="10">
        <f>'signal per mg'!AP40*100/'signal per mg'!AP$54</f>
        <v>0.58313309500087906</v>
      </c>
      <c r="AQ40" s="10">
        <f>'signal per mg'!AQ40*100/'signal per mg'!AQ$54</f>
        <v>0.43621119419895743</v>
      </c>
      <c r="AR40" s="10">
        <f>'signal per mg'!AR40*100/'signal per mg'!AR$54</f>
        <v>0.21103229966586551</v>
      </c>
      <c r="AS40" s="10">
        <f>'signal per mg'!AS40*100/'signal per mg'!AS$54</f>
        <v>1.7441715185286986</v>
      </c>
      <c r="AT40" s="10">
        <f>'signal per mg'!AT40*100/'signal per mg'!AT$54</f>
        <v>1.0232442862959619</v>
      </c>
      <c r="AU40" s="10">
        <f>'signal per mg'!AU40*100/'signal per mg'!AU$54</f>
        <v>0.22554605887939222</v>
      </c>
      <c r="AV40" s="10">
        <f>'signal per mg'!AV40*100/'signal per mg'!AV$54</f>
        <v>0.55209560680020198</v>
      </c>
      <c r="AW40" s="10">
        <f>'signal per mg'!AW40*100/'signal per mg'!AW$54</f>
        <v>0.36076143690512746</v>
      </c>
      <c r="AX40" s="10">
        <f>'signal per mg'!AX40*100/'signal per mg'!AX$54</f>
        <v>0.97805551518674649</v>
      </c>
      <c r="AY40" s="10">
        <f>'signal per mg'!AY40*100/'signal per mg'!AY$54</f>
        <v>1.5662477213853978</v>
      </c>
      <c r="AZ40" s="10">
        <f>'signal per mg'!AZ40*100/'signal per mg'!AZ$54</f>
        <v>2.2262807471795827</v>
      </c>
      <c r="BA40" s="10"/>
    </row>
    <row r="41" spans="1:53" x14ac:dyDescent="0.2">
      <c r="A41">
        <f>'lipidomeDB output'!A41</f>
        <v>1528</v>
      </c>
      <c r="B41" t="str">
        <f>'lipidomeDB output'!B41</f>
        <v>C87H150O17P2</v>
      </c>
      <c r="C41" s="1" t="str">
        <f>'lipidomeDB output'!C41</f>
        <v>CL(78:10)</v>
      </c>
      <c r="I41" s="10">
        <f>'signal per mg'!I41*100/'signal per mg'!I$54</f>
        <v>0</v>
      </c>
      <c r="J41" s="10">
        <f>'signal per mg'!J41*100/'signal per mg'!J$54</f>
        <v>0</v>
      </c>
      <c r="K41" s="10">
        <f>'signal per mg'!K41*100/'signal per mg'!K$54</f>
        <v>0</v>
      </c>
      <c r="L41" s="10">
        <f>'signal per mg'!L41*100/'signal per mg'!L$54</f>
        <v>0</v>
      </c>
      <c r="M41" s="10">
        <f>'signal per mg'!M41*100/'signal per mg'!M$54</f>
        <v>0</v>
      </c>
      <c r="N41" s="10">
        <f t="shared" si="0"/>
        <v>0</v>
      </c>
      <c r="O41" s="55">
        <f t="shared" si="1"/>
        <v>0</v>
      </c>
      <c r="P41" s="10" t="e">
        <f t="shared" si="2"/>
        <v>#DIV/0!</v>
      </c>
      <c r="Q41" s="10">
        <f>'signal per mg'!Q41*100/'signal per mg'!Q$54</f>
        <v>0</v>
      </c>
      <c r="R41" s="10">
        <f>'signal per mg'!R41*100/'signal per mg'!R$54</f>
        <v>7.9595654077287373E-2</v>
      </c>
      <c r="S41" s="10">
        <f>'signal per mg'!S41*100/'signal per mg'!S$54</f>
        <v>0</v>
      </c>
      <c r="T41" s="10">
        <f>'signal per mg'!T41*100/'signal per mg'!T$54</f>
        <v>0</v>
      </c>
      <c r="U41" s="10">
        <f>'signal per mg'!U41*100/'signal per mg'!U$54</f>
        <v>0</v>
      </c>
      <c r="V41" s="10">
        <f>'signal per mg'!V41*100/'signal per mg'!V$54</f>
        <v>0</v>
      </c>
      <c r="W41" s="10">
        <f>'signal per mg'!W41*100/'signal per mg'!W$54</f>
        <v>0</v>
      </c>
      <c r="X41" s="10">
        <f>'signal per mg'!X41*100/'signal per mg'!X$54</f>
        <v>0</v>
      </c>
      <c r="Y41" s="10">
        <f>'signal per mg'!Y41*100/'signal per mg'!Y$54</f>
        <v>0</v>
      </c>
      <c r="Z41" s="10">
        <f>'signal per mg'!Z41*100/'signal per mg'!Z$54</f>
        <v>0</v>
      </c>
      <c r="AA41" s="10">
        <f>'signal per mg'!AA41*100/'signal per mg'!AA$54</f>
        <v>0</v>
      </c>
      <c r="AB41" s="10">
        <f>'signal per mg'!AB41*100/'signal per mg'!AB$54</f>
        <v>0.34175571301633595</v>
      </c>
      <c r="AC41" s="10">
        <f>'signal per mg'!AC41*100/'signal per mg'!AC$54</f>
        <v>0</v>
      </c>
      <c r="AD41" s="10">
        <f>'signal per mg'!AD41*100/'signal per mg'!AD$54</f>
        <v>0</v>
      </c>
      <c r="AE41" s="10">
        <f>'signal per mg'!AE41*100/'signal per mg'!AE$54</f>
        <v>0</v>
      </c>
      <c r="AF41" s="10">
        <f>'signal per mg'!AF41*100/'signal per mg'!AF$54</f>
        <v>0</v>
      </c>
      <c r="AG41" s="10">
        <f>'signal per mg'!AG41*100/'signal per mg'!AG$54</f>
        <v>0</v>
      </c>
      <c r="AH41" s="10">
        <f>'signal per mg'!AH41*100/'signal per mg'!AH$54</f>
        <v>0</v>
      </c>
      <c r="AI41" s="10">
        <f>'signal per mg'!AI41*100/'signal per mg'!AI$54</f>
        <v>0</v>
      </c>
      <c r="AJ41" s="10">
        <f>'signal per mg'!AJ41*100/'signal per mg'!AJ$54</f>
        <v>0</v>
      </c>
      <c r="AK41" s="10">
        <f>'signal per mg'!AK41*100/'signal per mg'!AK$54</f>
        <v>0</v>
      </c>
      <c r="AL41" s="10">
        <f>'signal per mg'!AL41*100/'signal per mg'!AL$54</f>
        <v>0.15597294279897542</v>
      </c>
      <c r="AM41" s="10">
        <f>'signal per mg'!AM41*100/'signal per mg'!AM$54</f>
        <v>6.1518270926465154E-2</v>
      </c>
      <c r="AN41" s="10">
        <f>'signal per mg'!AN41*100/'signal per mg'!AN$54</f>
        <v>0</v>
      </c>
      <c r="AO41" s="10">
        <f>'signal per mg'!AO41*100/'signal per mg'!AO$54</f>
        <v>0</v>
      </c>
      <c r="AP41" s="10">
        <f>'signal per mg'!AP41*100/'signal per mg'!AP$54</f>
        <v>0</v>
      </c>
      <c r="AQ41" s="10">
        <f>'signal per mg'!AQ41*100/'signal per mg'!AQ$54</f>
        <v>0</v>
      </c>
      <c r="AR41" s="10">
        <f>'signal per mg'!AR41*100/'signal per mg'!AR$54</f>
        <v>0</v>
      </c>
      <c r="AS41" s="10">
        <f>'signal per mg'!AS41*100/'signal per mg'!AS$54</f>
        <v>9.9952522551787909E-2</v>
      </c>
      <c r="AT41" s="10">
        <f>'signal per mg'!AT41*100/'signal per mg'!AT$54</f>
        <v>0</v>
      </c>
      <c r="AU41" s="10">
        <f>'signal per mg'!AU41*100/'signal per mg'!AU$54</f>
        <v>0</v>
      </c>
      <c r="AV41" s="10">
        <f>'signal per mg'!AV41*100/'signal per mg'!AV$54</f>
        <v>0</v>
      </c>
      <c r="AW41" s="10">
        <f>'signal per mg'!AW41*100/'signal per mg'!AW$54</f>
        <v>0</v>
      </c>
      <c r="AX41" s="10">
        <f>'signal per mg'!AX41*100/'signal per mg'!AX$54</f>
        <v>0</v>
      </c>
      <c r="AY41" s="10">
        <f>'signal per mg'!AY41*100/'signal per mg'!AY$54</f>
        <v>0</v>
      </c>
      <c r="AZ41" s="10">
        <f>'signal per mg'!AZ41*100/'signal per mg'!AZ$54</f>
        <v>0</v>
      </c>
      <c r="BA41" s="10"/>
    </row>
    <row r="42" spans="1:53" x14ac:dyDescent="0.2">
      <c r="A42">
        <f>'lipidomeDB output'!A42</f>
        <v>1539.9</v>
      </c>
      <c r="B42" t="str">
        <f>'lipidomeDB output'!B42</f>
        <v>C89H138O17P2</v>
      </c>
      <c r="C42" s="1" t="str">
        <f>'lipidomeDB output'!C42</f>
        <v>CL(80:18)</v>
      </c>
      <c r="I42" s="10">
        <f>'signal per mg'!I42*100/'signal per mg'!I$54</f>
        <v>0.72556461928827576</v>
      </c>
      <c r="J42" s="10">
        <f>'signal per mg'!J42*100/'signal per mg'!J$54</f>
        <v>1.1255232997048932</v>
      </c>
      <c r="K42" s="10">
        <f>'signal per mg'!K42*100/'signal per mg'!K$54</f>
        <v>1.2361164498573713</v>
      </c>
      <c r="L42" s="10">
        <f>'signal per mg'!L42*100/'signal per mg'!L$54</f>
        <v>1.2566441367543797</v>
      </c>
      <c r="M42" s="10">
        <f>'signal per mg'!M42*100/'signal per mg'!M$54</f>
        <v>1.330833090591319</v>
      </c>
      <c r="N42" s="10">
        <f t="shared" si="0"/>
        <v>1.1349363192392476</v>
      </c>
      <c r="O42" s="55">
        <f t="shared" si="1"/>
        <v>0.24036407300169965</v>
      </c>
      <c r="P42" s="10">
        <f t="shared" si="2"/>
        <v>0.21178639622954057</v>
      </c>
      <c r="Q42" s="10">
        <f>'signal per mg'!Q42*100/'signal per mg'!Q$54</f>
        <v>1.3240452546810926</v>
      </c>
      <c r="R42" s="10">
        <f>'signal per mg'!R42*100/'signal per mg'!R$54</f>
        <v>1.0029052413738209</v>
      </c>
      <c r="S42" s="10">
        <f>'signal per mg'!S42*100/'signal per mg'!S$54</f>
        <v>0.94815848028959504</v>
      </c>
      <c r="T42" s="10">
        <f>'signal per mg'!T42*100/'signal per mg'!T$54</f>
        <v>0.92221064532576613</v>
      </c>
      <c r="U42" s="10">
        <f>'signal per mg'!U42*100/'signal per mg'!U$54</f>
        <v>0.8619437315384243</v>
      </c>
      <c r="V42" s="10">
        <f>'signal per mg'!V42*100/'signal per mg'!V$54</f>
        <v>0</v>
      </c>
      <c r="W42" s="10">
        <f>'signal per mg'!W42*100/'signal per mg'!W$54</f>
        <v>1.2122920778122355</v>
      </c>
      <c r="X42" s="10">
        <f>'signal per mg'!X42*100/'signal per mg'!X$54</f>
        <v>1.0914115745836945</v>
      </c>
      <c r="Y42" s="10">
        <f>'signal per mg'!Y42*100/'signal per mg'!Y$54</f>
        <v>1.0007161433794431</v>
      </c>
      <c r="Z42" s="10">
        <f>'signal per mg'!Z42*100/'signal per mg'!Z$54</f>
        <v>0.9204684629516231</v>
      </c>
      <c r="AA42" s="10">
        <f>'signal per mg'!AA42*100/'signal per mg'!AA$54</f>
        <v>0.77716190550021313</v>
      </c>
      <c r="AB42" s="10">
        <f>'signal per mg'!AB42*100/'signal per mg'!AB$54</f>
        <v>0.69718165455332526</v>
      </c>
      <c r="AC42" s="10">
        <f>'signal per mg'!AC42*100/'signal per mg'!AC$54</f>
        <v>0.94791134240973951</v>
      </c>
      <c r="AD42" s="10">
        <f>'signal per mg'!AD42*100/'signal per mg'!AD$54</f>
        <v>0.83579953819636399</v>
      </c>
      <c r="AE42" s="10">
        <f>'signal per mg'!AE42*100/'signal per mg'!AE$54</f>
        <v>1.1786837154846943</v>
      </c>
      <c r="AF42" s="10">
        <f>'signal per mg'!AF42*100/'signal per mg'!AF$54</f>
        <v>1.3279155495978552</v>
      </c>
      <c r="AG42" s="10">
        <f>'signal per mg'!AG42*100/'signal per mg'!AG$54</f>
        <v>0.9604026500950128</v>
      </c>
      <c r="AH42" s="10">
        <f>'signal per mg'!AH42*100/'signal per mg'!AH$54</f>
        <v>0.71068280340998835</v>
      </c>
      <c r="AI42" s="10">
        <f>'signal per mg'!AI42*100/'signal per mg'!AI$54</f>
        <v>0.94656407815763755</v>
      </c>
      <c r="AJ42" s="10">
        <f>'signal per mg'!AJ42*100/'signal per mg'!AJ$54</f>
        <v>1.0231556273559503</v>
      </c>
      <c r="AK42" s="10">
        <f>'signal per mg'!AK42*100/'signal per mg'!AK$54</f>
        <v>0.97920223817654428</v>
      </c>
      <c r="AL42" s="10">
        <f>'signal per mg'!AL42*100/'signal per mg'!AL$54</f>
        <v>1.298679976357785</v>
      </c>
      <c r="AM42" s="10">
        <f>'signal per mg'!AM42*100/'signal per mg'!AM$54</f>
        <v>0.69173877975091946</v>
      </c>
      <c r="AN42" s="10">
        <f>'signal per mg'!AN42*100/'signal per mg'!AN$54</f>
        <v>0.90897115004610707</v>
      </c>
      <c r="AO42" s="10">
        <f>'signal per mg'!AO42*100/'signal per mg'!AO$54</f>
        <v>0.73632764645956628</v>
      </c>
      <c r="AP42" s="10">
        <f>'signal per mg'!AP42*100/'signal per mg'!AP$54</f>
        <v>1.1369630193986988</v>
      </c>
      <c r="AQ42" s="10">
        <f>'signal per mg'!AQ42*100/'signal per mg'!AQ$54</f>
        <v>1.3185474733741216</v>
      </c>
      <c r="AR42" s="10">
        <f>'signal per mg'!AR42*100/'signal per mg'!AR$54</f>
        <v>0.86171522363561748</v>
      </c>
      <c r="AS42" s="10">
        <f>'signal per mg'!AS42*100/'signal per mg'!AS$54</f>
        <v>0.6521902096504163</v>
      </c>
      <c r="AT42" s="10">
        <f>'signal per mg'!AT42*100/'signal per mg'!AT$54</f>
        <v>0.75415582346380583</v>
      </c>
      <c r="AU42" s="10">
        <f>'signal per mg'!AU42*100/'signal per mg'!AU$54</f>
        <v>1.0361552028218692</v>
      </c>
      <c r="AV42" s="10">
        <f>'signal per mg'!AV42*100/'signal per mg'!AV$54</f>
        <v>1.5249957919542163</v>
      </c>
      <c r="AW42" s="10">
        <f>'signal per mg'!AW42*100/'signal per mg'!AW$54</f>
        <v>0.93260669327602075</v>
      </c>
      <c r="AX42" s="10">
        <f>'signal per mg'!AX42*100/'signal per mg'!AX$54</f>
        <v>0.66996076151722139</v>
      </c>
      <c r="AY42" s="10">
        <f>'signal per mg'!AY42*100/'signal per mg'!AY$54</f>
        <v>1.0937350091144584</v>
      </c>
      <c r="AZ42" s="10">
        <f>'signal per mg'!AZ42*100/'signal per mg'!AZ$54</f>
        <v>0.5340299611614574</v>
      </c>
      <c r="BA42" s="10"/>
    </row>
    <row r="43" spans="1:53" x14ac:dyDescent="0.2">
      <c r="A43">
        <f>'lipidomeDB output'!A43</f>
        <v>1542</v>
      </c>
      <c r="B43" t="str">
        <f>'lipidomeDB output'!B43</f>
        <v>C89H140O17P2</v>
      </c>
      <c r="C43" s="1" t="str">
        <f>'lipidomeDB output'!C43</f>
        <v>CL(80:17)</v>
      </c>
      <c r="I43" s="10">
        <f>'signal per mg'!I43*100/'signal per mg'!I$54</f>
        <v>2.4220437435779143</v>
      </c>
      <c r="J43" s="10">
        <f>'signal per mg'!J43*100/'signal per mg'!J$54</f>
        <v>2.2819298606821765</v>
      </c>
      <c r="K43" s="10">
        <f>'signal per mg'!K43*100/'signal per mg'!K$54</f>
        <v>2.1748366343644419</v>
      </c>
      <c r="L43" s="10">
        <f>'signal per mg'!L43*100/'signal per mg'!L$54</f>
        <v>2.3623597348907399</v>
      </c>
      <c r="M43" s="10">
        <f>'signal per mg'!M43*100/'signal per mg'!M$54</f>
        <v>2.1755752985726762</v>
      </c>
      <c r="N43" s="10">
        <f t="shared" si="0"/>
        <v>2.2833490544175898</v>
      </c>
      <c r="O43" s="55">
        <f t="shared" si="1"/>
        <v>0.11053398379647521</v>
      </c>
      <c r="P43" s="10">
        <f t="shared" si="2"/>
        <v>4.8408710697396606E-2</v>
      </c>
      <c r="Q43" s="10">
        <f>'signal per mg'!Q43*100/'signal per mg'!Q$54</f>
        <v>2.1738056420137344</v>
      </c>
      <c r="R43" s="10">
        <f>'signal per mg'!R43*100/'signal per mg'!R$54</f>
        <v>2.0429551213170423</v>
      </c>
      <c r="S43" s="10">
        <f>'signal per mg'!S43*100/'signal per mg'!S$54</f>
        <v>2.2749161436020064</v>
      </c>
      <c r="T43" s="10">
        <f>'signal per mg'!T43*100/'signal per mg'!T$54</f>
        <v>1.6958921722937765</v>
      </c>
      <c r="U43" s="10">
        <f>'signal per mg'!U43*100/'signal per mg'!U$54</f>
        <v>1.9611641082756284</v>
      </c>
      <c r="V43" s="10">
        <f>'signal per mg'!V43*100/'signal per mg'!V$54</f>
        <v>2.1946289344498986</v>
      </c>
      <c r="W43" s="10">
        <f>'signal per mg'!W43*100/'signal per mg'!W$54</f>
        <v>1.956914708369957</v>
      </c>
      <c r="X43" s="10">
        <f>'signal per mg'!X43*100/'signal per mg'!X$54</f>
        <v>2.4826100194393046</v>
      </c>
      <c r="Y43" s="10">
        <f>'signal per mg'!Y43*100/'signal per mg'!Y$54</f>
        <v>1.846896083826467</v>
      </c>
      <c r="Z43" s="10">
        <f>'signal per mg'!Z43*100/'signal per mg'!Z$54</f>
        <v>2.0763165952235156</v>
      </c>
      <c r="AA43" s="10">
        <f>'signal per mg'!AA43*100/'signal per mg'!AA$54</f>
        <v>1.8411566339780616</v>
      </c>
      <c r="AB43" s="10">
        <f>'signal per mg'!AB43*100/'signal per mg'!AB$54</f>
        <v>2.0277505638969258</v>
      </c>
      <c r="AC43" s="10">
        <f>'signal per mg'!AC43*100/'signal per mg'!AC$54</f>
        <v>1.7715254867338879</v>
      </c>
      <c r="AD43" s="10">
        <f>'signal per mg'!AD43*100/'signal per mg'!AD$54</f>
        <v>1.7724153631012391</v>
      </c>
      <c r="AE43" s="10">
        <f>'signal per mg'!AE43*100/'signal per mg'!AE$54</f>
        <v>2.3810463448965367</v>
      </c>
      <c r="AF43" s="10">
        <f>'signal per mg'!AF43*100/'signal per mg'!AF$54</f>
        <v>2.4366063449508486</v>
      </c>
      <c r="AG43" s="10">
        <f>'signal per mg'!AG43*100/'signal per mg'!AG$54</f>
        <v>1.9173814048242683</v>
      </c>
      <c r="AH43" s="10">
        <f>'signal per mg'!AH43*100/'signal per mg'!AH$54</f>
        <v>2.3528274217201424</v>
      </c>
      <c r="AI43" s="10">
        <f>'signal per mg'!AI43*100/'signal per mg'!AI$54</f>
        <v>2.280479098913303</v>
      </c>
      <c r="AJ43" s="10">
        <f>'signal per mg'!AJ43*100/'signal per mg'!AJ$54</f>
        <v>2.1460926858627132</v>
      </c>
      <c r="AK43" s="10">
        <f>'signal per mg'!AK43*100/'signal per mg'!AK$54</f>
        <v>2.0777190347863654</v>
      </c>
      <c r="AL43" s="10">
        <f>'signal per mg'!AL43*100/'signal per mg'!AL$54</f>
        <v>2.2000394036908109</v>
      </c>
      <c r="AM43" s="10">
        <f>'signal per mg'!AM43*100/'signal per mg'!AM$54</f>
        <v>1.9139017621566938</v>
      </c>
      <c r="AN43" s="10">
        <f>'signal per mg'!AN43*100/'signal per mg'!AN$54</f>
        <v>1.9906614558175619</v>
      </c>
      <c r="AO43" s="10">
        <f>'signal per mg'!AO43*100/'signal per mg'!AO$54</f>
        <v>2.2244574258191814</v>
      </c>
      <c r="AP43" s="10">
        <f>'signal per mg'!AP43*100/'signal per mg'!AP$54</f>
        <v>1.9999413936587938</v>
      </c>
      <c r="AQ43" s="10">
        <f>'signal per mg'!AQ43*100/'signal per mg'!AQ$54</f>
        <v>2.7334013142986624</v>
      </c>
      <c r="AR43" s="10">
        <f>'signal per mg'!AR43*100/'signal per mg'!AR$54</f>
        <v>2.0321628856712977</v>
      </c>
      <c r="AS43" s="10">
        <f>'signal per mg'!AS43*100/'signal per mg'!AS$54</f>
        <v>1.9365801244408907</v>
      </c>
      <c r="AT43" s="10">
        <f>'signal per mg'!AT43*100/'signal per mg'!AT$54</f>
        <v>1.7614672402499694</v>
      </c>
      <c r="AU43" s="10">
        <f>'signal per mg'!AU43*100/'signal per mg'!AU$54</f>
        <v>1.899335232668566</v>
      </c>
      <c r="AV43" s="10">
        <f>'signal per mg'!AV43*100/'signal per mg'!AV$54</f>
        <v>2.1881838074398248</v>
      </c>
      <c r="AW43" s="10">
        <f>'signal per mg'!AW43*100/'signal per mg'!AW$54</f>
        <v>2.2355695425237951</v>
      </c>
      <c r="AX43" s="10">
        <f>'signal per mg'!AX43*100/'signal per mg'!AX$54</f>
        <v>2.2816451097224246</v>
      </c>
      <c r="AY43" s="10">
        <f>'signal per mg'!AY43*100/'signal per mg'!AY$54</f>
        <v>1.9787968914899743</v>
      </c>
      <c r="AZ43" s="10">
        <f>'signal per mg'!AZ43*100/'signal per mg'!AZ$54</f>
        <v>2.045958942112077</v>
      </c>
      <c r="BA43" s="10"/>
    </row>
    <row r="44" spans="1:53" x14ac:dyDescent="0.2">
      <c r="A44">
        <f>'lipidomeDB output'!A44</f>
        <v>1544</v>
      </c>
      <c r="B44" t="str">
        <f>'lipidomeDB output'!B44</f>
        <v>C89H142O17P2</v>
      </c>
      <c r="C44" s="1" t="str">
        <f>'lipidomeDB output'!C44</f>
        <v>CL(80:16)</v>
      </c>
      <c r="I44" s="10">
        <f>'signal per mg'!I44*100/'signal per mg'!I$54</f>
        <v>5.7038605909367339</v>
      </c>
      <c r="J44" s="10">
        <f>'signal per mg'!J44*100/'signal per mg'!J$54</f>
        <v>6.0565506828632198</v>
      </c>
      <c r="K44" s="10">
        <f>'signal per mg'!K44*100/'signal per mg'!K$54</f>
        <v>6.0895425762204383</v>
      </c>
      <c r="L44" s="10">
        <f>'signal per mg'!L44*100/'signal per mg'!L$54</f>
        <v>5.4957674388083202</v>
      </c>
      <c r="M44" s="10">
        <f>'signal per mg'!M44*100/'signal per mg'!M$54</f>
        <v>6.6177541508884339</v>
      </c>
      <c r="N44" s="10">
        <f t="shared" si="0"/>
        <v>5.9926950879434298</v>
      </c>
      <c r="O44" s="55">
        <f t="shared" si="1"/>
        <v>0.42852020381012079</v>
      </c>
      <c r="P44" s="10">
        <f t="shared" si="2"/>
        <v>7.1507092805747963E-2</v>
      </c>
      <c r="Q44" s="10">
        <f>'signal per mg'!Q44*100/'signal per mg'!Q$54</f>
        <v>6.5955239365643994</v>
      </c>
      <c r="R44" s="10">
        <f>'signal per mg'!R44*100/'signal per mg'!R$54</f>
        <v>5.1339196879850348</v>
      </c>
      <c r="S44" s="10">
        <f>'signal per mg'!S44*100/'signal per mg'!S$54</f>
        <v>7.2398791139450713</v>
      </c>
      <c r="T44" s="10">
        <f>'signal per mg'!T44*100/'signal per mg'!T$54</f>
        <v>6.9720011527633066</v>
      </c>
      <c r="U44" s="10">
        <f>'signal per mg'!U44*100/'signal per mg'!U$54</f>
        <v>4.5155198295482055</v>
      </c>
      <c r="V44" s="10">
        <f>'signal per mg'!V44*100/'signal per mg'!V$54</f>
        <v>3.5085186254692458</v>
      </c>
      <c r="W44" s="10">
        <f>'signal per mg'!W44*100/'signal per mg'!W$54</f>
        <v>6.1775485497271925</v>
      </c>
      <c r="X44" s="10">
        <f>'signal per mg'!X44*100/'signal per mg'!X$54</f>
        <v>5.9371852823383389</v>
      </c>
      <c r="Y44" s="10">
        <f>'signal per mg'!Y44*100/'signal per mg'!Y$54</f>
        <v>5.9458746372168401</v>
      </c>
      <c r="Z44" s="10">
        <f>'signal per mg'!Z44*100/'signal per mg'!Z$54</f>
        <v>5.8079454990814465</v>
      </c>
      <c r="AA44" s="10">
        <f>'signal per mg'!AA44*100/'signal per mg'!AA$54</f>
        <v>3.5466490949261607</v>
      </c>
      <c r="AB44" s="10">
        <f>'signal per mg'!AB44*100/'signal per mg'!AB$54</f>
        <v>4.3175138411063774</v>
      </c>
      <c r="AC44" s="10">
        <f>'signal per mg'!AC44*100/'signal per mg'!AC$54</f>
        <v>6.34845035082013</v>
      </c>
      <c r="AD44" s="10">
        <f>'signal per mg'!AD44*100/'signal per mg'!AD$54</f>
        <v>5.6478801478638854</v>
      </c>
      <c r="AE44" s="10">
        <f>'signal per mg'!AE44*100/'signal per mg'!AE$54</f>
        <v>6.3341094755120562</v>
      </c>
      <c r="AF44" s="10">
        <f>'signal per mg'!AF44*100/'signal per mg'!AF$54</f>
        <v>6.8211014298480794</v>
      </c>
      <c r="AG44" s="10">
        <f>'signal per mg'!AG44*100/'signal per mg'!AG$54</f>
        <v>3.6978069950182317</v>
      </c>
      <c r="AH44" s="10">
        <f>'signal per mg'!AH44*100/'signal per mg'!AH$54</f>
        <v>4.4236378579601308</v>
      </c>
      <c r="AI44" s="10">
        <f>'signal per mg'!AI44*100/'signal per mg'!AI$54</f>
        <v>5.6384019460088313</v>
      </c>
      <c r="AJ44" s="10">
        <f>'signal per mg'!AJ44*100/'signal per mg'!AJ$54</f>
        <v>5.7493110329753874</v>
      </c>
      <c r="AK44" s="10">
        <f>'signal per mg'!AK44*100/'signal per mg'!AK$54</f>
        <v>6.0891567752154847</v>
      </c>
      <c r="AL44" s="10">
        <f>'signal per mg'!AL44*100/'signal per mg'!AL$54</f>
        <v>5.976226439876533</v>
      </c>
      <c r="AM44" s="10">
        <f>'signal per mg'!AM44*100/'signal per mg'!AM$54</f>
        <v>3.9098278855486743</v>
      </c>
      <c r="AN44" s="10">
        <f>'signal per mg'!AN44*100/'signal per mg'!AN$54</f>
        <v>4.0471903862761449</v>
      </c>
      <c r="AO44" s="10">
        <f>'signal per mg'!AO44*100/'signal per mg'!AO$54</f>
        <v>5.2355345790294923</v>
      </c>
      <c r="AP44" s="10">
        <f>'signal per mg'!AP44*100/'signal per mg'!AP$54</f>
        <v>5.9558694250717927</v>
      </c>
      <c r="AQ44" s="10">
        <f>'signal per mg'!AQ44*100/'signal per mg'!AQ$54</f>
        <v>7.6478585995921113</v>
      </c>
      <c r="AR44" s="10">
        <f>'signal per mg'!AR44*100/'signal per mg'!AR$54</f>
        <v>5.9597084627860166</v>
      </c>
      <c r="AS44" s="10">
        <f>'signal per mg'!AS44*100/'signal per mg'!AS$54</f>
        <v>4.6727804292960844</v>
      </c>
      <c r="AT44" s="10">
        <f>'signal per mg'!AT44*100/'signal per mg'!AT$54</f>
        <v>4.3726875210225371</v>
      </c>
      <c r="AU44" s="10">
        <f>'signal per mg'!AU44*100/'signal per mg'!AU$54</f>
        <v>5.6386514719848053</v>
      </c>
      <c r="AV44" s="10">
        <f>'signal per mg'!AV44*100/'signal per mg'!AV$54</f>
        <v>6.2531560343376524</v>
      </c>
      <c r="AW44" s="10">
        <f>'signal per mg'!AW44*100/'signal per mg'!AW$54</f>
        <v>5.9487258213079537</v>
      </c>
      <c r="AX44" s="10">
        <f>'signal per mg'!AX44*100/'signal per mg'!AX$54</f>
        <v>5.2681296323208846</v>
      </c>
      <c r="AY44" s="10">
        <f>'signal per mg'!AY44*100/'signal per mg'!AY$54</f>
        <v>4.5452364962103058</v>
      </c>
      <c r="AZ44" s="10">
        <f>'signal per mg'!AZ44*100/'signal per mg'!AZ$54</f>
        <v>4.6236360273719264</v>
      </c>
      <c r="BA44" s="10"/>
    </row>
    <row r="45" spans="1:53" x14ac:dyDescent="0.2">
      <c r="A45">
        <f>'lipidomeDB output'!A45</f>
        <v>1546</v>
      </c>
      <c r="B45" t="str">
        <f>'lipidomeDB output'!B45</f>
        <v>C89H144O17P2</v>
      </c>
      <c r="C45" s="1" t="str">
        <f>'lipidomeDB output'!C45</f>
        <v>CL(80:15)</v>
      </c>
      <c r="I45" s="10">
        <f>'signal per mg'!I45*100/'signal per mg'!I$54</f>
        <v>5.0516912366053646</v>
      </c>
      <c r="J45" s="10">
        <f>'signal per mg'!J45*100/'signal per mg'!J$54</f>
        <v>5.2827534143161063</v>
      </c>
      <c r="K45" s="10">
        <f>'signal per mg'!K45*100/'signal per mg'!K$54</f>
        <v>4.6612312610006281</v>
      </c>
      <c r="L45" s="10">
        <f>'signal per mg'!L45*100/'signal per mg'!L$54</f>
        <v>5.8796508957280658</v>
      </c>
      <c r="M45" s="10">
        <f>'signal per mg'!M45*100/'signal per mg'!M$54</f>
        <v>4.8226769589280511</v>
      </c>
      <c r="N45" s="10">
        <f t="shared" si="0"/>
        <v>5.1396007533156434</v>
      </c>
      <c r="O45" s="55">
        <f t="shared" si="1"/>
        <v>0.47570291238102302</v>
      </c>
      <c r="P45" s="10">
        <f t="shared" si="2"/>
        <v>9.2556394010592943E-2</v>
      </c>
      <c r="Q45" s="10">
        <f>'signal per mg'!Q45*100/'signal per mg'!Q$54</f>
        <v>6.1113581344795218</v>
      </c>
      <c r="R45" s="10">
        <f>'signal per mg'!R45*100/'signal per mg'!R$54</f>
        <v>5.5372043353099576</v>
      </c>
      <c r="S45" s="10">
        <f>'signal per mg'!S45*100/'signal per mg'!S$54</f>
        <v>4.2824881272624626</v>
      </c>
      <c r="T45" s="10">
        <f>'signal per mg'!T45*100/'signal per mg'!T$54</f>
        <v>6.0941275576935858</v>
      </c>
      <c r="U45" s="10">
        <f>'signal per mg'!U45*100/'signal per mg'!U$54</f>
        <v>3.4961987312963054</v>
      </c>
      <c r="V45" s="10">
        <f>'signal per mg'!V45*100/'signal per mg'!V$54</f>
        <v>2.8270285879295405</v>
      </c>
      <c r="W45" s="10">
        <f>'signal per mg'!W45*100/'signal per mg'!W$54</f>
        <v>4.0697192324914173</v>
      </c>
      <c r="X45" s="10">
        <f>'signal per mg'!X45*100/'signal per mg'!X$54</f>
        <v>6.0519474436143073</v>
      </c>
      <c r="Y45" s="10">
        <f>'signal per mg'!Y45*100/'signal per mg'!Y$54</f>
        <v>4.7943914665862577</v>
      </c>
      <c r="Z45" s="10">
        <f>'signal per mg'!Z45*100/'signal per mg'!Z$54</f>
        <v>5.1362522963870187</v>
      </c>
      <c r="AA45" s="10">
        <f>'signal per mg'!AA45*100/'signal per mg'!AA$54</f>
        <v>2.4303267568510409</v>
      </c>
      <c r="AB45" s="10">
        <f>'signal per mg'!AB45*100/'signal per mg'!AB$54</f>
        <v>2.5950650475040447</v>
      </c>
      <c r="AC45" s="10">
        <f>'signal per mg'!AC45*100/'signal per mg'!AC$54</f>
        <v>6.2892058919195213</v>
      </c>
      <c r="AD45" s="10">
        <f>'signal per mg'!AD45*100/'signal per mg'!AD$54</f>
        <v>5.7226793283250412</v>
      </c>
      <c r="AE45" s="10">
        <f>'signal per mg'!AE45*100/'signal per mg'!AE$54</f>
        <v>4.2674664877593171</v>
      </c>
      <c r="AF45" s="10">
        <f>'signal per mg'!AF45*100/'signal per mg'!AF$54</f>
        <v>4.6693476318141203</v>
      </c>
      <c r="AG45" s="10">
        <f>'signal per mg'!AG45*100/'signal per mg'!AG$54</f>
        <v>2.3008576857891216</v>
      </c>
      <c r="AH45" s="10">
        <f>'signal per mg'!AH45*100/'signal per mg'!AH$54</f>
        <v>2.238409101896766</v>
      </c>
      <c r="AI45" s="10">
        <f>'signal per mg'!AI45*100/'signal per mg'!AI$54</f>
        <v>6.0865656645778818</v>
      </c>
      <c r="AJ45" s="10">
        <f>'signal per mg'!AJ45*100/'signal per mg'!AJ$54</f>
        <v>5.5972631378884348</v>
      </c>
      <c r="AK45" s="10">
        <f>'signal per mg'!AK45*100/'signal per mg'!AK$54</f>
        <v>5.0585258480590811</v>
      </c>
      <c r="AL45" s="10">
        <f>'signal per mg'!AL45*100/'signal per mg'!AL$54</f>
        <v>5.1044197806527842</v>
      </c>
      <c r="AM45" s="10">
        <f>'signal per mg'!AM45*100/'signal per mg'!AM$54</f>
        <v>2.8148026630575953</v>
      </c>
      <c r="AN45" s="10">
        <f>'signal per mg'!AN45*100/'signal per mg'!AN$54</f>
        <v>2.1648443332015979</v>
      </c>
      <c r="AO45" s="10">
        <f>'signal per mg'!AO45*100/'signal per mg'!AO$54</f>
        <v>5.8532244961120359</v>
      </c>
      <c r="AP45" s="10">
        <f>'signal per mg'!AP45*100/'signal per mg'!AP$54</f>
        <v>5.51485670749575</v>
      </c>
      <c r="AQ45" s="10">
        <f>'signal per mg'!AQ45*100/'signal per mg'!AQ$54</f>
        <v>5.1396442329481067</v>
      </c>
      <c r="AR45" s="10">
        <f>'signal per mg'!AR45*100/'signal per mg'!AR$54</f>
        <v>4.5508724622388952</v>
      </c>
      <c r="AS45" s="10">
        <f>'signal per mg'!AS45*100/'signal per mg'!AS$54</f>
        <v>2.8336540143431872</v>
      </c>
      <c r="AT45" s="10">
        <f>'signal per mg'!AT45*100/'signal per mg'!AT$54</f>
        <v>3.0077716996831128</v>
      </c>
      <c r="AU45" s="10">
        <f>'signal per mg'!AU45*100/'signal per mg'!AU$54</f>
        <v>5.0858092524759186</v>
      </c>
      <c r="AV45" s="10">
        <f>'signal per mg'!AV45*100/'signal per mg'!AV$54</f>
        <v>4.5177579532065311</v>
      </c>
      <c r="AW45" s="10">
        <f>'signal per mg'!AW45*100/'signal per mg'!AW$54</f>
        <v>5.236797666564323</v>
      </c>
      <c r="AX45" s="10">
        <f>'signal per mg'!AX45*100/'signal per mg'!AX$54</f>
        <v>5.6517947972678408</v>
      </c>
      <c r="AY45" s="10">
        <f>'signal per mg'!AY45*100/'signal per mg'!AY$54</f>
        <v>2.5040775208673129</v>
      </c>
      <c r="AZ45" s="10">
        <f>'signal per mg'!AZ45*100/'signal per mg'!AZ$54</f>
        <v>3.2111152210098024</v>
      </c>
      <c r="BA45" s="10"/>
    </row>
    <row r="46" spans="1:53" x14ac:dyDescent="0.2">
      <c r="A46">
        <f>'lipidomeDB output'!A46</f>
        <v>1548</v>
      </c>
      <c r="B46" t="str">
        <f>'lipidomeDB output'!B46</f>
        <v>C89H146O17P2</v>
      </c>
      <c r="C46" s="1" t="str">
        <f>'lipidomeDB output'!C46</f>
        <v>CL(80:14)</v>
      </c>
      <c r="I46" s="10">
        <f>'signal per mg'!I46*100/'signal per mg'!I$54</f>
        <v>11.606936901042213</v>
      </c>
      <c r="J46" s="10">
        <f>'signal per mg'!J46*100/'signal per mg'!J$54</f>
        <v>11.280969048109256</v>
      </c>
      <c r="K46" s="10">
        <f>'signal per mg'!K46*100/'signal per mg'!K$54</f>
        <v>11.076493556414254</v>
      </c>
      <c r="L46" s="10">
        <f>'signal per mg'!L46*100/'signal per mg'!L$54</f>
        <v>11.204803464794274</v>
      </c>
      <c r="M46" s="10">
        <f>'signal per mg'!M46*100/'signal per mg'!M$54</f>
        <v>11.742644916982229</v>
      </c>
      <c r="N46" s="10">
        <f t="shared" si="0"/>
        <v>11.382369577468445</v>
      </c>
      <c r="O46" s="55">
        <f t="shared" si="1"/>
        <v>0.28089176521364123</v>
      </c>
      <c r="P46" s="10">
        <f t="shared" si="2"/>
        <v>2.4677793433247001E-2</v>
      </c>
      <c r="Q46" s="10">
        <f>'signal per mg'!Q46*100/'signal per mg'!Q$54</f>
        <v>10.980188725853466</v>
      </c>
      <c r="R46" s="10">
        <f>'signal per mg'!R46*100/'signal per mg'!R$54</f>
        <v>11.594433610591528</v>
      </c>
      <c r="S46" s="10">
        <f>'signal per mg'!S46*100/'signal per mg'!S$54</f>
        <v>12.387499584869319</v>
      </c>
      <c r="T46" s="10">
        <f>'signal per mg'!T46*100/'signal per mg'!T$54</f>
        <v>13.511716065530159</v>
      </c>
      <c r="U46" s="10">
        <f>'signal per mg'!U46*100/'signal per mg'!U$54</f>
        <v>7.0093457943925221</v>
      </c>
      <c r="V46" s="10">
        <f>'signal per mg'!V46*100/'signal per mg'!V$54</f>
        <v>7.4068726537684082</v>
      </c>
      <c r="W46" s="10">
        <f>'signal per mg'!W46*100/'signal per mg'!W$54</f>
        <v>11.882452445314186</v>
      </c>
      <c r="X46" s="10">
        <f>'signal per mg'!X46*100/'signal per mg'!X$54</f>
        <v>12.050026933976628</v>
      </c>
      <c r="Y46" s="10">
        <f>'signal per mg'!Y46*100/'signal per mg'!Y$54</f>
        <v>11.373487618257888</v>
      </c>
      <c r="Z46" s="10">
        <f>'signal per mg'!Z46*100/'signal per mg'!Z$54</f>
        <v>12.017758726270669</v>
      </c>
      <c r="AA46" s="10">
        <f>'signal per mg'!AA46*100/'signal per mg'!AA$54</f>
        <v>7.3646265359122456</v>
      </c>
      <c r="AB46" s="10">
        <f>'signal per mg'!AB46*100/'signal per mg'!AB$54</f>
        <v>8.3730149689002289</v>
      </c>
      <c r="AC46" s="10">
        <f>'signal per mg'!AC46*100/'signal per mg'!AC$54</f>
        <v>13.75981599368059</v>
      </c>
      <c r="AD46" s="10">
        <f>'signal per mg'!AD46*100/'signal per mg'!AD$54</f>
        <v>13.182000498661202</v>
      </c>
      <c r="AE46" s="10">
        <f>'signal per mg'!AE46*100/'signal per mg'!AE$54</f>
        <v>11.37903363721273</v>
      </c>
      <c r="AF46" s="10">
        <f>'signal per mg'!AF46*100/'signal per mg'!AF$54</f>
        <v>9.8092605004468254</v>
      </c>
      <c r="AG46" s="10">
        <f>'signal per mg'!AG46*100/'signal per mg'!AG$54</f>
        <v>7.1987400065053979</v>
      </c>
      <c r="AH46" s="10">
        <f>'signal per mg'!AH46*100/'signal per mg'!AH$54</f>
        <v>9.3549062897845392</v>
      </c>
      <c r="AI46" s="10">
        <f>'signal per mg'!AI46*100/'signal per mg'!AI$54</f>
        <v>11.250363554638961</v>
      </c>
      <c r="AJ46" s="10">
        <f>'signal per mg'!AJ46*100/'signal per mg'!AJ$54</f>
        <v>13.367544109727897</v>
      </c>
      <c r="AK46" s="10">
        <f>'signal per mg'!AK46*100/'signal per mg'!AK$54</f>
        <v>14.184032420645531</v>
      </c>
      <c r="AL46" s="10">
        <f>'signal per mg'!AL46*100/'signal per mg'!AL$54</f>
        <v>11.09049714323241</v>
      </c>
      <c r="AM46" s="10">
        <f>'signal per mg'!AM46*100/'signal per mg'!AM$54</f>
        <v>7.5804180508277641</v>
      </c>
      <c r="AN46" s="10">
        <f>'signal per mg'!AN46*100/'signal per mg'!AN$54</f>
        <v>6.4184194733529472</v>
      </c>
      <c r="AO46" s="10">
        <f>'signal per mg'!AO46*100/'signal per mg'!AO$54</f>
        <v>11.412433749854928</v>
      </c>
      <c r="AP46" s="10">
        <f>'signal per mg'!AP46*100/'signal per mg'!AP$54</f>
        <v>10.15354861396003</v>
      </c>
      <c r="AQ46" s="10">
        <f>'signal per mg'!AQ46*100/'signal per mg'!AQ$54</f>
        <v>11.521357353274416</v>
      </c>
      <c r="AR46" s="10">
        <f>'signal per mg'!AR46*100/'signal per mg'!AR$54</f>
        <v>10.893565468862963</v>
      </c>
      <c r="AS46" s="10">
        <f>'signal per mg'!AS46*100/'signal per mg'!AS$54</f>
        <v>7.3964866688323063</v>
      </c>
      <c r="AT46" s="10">
        <f>'signal per mg'!AT46*100/'signal per mg'!AT$54</f>
        <v>6.6032892523943563</v>
      </c>
      <c r="AU46" s="10">
        <f>'signal per mg'!AU46*100/'signal per mg'!AU$54</f>
        <v>12.54070004070004</v>
      </c>
      <c r="AV46" s="10">
        <f>'signal per mg'!AV46*100/'signal per mg'!AV$54</f>
        <v>9.123043258710652</v>
      </c>
      <c r="AW46" s="10">
        <f>'signal per mg'!AW46*100/'signal per mg'!AW$54</f>
        <v>11.436905127417869</v>
      </c>
      <c r="AX46" s="10">
        <f>'signal per mg'!AX46*100/'signal per mg'!AX$54</f>
        <v>14.503705856706878</v>
      </c>
      <c r="AY46" s="10">
        <f>'signal per mg'!AY46*100/'signal per mg'!AY$54</f>
        <v>7.543413604528447</v>
      </c>
      <c r="AZ46" s="10">
        <f>'signal per mg'!AZ46*100/'signal per mg'!AZ$54</f>
        <v>6.9238949509894585</v>
      </c>
      <c r="BA46" s="10"/>
    </row>
    <row r="47" spans="1:53" x14ac:dyDescent="0.2">
      <c r="A47">
        <f>'lipidomeDB output'!A47</f>
        <v>1550</v>
      </c>
      <c r="B47" t="str">
        <f>'lipidomeDB output'!B47</f>
        <v>C89H148O17P2</v>
      </c>
      <c r="C47" s="1" t="str">
        <f>'lipidomeDB output'!C47</f>
        <v>CL(80:13)</v>
      </c>
      <c r="I47" s="10">
        <f>'signal per mg'!I47*100/'signal per mg'!I$54</f>
        <v>0.45295363516262294</v>
      </c>
      <c r="J47" s="10">
        <f>'signal per mg'!J47*100/'signal per mg'!J$54</f>
        <v>0.81669068698098946</v>
      </c>
      <c r="K47" s="10">
        <f>'signal per mg'!K47*100/'signal per mg'!K$54</f>
        <v>1.6811992959598625</v>
      </c>
      <c r="L47" s="10">
        <f>'signal per mg'!L47*100/'signal per mg'!L$54</f>
        <v>0.2067064768029398</v>
      </c>
      <c r="M47" s="10">
        <f>'signal per mg'!M47*100/'signal per mg'!M$54</f>
        <v>0.45696184095543241</v>
      </c>
      <c r="N47" s="10">
        <f t="shared" si="0"/>
        <v>0.72290238717236943</v>
      </c>
      <c r="O47" s="55">
        <f t="shared" si="1"/>
        <v>0.57818339030288701</v>
      </c>
      <c r="P47" s="10">
        <f t="shared" si="2"/>
        <v>0.79980838431651835</v>
      </c>
      <c r="Q47" s="10">
        <f>'signal per mg'!Q47*100/'signal per mg'!Q$54</f>
        <v>0.48416580208487714</v>
      </c>
      <c r="R47" s="10">
        <f>'signal per mg'!R47*100/'signal per mg'!R$54</f>
        <v>0</v>
      </c>
      <c r="S47" s="10">
        <f>'signal per mg'!S47*100/'signal per mg'!S$54</f>
        <v>0.86513234366178471</v>
      </c>
      <c r="T47" s="10">
        <f>'signal per mg'!T47*100/'signal per mg'!T$54</f>
        <v>1.4320867232703005</v>
      </c>
      <c r="U47" s="10">
        <f>'signal per mg'!U47*100/'signal per mg'!U$54</f>
        <v>1.8788436395331944</v>
      </c>
      <c r="V47" s="10">
        <f>'signal per mg'!V47*100/'signal per mg'!V$54</f>
        <v>0.94138030609298262</v>
      </c>
      <c r="W47" s="10">
        <f>'signal per mg'!W47*100/'signal per mg'!W$54</f>
        <v>1.1376639745269406</v>
      </c>
      <c r="X47" s="10">
        <f>'signal per mg'!X47*100/'signal per mg'!X$54</f>
        <v>0.41220694662388457</v>
      </c>
      <c r="Y47" s="10">
        <f>'signal per mg'!Y47*100/'signal per mg'!Y$54</f>
        <v>1.1703290490369758</v>
      </c>
      <c r="Z47" s="10">
        <f>'signal per mg'!Z47*100/'signal per mg'!Z$54</f>
        <v>1.0161512553582368</v>
      </c>
      <c r="AA47" s="10">
        <f>'signal per mg'!AA47*100/'signal per mg'!AA$54</f>
        <v>1.048490251560138</v>
      </c>
      <c r="AB47" s="10">
        <f>'signal per mg'!AB47*100/'signal per mg'!AB$54</f>
        <v>0.51491194094461268</v>
      </c>
      <c r="AC47" s="10">
        <f>'signal per mg'!AC47*100/'signal per mg'!AC$54</f>
        <v>0.44839923795362657</v>
      </c>
      <c r="AD47" s="10">
        <f>'signal per mg'!AD47*100/'signal per mg'!AD$54</f>
        <v>0.67319262415037873</v>
      </c>
      <c r="AE47" s="10">
        <f>'signal per mg'!AE47*100/'signal per mg'!AE$54</f>
        <v>0.34992172803451865</v>
      </c>
      <c r="AF47" s="10">
        <f>'signal per mg'!AF47*100/'signal per mg'!AF$54</f>
        <v>0.72050938337801596</v>
      </c>
      <c r="AG47" s="10">
        <f>'signal per mg'!AG47*100/'signal per mg'!AG$54</f>
        <v>0.91760395802304262</v>
      </c>
      <c r="AH47" s="10">
        <f>'signal per mg'!AH47*100/'signal per mg'!AH$54</f>
        <v>0.968526904420415</v>
      </c>
      <c r="AI47" s="10">
        <f>'signal per mg'!AI47*100/'signal per mg'!AI$54</f>
        <v>0.9002934877449037</v>
      </c>
      <c r="AJ47" s="10">
        <f>'signal per mg'!AJ47*100/'signal per mg'!AJ$54</f>
        <v>0.31043111913586108</v>
      </c>
      <c r="AK47" s="10">
        <f>'signal per mg'!AK47*100/'signal per mg'!AK$54</f>
        <v>1.6066322437308425</v>
      </c>
      <c r="AL47" s="10">
        <f>'signal per mg'!AL47*100/'signal per mg'!AL$54</f>
        <v>1.298679976357785</v>
      </c>
      <c r="AM47" s="10">
        <f>'signal per mg'!AM47*100/'signal per mg'!AM$54</f>
        <v>1.0198362246920669</v>
      </c>
      <c r="AN47" s="10">
        <f>'signal per mg'!AN47*100/'signal per mg'!AN$54</f>
        <v>0.90165254175266019</v>
      </c>
      <c r="AO47" s="10">
        <f>'signal per mg'!AO47*100/'signal per mg'!AO$54</f>
        <v>0.72343224109249871</v>
      </c>
      <c r="AP47" s="10">
        <f>'signal per mg'!AP47*100/'signal per mg'!AP$54</f>
        <v>0.14065521889468438</v>
      </c>
      <c r="AQ47" s="10">
        <f>'signal per mg'!AQ47*100/'signal per mg'!AQ$54</f>
        <v>0.47586675730795353</v>
      </c>
      <c r="AR47" s="10">
        <f>'signal per mg'!AR47*100/'signal per mg'!AR$54</f>
        <v>0.41229458545831132</v>
      </c>
      <c r="AS47" s="10">
        <f>'signal per mg'!AS47*100/'signal per mg'!AS$54</f>
        <v>1.3393638021939582</v>
      </c>
      <c r="AT47" s="10">
        <f>'signal per mg'!AT47*100/'signal per mg'!AT$54</f>
        <v>0.6921946642590332</v>
      </c>
      <c r="AU47" s="10">
        <f>'signal per mg'!AU47*100/'signal per mg'!AU$54</f>
        <v>4.409171075837743E-2</v>
      </c>
      <c r="AV47" s="10">
        <f>'signal per mg'!AV47*100/'signal per mg'!AV$54</f>
        <v>0</v>
      </c>
      <c r="AW47" s="10">
        <f>'signal per mg'!AW47*100/'signal per mg'!AW$54</f>
        <v>1.0765274792754067</v>
      </c>
      <c r="AX47" s="10">
        <f>'signal per mg'!AX47*100/'signal per mg'!AX$54</f>
        <v>0.44470280482488023</v>
      </c>
      <c r="AY47" s="10">
        <f>'signal per mg'!AY47*100/'signal per mg'!AY$54</f>
        <v>0.92583709104864242</v>
      </c>
      <c r="AZ47" s="10">
        <f>'signal per mg'!AZ47*100/'signal per mg'!AZ$54</f>
        <v>0.84612539300906242</v>
      </c>
      <c r="BA47" s="10"/>
    </row>
    <row r="48" spans="1:53" x14ac:dyDescent="0.2">
      <c r="A48">
        <f>'lipidomeDB output'!A48</f>
        <v>1552</v>
      </c>
      <c r="B48" t="str">
        <f>'lipidomeDB output'!B48</f>
        <v>C89H150O17P2</v>
      </c>
      <c r="C48" s="1" t="str">
        <f>'lipidomeDB output'!C48</f>
        <v>CL(80:12)</v>
      </c>
      <c r="I48" s="10">
        <f>'signal per mg'!I48*100/'signal per mg'!I$54</f>
        <v>0.7024975360161051</v>
      </c>
      <c r="J48" s="10">
        <f>'signal per mg'!J48*100/'signal per mg'!J$54</f>
        <v>0.26593919429002805</v>
      </c>
      <c r="K48" s="10">
        <f>'signal per mg'!K48*100/'signal per mg'!K$54</f>
        <v>0</v>
      </c>
      <c r="L48" s="10">
        <f>'signal per mg'!L48*100/'signal per mg'!L$54</f>
        <v>0.549576743880832</v>
      </c>
      <c r="M48" s="10">
        <f>'signal per mg'!M48*100/'signal per mg'!M$54</f>
        <v>0.50975822895426726</v>
      </c>
      <c r="N48" s="10">
        <f t="shared" si="0"/>
        <v>0.40555434062824647</v>
      </c>
      <c r="O48" s="55">
        <f t="shared" si="1"/>
        <v>0.27556436478503443</v>
      </c>
      <c r="P48" s="10">
        <f t="shared" si="2"/>
        <v>0.6794758116955576</v>
      </c>
      <c r="Q48" s="10">
        <f>'signal per mg'!Q48*100/'signal per mg'!Q$54</f>
        <v>0.11116051578479322</v>
      </c>
      <c r="R48" s="10">
        <f>'signal per mg'!R48*100/'signal per mg'!R$54</f>
        <v>0.90871705071569742</v>
      </c>
      <c r="S48" s="10">
        <f>'signal per mg'!S48*100/'signal per mg'!S$54</f>
        <v>0.52306466075520575</v>
      </c>
      <c r="T48" s="10">
        <f>'signal per mg'!T48*100/'signal per mg'!T$54</f>
        <v>0.17734820102418578</v>
      </c>
      <c r="U48" s="10">
        <f>'signal per mg'!U48*100/'signal per mg'!U$54</f>
        <v>7.2635707713912159E-2</v>
      </c>
      <c r="V48" s="10">
        <f>'signal per mg'!V48*100/'signal per mg'!V$54</f>
        <v>5.7753393011839432E-2</v>
      </c>
      <c r="W48" s="10">
        <f>'signal per mg'!W48*100/'signal per mg'!W$54</f>
        <v>7.4628103285294914E-2</v>
      </c>
      <c r="X48" s="10">
        <f>'signal per mg'!X48*100/'signal per mg'!X$54</f>
        <v>0.33960231397990492</v>
      </c>
      <c r="Y48" s="10">
        <f>'signal per mg'!Y48*100/'signal per mg'!Y$54</f>
        <v>0.15076702725114019</v>
      </c>
      <c r="Z48" s="10">
        <f>'signal per mg'!Z48*100/'signal per mg'!Z$54</f>
        <v>0.25834353949785682</v>
      </c>
      <c r="AA48" s="10">
        <f>'signal per mg'!AA48*100/'signal per mg'!AA$54</f>
        <v>0.15504476917709986</v>
      </c>
      <c r="AB48" s="10">
        <f>'signal per mg'!AB48*100/'signal per mg'!AB$54</f>
        <v>0.59237656922831561</v>
      </c>
      <c r="AC48" s="10">
        <f>'signal per mg'!AC48*100/'signal per mg'!AC$54</f>
        <v>0.36011337763115092</v>
      </c>
      <c r="AD48" s="10">
        <f>'signal per mg'!AD48*100/'signal per mg'!AD$54</f>
        <v>0.29269244528277344</v>
      </c>
      <c r="AE48" s="10">
        <f>'signal per mg'!AE48*100/'signal per mg'!AE$54</f>
        <v>0.63801518081481789</v>
      </c>
      <c r="AF48" s="10">
        <f>'signal per mg'!AF48*100/'signal per mg'!AF$54</f>
        <v>0.22341376228775692</v>
      </c>
      <c r="AG48" s="10">
        <f>'signal per mg'!AG48*100/'signal per mg'!AG$54</f>
        <v>0.61630116583637173</v>
      </c>
      <c r="AH48" s="10">
        <f>'signal per mg'!AH48*100/'signal per mg'!AH$54</f>
        <v>0.31424749810645741</v>
      </c>
      <c r="AI48" s="10">
        <f>'signal per mg'!AI48*100/'signal per mg'!AI$54</f>
        <v>0</v>
      </c>
      <c r="AJ48" s="10">
        <f>'signal per mg'!AJ48*100/'signal per mg'!AJ$54</f>
        <v>0.37220057651493549</v>
      </c>
      <c r="AK48" s="10">
        <f>'signal per mg'!AK48*100/'signal per mg'!AK$54</f>
        <v>6.171442677583263E-2</v>
      </c>
      <c r="AL48" s="10">
        <f>'signal per mg'!AL48*100/'signal per mg'!AL$54</f>
        <v>0.27090037433506259</v>
      </c>
      <c r="AM48" s="10">
        <f>'signal per mg'!AM48*100/'signal per mg'!AM$54</f>
        <v>0.3759449889950649</v>
      </c>
      <c r="AN48" s="10">
        <f>'signal per mg'!AN48*100/'signal per mg'!AN$54</f>
        <v>0.19028381562961982</v>
      </c>
      <c r="AO48" s="10">
        <f>'signal per mg'!AO48*100/'signal per mg'!AO$54</f>
        <v>0.26435581002488812</v>
      </c>
      <c r="AP48" s="10">
        <f>'signal per mg'!AP48*100/'signal per mg'!AP$54</f>
        <v>0.52745707085506643</v>
      </c>
      <c r="AQ48" s="10">
        <f>'signal per mg'!AQ48*100/'signal per mg'!AQ$54</f>
        <v>0.41779968275549501</v>
      </c>
      <c r="AR48" s="10">
        <f>'signal per mg'!AR48*100/'signal per mg'!AR$54</f>
        <v>0.55689079078492287</v>
      </c>
      <c r="AS48" s="10">
        <f>'signal per mg'!AS48*100/'signal per mg'!AS$54</f>
        <v>0.38731602488817823</v>
      </c>
      <c r="AT48" s="10">
        <f>'signal per mg'!AT48*100/'signal per mg'!AT$54</f>
        <v>0.18588347761431837</v>
      </c>
      <c r="AU48" s="10">
        <f>'signal per mg'!AU48*100/'signal per mg'!AU$54</f>
        <v>0.43243793243793238</v>
      </c>
      <c r="AV48" s="10">
        <f>'signal per mg'!AV48*100/'signal per mg'!AV$54</f>
        <v>0.42080457835381241</v>
      </c>
      <c r="AW48" s="10">
        <f>'signal per mg'!AW48*100/'signal per mg'!AW$54</f>
        <v>0.2206785385323918</v>
      </c>
      <c r="AX48" s="10">
        <f>'signal per mg'!AX48*100/'signal per mg'!AX$54</f>
        <v>0.49411422758320023</v>
      </c>
      <c r="AY48" s="10">
        <f>'signal per mg'!AY48*100/'signal per mg'!AY$54</f>
        <v>0.73155521442962701</v>
      </c>
      <c r="AZ48" s="10">
        <f>'signal per mg'!AZ48*100/'signal per mg'!AZ$54</f>
        <v>0.91316811540595533</v>
      </c>
      <c r="BA48" s="10"/>
    </row>
    <row r="49" spans="1:53" x14ac:dyDescent="0.2">
      <c r="A49">
        <f>'lipidomeDB output'!A49</f>
        <v>1563.9</v>
      </c>
      <c r="B49" t="str">
        <f>'lipidomeDB output'!B49</f>
        <v>C91H138O17P2</v>
      </c>
      <c r="C49" s="1" t="str">
        <f>'lipidomeDB output'!C49</f>
        <v>CL(82:20)</v>
      </c>
      <c r="I49" s="10">
        <f>'signal per mg'!I49*100/'signal per mg'!I$54</f>
        <v>0</v>
      </c>
      <c r="J49" s="10">
        <f>'signal per mg'!J49*100/'signal per mg'!J$54</f>
        <v>0</v>
      </c>
      <c r="K49" s="10">
        <f>'signal per mg'!K49*100/'signal per mg'!K$54</f>
        <v>0</v>
      </c>
      <c r="L49" s="10">
        <f>'signal per mg'!L49*100/'signal per mg'!L$54</f>
        <v>0</v>
      </c>
      <c r="M49" s="10">
        <f>'signal per mg'!M49*100/'signal per mg'!M$54</f>
        <v>0</v>
      </c>
      <c r="N49" s="10">
        <f t="shared" si="0"/>
        <v>0</v>
      </c>
      <c r="O49" s="55">
        <f t="shared" si="1"/>
        <v>0</v>
      </c>
      <c r="P49" s="10" t="e">
        <f t="shared" si="2"/>
        <v>#DIV/0!</v>
      </c>
      <c r="Q49" s="10">
        <f>'signal per mg'!Q49*100/'signal per mg'!Q$54</f>
        <v>0</v>
      </c>
      <c r="R49" s="10">
        <f>'signal per mg'!R49*100/'signal per mg'!R$54</f>
        <v>0</v>
      </c>
      <c r="S49" s="10">
        <f>'signal per mg'!S49*100/'signal per mg'!S$54</f>
        <v>0</v>
      </c>
      <c r="T49" s="10">
        <f>'signal per mg'!T49*100/'signal per mg'!T$54</f>
        <v>0</v>
      </c>
      <c r="U49" s="10">
        <f>'signal per mg'!U49*100/'signal per mg'!U$54</f>
        <v>0</v>
      </c>
      <c r="V49" s="10">
        <f>'signal per mg'!V49*100/'signal per mg'!V$54</f>
        <v>0</v>
      </c>
      <c r="W49" s="10">
        <f>'signal per mg'!W49*100/'signal per mg'!W$54</f>
        <v>0</v>
      </c>
      <c r="X49" s="10">
        <f>'signal per mg'!X49*100/'signal per mg'!X$54</f>
        <v>0</v>
      </c>
      <c r="Y49" s="10">
        <f>'signal per mg'!Y49*100/'signal per mg'!Y$54</f>
        <v>0</v>
      </c>
      <c r="Z49" s="10">
        <f>'signal per mg'!Z49*100/'signal per mg'!Z$54</f>
        <v>0</v>
      </c>
      <c r="AA49" s="10">
        <f>'signal per mg'!AA49*100/'signal per mg'!AA$54</f>
        <v>0</v>
      </c>
      <c r="AB49" s="10">
        <f>'signal per mg'!AB49*100/'signal per mg'!AB$54</f>
        <v>0</v>
      </c>
      <c r="AC49" s="10">
        <f>'signal per mg'!AC49*100/'signal per mg'!AC$54</f>
        <v>0</v>
      </c>
      <c r="AD49" s="10">
        <f>'signal per mg'!AD49*100/'signal per mg'!AD$54</f>
        <v>0</v>
      </c>
      <c r="AE49" s="10">
        <f>'signal per mg'!AE49*100/'signal per mg'!AE$54</f>
        <v>0</v>
      </c>
      <c r="AF49" s="10">
        <f>'signal per mg'!AF49*100/'signal per mg'!AF$54</f>
        <v>0</v>
      </c>
      <c r="AG49" s="10">
        <f>'signal per mg'!AG49*100/'signal per mg'!AG$54</f>
        <v>0</v>
      </c>
      <c r="AH49" s="10">
        <f>'signal per mg'!AH49*100/'signal per mg'!AH$54</f>
        <v>0</v>
      </c>
      <c r="AI49" s="10">
        <f>'signal per mg'!AI49*100/'signal per mg'!AI$54</f>
        <v>0</v>
      </c>
      <c r="AJ49" s="10">
        <f>'signal per mg'!AJ49*100/'signal per mg'!AJ$54</f>
        <v>0</v>
      </c>
      <c r="AK49" s="10">
        <f>'signal per mg'!AK49*100/'signal per mg'!AK$54</f>
        <v>0</v>
      </c>
      <c r="AL49" s="10">
        <f>'signal per mg'!AL49*100/'signal per mg'!AL$54</f>
        <v>0</v>
      </c>
      <c r="AM49" s="10">
        <f>'signal per mg'!AM49*100/'signal per mg'!AM$54</f>
        <v>0</v>
      </c>
      <c r="AN49" s="10">
        <f>'signal per mg'!AN49*100/'signal per mg'!AN$54</f>
        <v>0</v>
      </c>
      <c r="AO49" s="10">
        <f>'signal per mg'!AO49*100/'signal per mg'!AO$54</f>
        <v>0</v>
      </c>
      <c r="AP49" s="10">
        <f>'signal per mg'!AP49*100/'signal per mg'!AP$54</f>
        <v>0</v>
      </c>
      <c r="AQ49" s="10">
        <f>'signal per mg'!AQ49*100/'signal per mg'!AQ$54</f>
        <v>0</v>
      </c>
      <c r="AR49" s="10">
        <f>'signal per mg'!AR49*100/'signal per mg'!AR$54</f>
        <v>0</v>
      </c>
      <c r="AS49" s="10">
        <f>'signal per mg'!AS49*100/'signal per mg'!AS$54</f>
        <v>0</v>
      </c>
      <c r="AT49" s="10">
        <f>'signal per mg'!AT49*100/'signal per mg'!AT$54</f>
        <v>0</v>
      </c>
      <c r="AU49" s="10">
        <f>'signal per mg'!AU49*100/'signal per mg'!AU$54</f>
        <v>0</v>
      </c>
      <c r="AV49" s="10">
        <f>'signal per mg'!AV49*100/'signal per mg'!AV$54</f>
        <v>0</v>
      </c>
      <c r="AW49" s="10">
        <f>'signal per mg'!AW49*100/'signal per mg'!AW$54</f>
        <v>0</v>
      </c>
      <c r="AX49" s="10">
        <f>'signal per mg'!AX49*100/'signal per mg'!AX$54</f>
        <v>0</v>
      </c>
      <c r="AY49" s="10">
        <f>'signal per mg'!AY49*100/'signal per mg'!AY$54</f>
        <v>0</v>
      </c>
      <c r="AZ49" s="10">
        <f>'signal per mg'!AZ49*100/'signal per mg'!AZ$54</f>
        <v>0</v>
      </c>
      <c r="BA49" s="10"/>
    </row>
    <row r="50" spans="1:53" x14ac:dyDescent="0.2">
      <c r="A50">
        <f>'lipidomeDB output'!A50</f>
        <v>1566</v>
      </c>
      <c r="B50" t="str">
        <f>'lipidomeDB output'!B50</f>
        <v>C91H140O17P2</v>
      </c>
      <c r="C50" s="1" t="str">
        <f>'lipidomeDB output'!C50</f>
        <v>CL(82:19)</v>
      </c>
      <c r="I50" s="10">
        <f>'signal per mg'!I50*100/'signal per mg'!I$54</f>
        <v>1.9627990857046995</v>
      </c>
      <c r="J50" s="10">
        <f>'signal per mg'!J50*100/'signal per mg'!J$54</f>
        <v>2.1120719236840295</v>
      </c>
      <c r="K50" s="10">
        <f>'signal per mg'!K50*100/'signal per mg'!K$54</f>
        <v>1.9745493536183216</v>
      </c>
      <c r="L50" s="10">
        <f>'signal per mg'!L50*100/'signal per mg'!L$54</f>
        <v>2.0440973817179602</v>
      </c>
      <c r="M50" s="10">
        <f>'signal per mg'!M50*100/'signal per mg'!M$54</f>
        <v>2.1318817360908824</v>
      </c>
      <c r="N50" s="10">
        <f t="shared" si="0"/>
        <v>2.0450798961631786</v>
      </c>
      <c r="O50" s="55">
        <f t="shared" si="1"/>
        <v>7.7084605632707665E-2</v>
      </c>
      <c r="P50" s="10">
        <f t="shared" si="2"/>
        <v>3.7692711065874671E-2</v>
      </c>
      <c r="Q50" s="10">
        <f>'signal per mg'!Q50*100/'signal per mg'!Q$54</f>
        <v>2.4850550862111564</v>
      </c>
      <c r="R50" s="10">
        <f>'signal per mg'!R50*100/'signal per mg'!R$54</f>
        <v>2.61471723643889</v>
      </c>
      <c r="S50" s="10">
        <f>'signal per mg'!S50*100/'signal per mg'!S$54</f>
        <v>2.1437348477300664</v>
      </c>
      <c r="T50" s="10">
        <f>'signal per mg'!T50*100/'signal per mg'!T$54</f>
        <v>2.3742490412112875</v>
      </c>
      <c r="U50" s="10">
        <f>'signal per mg'!U50*100/'signal per mg'!U$54</f>
        <v>2.120962665246235</v>
      </c>
      <c r="V50" s="10">
        <f>'signal per mg'!V50*100/'signal per mg'!V$54</f>
        <v>2.2841466936182497</v>
      </c>
      <c r="W50" s="10">
        <f>'signal per mg'!W50*100/'signal per mg'!W$54</f>
        <v>2.1990414434733583</v>
      </c>
      <c r="X50" s="10">
        <f>'signal per mg'!X50*100/'signal per mg'!X$54</f>
        <v>2.3561374335433412</v>
      </c>
      <c r="Y50" s="10">
        <f>'signal per mg'!Y50*100/'signal per mg'!Y$54</f>
        <v>1.6226301307903965</v>
      </c>
      <c r="Z50" s="10">
        <f>'signal per mg'!Z50*100/'signal per mg'!Z$54</f>
        <v>2.2313227189222298</v>
      </c>
      <c r="AA50" s="10">
        <f>'signal per mg'!AA50*100/'signal per mg'!AA$54</f>
        <v>2.1725648280941128</v>
      </c>
      <c r="AB50" s="10">
        <f>'signal per mg'!AB50*100/'signal per mg'!AB$54</f>
        <v>2.6224055045453509</v>
      </c>
      <c r="AC50" s="10">
        <f>'signal per mg'!AC50*100/'signal per mg'!AC$54</f>
        <v>2.0805259978625528</v>
      </c>
      <c r="AD50" s="10">
        <f>'signal per mg'!AD50*100/'signal per mg'!AD$54</f>
        <v>2.2775808427374327</v>
      </c>
      <c r="AE50" s="10">
        <f>'signal per mg'!AE50*100/'signal per mg'!AE$54</f>
        <v>2.0732204638436142</v>
      </c>
      <c r="AF50" s="10">
        <f>'signal per mg'!AF50*100/'signal per mg'!AF$54</f>
        <v>2.3612042001787303</v>
      </c>
      <c r="AG50" s="10">
        <f>'signal per mg'!AG50*100/'signal per mg'!AG$54</f>
        <v>2.0303699518942699</v>
      </c>
      <c r="AH50" s="10">
        <f>'signal per mg'!AH50*100/'signal per mg'!AH$54</f>
        <v>2.5478220231092776</v>
      </c>
      <c r="AI50" s="10">
        <f>'signal per mg'!AI50*100/'signal per mg'!AI$54</f>
        <v>2.0504481637185696</v>
      </c>
      <c r="AJ50" s="10">
        <f>'signal per mg'!AJ50*100/'signal per mg'!AJ$54</f>
        <v>2.0922423896860844</v>
      </c>
      <c r="AK50" s="10">
        <f>'signal per mg'!AK50*100/'signal per mg'!AK$54</f>
        <v>2.6969204501038861</v>
      </c>
      <c r="AL50" s="10">
        <f>'signal per mg'!AL50*100/'signal per mg'!AL$54</f>
        <v>2.4315360872135012</v>
      </c>
      <c r="AM50" s="10">
        <f>'signal per mg'!AM50*100/'signal per mg'!AM$54</f>
        <v>2.4962747269272305</v>
      </c>
      <c r="AN50" s="10">
        <f>'signal per mg'!AN50*100/'signal per mg'!AN$54</f>
        <v>2.1019043018779549</v>
      </c>
      <c r="AO50" s="10">
        <f>'signal per mg'!AO50*100/'signal per mg'!AO$54</f>
        <v>2.0258681831663377</v>
      </c>
      <c r="AP50" s="10">
        <f>'signal per mg'!AP50*100/'signal per mg'!AP$54</f>
        <v>1.7083748461583541</v>
      </c>
      <c r="AQ50" s="10">
        <f>'signal per mg'!AQ50*100/'signal per mg'!AQ$54</f>
        <v>2.2816111488783131</v>
      </c>
      <c r="AR50" s="10">
        <f>'signal per mg'!AR50*100/'signal per mg'!AR$54</f>
        <v>1.887566680344686</v>
      </c>
      <c r="AS50" s="10">
        <f>'signal per mg'!AS50*100/'signal per mg'!AS$54</f>
        <v>1.7641620230390567</v>
      </c>
      <c r="AT50" s="10">
        <f>'signal per mg'!AT50*100/'signal per mg'!AT$54</f>
        <v>2.1350045143130285</v>
      </c>
      <c r="AU50" s="10">
        <f>'signal per mg'!AU50*100/'signal per mg'!AU$54</f>
        <v>2.2232397232397232</v>
      </c>
      <c r="AV50" s="10">
        <f>'signal per mg'!AV50*100/'signal per mg'!AV$54</f>
        <v>2.4760141390338331</v>
      </c>
      <c r="AW50" s="10">
        <f>'signal per mg'!AW50*100/'signal per mg'!AW$54</f>
        <v>2.3046515198035005</v>
      </c>
      <c r="AX50" s="10">
        <f>'signal per mg'!AX50*100/'signal per mg'!AX$54</f>
        <v>2.2249673012643516</v>
      </c>
      <c r="AY50" s="10">
        <f>'signal per mg'!AY50*100/'signal per mg'!AY$54</f>
        <v>1.7773193898109954</v>
      </c>
      <c r="AZ50" s="10">
        <f>'signal per mg'!AZ50*100/'signal per mg'!AZ$54</f>
        <v>1.5627889772517107</v>
      </c>
      <c r="BA50" s="10"/>
    </row>
    <row r="51" spans="1:53" x14ac:dyDescent="0.2">
      <c r="A51">
        <f>'lipidomeDB output'!A51</f>
        <v>1568</v>
      </c>
      <c r="B51" t="str">
        <f>'lipidomeDB output'!B51</f>
        <v>C91H142O17P2</v>
      </c>
      <c r="C51" s="1" t="str">
        <f>'lipidomeDB output'!C51</f>
        <v>CL(82:18)</v>
      </c>
      <c r="I51" s="10">
        <f>'signal per mg'!I51*100/'signal per mg'!I$54</f>
        <v>1.7677773816763478</v>
      </c>
      <c r="J51" s="10">
        <f>'signal per mg'!J51*100/'signal per mg'!J$54</f>
        <v>1.9868231418571134</v>
      </c>
      <c r="K51" s="10">
        <f>'signal per mg'!K51*100/'signal per mg'!K$54</f>
        <v>1.8369782920957336</v>
      </c>
      <c r="L51" s="10">
        <f>'signal per mg'!L51*100/'signal per mg'!L$54</f>
        <v>2.0391757989369377</v>
      </c>
      <c r="M51" s="10">
        <f>'signal per mg'!M51*100/'signal per mg'!M$54</f>
        <v>1.4619137780367024</v>
      </c>
      <c r="N51" s="10">
        <f t="shared" si="0"/>
        <v>1.818533678520567</v>
      </c>
      <c r="O51" s="55">
        <f t="shared" si="1"/>
        <v>0.22754035226324673</v>
      </c>
      <c r="P51" s="10">
        <f t="shared" si="2"/>
        <v>0.12512297954710291</v>
      </c>
      <c r="Q51" s="10">
        <f>'signal per mg'!Q51*100/'signal per mg'!Q$54</f>
        <v>1.8847883009732722</v>
      </c>
      <c r="R51" s="10">
        <f>'signal per mg'!R51*100/'signal per mg'!R$54</f>
        <v>1.1581167668245309</v>
      </c>
      <c r="S51" s="10">
        <f>'signal per mg'!S51*100/'signal per mg'!S$54</f>
        <v>1.5907807777888481</v>
      </c>
      <c r="T51" s="10">
        <f>'signal per mg'!T51*100/'signal per mg'!T$54</f>
        <v>1.2702564898357309</v>
      </c>
      <c r="U51" s="10">
        <f>'signal per mg'!U51*100/'signal per mg'!U$54</f>
        <v>3.6753668103239554</v>
      </c>
      <c r="V51" s="10">
        <f>'signal per mg'!V51*100/'signal per mg'!V$54</f>
        <v>5.3219751660410042</v>
      </c>
      <c r="W51" s="10">
        <f>'signal per mg'!W51*100/'signal per mg'!W$54</f>
        <v>1.1078127332128227</v>
      </c>
      <c r="X51" s="10">
        <f>'signal per mg'!X51*100/'signal per mg'!X$54</f>
        <v>1.0492540459517063</v>
      </c>
      <c r="Y51" s="10">
        <f>'signal per mg'!Y51*100/'signal per mg'!Y$54</f>
        <v>3.0021484301383294</v>
      </c>
      <c r="Z51" s="10">
        <f>'signal per mg'!Z51*100/'signal per mg'!Z$54</f>
        <v>2.9623392529087575</v>
      </c>
      <c r="AA51" s="10">
        <f>'signal per mg'!AA51*100/'signal per mg'!AA$54</f>
        <v>5.3064072250862431</v>
      </c>
      <c r="AB51" s="10">
        <f>'signal per mg'!AB51*100/'signal per mg'!AB$54</f>
        <v>4.1534710988585344</v>
      </c>
      <c r="AC51" s="10">
        <f>'signal per mg'!AC51*100/'signal per mg'!AC$54</f>
        <v>1.6356117280795504</v>
      </c>
      <c r="AD51" s="10">
        <f>'signal per mg'!AD51*100/'signal per mg'!AD$54</f>
        <v>1.4125120600127916</v>
      </c>
      <c r="AE51" s="10">
        <f>'signal per mg'!AE51*100/'signal per mg'!AE$54</f>
        <v>1.7864425062814897</v>
      </c>
      <c r="AF51" s="10">
        <f>'signal per mg'!AF51*100/'signal per mg'!AF$54</f>
        <v>1.8682975871313672</v>
      </c>
      <c r="AG51" s="10">
        <f>'signal per mg'!AG51*100/'signal per mg'!AG$54</f>
        <v>3.9511752520842944</v>
      </c>
      <c r="AH51" s="10">
        <f>'signal per mg'!AH51*100/'signal per mg'!AH$54</f>
        <v>4.098109680434467</v>
      </c>
      <c r="AI51" s="10">
        <f>'signal per mg'!AI51*100/'signal per mg'!AI$54</f>
        <v>1.3920837629888161</v>
      </c>
      <c r="AJ51" s="10">
        <f>'signal per mg'!AJ51*100/'signal per mg'!AJ$54</f>
        <v>1.1847065158858374</v>
      </c>
      <c r="AK51" s="10">
        <f>'signal per mg'!AK51*100/'signal per mg'!AK$54</f>
        <v>2.3924626113431113</v>
      </c>
      <c r="AL51" s="10">
        <f>'signal per mg'!AL51*100/'signal per mg'!AL$54</f>
        <v>1.7452551388980098</v>
      </c>
      <c r="AM51" s="10">
        <f>'signal per mg'!AM51*100/'signal per mg'!AM$54</f>
        <v>4.9187275287427035</v>
      </c>
      <c r="AN51" s="10">
        <f>'signal per mg'!AN51*100/'signal per mg'!AN$54</f>
        <v>4.3882375327507717</v>
      </c>
      <c r="AO51" s="10">
        <f>'signal per mg'!AO51*100/'signal per mg'!AO$54</f>
        <v>1.2869614556333577</v>
      </c>
      <c r="AP51" s="10">
        <f>'signal per mg'!AP51*100/'signal per mg'!AP$54</f>
        <v>1.0300064466975325</v>
      </c>
      <c r="AQ51" s="10">
        <f>'signal per mg'!AQ51*100/'signal per mg'!AQ$54</f>
        <v>2.0578404713346918</v>
      </c>
      <c r="AR51" s="10">
        <f>'signal per mg'!AR51*100/'signal per mg'!AR$54</f>
        <v>1.1880336870078356</v>
      </c>
      <c r="AS51" s="10">
        <f>'signal per mg'!AS51*100/'signal per mg'!AS$54</f>
        <v>3.768210100202404</v>
      </c>
      <c r="AT51" s="10">
        <f>'signal per mg'!AT51*100/'signal per mg'!AT$54</f>
        <v>4.4222564483863547</v>
      </c>
      <c r="AU51" s="10">
        <f>'signal per mg'!AU51*100/'signal per mg'!AU$54</f>
        <v>1.4550264550264549</v>
      </c>
      <c r="AV51" s="10">
        <f>'signal per mg'!AV51*100/'signal per mg'!AV$54</f>
        <v>1.0570611008247768</v>
      </c>
      <c r="AW51" s="10">
        <f>'signal per mg'!AW51*100/'signal per mg'!AW$54</f>
        <v>2.0398372735646304</v>
      </c>
      <c r="AX51" s="10">
        <f>'signal per mg'!AX51*100/'signal per mg'!AX$54</f>
        <v>1.5738991425664874</v>
      </c>
      <c r="AY51" s="10">
        <f>'signal per mg'!AY51*100/'signal per mg'!AY$54</f>
        <v>4.1806581598388171</v>
      </c>
      <c r="AZ51" s="10">
        <f>'signal per mg'!AZ51*100/'signal per mg'!AZ$54</f>
        <v>2.4459034584797488</v>
      </c>
      <c r="BA51" s="10"/>
    </row>
    <row r="52" spans="1:53" x14ac:dyDescent="0.2">
      <c r="A52">
        <f>'lipidomeDB output'!A52</f>
        <v>1570</v>
      </c>
      <c r="B52" t="str">
        <f>'lipidomeDB output'!B52</f>
        <v>C91H144O17P2</v>
      </c>
      <c r="C52" s="1" t="str">
        <f>'lipidomeDB output'!C52</f>
        <v>CL(82:17)</v>
      </c>
      <c r="I52" s="10">
        <f>'signal per mg'!I52*100/'signal per mg'!I$54</f>
        <v>1.9502170402835157</v>
      </c>
      <c r="J52" s="10">
        <f>'signal per mg'!J52*100/'signal per mg'!J$54</f>
        <v>1.8873104110905221</v>
      </c>
      <c r="K52" s="10">
        <f>'signal per mg'!K52*100/'signal per mg'!K$54</f>
        <v>1.37571061522588</v>
      </c>
      <c r="L52" s="10">
        <f>'signal per mg'!L52*100/'signal per mg'!L$54</f>
        <v>0.55777938184920262</v>
      </c>
      <c r="M52" s="10">
        <f>'signal per mg'!M52*100/'signal per mg'!M$54</f>
        <v>0.98310515584037284</v>
      </c>
      <c r="N52" s="10">
        <f t="shared" si="0"/>
        <v>1.3508245208578988</v>
      </c>
      <c r="O52" s="55">
        <f t="shared" si="1"/>
        <v>0.59410561863383882</v>
      </c>
      <c r="P52" s="10">
        <f t="shared" si="2"/>
        <v>0.43980961957703185</v>
      </c>
      <c r="Q52" s="10">
        <f>'signal per mg'!Q52*100/'signal per mg'!Q$54</f>
        <v>1.6921100736129642</v>
      </c>
      <c r="R52" s="10">
        <f>'signal per mg'!R52*100/'signal per mg'!R$54</f>
        <v>1.0811743012164867</v>
      </c>
      <c r="S52" s="10">
        <f>'signal per mg'!S52*100/'signal per mg'!S$54</f>
        <v>1.4529573909866829</v>
      </c>
      <c r="T52" s="10">
        <f>'signal per mg'!T52*100/'signal per mg'!T$54</f>
        <v>1.9397459487020328</v>
      </c>
      <c r="U52" s="10">
        <f>'signal per mg'!U52*100/'signal per mg'!U$54</f>
        <v>0.59319161299694934</v>
      </c>
      <c r="V52" s="10">
        <f>'signal per mg'!V52*100/'signal per mg'!V$54</f>
        <v>0.11550678602367886</v>
      </c>
      <c r="W52" s="10">
        <f>'signal per mg'!W52*100/'signal per mg'!W$54</f>
        <v>1.1857576410885751</v>
      </c>
      <c r="X52" s="10">
        <f>'signal per mg'!X52*100/'signal per mg'!X$54</f>
        <v>1.3818301051596136</v>
      </c>
      <c r="Y52" s="10">
        <f>'signal per mg'!Y52*100/'signal per mg'!Y$54</f>
        <v>0.81037277147487874</v>
      </c>
      <c r="Z52" s="10">
        <f>'signal per mg'!Z52*100/'signal per mg'!Z$54</f>
        <v>1.0046693202694432</v>
      </c>
      <c r="AA52" s="10">
        <f>'signal per mg'!AA52*100/'signal per mg'!AA$54</f>
        <v>0.56203728826698707</v>
      </c>
      <c r="AB52" s="10">
        <f>'signal per mg'!AB52*100/'signal per mg'!AB$54</f>
        <v>0.59237656922831561</v>
      </c>
      <c r="AC52" s="10">
        <f>'signal per mg'!AC52*100/'signal per mg'!AC$54</f>
        <v>1.0048324891965987</v>
      </c>
      <c r="AD52" s="10">
        <f>'signal per mg'!AD52*100/'signal per mg'!AD$54</f>
        <v>1.3008553123678819</v>
      </c>
      <c r="AE52" s="10">
        <f>'signal per mg'!AE52*100/'signal per mg'!AE$54</f>
        <v>1.6969888314455976</v>
      </c>
      <c r="AF52" s="10">
        <f>'signal per mg'!AF52*100/'signal per mg'!AF$54</f>
        <v>1.9129803395889182</v>
      </c>
      <c r="AG52" s="10">
        <f>'signal per mg'!AG52*100/'signal per mg'!AG$54</f>
        <v>0</v>
      </c>
      <c r="AH52" s="10">
        <f>'signal per mg'!AH52*100/'signal per mg'!AH$54</f>
        <v>0.28201698548015408</v>
      </c>
      <c r="AI52" s="10">
        <f>'signal per mg'!AI52*100/'signal per mg'!AI$54</f>
        <v>1.0311731577694934</v>
      </c>
      <c r="AJ52" s="10">
        <f>'signal per mg'!AJ52*100/'signal per mg'!AJ$54</f>
        <v>1.2908232759986062</v>
      </c>
      <c r="AK52" s="10">
        <f>'signal per mg'!AK52*100/'signal per mg'!AK$54</f>
        <v>1.1108596819649874</v>
      </c>
      <c r="AL52" s="10">
        <f>'signal per mg'!AL52*100/'signal per mg'!AL$54</f>
        <v>1.4448019964536671</v>
      </c>
      <c r="AM52" s="10">
        <f>'signal per mg'!AM52*100/'signal per mg'!AM$54</f>
        <v>0.39645107930388657</v>
      </c>
      <c r="AN52" s="10">
        <f>'signal per mg'!AN52*100/'signal per mg'!AN$54</f>
        <v>0.31470015661821749</v>
      </c>
      <c r="AO52" s="10">
        <f>'signal per mg'!AO52*100/'signal per mg'!AO$54</f>
        <v>0.81241053812526598</v>
      </c>
      <c r="AP52" s="10">
        <f>'signal per mg'!AP52*100/'signal per mg'!AP$54</f>
        <v>0.84979194748871822</v>
      </c>
      <c r="AQ52" s="10">
        <f>'signal per mg'!AQ52*100/'signal per mg'!AQ$54</f>
        <v>1.2958871515975525</v>
      </c>
      <c r="AR52" s="10">
        <f>'signal per mg'!AR52*100/'signal per mg'!AR$54</f>
        <v>1.8269925943294838</v>
      </c>
      <c r="AS52" s="10">
        <f>'signal per mg'!AS52*100/'signal per mg'!AS$54</f>
        <v>0.49976261275893952</v>
      </c>
      <c r="AT52" s="10">
        <f>'signal per mg'!AT52*100/'signal per mg'!AT$54</f>
        <v>0.33636057854019513</v>
      </c>
      <c r="AU52" s="10">
        <f>'signal per mg'!AU52*100/'signal per mg'!AU$54</f>
        <v>0.98358431691765014</v>
      </c>
      <c r="AV52" s="10">
        <f>'signal per mg'!AV52*100/'signal per mg'!AV$54</f>
        <v>1.0183470796162262</v>
      </c>
      <c r="AW52" s="10">
        <f>'signal per mg'!AW52*100/'signal per mg'!AW$54</f>
        <v>1.4871814553269884</v>
      </c>
      <c r="AX52" s="10">
        <f>'signal per mg'!AX52*100/'signal per mg'!AX$54</f>
        <v>1.6567359395436714</v>
      </c>
      <c r="AY52" s="10">
        <f>'signal per mg'!AY52*100/'signal per mg'!AY$54</f>
        <v>0.45572292046435769</v>
      </c>
      <c r="AZ52" s="10">
        <f>'signal per mg'!AZ52*100/'signal per mg'!AZ$54</f>
        <v>0.63574995376363974</v>
      </c>
      <c r="BA52" s="10"/>
    </row>
    <row r="53" spans="1:53" x14ac:dyDescent="0.2">
      <c r="A53">
        <f>'lipidomeDB output'!A53</f>
        <v>1572</v>
      </c>
      <c r="B53" t="str">
        <f>'lipidomeDB output'!B53</f>
        <v>C91H146O17P2</v>
      </c>
      <c r="C53" s="1" t="str">
        <f>'lipidomeDB output'!C53</f>
        <v>CL(82:16)</v>
      </c>
      <c r="I53" s="10">
        <f>'signal per mg'!I53*100/'signal per mg'!I$54</f>
        <v>0</v>
      </c>
      <c r="J53" s="10">
        <f>'signal per mg'!J53*100/'signal per mg'!J$54</f>
        <v>0</v>
      </c>
      <c r="K53" s="10">
        <f>'signal per mg'!K53*100/'signal per mg'!K$54</f>
        <v>0</v>
      </c>
      <c r="L53" s="10">
        <f>'signal per mg'!L53*100/'signal per mg'!L$54</f>
        <v>0.42981822954262083</v>
      </c>
      <c r="M53" s="10">
        <f>'signal per mg'!M53*100/'signal per mg'!M$54</f>
        <v>0</v>
      </c>
      <c r="N53" s="10">
        <f t="shared" si="0"/>
        <v>8.5963645908524164E-2</v>
      </c>
      <c r="O53" s="55">
        <f t="shared" si="1"/>
        <v>0.19222055584518172</v>
      </c>
      <c r="P53" s="10">
        <f t="shared" si="2"/>
        <v>2.2360679774997898</v>
      </c>
      <c r="Q53" s="10">
        <f>'signal per mg'!Q53*100/'signal per mg'!Q$54</f>
        <v>0</v>
      </c>
      <c r="R53" s="10">
        <f>'signal per mg'!R53*100/'signal per mg'!R$54</f>
        <v>0</v>
      </c>
      <c r="S53" s="10">
        <f>'signal per mg'!S53*100/'signal per mg'!S$54</f>
        <v>0</v>
      </c>
      <c r="T53" s="10">
        <f>'signal per mg'!T53*100/'signal per mg'!T$54</f>
        <v>0</v>
      </c>
      <c r="U53" s="10">
        <f>'signal per mg'!U53*100/'signal per mg'!U$54</f>
        <v>0</v>
      </c>
      <c r="V53" s="10">
        <f>'signal per mg'!V53*100/'signal per mg'!V$54</f>
        <v>0</v>
      </c>
      <c r="W53" s="10">
        <f>'signal per mg'!W53*100/'signal per mg'!W$54</f>
        <v>0</v>
      </c>
      <c r="X53" s="10">
        <f>'signal per mg'!X53*100/'signal per mg'!X$54</f>
        <v>0</v>
      </c>
      <c r="Y53" s="10">
        <f>'signal per mg'!Y53*100/'signal per mg'!Y$54</f>
        <v>0</v>
      </c>
      <c r="Z53" s="10">
        <f>'signal per mg'!Z53*100/'signal per mg'!Z$54</f>
        <v>9.951010410287818E-2</v>
      </c>
      <c r="AA53" s="10">
        <f>'signal per mg'!AA53*100/'signal per mg'!AA$54</f>
        <v>0.1783014845536649</v>
      </c>
      <c r="AB53" s="10">
        <f>'signal per mg'!AB53*100/'signal per mg'!AB$54</f>
        <v>0</v>
      </c>
      <c r="AC53" s="10">
        <f>'signal per mg'!AC53*100/'signal per mg'!AC$54</f>
        <v>0</v>
      </c>
      <c r="AD53" s="10">
        <f>'signal per mg'!AD53*100/'signal per mg'!AD$54</f>
        <v>0</v>
      </c>
      <c r="AE53" s="10">
        <f>'signal per mg'!AE53*100/'signal per mg'!AE$54</f>
        <v>0</v>
      </c>
      <c r="AF53" s="10">
        <f>'signal per mg'!AF53*100/'signal per mg'!AF$54</f>
        <v>0</v>
      </c>
      <c r="AG53" s="10">
        <f>'signal per mg'!AG53*100/'signal per mg'!AG$54</f>
        <v>0</v>
      </c>
      <c r="AH53" s="10">
        <f>'signal per mg'!AH53*100/'signal per mg'!AH$54</f>
        <v>0.47056548434402851</v>
      </c>
      <c r="AI53" s="10">
        <f>'signal per mg'!AI53*100/'signal per mg'!AI$54</f>
        <v>0</v>
      </c>
      <c r="AJ53" s="10">
        <f>'signal per mg'!AJ53*100/'signal per mg'!AJ$54</f>
        <v>0</v>
      </c>
      <c r="AK53" s="10">
        <f>'signal per mg'!AK53*100/'signal per mg'!AK$54</f>
        <v>0.22011478883380303</v>
      </c>
      <c r="AL53" s="10">
        <f>'signal per mg'!AL53*100/'signal per mg'!AL$54</f>
        <v>0</v>
      </c>
      <c r="AM53" s="10">
        <f>'signal per mg'!AM53*100/'signal per mg'!AM$54</f>
        <v>0.36500840749702673</v>
      </c>
      <c r="AN53" s="10">
        <f>'signal per mg'!AN53*100/'signal per mg'!AN$54</f>
        <v>0</v>
      </c>
      <c r="AO53" s="10">
        <f>'signal per mg'!AO53*100/'signal per mg'!AO$54</f>
        <v>0</v>
      </c>
      <c r="AP53" s="10">
        <f>'signal per mg'!AP53*100/'signal per mg'!AP$54</f>
        <v>0</v>
      </c>
      <c r="AQ53" s="10">
        <f>'signal per mg'!AQ53*100/'signal per mg'!AQ$54</f>
        <v>0</v>
      </c>
      <c r="AR53" s="10">
        <f>'signal per mg'!AR53*100/'signal per mg'!AR$54</f>
        <v>0</v>
      </c>
      <c r="AS53" s="10">
        <f>'signal per mg'!AS53*100/'signal per mg'!AS$54</f>
        <v>0.20490267123116518</v>
      </c>
      <c r="AT53" s="10">
        <f>'signal per mg'!AT53*100/'signal per mg'!AT$54</f>
        <v>0</v>
      </c>
      <c r="AU53" s="10">
        <f>'signal per mg'!AU53*100/'signal per mg'!AU$54</f>
        <v>0</v>
      </c>
      <c r="AV53" s="10">
        <f>'signal per mg'!AV53*100/'signal per mg'!AV$54</f>
        <v>0</v>
      </c>
      <c r="AW53" s="10">
        <f>'signal per mg'!AW53*100/'signal per mg'!AW$54</f>
        <v>0</v>
      </c>
      <c r="AX53" s="10">
        <f>'signal per mg'!AX53*100/'signal per mg'!AX$54</f>
        <v>0</v>
      </c>
      <c r="AY53" s="10">
        <f>'signal per mg'!AY53*100/'signal per mg'!AY$54</f>
        <v>0.31660750263839588</v>
      </c>
      <c r="AZ53" s="10">
        <f>'signal per mg'!AZ53*100/'signal per mg'!AZ$54</f>
        <v>0</v>
      </c>
      <c r="BA53" s="10"/>
    </row>
    <row r="54" spans="1:53" s="1" customFormat="1" x14ac:dyDescent="0.2">
      <c r="C54" s="1" t="s">
        <v>261</v>
      </c>
      <c r="D54" s="21"/>
      <c r="E54" s="21"/>
      <c r="F54" s="21"/>
      <c r="G54" s="21"/>
      <c r="H54" s="21"/>
      <c r="I54" s="19">
        <f>'signal per mg'!I54*100/'signal per mg'!I$54</f>
        <v>99.999999999999986</v>
      </c>
      <c r="J54" s="19">
        <f>'signal per mg'!J54*100/'signal per mg'!J$54</f>
        <v>100</v>
      </c>
      <c r="K54" s="19">
        <f>'signal per mg'!K54*100/'signal per mg'!K$54</f>
        <v>100</v>
      </c>
      <c r="L54" s="19">
        <f>'signal per mg'!L54*100/'signal per mg'!L$54</f>
        <v>100</v>
      </c>
      <c r="M54" s="19">
        <f>'signal per mg'!M54*100/'signal per mg'!M$54</f>
        <v>100</v>
      </c>
      <c r="N54" s="56">
        <f t="shared" si="0"/>
        <v>100</v>
      </c>
      <c r="O54" s="57">
        <f t="shared" si="1"/>
        <v>7.1054273576010019E-15</v>
      </c>
      <c r="P54" s="10">
        <f t="shared" si="2"/>
        <v>7.105427357601002E-17</v>
      </c>
      <c r="Q54" s="19">
        <f>'signal per mg'!Q54*100/'signal per mg'!Q$54</f>
        <v>99.999999999999986</v>
      </c>
      <c r="R54" s="19">
        <f>'signal per mg'!R54*100/'signal per mg'!R$54</f>
        <v>100</v>
      </c>
      <c r="S54" s="19">
        <f>'signal per mg'!S54*100/'signal per mg'!S$54</f>
        <v>100</v>
      </c>
      <c r="T54" s="19">
        <f>'signal per mg'!T54*100/'signal per mg'!T$54</f>
        <v>100</v>
      </c>
      <c r="U54" s="19">
        <f>'signal per mg'!U54*100/'signal per mg'!U$54</f>
        <v>100</v>
      </c>
      <c r="V54" s="19">
        <f>'signal per mg'!V54*100/'signal per mg'!V$54</f>
        <v>100</v>
      </c>
      <c r="W54" s="19">
        <f>'signal per mg'!W54*100/'signal per mg'!W$54</f>
        <v>100</v>
      </c>
      <c r="X54" s="19">
        <f>'signal per mg'!X54*100/'signal per mg'!X$54</f>
        <v>100</v>
      </c>
      <c r="Y54" s="19">
        <f>'signal per mg'!Y54*100/'signal per mg'!Y$54</f>
        <v>100</v>
      </c>
      <c r="Z54" s="19">
        <f>'signal per mg'!Z54*100/'signal per mg'!Z$54</f>
        <v>100</v>
      </c>
      <c r="AA54" s="19">
        <f>'signal per mg'!AA54*100/'signal per mg'!AA$54</f>
        <v>100</v>
      </c>
      <c r="AB54" s="19">
        <f>'signal per mg'!AB54*100/'signal per mg'!AB$54</f>
        <v>100.00000000000001</v>
      </c>
      <c r="AC54" s="19">
        <f>'signal per mg'!AC54*100/'signal per mg'!AC$54</f>
        <v>100</v>
      </c>
      <c r="AD54" s="19">
        <f>'signal per mg'!AD54*100/'signal per mg'!AD$54</f>
        <v>100</v>
      </c>
      <c r="AE54" s="19">
        <f>'signal per mg'!AE54*100/'signal per mg'!AE$54</f>
        <v>100</v>
      </c>
      <c r="AF54" s="19">
        <f>'signal per mg'!AF54*100/'signal per mg'!AF$54</f>
        <v>100</v>
      </c>
      <c r="AG54" s="19">
        <f>'signal per mg'!AG54*100/'signal per mg'!AG$54</f>
        <v>100</v>
      </c>
      <c r="AH54" s="19">
        <f>'signal per mg'!AH54*100/'signal per mg'!AH$54</f>
        <v>100</v>
      </c>
      <c r="AI54" s="19">
        <f>'signal per mg'!AI54*100/'signal per mg'!AI$54</f>
        <v>100</v>
      </c>
      <c r="AJ54" s="19">
        <f>'signal per mg'!AJ54*100/'signal per mg'!AJ$54</f>
        <v>100</v>
      </c>
      <c r="AK54" s="19">
        <f>'signal per mg'!AK54*100/'signal per mg'!AK$54</f>
        <v>100</v>
      </c>
      <c r="AL54" s="19">
        <f>'signal per mg'!AL54*100/'signal per mg'!AL$54</f>
        <v>100</v>
      </c>
      <c r="AM54" s="19">
        <f>'signal per mg'!AM54*100/'signal per mg'!AM$54</f>
        <v>100</v>
      </c>
      <c r="AN54" s="19">
        <f>'signal per mg'!AN54*100/'signal per mg'!AN$54</f>
        <v>100</v>
      </c>
      <c r="AO54" s="19">
        <f>'signal per mg'!AO54*100/'signal per mg'!AO$54</f>
        <v>100</v>
      </c>
      <c r="AP54" s="19">
        <f>'signal per mg'!AP54*100/'signal per mg'!AP$54</f>
        <v>100</v>
      </c>
      <c r="AQ54" s="19">
        <f>'signal per mg'!AQ54*100/'signal per mg'!AQ$54</f>
        <v>100</v>
      </c>
      <c r="AR54" s="19">
        <f>'signal per mg'!AR54*100/'signal per mg'!AR$54</f>
        <v>99.999999999999986</v>
      </c>
      <c r="AS54" s="19">
        <f>'signal per mg'!AS54*100/'signal per mg'!AS$54</f>
        <v>100</v>
      </c>
      <c r="AT54" s="19">
        <f>'signal per mg'!AT54*100/'signal per mg'!AT$54</f>
        <v>100</v>
      </c>
      <c r="AU54" s="19">
        <f>'signal per mg'!AU54*100/'signal per mg'!AU$54</f>
        <v>100</v>
      </c>
      <c r="AV54" s="19">
        <f>'signal per mg'!AV54*100/'signal per mg'!AV$54</f>
        <v>100</v>
      </c>
      <c r="AW54" s="19">
        <f>'signal per mg'!AW54*100/'signal per mg'!AW$54</f>
        <v>100</v>
      </c>
      <c r="AX54" s="19">
        <f>'signal per mg'!AX54*100/'signal per mg'!AX$54</f>
        <v>100</v>
      </c>
      <c r="AY54" s="19">
        <f>'signal per mg'!AY54*100/'signal per mg'!AY$54</f>
        <v>100</v>
      </c>
      <c r="AZ54" s="19">
        <f>'signal per mg'!AZ54*100/'signal per mg'!AZ$54</f>
        <v>99.999999999999986</v>
      </c>
      <c r="BA54" s="19"/>
    </row>
  </sheetData>
  <conditionalFormatting sqref="P4:P54">
    <cfRule type="cellIs" dxfId="2" priority="1" operator="lessThan">
      <formula>0.3</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54"/>
  <sheetViews>
    <sheetView topLeftCell="I1" workbookViewId="0">
      <selection activeCell="S8" sqref="S8"/>
    </sheetView>
  </sheetViews>
  <sheetFormatPr defaultRowHeight="12.75" x14ac:dyDescent="0.2"/>
  <cols>
    <col min="3" max="3" width="9.140625" style="1"/>
    <col min="4" max="8" width="3.7109375" style="20" customWidth="1"/>
    <col min="13" max="13" width="8.28515625" customWidth="1"/>
    <col min="16" max="16" width="27.42578125" customWidth="1"/>
  </cols>
  <sheetData>
    <row r="1" spans="1:53" ht="115.5" x14ac:dyDescent="0.25">
      <c r="A1" s="18" t="s">
        <v>524</v>
      </c>
      <c r="N1" s="58" t="s">
        <v>524</v>
      </c>
      <c r="O1" s="58"/>
      <c r="P1" s="54" t="s">
        <v>528</v>
      </c>
      <c r="Q1" s="138" t="s">
        <v>1496</v>
      </c>
      <c r="R1" s="138" t="s">
        <v>1496</v>
      </c>
      <c r="S1" s="136" t="s">
        <v>1496</v>
      </c>
      <c r="T1" s="136" t="s">
        <v>1496</v>
      </c>
      <c r="U1" s="140" t="s">
        <v>1496</v>
      </c>
      <c r="V1" s="140" t="s">
        <v>1496</v>
      </c>
      <c r="W1" s="142" t="s">
        <v>1501</v>
      </c>
      <c r="X1" s="142" t="s">
        <v>1501</v>
      </c>
      <c r="Y1" s="134" t="s">
        <v>1501</v>
      </c>
      <c r="Z1" s="134" t="s">
        <v>1501</v>
      </c>
      <c r="AA1" s="132" t="s">
        <v>1501</v>
      </c>
      <c r="AB1" s="132" t="s">
        <v>1501</v>
      </c>
      <c r="AC1" s="138" t="s">
        <v>1496</v>
      </c>
      <c r="AD1" s="138" t="s">
        <v>1496</v>
      </c>
      <c r="AE1" s="136" t="s">
        <v>1496</v>
      </c>
      <c r="AF1" s="136" t="s">
        <v>1496</v>
      </c>
      <c r="AG1" s="140" t="s">
        <v>1496</v>
      </c>
      <c r="AH1" s="140" t="s">
        <v>1496</v>
      </c>
      <c r="AI1" s="142" t="s">
        <v>1501</v>
      </c>
      <c r="AJ1" s="142" t="s">
        <v>1501</v>
      </c>
      <c r="AK1" s="134" t="s">
        <v>1501</v>
      </c>
      <c r="AL1" s="134" t="s">
        <v>1501</v>
      </c>
      <c r="AM1" s="132" t="s">
        <v>1501</v>
      </c>
      <c r="AN1" s="132" t="s">
        <v>1501</v>
      </c>
      <c r="AO1" s="138" t="s">
        <v>1496</v>
      </c>
      <c r="AP1" s="138" t="s">
        <v>1496</v>
      </c>
      <c r="AQ1" s="136" t="s">
        <v>1496</v>
      </c>
      <c r="AR1" s="136" t="s">
        <v>1496</v>
      </c>
      <c r="AS1" s="140" t="s">
        <v>1496</v>
      </c>
      <c r="AT1" s="140" t="s">
        <v>1496</v>
      </c>
      <c r="AU1" s="142" t="s">
        <v>1501</v>
      </c>
      <c r="AV1" s="142" t="s">
        <v>1501</v>
      </c>
      <c r="AW1" s="134" t="s">
        <v>1501</v>
      </c>
      <c r="AX1" s="134" t="s">
        <v>1501</v>
      </c>
      <c r="AY1" s="132" t="s">
        <v>1501</v>
      </c>
      <c r="AZ1" s="132" t="s">
        <v>1501</v>
      </c>
    </row>
    <row r="2" spans="1:53" x14ac:dyDescent="0.2">
      <c r="A2" s="17"/>
      <c r="N2" s="9" t="s">
        <v>526</v>
      </c>
      <c r="O2" s="7"/>
      <c r="P2" s="7"/>
      <c r="Q2" s="137" t="s">
        <v>1495</v>
      </c>
      <c r="R2" s="137" t="s">
        <v>1495</v>
      </c>
      <c r="S2" s="135" t="s">
        <v>1497</v>
      </c>
      <c r="T2" s="135" t="s">
        <v>1497</v>
      </c>
      <c r="U2" s="139" t="s">
        <v>1499</v>
      </c>
      <c r="V2" s="139" t="s">
        <v>1499</v>
      </c>
      <c r="W2" s="141" t="s">
        <v>1495</v>
      </c>
      <c r="X2" s="141" t="s">
        <v>1495</v>
      </c>
      <c r="Y2" s="133" t="s">
        <v>1497</v>
      </c>
      <c r="Z2" s="133" t="s">
        <v>1497</v>
      </c>
      <c r="AA2" s="109" t="s">
        <v>1499</v>
      </c>
      <c r="AB2" s="109" t="s">
        <v>1499</v>
      </c>
      <c r="AC2" s="137" t="s">
        <v>1495</v>
      </c>
      <c r="AD2" s="137" t="s">
        <v>1495</v>
      </c>
      <c r="AE2" s="135" t="s">
        <v>1497</v>
      </c>
      <c r="AF2" s="135" t="s">
        <v>1497</v>
      </c>
      <c r="AG2" s="139" t="s">
        <v>1499</v>
      </c>
      <c r="AH2" s="139" t="s">
        <v>1499</v>
      </c>
      <c r="AI2" s="141" t="s">
        <v>1495</v>
      </c>
      <c r="AJ2" s="141" t="s">
        <v>1495</v>
      </c>
      <c r="AK2" s="133" t="s">
        <v>1497</v>
      </c>
      <c r="AL2" s="133" t="s">
        <v>1497</v>
      </c>
      <c r="AM2" s="109" t="s">
        <v>1499</v>
      </c>
      <c r="AN2" s="109" t="s">
        <v>1499</v>
      </c>
      <c r="AO2" s="137" t="s">
        <v>1495</v>
      </c>
      <c r="AP2" s="137" t="s">
        <v>1495</v>
      </c>
      <c r="AQ2" s="135" t="s">
        <v>1497</v>
      </c>
      <c r="AR2" s="135" t="s">
        <v>1497</v>
      </c>
      <c r="AS2" s="139" t="s">
        <v>1499</v>
      </c>
      <c r="AT2" s="139" t="s">
        <v>1499</v>
      </c>
      <c r="AU2" s="141" t="s">
        <v>1495</v>
      </c>
      <c r="AV2" s="141" t="s">
        <v>1495</v>
      </c>
      <c r="AW2" s="133" t="s">
        <v>1497</v>
      </c>
      <c r="AX2" s="133" t="s">
        <v>1497</v>
      </c>
      <c r="AY2" s="109" t="s">
        <v>1499</v>
      </c>
      <c r="AZ2" s="109" t="s">
        <v>1499</v>
      </c>
    </row>
    <row r="3" spans="1:53" ht="15" x14ac:dyDescent="0.25">
      <c r="A3" s="1" t="str">
        <f>'lipidomeDB output'!A3</f>
        <v>Mass</v>
      </c>
      <c r="B3" s="1" t="str">
        <f>'lipidomeDB output'!B3</f>
        <v>Compound Formula</v>
      </c>
      <c r="C3" s="1" t="str">
        <f>'lipidomeDB output'!C3</f>
        <v>Compound Name</v>
      </c>
      <c r="D3" s="21" t="str">
        <f>'Background subtraction'!BE3</f>
        <v>QC01</v>
      </c>
      <c r="E3" s="21" t="str">
        <f>'Background subtraction'!BF3</f>
        <v>QC02</v>
      </c>
      <c r="F3" s="21" t="str">
        <f>'Background subtraction'!BG3</f>
        <v>QC03</v>
      </c>
      <c r="G3" s="21" t="str">
        <f>'Background subtraction'!BH3</f>
        <v>QC04</v>
      </c>
      <c r="H3" s="21" t="str">
        <f>'Background subtraction'!BI3</f>
        <v>QC05</v>
      </c>
      <c r="I3" s="9" t="str">
        <f>'Background subtraction'!BJ3</f>
        <v>QC06</v>
      </c>
      <c r="J3" s="9" t="str">
        <f>'Background subtraction'!BU3</f>
        <v>QC07</v>
      </c>
      <c r="K3" s="9" t="str">
        <f>'Background subtraction'!CF3</f>
        <v>QC08</v>
      </c>
      <c r="L3" s="9" t="str">
        <f>'Background subtraction'!CQ3</f>
        <v>QC09</v>
      </c>
      <c r="M3" s="9" t="str">
        <f>'Background subtraction'!CX3</f>
        <v>QC10</v>
      </c>
      <c r="N3" s="53" t="s">
        <v>289</v>
      </c>
      <c r="O3" s="53" t="s">
        <v>525</v>
      </c>
      <c r="P3" s="123" t="s">
        <v>527</v>
      </c>
      <c r="Q3" s="132" t="s">
        <v>1522</v>
      </c>
      <c r="R3" s="132" t="s">
        <v>1523</v>
      </c>
      <c r="S3" s="132" t="s">
        <v>1524</v>
      </c>
      <c r="T3" s="132" t="s">
        <v>1525</v>
      </c>
      <c r="U3" s="132" t="s">
        <v>1526</v>
      </c>
      <c r="V3" s="132" t="s">
        <v>1527</v>
      </c>
      <c r="W3" s="132" t="s">
        <v>1528</v>
      </c>
      <c r="X3" s="132" t="s">
        <v>1529</v>
      </c>
      <c r="Y3" s="132" t="s">
        <v>1530</v>
      </c>
      <c r="Z3" s="132" t="s">
        <v>1531</v>
      </c>
      <c r="AA3" s="132" t="s">
        <v>1532</v>
      </c>
      <c r="AB3" s="132" t="s">
        <v>1533</v>
      </c>
      <c r="AC3" s="132" t="s">
        <v>1534</v>
      </c>
      <c r="AD3" s="132" t="s">
        <v>1535</v>
      </c>
      <c r="AE3" s="132" t="s">
        <v>1536</v>
      </c>
      <c r="AF3" s="132" t="s">
        <v>1537</v>
      </c>
      <c r="AG3" s="132" t="s">
        <v>1538</v>
      </c>
      <c r="AH3" s="132" t="s">
        <v>1539</v>
      </c>
      <c r="AI3" s="132" t="s">
        <v>1540</v>
      </c>
      <c r="AJ3" s="132" t="s">
        <v>1541</v>
      </c>
      <c r="AK3" s="132" t="s">
        <v>1542</v>
      </c>
      <c r="AL3" s="132" t="s">
        <v>1543</v>
      </c>
      <c r="AM3" s="132" t="s">
        <v>1544</v>
      </c>
      <c r="AN3" s="132" t="s">
        <v>1545</v>
      </c>
      <c r="AO3" s="132" t="s">
        <v>1546</v>
      </c>
      <c r="AP3" s="132" t="s">
        <v>1547</v>
      </c>
      <c r="AQ3" s="132" t="s">
        <v>1548</v>
      </c>
      <c r="AR3" s="132" t="s">
        <v>1549</v>
      </c>
      <c r="AS3" s="132" t="s">
        <v>1550</v>
      </c>
      <c r="AT3" s="132" t="s">
        <v>1551</v>
      </c>
      <c r="AU3" s="132" t="s">
        <v>1557</v>
      </c>
      <c r="AV3" s="132" t="s">
        <v>1552</v>
      </c>
      <c r="AW3" s="132" t="s">
        <v>1553</v>
      </c>
      <c r="AX3" s="132" t="s">
        <v>1554</v>
      </c>
      <c r="AY3" s="132" t="s">
        <v>1555</v>
      </c>
      <c r="AZ3" s="132" t="s">
        <v>1556</v>
      </c>
    </row>
    <row r="4" spans="1:53" x14ac:dyDescent="0.2">
      <c r="A4">
        <f>'lipidomeDB output'!A4</f>
        <v>1402</v>
      </c>
      <c r="B4" t="str">
        <f>'lipidomeDB output'!B4</f>
        <v>C77H144O17P2</v>
      </c>
      <c r="C4" s="1" t="str">
        <f>'lipidomeDB output'!C4</f>
        <v>CL(68:3)</v>
      </c>
      <c r="I4" s="10">
        <f>'amount analyzed'!I4*0.001/'amount analyzed'!I$1*1/'amount analyzed'!I$2</f>
        <v>0.42204724409448824</v>
      </c>
      <c r="J4" s="10">
        <f>'amount analyzed'!J4*0.001/'amount analyzed'!J$1*1/'amount analyzed'!J$2</f>
        <v>0.75800524934383218</v>
      </c>
      <c r="K4" s="10">
        <f>'amount analyzed'!K4*0.001/'amount analyzed'!K$1*1/'amount analyzed'!K$2</f>
        <v>0.81049868766404221</v>
      </c>
      <c r="L4" s="10">
        <f>'amount analyzed'!L4*0.001/'amount analyzed'!L$1*1/'amount analyzed'!L$2</f>
        <v>0.70551181102362204</v>
      </c>
      <c r="M4" s="10">
        <f>'amount analyzed'!M4*0.001/'amount analyzed'!M$1*1/'amount analyzed'!M$2</f>
        <v>0.67401574803149611</v>
      </c>
      <c r="N4" s="10">
        <f>AVERAGE(I4:M4)</f>
        <v>0.67401574803149611</v>
      </c>
      <c r="O4" s="55">
        <f>STDEV(I4:M4)</f>
        <v>0.15013490442073602</v>
      </c>
      <c r="P4" s="10">
        <f>O4/N4</f>
        <v>0.22274687922235364</v>
      </c>
      <c r="Q4" s="10">
        <f>'amount analyzed'!O4*0.001/'amount analyzed'!O$1*1/'amount analyzed'!O$2</f>
        <v>0.62588235294117645</v>
      </c>
      <c r="R4" s="10">
        <f>'amount analyzed'!P4*0.001/'amount analyzed'!P$1*1/'amount analyzed'!P$2</f>
        <v>1.2231578947368422</v>
      </c>
      <c r="S4" s="10">
        <f>'amount analyzed'!Q4*0.001/'amount analyzed'!Q$1*1/'amount analyzed'!Q$2</f>
        <v>0.96923076923076934</v>
      </c>
      <c r="T4" s="10">
        <f>'amount analyzed'!R4*0.001/'amount analyzed'!R$1*1/'amount analyzed'!R$2</f>
        <v>0.419047619047619</v>
      </c>
      <c r="U4" s="10">
        <f>'amount analyzed'!S4*0.001/'amount analyzed'!S$1*1/'amount analyzed'!S$2</f>
        <v>0.81333333333333346</v>
      </c>
      <c r="V4" s="10">
        <f>'amount analyzed'!T4*0.001/'amount analyzed'!T$1*1/'amount analyzed'!T$2</f>
        <v>0.55909090909090908</v>
      </c>
      <c r="W4" s="10">
        <f>'amount analyzed'!U4*0.001/'amount analyzed'!U$1*1/'amount analyzed'!U$2</f>
        <v>0.8041666666666667</v>
      </c>
      <c r="X4" s="10">
        <f>'amount analyzed'!V4*0.001/'amount analyzed'!V$1*1/'amount analyzed'!V$2</f>
        <v>0.33555555555555561</v>
      </c>
      <c r="Y4" s="10">
        <f>'amount analyzed'!W4*0.001/'amount analyzed'!W$1*1/'amount analyzed'!W$2</f>
        <v>0.68470588235294128</v>
      </c>
      <c r="Z4" s="10">
        <f>'amount analyzed'!X4*0.001/'amount analyzed'!X$1*1/'amount analyzed'!X$2</f>
        <v>0.79058823529411759</v>
      </c>
      <c r="AA4" s="10">
        <f>'amount analyzed'!Y4*0.001/'amount analyzed'!Y$1*1/'amount analyzed'!Y$2</f>
        <v>0.8153846153846156</v>
      </c>
      <c r="AB4" s="10">
        <f>'amount analyzed'!Z4*0.001/'amount analyzed'!Z$1*1/'amount analyzed'!Z$2</f>
        <v>0.63555555555555554</v>
      </c>
      <c r="AC4" s="10">
        <f>'amount analyzed'!AA4*0.001/'amount analyzed'!AA$1*1/'amount analyzed'!AA$2</f>
        <v>0.66888888888888887</v>
      </c>
      <c r="AD4" s="10">
        <f>'amount analyzed'!AB4*0.001/'amount analyzed'!AB$1*1/'amount analyzed'!AB$2</f>
        <v>1.5541666666666667</v>
      </c>
      <c r="AE4" s="10">
        <f>'amount analyzed'!AC4*0.001/'amount analyzed'!AC$1*1/'amount analyzed'!AC$2</f>
        <v>0.96923076923076923</v>
      </c>
      <c r="AF4" s="10">
        <f>'amount analyzed'!AD4*0.001/'amount analyzed'!AD$1*1/'amount analyzed'!AD$2</f>
        <v>0.76888888888888896</v>
      </c>
      <c r="AG4" s="10">
        <f>'amount analyzed'!AE4*0.001/'amount analyzed'!AE$1*1/'amount analyzed'!AE$2</f>
        <v>1.3355555555555558</v>
      </c>
      <c r="AH4" s="10">
        <f>'amount analyzed'!AF4*0.001/'amount analyzed'!AF$1*1/'amount analyzed'!AF$2</f>
        <v>0.75217391304347825</v>
      </c>
      <c r="AI4" s="10">
        <f>'amount analyzed'!AG4*0.001/'amount analyzed'!AG$1*1/'amount analyzed'!AG$2</f>
        <v>1.1479166666666667</v>
      </c>
      <c r="AJ4" s="10">
        <f>'amount analyzed'!AH4*0.001/'amount analyzed'!AH$1*1/'amount analyzed'!AH$2</f>
        <v>0.58181818181818168</v>
      </c>
      <c r="AK4" s="10">
        <f>'amount analyzed'!AI4*0.001/'amount analyzed'!AI$1*1/'amount analyzed'!AI$2</f>
        <v>0.49111111111111111</v>
      </c>
      <c r="AL4" s="10">
        <f>'amount analyzed'!AJ4*0.001/'amount analyzed'!AJ$1*1/'amount analyzed'!AJ$2</f>
        <v>0.98125000000000007</v>
      </c>
      <c r="AM4" s="10">
        <f>'amount analyzed'!AK4*0.001/'amount analyzed'!AK$1*1/'amount analyzed'!AK$2</f>
        <v>0.86086956521739144</v>
      </c>
      <c r="AN4" s="10">
        <f>'amount analyzed'!AL4*0.001/'amount analyzed'!AL$1*1/'amount analyzed'!AL$2</f>
        <v>1.5022222222222223</v>
      </c>
      <c r="AO4" s="10">
        <f>'amount analyzed'!AM4*0.001/'amount analyzed'!AM$1*1/'amount analyzed'!AM$2</f>
        <v>0.66874999999999996</v>
      </c>
      <c r="AP4" s="10">
        <f>'amount analyzed'!AN4*0.001/'amount analyzed'!AN$1*1/'amount analyzed'!AN$2</f>
        <v>1.1452380952380954</v>
      </c>
      <c r="AQ4" s="10">
        <f>'amount analyzed'!AO4*0.001/'amount analyzed'!AO$1*1/'amount analyzed'!AO$2</f>
        <v>0.86888888888888904</v>
      </c>
      <c r="AR4" s="10">
        <f>'amount analyzed'!AP4*0.001/'amount analyzed'!AP$1*1/'amount analyzed'!AP$2</f>
        <v>0.9355555555555557</v>
      </c>
      <c r="AS4" s="10">
        <f>'amount analyzed'!AQ4*0.001/'amount analyzed'!AQ$1*1/'amount analyzed'!AQ$2</f>
        <v>0.56739130434782603</v>
      </c>
      <c r="AT4" s="10">
        <f>'amount analyzed'!AR4*0.001/'amount analyzed'!AR$1*1/'amount analyzed'!AR$2</f>
        <v>0.71648351648351649</v>
      </c>
      <c r="AU4" s="10">
        <f>'amount analyzed'!AS4*0.001/'amount analyzed'!AS$1*1/'amount analyzed'!AS$2</f>
        <v>0.99166666666666659</v>
      </c>
      <c r="AV4" s="10">
        <f>'amount analyzed'!AT4*0.001/'amount analyzed'!AT$1*1/'amount analyzed'!AT$2</f>
        <v>0.7</v>
      </c>
      <c r="AW4" s="10">
        <f>'amount analyzed'!AU4*0.001/'amount analyzed'!AU$1*1/'amount analyzed'!AU$2</f>
        <v>0.67272727272727262</v>
      </c>
      <c r="AX4" s="10">
        <f>'amount analyzed'!AV4*0.001/'amount analyzed'!AV$1*1/'amount analyzed'!AV$2</f>
        <v>1.0020833333333334</v>
      </c>
      <c r="AY4" s="10">
        <f>'amount analyzed'!AW4*0.001/'amount analyzed'!AW$1*1/'amount analyzed'!AW$2</f>
        <v>0.52967032967032968</v>
      </c>
      <c r="AZ4" s="10">
        <f>'amount analyzed'!AX4*0.001/'amount analyzed'!AX$1*1/'amount analyzed'!AX$2</f>
        <v>0.73043478260869543</v>
      </c>
      <c r="BA4" s="10"/>
    </row>
    <row r="5" spans="1:53" x14ac:dyDescent="0.2">
      <c r="A5">
        <f>'lipidomeDB output'!A5</f>
        <v>1404</v>
      </c>
      <c r="B5" t="str">
        <f>'lipidomeDB output'!B5</f>
        <v>C77H146O17P2</v>
      </c>
      <c r="C5" s="1" t="str">
        <f>'lipidomeDB output'!C5</f>
        <v>CL(68:2)</v>
      </c>
      <c r="I5" s="10">
        <f>'amount analyzed'!I5*0.001/'amount analyzed'!I$1*1/'amount analyzed'!I$2</f>
        <v>1.3144356955380581</v>
      </c>
      <c r="J5" s="10">
        <f>'amount analyzed'!J5*0.001/'amount analyzed'!J$1*1/'amount analyzed'!J$2</f>
        <v>1.7238845144356962</v>
      </c>
      <c r="K5" s="10">
        <f>'amount analyzed'!K5*0.001/'amount analyzed'!K$1*1/'amount analyzed'!K$2</f>
        <v>1.1359580052493441</v>
      </c>
      <c r="L5" s="10">
        <f>'amount analyzed'!L5*0.001/'amount analyzed'!L$1*1/'amount analyzed'!L$2</f>
        <v>1.8603674540682416</v>
      </c>
      <c r="M5" s="10">
        <f>'amount analyzed'!M5*0.001/'amount analyzed'!M$1*1/'amount analyzed'!M$2</f>
        <v>1.58740157480315</v>
      </c>
      <c r="N5" s="10">
        <f t="shared" ref="N5:N54" si="0">AVERAGE(I5:M5)</f>
        <v>1.5244094488188982</v>
      </c>
      <c r="O5" s="55">
        <f t="shared" ref="O5:O54" si="1">STDEV(I5:M5)</f>
        <v>0.2964833857520825</v>
      </c>
      <c r="P5" s="10">
        <f t="shared" ref="P5:P54" si="2">O5/N5</f>
        <v>0.19449065077745073</v>
      </c>
      <c r="Q5" s="10">
        <f>'amount analyzed'!O5*0.001/'amount analyzed'!O$1*1/'amount analyzed'!O$2</f>
        <v>0.88470588235294123</v>
      </c>
      <c r="R5" s="10">
        <f>'amount analyzed'!P5*0.001/'amount analyzed'!P$1*1/'amount analyzed'!P$2</f>
        <v>1.0021052631578948</v>
      </c>
      <c r="S5" s="10">
        <f>'amount analyzed'!Q5*0.001/'amount analyzed'!Q$1*1/'amount analyzed'!Q$2</f>
        <v>2.2989010989010992</v>
      </c>
      <c r="T5" s="10">
        <f>'amount analyzed'!R5*0.001/'amount analyzed'!R$1*1/'amount analyzed'!R$2</f>
        <v>0.49047619047619045</v>
      </c>
      <c r="U5" s="10">
        <f>'amount analyzed'!S5*0.001/'amount analyzed'!S$1*1/'amount analyzed'!S$2</f>
        <v>1.3800000000000003</v>
      </c>
      <c r="V5" s="10">
        <f>'amount analyzed'!T5*0.001/'amount analyzed'!T$1*1/'amount analyzed'!T$2</f>
        <v>1.7977272727272728</v>
      </c>
      <c r="W5" s="10">
        <f>'amount analyzed'!U5*0.001/'amount analyzed'!U$1*1/'amount analyzed'!U$2</f>
        <v>1.3562500000000002</v>
      </c>
      <c r="X5" s="10">
        <f>'amount analyzed'!V5*0.001/'amount analyzed'!V$1*1/'amount analyzed'!V$2</f>
        <v>0.32444444444444442</v>
      </c>
      <c r="Y5" s="10">
        <f>'amount analyzed'!W5*0.001/'amount analyzed'!W$1*1/'amount analyzed'!W$2</f>
        <v>2.8023529411764709</v>
      </c>
      <c r="Z5" s="10">
        <f>'amount analyzed'!X5*0.001/'amount analyzed'!X$1*1/'amount analyzed'!X$2</f>
        <v>2.5317647058823529</v>
      </c>
      <c r="AA5" s="10">
        <f>'amount analyzed'!Y5*0.001/'amount analyzed'!Y$1*1/'amount analyzed'!Y$2</f>
        <v>2.4637362637362639</v>
      </c>
      <c r="AB5" s="10">
        <f>'amount analyzed'!Z5*0.001/'amount analyzed'!Z$1*1/'amount analyzed'!Z$2</f>
        <v>1.7688888888888892</v>
      </c>
      <c r="AC5" s="10">
        <f>'amount analyzed'!AA5*0.001/'amount analyzed'!AA$1*1/'amount analyzed'!AA$2</f>
        <v>1.5355555555555556</v>
      </c>
      <c r="AD5" s="10">
        <f>'amount analyzed'!AB5*0.001/'amount analyzed'!AB$1*1/'amount analyzed'!AB$2</f>
        <v>2.7416666666666667</v>
      </c>
      <c r="AE5" s="10">
        <f>'amount analyzed'!AC5*0.001/'amount analyzed'!AC$1*1/'amount analyzed'!AC$2</f>
        <v>2.2989010989010992</v>
      </c>
      <c r="AF5" s="10">
        <f>'amount analyzed'!AD5*0.001/'amount analyzed'!AD$1*1/'amount analyzed'!AD$2</f>
        <v>1.3133333333333335</v>
      </c>
      <c r="AG5" s="10">
        <f>'amount analyzed'!AE5*0.001/'amount analyzed'!AE$1*1/'amount analyzed'!AE$2</f>
        <v>3.6244444444444448</v>
      </c>
      <c r="AH5" s="10">
        <f>'amount analyzed'!AF5*0.001/'amount analyzed'!AF$1*1/'amount analyzed'!AF$2</f>
        <v>2.4369565217391305</v>
      </c>
      <c r="AI5" s="10">
        <f>'amount analyzed'!AG5*0.001/'amount analyzed'!AG$1*1/'amount analyzed'!AG$2</f>
        <v>1.2208333333333332</v>
      </c>
      <c r="AJ5" s="10">
        <f>'amount analyzed'!AH5*0.001/'amount analyzed'!AH$1*1/'amount analyzed'!AH$2</f>
        <v>0.91136363636363626</v>
      </c>
      <c r="AK5" s="10">
        <f>'amount analyzed'!AI5*0.001/'amount analyzed'!AI$1*1/'amount analyzed'!AI$2</f>
        <v>1.1466666666666667</v>
      </c>
      <c r="AL5" s="10">
        <f>'amount analyzed'!AJ5*0.001/'amount analyzed'!AJ$1*1/'amount analyzed'!AJ$2</f>
        <v>1.85625</v>
      </c>
      <c r="AM5" s="10">
        <f>'amount analyzed'!AK5*0.001/'amount analyzed'!AK$1*1/'amount analyzed'!AK$2</f>
        <v>3.0673913043478258</v>
      </c>
      <c r="AN5" s="10">
        <f>'amount analyzed'!AL5*0.001/'amount analyzed'!AL$1*1/'amount analyzed'!AL$2</f>
        <v>4.4244444444444442</v>
      </c>
      <c r="AO5" s="10">
        <f>'amount analyzed'!AM5*0.001/'amount analyzed'!AM$1*1/'amount analyzed'!AM$2</f>
        <v>1.075</v>
      </c>
      <c r="AP5" s="10">
        <f>'amount analyzed'!AN5*0.001/'amount analyzed'!AN$1*1/'amount analyzed'!AN$2</f>
        <v>0.7404761904761904</v>
      </c>
      <c r="AQ5" s="10">
        <f>'amount analyzed'!AO5*0.001/'amount analyzed'!AO$1*1/'amount analyzed'!AO$2</f>
        <v>2.1244444444444448</v>
      </c>
      <c r="AR5" s="10">
        <f>'amount analyzed'!AP5*0.001/'amount analyzed'!AP$1*1/'amount analyzed'!AP$2</f>
        <v>1.4133333333333333</v>
      </c>
      <c r="AS5" s="10">
        <f>'amount analyzed'!AQ5*0.001/'amount analyzed'!AQ$1*1/'amount analyzed'!AQ$2</f>
        <v>1.2630434782608695</v>
      </c>
      <c r="AT5" s="10">
        <f>'amount analyzed'!AR5*0.001/'amount analyzed'!AR$1*1/'amount analyzed'!AR$2</f>
        <v>2.6945054945054947</v>
      </c>
      <c r="AU5" s="10">
        <f>'amount analyzed'!AS5*0.001/'amount analyzed'!AS$1*1/'amount analyzed'!AS$2</f>
        <v>1.3770833333333332</v>
      </c>
      <c r="AV5" s="10">
        <f>'amount analyzed'!AT5*0.001/'amount analyzed'!AT$1*1/'amount analyzed'!AT$2</f>
        <v>0.62708333333333333</v>
      </c>
      <c r="AW5" s="10">
        <f>'amount analyzed'!AU5*0.001/'amount analyzed'!AU$1*1/'amount analyzed'!AU$2</f>
        <v>1.3204545454545453</v>
      </c>
      <c r="AX5" s="10">
        <f>'amount analyzed'!AV5*0.001/'amount analyzed'!AV$1*1/'amount analyzed'!AV$2</f>
        <v>1.1791666666666667</v>
      </c>
      <c r="AY5" s="10">
        <f>'amount analyzed'!AW5*0.001/'amount analyzed'!AW$1*1/'amount analyzed'!AW$2</f>
        <v>1.2329670329670332</v>
      </c>
      <c r="AZ5" s="10">
        <f>'amount analyzed'!AX5*0.001/'amount analyzed'!AX$1*1/'amount analyzed'!AX$2</f>
        <v>3.1217391304347823</v>
      </c>
      <c r="BA5" s="10"/>
    </row>
    <row r="6" spans="1:53" x14ac:dyDescent="0.2">
      <c r="A6">
        <f>'lipidomeDB output'!A6</f>
        <v>1419.9</v>
      </c>
      <c r="B6" t="str">
        <f>'lipidomeDB output'!B6</f>
        <v>C79H138O17P2</v>
      </c>
      <c r="C6" s="1" t="str">
        <f>'lipidomeDB output'!C6</f>
        <v>CL(70:8)</v>
      </c>
      <c r="I6" s="10">
        <f>'amount analyzed'!I6*0.001/'amount analyzed'!I$1*1/'amount analyzed'!I$2</f>
        <v>0.22677165354330714</v>
      </c>
      <c r="J6" s="10">
        <f>'amount analyzed'!J6*0.001/'amount analyzed'!J$1*1/'amount analyzed'!J$2</f>
        <v>0.20577427821522312</v>
      </c>
      <c r="K6" s="10">
        <f>'amount analyzed'!K6*0.001/'amount analyzed'!K$1*1/'amount analyzed'!K$2</f>
        <v>0.24776902887139113</v>
      </c>
      <c r="L6" s="10">
        <f>'amount analyzed'!L6*0.001/'amount analyzed'!L$1*1/'amount analyzed'!L$2</f>
        <v>0.30026246719160116</v>
      </c>
      <c r="M6" s="10">
        <f>'amount analyzed'!M6*0.001/'amount analyzed'!M$1*1/'amount analyzed'!M$2</f>
        <v>0.25826771653543318</v>
      </c>
      <c r="N6" s="10">
        <f t="shared" si="0"/>
        <v>0.24776902887139118</v>
      </c>
      <c r="O6" s="55">
        <f t="shared" si="1"/>
        <v>3.5602782063649301E-2</v>
      </c>
      <c r="P6" s="10">
        <f t="shared" si="2"/>
        <v>0.14369343184587263</v>
      </c>
      <c r="Q6" s="10">
        <f>'amount analyzed'!O6*0.001/'amount analyzed'!O$1*1/'amount analyzed'!O$2</f>
        <v>0.48941176470588238</v>
      </c>
      <c r="R6" s="10">
        <f>'amount analyzed'!P6*0.001/'amount analyzed'!P$1*1/'amount analyzed'!P$2</f>
        <v>0.4168421052631579</v>
      </c>
      <c r="S6" s="10">
        <f>'amount analyzed'!Q6*0.001/'amount analyzed'!Q$1*1/'amount analyzed'!Q$2</f>
        <v>0.20439560439560442</v>
      </c>
      <c r="T6" s="10">
        <f>'amount analyzed'!R6*0.001/'amount analyzed'!R$1*1/'amount analyzed'!R$2</f>
        <v>0</v>
      </c>
      <c r="U6" s="10">
        <f>'amount analyzed'!S6*0.001/'amount analyzed'!S$1*1/'amount analyzed'!S$2</f>
        <v>5.1111111111111114E-2</v>
      </c>
      <c r="V6" s="10">
        <f>'amount analyzed'!T6*0.001/'amount analyzed'!T$1*1/'amount analyzed'!T$2</f>
        <v>0</v>
      </c>
      <c r="W6" s="10">
        <f>'amount analyzed'!U6*0.001/'amount analyzed'!U$1*1/'amount analyzed'!U$2</f>
        <v>0</v>
      </c>
      <c r="X6" s="10">
        <f>'amount analyzed'!V6*0.001/'amount analyzed'!V$1*1/'amount analyzed'!V$2</f>
        <v>0.12888888888888891</v>
      </c>
      <c r="Y6" s="10">
        <f>'amount analyzed'!W6*0.001/'amount analyzed'!W$1*1/'amount analyzed'!W$2</f>
        <v>0.19529411764705881</v>
      </c>
      <c r="Z6" s="10">
        <f>'amount analyzed'!X6*0.001/'amount analyzed'!X$1*1/'amount analyzed'!X$2</f>
        <v>0</v>
      </c>
      <c r="AA6" s="10">
        <f>'amount analyzed'!Y6*0.001/'amount analyzed'!Y$1*1/'amount analyzed'!Y$2</f>
        <v>0</v>
      </c>
      <c r="AB6" s="10">
        <f>'amount analyzed'!Z6*0.001/'amount analyzed'!Z$1*1/'amount analyzed'!Z$2</f>
        <v>0</v>
      </c>
      <c r="AC6" s="10">
        <f>'amount analyzed'!AA6*0.001/'amount analyzed'!AA$1*1/'amount analyzed'!AA$2</f>
        <v>0.3955555555555556</v>
      </c>
      <c r="AD6" s="10">
        <f>'amount analyzed'!AB6*0.001/'amount analyzed'!AB$1*1/'amount analyzed'!AB$2</f>
        <v>0.29791666666666672</v>
      </c>
      <c r="AE6" s="10">
        <f>'amount analyzed'!AC6*0.001/'amount analyzed'!AC$1*1/'amount analyzed'!AC$2</f>
        <v>0.43516483516483517</v>
      </c>
      <c r="AF6" s="10">
        <f>'amount analyzed'!AD6*0.001/'amount analyzed'!AD$1*1/'amount analyzed'!AD$2</f>
        <v>0.29555555555555557</v>
      </c>
      <c r="AG6" s="10">
        <f>'amount analyzed'!AE6*0.001/'amount analyzed'!AE$1*1/'amount analyzed'!AE$2</f>
        <v>0.27333333333333337</v>
      </c>
      <c r="AH6" s="10">
        <f>'amount analyzed'!AF6*0.001/'amount analyzed'!AF$1*1/'amount analyzed'!AF$2</f>
        <v>0</v>
      </c>
      <c r="AI6" s="10">
        <f>'amount analyzed'!AG6*0.001/'amount analyzed'!AG$1*1/'amount analyzed'!AG$2</f>
        <v>0.53749999999999987</v>
      </c>
      <c r="AJ6" s="10">
        <f>'amount analyzed'!AH6*0.001/'amount analyzed'!AH$1*1/'amount analyzed'!AH$2</f>
        <v>0.41590909090909095</v>
      </c>
      <c r="AK6" s="10">
        <f>'amount analyzed'!AI6*0.001/'amount analyzed'!AI$1*1/'amount analyzed'!AI$2</f>
        <v>0.20666666666666667</v>
      </c>
      <c r="AL6" s="10">
        <f>'amount analyzed'!AJ6*0.001/'amount analyzed'!AJ$1*1/'amount analyzed'!AJ$2</f>
        <v>0.23541666666666672</v>
      </c>
      <c r="AM6" s="10">
        <f>'amount analyzed'!AK6*0.001/'amount analyzed'!AK$1*1/'amount analyzed'!AK$2</f>
        <v>0</v>
      </c>
      <c r="AN6" s="10">
        <f>'amount analyzed'!AL6*0.001/'amount analyzed'!AL$1*1/'amount analyzed'!AL$2</f>
        <v>0</v>
      </c>
      <c r="AO6" s="10">
        <f>'amount analyzed'!AM6*0.001/'amount analyzed'!AM$1*1/'amount analyzed'!AM$2</f>
        <v>0.35000000000000003</v>
      </c>
      <c r="AP6" s="10">
        <f>'amount analyzed'!AN6*0.001/'amount analyzed'!AN$1*1/'amount analyzed'!AN$2</f>
        <v>0.31666666666666665</v>
      </c>
      <c r="AQ6" s="10">
        <f>'amount analyzed'!AO6*0.001/'amount analyzed'!AO$1*1/'amount analyzed'!AO$2</f>
        <v>0.35111111111111115</v>
      </c>
      <c r="AR6" s="10">
        <f>'amount analyzed'!AP6*0.001/'amount analyzed'!AP$1*1/'amount analyzed'!AP$2</f>
        <v>0.12888888888888889</v>
      </c>
      <c r="AS6" s="10">
        <f>'amount analyzed'!AQ6*0.001/'amount analyzed'!AQ$1*1/'amount analyzed'!AQ$2</f>
        <v>0</v>
      </c>
      <c r="AT6" s="10">
        <f>'amount analyzed'!AR6*0.001/'amount analyzed'!AR$1*1/'amount analyzed'!AR$2</f>
        <v>0</v>
      </c>
      <c r="AU6" s="10">
        <f>'amount analyzed'!AS6*0.001/'amount analyzed'!AS$1*1/'amount analyzed'!AS$2</f>
        <v>0.31875000000000003</v>
      </c>
      <c r="AV6" s="10">
        <f>'amount analyzed'!AT6*0.001/'amount analyzed'!AT$1*1/'amount analyzed'!AT$2</f>
        <v>0.67291666666666672</v>
      </c>
      <c r="AW6" s="10">
        <f>'amount analyzed'!AU6*0.001/'amount analyzed'!AU$1*1/'amount analyzed'!AU$2</f>
        <v>0.12045454545454544</v>
      </c>
      <c r="AX6" s="10">
        <f>'amount analyzed'!AV6*0.001/'amount analyzed'!AV$1*1/'amount analyzed'!AV$2</f>
        <v>0.29791666666666672</v>
      </c>
      <c r="AY6" s="10">
        <f>'amount analyzed'!AW6*0.001/'amount analyzed'!AW$1*1/'amount analyzed'!AW$2</f>
        <v>0</v>
      </c>
      <c r="AZ6" s="10">
        <f>'amount analyzed'!AX6*0.001/'amount analyzed'!AX$1*1/'amount analyzed'!AX$2</f>
        <v>0</v>
      </c>
      <c r="BA6" s="10"/>
    </row>
    <row r="7" spans="1:53" x14ac:dyDescent="0.2">
      <c r="A7">
        <f>'lipidomeDB output'!A7</f>
        <v>1422</v>
      </c>
      <c r="B7" t="str">
        <f>'lipidomeDB output'!B7</f>
        <v>C79H140O17P2</v>
      </c>
      <c r="C7" s="1" t="str">
        <f>'lipidomeDB output'!C7</f>
        <v>CL(70:7)</v>
      </c>
      <c r="I7" s="10">
        <f>'amount analyzed'!I7*0.001/'amount analyzed'!I$1*1/'amount analyzed'!I$2</f>
        <v>0.70131233595800546</v>
      </c>
      <c r="J7" s="10">
        <f>'amount analyzed'!J7*0.001/'amount analyzed'!J$1*1/'amount analyzed'!J$2</f>
        <v>0.62782152230971133</v>
      </c>
      <c r="K7" s="10">
        <f>'amount analyzed'!K7*0.001/'amount analyzed'!K$1*1/'amount analyzed'!K$2</f>
        <v>0.32335958005249349</v>
      </c>
      <c r="L7" s="10">
        <f>'amount analyzed'!L7*0.001/'amount analyzed'!L$1*1/'amount analyzed'!L$2</f>
        <v>0.58582677165354347</v>
      </c>
      <c r="M7" s="10">
        <f>'amount analyzed'!M7*0.001/'amount analyzed'!M$1*1/'amount analyzed'!M$2</f>
        <v>0.72230971128608945</v>
      </c>
      <c r="N7" s="10">
        <f t="shared" si="0"/>
        <v>0.59212598425196872</v>
      </c>
      <c r="O7" s="55">
        <f t="shared" si="1"/>
        <v>0.16001460380718094</v>
      </c>
      <c r="P7" s="10">
        <f t="shared" si="2"/>
        <v>0.27023742930202088</v>
      </c>
      <c r="Q7" s="10">
        <f>'amount analyzed'!O7*0.001/'amount analyzed'!O$1*1/'amount analyzed'!O$2</f>
        <v>0.50352941176470578</v>
      </c>
      <c r="R7" s="10">
        <f>'amount analyzed'!P7*0.001/'amount analyzed'!P$1*1/'amount analyzed'!P$2</f>
        <v>0.73473684210526313</v>
      </c>
      <c r="S7" s="10">
        <f>'amount analyzed'!Q7*0.001/'amount analyzed'!Q$1*1/'amount analyzed'!Q$2</f>
        <v>0.63516483516483524</v>
      </c>
      <c r="T7" s="10">
        <f>'amount analyzed'!R7*0.001/'amount analyzed'!R$1*1/'amount analyzed'!R$2</f>
        <v>0.60476190476190461</v>
      </c>
      <c r="U7" s="10">
        <f>'amount analyzed'!S7*0.001/'amount analyzed'!S$1*1/'amount analyzed'!S$2</f>
        <v>0.60888888888888903</v>
      </c>
      <c r="V7" s="10">
        <f>'amount analyzed'!T7*0.001/'amount analyzed'!T$1*1/'amount analyzed'!T$2</f>
        <v>0.70227272727272727</v>
      </c>
      <c r="W7" s="10">
        <f>'amount analyzed'!U7*0.001/'amount analyzed'!U$1*1/'amount analyzed'!U$2</f>
        <v>0.87291666666666679</v>
      </c>
      <c r="X7" s="10">
        <f>'amount analyzed'!V7*0.001/'amount analyzed'!V$1*1/'amount analyzed'!V$2</f>
        <v>0.45333333333333342</v>
      </c>
      <c r="Y7" s="10">
        <f>'amount analyzed'!W7*0.001/'amount analyzed'!W$1*1/'amount analyzed'!W$2</f>
        <v>0.79764705882352926</v>
      </c>
      <c r="Z7" s="10">
        <f>'amount analyzed'!X7*0.001/'amount analyzed'!X$1*1/'amount analyzed'!X$2</f>
        <v>0.48000000000000015</v>
      </c>
      <c r="AA7" s="10">
        <f>'amount analyzed'!Y7*0.001/'amount analyzed'!Y$1*1/'amount analyzed'!Y$2</f>
        <v>1.008791208791209</v>
      </c>
      <c r="AB7" s="10">
        <f>'amount analyzed'!Z7*0.001/'amount analyzed'!Z$1*1/'amount analyzed'!Z$2</f>
        <v>0.8977777777777779</v>
      </c>
      <c r="AC7" s="10">
        <f>'amount analyzed'!AA7*0.001/'amount analyzed'!AA$1*1/'amount analyzed'!AA$2</f>
        <v>0.50888888888888906</v>
      </c>
      <c r="AD7" s="10">
        <f>'amount analyzed'!AB7*0.001/'amount analyzed'!AB$1*1/'amount analyzed'!AB$2</f>
        <v>0.76875000000000027</v>
      </c>
      <c r="AE7" s="10">
        <f>'amount analyzed'!AC7*0.001/'amount analyzed'!AC$1*1/'amount analyzed'!AC$2</f>
        <v>0.88791208791208809</v>
      </c>
      <c r="AF7" s="10">
        <f>'amount analyzed'!AD7*0.001/'amount analyzed'!AD$1*1/'amount analyzed'!AD$2</f>
        <v>1.0422222222222224</v>
      </c>
      <c r="AG7" s="10">
        <f>'amount analyzed'!AE7*0.001/'amount analyzed'!AE$1*1/'amount analyzed'!AE$2</f>
        <v>1.2755555555555558</v>
      </c>
      <c r="AH7" s="10">
        <f>'amount analyzed'!AF7*0.001/'amount analyzed'!AF$1*1/'amount analyzed'!AF$2</f>
        <v>1.0195652173913043</v>
      </c>
      <c r="AI7" s="10">
        <f>'amount analyzed'!AG7*0.001/'amount analyzed'!AG$1*1/'amount analyzed'!AG$2</f>
        <v>0.95624999999999993</v>
      </c>
      <c r="AJ7" s="10">
        <f>'amount analyzed'!AH7*0.001/'amount analyzed'!AH$1*1/'amount analyzed'!AH$2</f>
        <v>0.46363636363636368</v>
      </c>
      <c r="AK7" s="10">
        <f>'amount analyzed'!AI7*0.001/'amount analyzed'!AI$1*1/'amount analyzed'!AI$2</f>
        <v>0.57555555555555571</v>
      </c>
      <c r="AL7" s="10">
        <f>'amount analyzed'!AJ7*0.001/'amount analyzed'!AJ$1*1/'amount analyzed'!AJ$2</f>
        <v>0.68541666666666679</v>
      </c>
      <c r="AM7" s="10">
        <f>'amount analyzed'!AK7*0.001/'amount analyzed'!AK$1*1/'amount analyzed'!AK$2</f>
        <v>1.5847826086956522</v>
      </c>
      <c r="AN7" s="10">
        <f>'amount analyzed'!AL7*0.001/'amount analyzed'!AL$1*1/'amount analyzed'!AL$2</f>
        <v>1.3533333333333333</v>
      </c>
      <c r="AO7" s="10">
        <f>'amount analyzed'!AM7*0.001/'amount analyzed'!AM$1*1/'amount analyzed'!AM$2</f>
        <v>0.74791666666666679</v>
      </c>
      <c r="AP7" s="10">
        <f>'amount analyzed'!AN7*0.001/'amount analyzed'!AN$1*1/'amount analyzed'!AN$2</f>
        <v>0.62857142857142867</v>
      </c>
      <c r="AQ7" s="10">
        <f>'amount analyzed'!AO7*0.001/'amount analyzed'!AO$1*1/'amount analyzed'!AO$2</f>
        <v>0.99777777777777776</v>
      </c>
      <c r="AR7" s="10">
        <f>'amount analyzed'!AP7*0.001/'amount analyzed'!AP$1*1/'amount analyzed'!AP$2</f>
        <v>0.60888888888888903</v>
      </c>
      <c r="AS7" s="10">
        <f>'amount analyzed'!AQ7*0.001/'amount analyzed'!AQ$1*1/'amount analyzed'!AQ$2</f>
        <v>0.69347826086956532</v>
      </c>
      <c r="AT7" s="10">
        <f>'amount analyzed'!AR7*0.001/'amount analyzed'!AR$1*1/'amount analyzed'!AR$2</f>
        <v>1.2505494505494508</v>
      </c>
      <c r="AU7" s="10">
        <f>'amount analyzed'!AS7*0.001/'amount analyzed'!AS$1*1/'amount analyzed'!AS$2</f>
        <v>0.56041666666666656</v>
      </c>
      <c r="AV7" s="10">
        <f>'amount analyzed'!AT7*0.001/'amount analyzed'!AT$1*1/'amount analyzed'!AT$2</f>
        <v>0.67500000000000004</v>
      </c>
      <c r="AW7" s="10">
        <f>'amount analyzed'!AU7*0.001/'amount analyzed'!AU$1*1/'amount analyzed'!AU$2</f>
        <v>0.53181818181818175</v>
      </c>
      <c r="AX7" s="10">
        <f>'amount analyzed'!AV7*0.001/'amount analyzed'!AV$1*1/'amount analyzed'!AV$2</f>
        <v>0.49791666666666667</v>
      </c>
      <c r="AY7" s="10">
        <f>'amount analyzed'!AW7*0.001/'amount analyzed'!AW$1*1/'amount analyzed'!AW$2</f>
        <v>0.59120879120879111</v>
      </c>
      <c r="AZ7" s="10">
        <f>'amount analyzed'!AX7*0.001/'amount analyzed'!AX$1*1/'amount analyzed'!AX$2</f>
        <v>0.64999999999999991</v>
      </c>
      <c r="BA7" s="10"/>
    </row>
    <row r="8" spans="1:53" x14ac:dyDescent="0.2">
      <c r="A8">
        <f>'lipidomeDB output'!A8</f>
        <v>1424</v>
      </c>
      <c r="B8" t="str">
        <f>'lipidomeDB output'!B8</f>
        <v>C79H142O17P2</v>
      </c>
      <c r="C8" s="1" t="str">
        <f>'lipidomeDB output'!C8</f>
        <v>CL(70:6)</v>
      </c>
      <c r="I8" s="10">
        <f>'amount analyzed'!I8*0.001/'amount analyzed'!I$1*1/'amount analyzed'!I$2</f>
        <v>0.63622047244094504</v>
      </c>
      <c r="J8" s="10">
        <f>'amount analyzed'!J8*0.001/'amount analyzed'!J$1*1/'amount analyzed'!J$2</f>
        <v>1.1716535433070869</v>
      </c>
      <c r="K8" s="10">
        <f>'amount analyzed'!K8*0.001/'amount analyzed'!K$1*1/'amount analyzed'!K$2</f>
        <v>0.72020997375328089</v>
      </c>
      <c r="L8" s="10">
        <f>'amount analyzed'!L8*0.001/'amount analyzed'!L$1*1/'amount analyzed'!L$2</f>
        <v>0.49973753280839911</v>
      </c>
      <c r="M8" s="10">
        <f>'amount analyzed'!M8*0.001/'amount analyzed'!M$1*1/'amount analyzed'!M$2</f>
        <v>0.59422572178477695</v>
      </c>
      <c r="N8" s="10">
        <f t="shared" si="0"/>
        <v>0.72440944881889791</v>
      </c>
      <c r="O8" s="55">
        <f t="shared" si="1"/>
        <v>0.26232016879583447</v>
      </c>
      <c r="P8" s="10">
        <f t="shared" si="2"/>
        <v>0.36211588518555399</v>
      </c>
      <c r="Q8" s="10">
        <f>'amount analyzed'!O8*0.001/'amount analyzed'!O$1*1/'amount analyzed'!O$2</f>
        <v>0.7129411764705883</v>
      </c>
      <c r="R8" s="10">
        <f>'amount analyzed'!P8*0.001/'amount analyzed'!P$1*1/'amount analyzed'!P$2</f>
        <v>0.91157894736842104</v>
      </c>
      <c r="S8" s="10">
        <f>'amount analyzed'!Q8*0.001/'amount analyzed'!Q$1*1/'amount analyzed'!Q$2</f>
        <v>0.60000000000000009</v>
      </c>
      <c r="T8" s="10">
        <f>'amount analyzed'!R8*0.001/'amount analyzed'!R$1*1/'amount analyzed'!R$2</f>
        <v>0.24523809523809523</v>
      </c>
      <c r="U8" s="10">
        <f>'amount analyzed'!S8*0.001/'amount analyzed'!S$1*1/'amount analyzed'!S$2</f>
        <v>0.40666666666666673</v>
      </c>
      <c r="V8" s="10">
        <f>'amount analyzed'!T8*0.001/'amount analyzed'!T$1*1/'amount analyzed'!T$2</f>
        <v>0.35909090909090913</v>
      </c>
      <c r="W8" s="10">
        <f>'amount analyzed'!U8*0.001/'amount analyzed'!U$1*1/'amount analyzed'!U$2</f>
        <v>0.64166666666666672</v>
      </c>
      <c r="X8" s="10">
        <f>'amount analyzed'!V8*0.001/'amount analyzed'!V$1*1/'amount analyzed'!V$2</f>
        <v>0.56222222222222229</v>
      </c>
      <c r="Y8" s="10">
        <f>'amount analyzed'!W8*0.001/'amount analyzed'!W$1*1/'amount analyzed'!W$2</f>
        <v>0.43058823529411766</v>
      </c>
      <c r="Z8" s="10">
        <f>'amount analyzed'!X8*0.001/'amount analyzed'!X$1*1/'amount analyzed'!X$2</f>
        <v>0.58352941176470585</v>
      </c>
      <c r="AA8" s="10">
        <f>'amount analyzed'!Y8*0.001/'amount analyzed'!Y$1*1/'amount analyzed'!Y$2</f>
        <v>0.70989010989011003</v>
      </c>
      <c r="AB8" s="10">
        <f>'amount analyzed'!Z8*0.001/'amount analyzed'!Z$1*1/'amount analyzed'!Z$2</f>
        <v>0.20666666666666669</v>
      </c>
      <c r="AC8" s="10">
        <f>'amount analyzed'!AA8*0.001/'amount analyzed'!AA$1*1/'amount analyzed'!AA$2</f>
        <v>1.1066666666666667</v>
      </c>
      <c r="AD8" s="10">
        <f>'amount analyzed'!AB8*0.001/'amount analyzed'!AB$1*1/'amount analyzed'!AB$2</f>
        <v>0.82916666666666672</v>
      </c>
      <c r="AE8" s="10">
        <f>'amount analyzed'!AC8*0.001/'amount analyzed'!AC$1*1/'amount analyzed'!AC$2</f>
        <v>1.2043956043956046</v>
      </c>
      <c r="AF8" s="10">
        <f>'amount analyzed'!AD8*0.001/'amount analyzed'!AD$1*1/'amount analyzed'!AD$2</f>
        <v>0.68444444444444452</v>
      </c>
      <c r="AG8" s="10">
        <f>'amount analyzed'!AE8*0.001/'amount analyzed'!AE$1*1/'amount analyzed'!AE$2</f>
        <v>0.66222222222222238</v>
      </c>
      <c r="AH8" s="10">
        <f>'amount analyzed'!AF8*0.001/'amount analyzed'!AF$1*1/'amount analyzed'!AF$2</f>
        <v>0.3</v>
      </c>
      <c r="AI8" s="10">
        <f>'amount analyzed'!AG8*0.001/'amount analyzed'!AG$1*1/'amount analyzed'!AG$2</f>
        <v>0.69375000000000009</v>
      </c>
      <c r="AJ8" s="10">
        <f>'amount analyzed'!AH8*0.001/'amount analyzed'!AH$1*1/'amount analyzed'!AH$2</f>
        <v>0.60909090909090902</v>
      </c>
      <c r="AK8" s="10">
        <f>'amount analyzed'!AI8*0.001/'amount analyzed'!AI$1*1/'amount analyzed'!AI$2</f>
        <v>0.35111111111111121</v>
      </c>
      <c r="AL8" s="10">
        <f>'amount analyzed'!AJ8*0.001/'amount analyzed'!AJ$1*1/'amount analyzed'!AJ$2</f>
        <v>0.71458333333333335</v>
      </c>
      <c r="AM8" s="10">
        <f>'amount analyzed'!AK8*0.001/'amount analyzed'!AK$1*1/'amount analyzed'!AK$2</f>
        <v>0.58260869565217399</v>
      </c>
      <c r="AN8" s="10">
        <f>'amount analyzed'!AL8*0.001/'amount analyzed'!AL$1*1/'amount analyzed'!AL$2</f>
        <v>0.97333333333333338</v>
      </c>
      <c r="AO8" s="10">
        <f>'amount analyzed'!AM8*0.001/'amount analyzed'!AM$1*1/'amount analyzed'!AM$2</f>
        <v>1.1416666666666668</v>
      </c>
      <c r="AP8" s="10">
        <f>'amount analyzed'!AN8*0.001/'amount analyzed'!AN$1*1/'amount analyzed'!AN$2</f>
        <v>1.0666666666666667</v>
      </c>
      <c r="AQ8" s="10">
        <f>'amount analyzed'!AO8*0.001/'amount analyzed'!AO$1*1/'amount analyzed'!AO$2</f>
        <v>0.54</v>
      </c>
      <c r="AR8" s="10">
        <f>'amount analyzed'!AP8*0.001/'amount analyzed'!AP$1*1/'amount analyzed'!AP$2</f>
        <v>0.70666666666666678</v>
      </c>
      <c r="AS8" s="10">
        <f>'amount analyzed'!AQ8*0.001/'amount analyzed'!AQ$1*1/'amount analyzed'!AQ$2</f>
        <v>0.21304347826086956</v>
      </c>
      <c r="AT8" s="10">
        <f>'amount analyzed'!AR8*0.001/'amount analyzed'!AR$1*1/'amount analyzed'!AR$2</f>
        <v>0.25934065934065936</v>
      </c>
      <c r="AU8" s="10">
        <f>'amount analyzed'!AS8*0.001/'amount analyzed'!AS$1*1/'amount analyzed'!AS$2</f>
        <v>0.88124999999999998</v>
      </c>
      <c r="AV8" s="10">
        <f>'amount analyzed'!AT8*0.001/'amount analyzed'!AT$1*1/'amount analyzed'!AT$2</f>
        <v>1.0791666666666666</v>
      </c>
      <c r="AW8" s="10">
        <f>'amount analyzed'!AU8*0.001/'amount analyzed'!AU$1*1/'amount analyzed'!AU$2</f>
        <v>0.66590909090909078</v>
      </c>
      <c r="AX8" s="10">
        <f>'amount analyzed'!AV8*0.001/'amount analyzed'!AV$1*1/'amount analyzed'!AV$2</f>
        <v>0.83958333333333335</v>
      </c>
      <c r="AY8" s="10">
        <f>'amount analyzed'!AW8*0.001/'amount analyzed'!AW$1*1/'amount analyzed'!AW$2</f>
        <v>0.30329670329670333</v>
      </c>
      <c r="AZ8" s="10">
        <f>'amount analyzed'!AX8*0.001/'amount analyzed'!AX$1*1/'amount analyzed'!AX$2</f>
        <v>0.49565217391304345</v>
      </c>
      <c r="BA8" s="10"/>
    </row>
    <row r="9" spans="1:53" x14ac:dyDescent="0.2">
      <c r="A9">
        <f>'lipidomeDB output'!A9</f>
        <v>1426</v>
      </c>
      <c r="B9" t="str">
        <f>'lipidomeDB output'!B9</f>
        <v>C79H144O17P2</v>
      </c>
      <c r="C9" s="1" t="str">
        <f>'lipidomeDB output'!C9</f>
        <v>CL(70:5)</v>
      </c>
      <c r="I9" s="10">
        <f>'amount analyzed'!I9*0.001/'amount analyzed'!I$1*1/'amount analyzed'!I$2</f>
        <v>0.89868766404199496</v>
      </c>
      <c r="J9" s="10">
        <f>'amount analyzed'!J9*0.001/'amount analyzed'!J$1*1/'amount analyzed'!J$2</f>
        <v>0.85669291338582687</v>
      </c>
      <c r="K9" s="10">
        <f>'amount analyzed'!K9*0.001/'amount analyzed'!K$1*1/'amount analyzed'!K$2</f>
        <v>1.0876640419947508</v>
      </c>
      <c r="L9" s="10">
        <f>'amount analyzed'!L9*0.001/'amount analyzed'!L$1*1/'amount analyzed'!L$2</f>
        <v>0.9091863517060369</v>
      </c>
      <c r="M9" s="10">
        <f>'amount analyzed'!M9*0.001/'amount analyzed'!M$1*1/'amount analyzed'!M$2</f>
        <v>1.0981627296587928</v>
      </c>
      <c r="N9" s="10">
        <f t="shared" si="0"/>
        <v>0.97007874015748041</v>
      </c>
      <c r="O9" s="55">
        <f t="shared" si="1"/>
        <v>0.11389987489860877</v>
      </c>
      <c r="P9" s="10">
        <f t="shared" si="2"/>
        <v>0.1174130203906113</v>
      </c>
      <c r="Q9" s="10">
        <f>'amount analyzed'!O9*0.001/'amount analyzed'!O$1*1/'amount analyzed'!O$2</f>
        <v>0.87764705882352956</v>
      </c>
      <c r="R9" s="10">
        <f>'amount analyzed'!P9*0.001/'amount analyzed'!P$1*1/'amount analyzed'!P$2</f>
        <v>1.9747368421052631</v>
      </c>
      <c r="S9" s="10">
        <f>'amount analyzed'!Q9*0.001/'amount analyzed'!Q$1*1/'amount analyzed'!Q$2</f>
        <v>1.3362637362637362</v>
      </c>
      <c r="T9" s="10">
        <f>'amount analyzed'!R9*0.001/'amount analyzed'!R$1*1/'amount analyzed'!R$2</f>
        <v>0.85238095238095235</v>
      </c>
      <c r="U9" s="10">
        <f>'amount analyzed'!S9*0.001/'amount analyzed'!S$1*1/'amount analyzed'!S$2</f>
        <v>0.66222222222222238</v>
      </c>
      <c r="V9" s="10">
        <f>'amount analyzed'!T9*0.001/'amount analyzed'!T$1*1/'amount analyzed'!T$2</f>
        <v>0.49545454545454554</v>
      </c>
      <c r="W9" s="10">
        <f>'amount analyzed'!U9*0.001/'amount analyzed'!U$1*1/'amount analyzed'!U$2</f>
        <v>0.99583333333333324</v>
      </c>
      <c r="X9" s="10">
        <f>'amount analyzed'!V9*0.001/'amount analyzed'!V$1*1/'amount analyzed'!V$2</f>
        <v>0.92888888888888876</v>
      </c>
      <c r="Y9" s="10">
        <f>'amount analyzed'!W9*0.001/'amount analyzed'!W$1*1/'amount analyzed'!W$2</f>
        <v>1.1129411764705883</v>
      </c>
      <c r="Z9" s="10">
        <f>'amount analyzed'!X9*0.001/'amount analyzed'!X$1*1/'amount analyzed'!X$2</f>
        <v>1.1835294117647059</v>
      </c>
      <c r="AA9" s="10">
        <f>'amount analyzed'!Y9*0.001/'amount analyzed'!Y$1*1/'amount analyzed'!Y$2</f>
        <v>0.58901098901098914</v>
      </c>
      <c r="AB9" s="10">
        <f>'amount analyzed'!Z9*0.001/'amount analyzed'!Z$1*1/'amount analyzed'!Z$2</f>
        <v>0.7844444444444445</v>
      </c>
      <c r="AC9" s="10">
        <f>'amount analyzed'!AA9*0.001/'amount analyzed'!AA$1*1/'amount analyzed'!AA$2</f>
        <v>1.7955555555555558</v>
      </c>
      <c r="AD9" s="10">
        <f>'amount analyzed'!AB9*0.001/'amount analyzed'!AB$1*1/'amount analyzed'!AB$2</f>
        <v>2.4854166666666666</v>
      </c>
      <c r="AE9" s="10">
        <f>'amount analyzed'!AC9*0.001/'amount analyzed'!AC$1*1/'amount analyzed'!AC$2</f>
        <v>1.676923076923077</v>
      </c>
      <c r="AF9" s="10">
        <f>'amount analyzed'!AD9*0.001/'amount analyzed'!AD$1*1/'amount analyzed'!AD$2</f>
        <v>1.4177777777777778</v>
      </c>
      <c r="AG9" s="10">
        <f>'amount analyzed'!AE9*0.001/'amount analyzed'!AE$1*1/'amount analyzed'!AE$2</f>
        <v>1.2622222222222224</v>
      </c>
      <c r="AH9" s="10">
        <f>'amount analyzed'!AF9*0.001/'amount analyzed'!AF$1*1/'amount analyzed'!AF$2</f>
        <v>1.0826086956521739</v>
      </c>
      <c r="AI9" s="10">
        <f>'amount analyzed'!AG9*0.001/'amount analyzed'!AG$1*1/'amount analyzed'!AG$2</f>
        <v>1.5374999999999999</v>
      </c>
      <c r="AJ9" s="10">
        <f>'amount analyzed'!AH9*0.001/'amount analyzed'!AH$1*1/'amount analyzed'!AH$2</f>
        <v>1.2</v>
      </c>
      <c r="AK9" s="10">
        <f>'amount analyzed'!AI9*0.001/'amount analyzed'!AI$1*1/'amount analyzed'!AI$2</f>
        <v>1.1733333333333333</v>
      </c>
      <c r="AL9" s="10">
        <f>'amount analyzed'!AJ9*0.001/'amount analyzed'!AJ$1*1/'amount analyzed'!AJ$2</f>
        <v>1.5270833333333333</v>
      </c>
      <c r="AM9" s="10">
        <f>'amount analyzed'!AK9*0.001/'amount analyzed'!AK$1*1/'amount analyzed'!AK$2</f>
        <v>1.3869565217391304</v>
      </c>
      <c r="AN9" s="10">
        <f>'amount analyzed'!AL9*0.001/'amount analyzed'!AL$1*1/'amount analyzed'!AL$2</f>
        <v>1.4622222222222223</v>
      </c>
      <c r="AO9" s="10">
        <f>'amount analyzed'!AM9*0.001/'amount analyzed'!AM$1*1/'amount analyzed'!AM$2</f>
        <v>1.5270833333333333</v>
      </c>
      <c r="AP9" s="10">
        <f>'amount analyzed'!AN9*0.001/'amount analyzed'!AN$1*1/'amount analyzed'!AN$2</f>
        <v>1.5071428571428571</v>
      </c>
      <c r="AQ9" s="10">
        <f>'amount analyzed'!AO9*0.001/'amount analyzed'!AO$1*1/'amount analyzed'!AO$2</f>
        <v>1.5622222222222222</v>
      </c>
      <c r="AR9" s="10">
        <f>'amount analyzed'!AP9*0.001/'amount analyzed'!AP$1*1/'amount analyzed'!AP$2</f>
        <v>0.87333333333333329</v>
      </c>
      <c r="AS9" s="10">
        <f>'amount analyzed'!AQ9*0.001/'amount analyzed'!AQ$1*1/'amount analyzed'!AQ$2</f>
        <v>0.52826086956521734</v>
      </c>
      <c r="AT9" s="10">
        <f>'amount analyzed'!AR9*0.001/'amount analyzed'!AR$1*1/'amount analyzed'!AR$2</f>
        <v>0.91868131868131864</v>
      </c>
      <c r="AU9" s="10">
        <f>'amount analyzed'!AS9*0.001/'amount analyzed'!AS$1*1/'amount analyzed'!AS$2</f>
        <v>1.8083333333333331</v>
      </c>
      <c r="AV9" s="10">
        <f>'amount analyzed'!AT9*0.001/'amount analyzed'!AT$1*1/'amount analyzed'!AT$2</f>
        <v>1.0895833333333333</v>
      </c>
      <c r="AW9" s="10">
        <f>'amount analyzed'!AU9*0.001/'amount analyzed'!AU$1*1/'amount analyzed'!AU$2</f>
        <v>0.90454545454545454</v>
      </c>
      <c r="AX9" s="10">
        <f>'amount analyzed'!AV9*0.001/'amount analyzed'!AV$1*1/'amount analyzed'!AV$2</f>
        <v>1.3916666666666666</v>
      </c>
      <c r="AY9" s="10">
        <f>'amount analyzed'!AW9*0.001/'amount analyzed'!AW$1*1/'amount analyzed'!AW$2</f>
        <v>0.29230769230769232</v>
      </c>
      <c r="AZ9" s="10">
        <f>'amount analyzed'!AX9*0.001/'amount analyzed'!AX$1*1/'amount analyzed'!AX$2</f>
        <v>1.2456521739130435</v>
      </c>
      <c r="BA9" s="10"/>
    </row>
    <row r="10" spans="1:53" x14ac:dyDescent="0.2">
      <c r="A10">
        <f>'lipidomeDB output'!A10</f>
        <v>1428</v>
      </c>
      <c r="B10" t="str">
        <f>'lipidomeDB output'!B10</f>
        <v>C79H146O17P2</v>
      </c>
      <c r="C10" s="1" t="str">
        <f>'lipidomeDB output'!C10</f>
        <v>CL(70:4)</v>
      </c>
      <c r="I10" s="10">
        <f>'amount analyzed'!I10*0.001/'amount analyzed'!I$1*1/'amount analyzed'!I$2</f>
        <v>1.1884514435695539</v>
      </c>
      <c r="J10" s="10">
        <f>'amount analyzed'!J10*0.001/'amount analyzed'!J$1*1/'amount analyzed'!J$2</f>
        <v>1.1674540682414702</v>
      </c>
      <c r="K10" s="10">
        <f>'amount analyzed'!K10*0.001/'amount analyzed'!K$1*1/'amount analyzed'!K$2</f>
        <v>0.73700787401574808</v>
      </c>
      <c r="L10" s="10">
        <f>'amount analyzed'!L10*0.001/'amount analyzed'!L$1*1/'amount analyzed'!L$2</f>
        <v>1.0099737532808402</v>
      </c>
      <c r="M10" s="10">
        <f>'amount analyzed'!M10*0.001/'amount analyzed'!M$1*1/'amount analyzed'!M$2</f>
        <v>0.97847769028871412</v>
      </c>
      <c r="N10" s="10">
        <f t="shared" si="0"/>
        <v>1.0162729658792653</v>
      </c>
      <c r="O10" s="55">
        <f t="shared" si="1"/>
        <v>0.18163033086537417</v>
      </c>
      <c r="P10" s="10">
        <f t="shared" si="2"/>
        <v>0.17872199395585625</v>
      </c>
      <c r="Q10" s="10">
        <f>'amount analyzed'!O10*0.001/'amount analyzed'!O$1*1/'amount analyzed'!O$2</f>
        <v>1.0964705882352943</v>
      </c>
      <c r="R10" s="10">
        <f>'amount analyzed'!P10*0.001/'amount analyzed'!P$1*1/'amount analyzed'!P$2</f>
        <v>2.1178947368421053</v>
      </c>
      <c r="S10" s="10">
        <f>'amount analyzed'!Q10*0.001/'amount analyzed'!Q$1*1/'amount analyzed'!Q$2</f>
        <v>1.4087912087912087</v>
      </c>
      <c r="T10" s="10">
        <f>'amount analyzed'!R10*0.001/'amount analyzed'!R$1*1/'amount analyzed'!R$2</f>
        <v>0.72857142857142843</v>
      </c>
      <c r="U10" s="10">
        <f>'amount analyzed'!S10*0.001/'amount analyzed'!S$1*1/'amount analyzed'!S$2</f>
        <v>0.54666666666666675</v>
      </c>
      <c r="V10" s="10">
        <f>'amount analyzed'!T10*0.001/'amount analyzed'!T$1*1/'amount analyzed'!T$2</f>
        <v>0.10454545454545455</v>
      </c>
      <c r="W10" s="10">
        <f>'amount analyzed'!U10*0.001/'amount analyzed'!U$1*1/'amount analyzed'!U$2</f>
        <v>1.16875</v>
      </c>
      <c r="X10" s="10">
        <f>'amount analyzed'!V10*0.001/'amount analyzed'!V$1*1/'amount analyzed'!V$2</f>
        <v>0.71333333333333326</v>
      </c>
      <c r="Y10" s="10">
        <f>'amount analyzed'!W10*0.001/'amount analyzed'!W$1*1/'amount analyzed'!W$2</f>
        <v>0.96705882352941164</v>
      </c>
      <c r="Z10" s="10">
        <f>'amount analyzed'!X10*0.001/'amount analyzed'!X$1*1/'amount analyzed'!X$2</f>
        <v>0.72</v>
      </c>
      <c r="AA10" s="10">
        <f>'amount analyzed'!Y10*0.001/'amount analyzed'!Y$1*1/'amount analyzed'!Y$2</f>
        <v>0.69450549450549459</v>
      </c>
      <c r="AB10" s="10">
        <f>'amount analyzed'!Z10*0.001/'amount analyzed'!Z$1*1/'amount analyzed'!Z$2</f>
        <v>0.26888888888888896</v>
      </c>
      <c r="AC10" s="10">
        <f>'amount analyzed'!AA10*0.001/'amount analyzed'!AA$1*1/'amount analyzed'!AA$2</f>
        <v>1.8466666666666667</v>
      </c>
      <c r="AD10" s="10">
        <f>'amount analyzed'!AB10*0.001/'amount analyzed'!AB$1*1/'amount analyzed'!AB$2</f>
        <v>2.2416666666666671</v>
      </c>
      <c r="AE10" s="10">
        <f>'amount analyzed'!AC10*0.001/'amount analyzed'!AC$1*1/'amount analyzed'!AC$2</f>
        <v>1.342857142857143</v>
      </c>
      <c r="AF10" s="10">
        <f>'amount analyzed'!AD10*0.001/'amount analyzed'!AD$1*1/'amount analyzed'!AD$2</f>
        <v>0.9355555555555557</v>
      </c>
      <c r="AG10" s="10">
        <f>'amount analyzed'!AE10*0.001/'amount analyzed'!AE$1*1/'amount analyzed'!AE$2</f>
        <v>0.86888888888888904</v>
      </c>
      <c r="AH10" s="10">
        <f>'amount analyzed'!AF10*0.001/'amount analyzed'!AF$1*1/'amount analyzed'!AF$2</f>
        <v>0.87173913043478268</v>
      </c>
      <c r="AI10" s="10">
        <f>'amount analyzed'!AG10*0.001/'amount analyzed'!AG$1*1/'amount analyzed'!AG$2</f>
        <v>1.2520833333333334</v>
      </c>
      <c r="AJ10" s="10">
        <f>'amount analyzed'!AH10*0.001/'amount analyzed'!AH$1*1/'amount analyzed'!AH$2</f>
        <v>1.2863636363636362</v>
      </c>
      <c r="AK10" s="10">
        <f>'amount analyzed'!AI10*0.001/'amount analyzed'!AI$1*1/'amount analyzed'!AI$2</f>
        <v>1.1244444444444446</v>
      </c>
      <c r="AL10" s="10">
        <f>'amount analyzed'!AJ10*0.001/'amount analyzed'!AJ$1*1/'amount analyzed'!AJ$2</f>
        <v>1.2104166666666669</v>
      </c>
      <c r="AM10" s="10">
        <f>'amount analyzed'!AK10*0.001/'amount analyzed'!AK$1*1/'amount analyzed'!AK$2</f>
        <v>0.61086956521739133</v>
      </c>
      <c r="AN10" s="10">
        <f>'amount analyzed'!AL10*0.001/'amount analyzed'!AL$1*1/'amount analyzed'!AL$2</f>
        <v>0.60222222222222221</v>
      </c>
      <c r="AO10" s="10">
        <f>'amount analyzed'!AM10*0.001/'amount analyzed'!AM$1*1/'amount analyzed'!AM$2</f>
        <v>1.6895833333333334</v>
      </c>
      <c r="AP10" s="10">
        <f>'amount analyzed'!AN10*0.001/'amount analyzed'!AN$1*1/'amount analyzed'!AN$2</f>
        <v>1.5142857142857142</v>
      </c>
      <c r="AQ10" s="10">
        <f>'amount analyzed'!AO10*0.001/'amount analyzed'!AO$1*1/'amount analyzed'!AO$2</f>
        <v>0.61333333333333329</v>
      </c>
      <c r="AR10" s="10">
        <f>'amount analyzed'!AP10*0.001/'amount analyzed'!AP$1*1/'amount analyzed'!AP$2</f>
        <v>1.2022222222222223</v>
      </c>
      <c r="AS10" s="10">
        <f>'amount analyzed'!AQ10*0.001/'amount analyzed'!AQ$1*1/'amount analyzed'!AQ$2</f>
        <v>0.31739130434782614</v>
      </c>
      <c r="AT10" s="10">
        <f>'amount analyzed'!AR10*0.001/'amount analyzed'!AR$1*1/'amount analyzed'!AR$2</f>
        <v>0.63956043956043962</v>
      </c>
      <c r="AU10" s="10">
        <f>'amount analyzed'!AS10*0.001/'amount analyzed'!AS$1*1/'amount analyzed'!AS$2</f>
        <v>1.0333333333333332</v>
      </c>
      <c r="AV10" s="10">
        <f>'amount analyzed'!AT10*0.001/'amount analyzed'!AT$1*1/'amount analyzed'!AT$2</f>
        <v>1.1791666666666667</v>
      </c>
      <c r="AW10" s="10">
        <f>'amount analyzed'!AU10*0.001/'amount analyzed'!AU$1*1/'amount analyzed'!AU$2</f>
        <v>1.615909090909091</v>
      </c>
      <c r="AX10" s="10">
        <f>'amount analyzed'!AV10*0.001/'amount analyzed'!AV$1*1/'amount analyzed'!AV$2</f>
        <v>1.1062500000000002</v>
      </c>
      <c r="AY10" s="10">
        <f>'amount analyzed'!AW10*0.001/'amount analyzed'!AW$1*1/'amount analyzed'!AW$2</f>
        <v>0.49670329670329677</v>
      </c>
      <c r="AZ10" s="10">
        <f>'amount analyzed'!AX10*0.001/'amount analyzed'!AX$1*1/'amount analyzed'!AX$2</f>
        <v>0.62173913043478257</v>
      </c>
      <c r="BA10" s="10"/>
    </row>
    <row r="11" spans="1:53" x14ac:dyDescent="0.2">
      <c r="A11">
        <f>'lipidomeDB output'!A11</f>
        <v>1430</v>
      </c>
      <c r="B11" t="str">
        <f>'lipidomeDB output'!B11</f>
        <v>C79H148O17P2</v>
      </c>
      <c r="C11" s="1" t="str">
        <f>'lipidomeDB output'!C11</f>
        <v>CL(70:3)</v>
      </c>
      <c r="I11" s="10">
        <f>'amount analyzed'!I11*0.001/'amount analyzed'!I$1*1/'amount analyzed'!I$2</f>
        <v>9.238845144356958E-2</v>
      </c>
      <c r="J11" s="10">
        <f>'amount analyzed'!J11*0.001/'amount analyzed'!J$1*1/'amount analyzed'!J$2</f>
        <v>0.54383202099737538</v>
      </c>
      <c r="K11" s="10">
        <f>'amount analyzed'!K11*0.001/'amount analyzed'!K$1*1/'amount analyzed'!K$2</f>
        <v>0.83779527559055134</v>
      </c>
      <c r="L11" s="10">
        <f>'amount analyzed'!L11*0.001/'amount analyzed'!L$1*1/'amount analyzed'!L$2</f>
        <v>0.47034120734908141</v>
      </c>
      <c r="M11" s="10">
        <f>'amount analyzed'!M11*0.001/'amount analyzed'!M$1*1/'amount analyzed'!M$2</f>
        <v>0.54383202099737538</v>
      </c>
      <c r="N11" s="10">
        <f t="shared" si="0"/>
        <v>0.49763779527559066</v>
      </c>
      <c r="O11" s="55">
        <f t="shared" si="1"/>
        <v>0.26690216315300175</v>
      </c>
      <c r="P11" s="10">
        <f t="shared" si="2"/>
        <v>0.53633820760175976</v>
      </c>
      <c r="Q11" s="10">
        <f>'amount analyzed'!O11*0.001/'amount analyzed'!O$1*1/'amount analyzed'!O$2</f>
        <v>0.46823529411764708</v>
      </c>
      <c r="R11" s="10">
        <f>'amount analyzed'!P11*0.001/'amount analyzed'!P$1*1/'amount analyzed'!P$2</f>
        <v>0.64</v>
      </c>
      <c r="S11" s="10">
        <f>'amount analyzed'!Q11*0.001/'amount analyzed'!Q$1*1/'amount analyzed'!Q$2</f>
        <v>0.34945054945054943</v>
      </c>
      <c r="T11" s="10">
        <f>'amount analyzed'!R11*0.001/'amount analyzed'!R$1*1/'amount analyzed'!R$2</f>
        <v>0.2595238095238096</v>
      </c>
      <c r="U11" s="10">
        <f>'amount analyzed'!S11*0.001/'amount analyzed'!S$1*1/'amount analyzed'!S$2</f>
        <v>0.42</v>
      </c>
      <c r="V11" s="10">
        <f>'amount analyzed'!T11*0.001/'amount analyzed'!T$1*1/'amount analyzed'!T$2</f>
        <v>0.55454545454545456</v>
      </c>
      <c r="W11" s="10">
        <f>'amount analyzed'!U11*0.001/'amount analyzed'!U$1*1/'amount analyzed'!U$2</f>
        <v>0.40416666666666667</v>
      </c>
      <c r="X11" s="10">
        <f>'amount analyzed'!V11*0.001/'amount analyzed'!V$1*1/'amount analyzed'!V$2</f>
        <v>0.48666666666666669</v>
      </c>
      <c r="Y11" s="10">
        <f>'amount analyzed'!W11*0.001/'amount analyzed'!W$1*1/'amount analyzed'!W$2</f>
        <v>0.75058823529411778</v>
      </c>
      <c r="Z11" s="10">
        <f>'amount analyzed'!X11*0.001/'amount analyzed'!X$1*1/'amount analyzed'!X$2</f>
        <v>0.67999999999999994</v>
      </c>
      <c r="AA11" s="10">
        <f>'amount analyzed'!Y11*0.001/'amount analyzed'!Y$1*1/'amount analyzed'!Y$2</f>
        <v>0.60219780219780228</v>
      </c>
      <c r="AB11" s="10">
        <f>'amount analyzed'!Z11*0.001/'amount analyzed'!Z$1*1/'amount analyzed'!Z$2</f>
        <v>0.5755555555555556</v>
      </c>
      <c r="AC11" s="10">
        <f>'amount analyzed'!AA11*0.001/'amount analyzed'!AA$1*1/'amount analyzed'!AA$2</f>
        <v>0.35333333333333333</v>
      </c>
      <c r="AD11" s="10">
        <f>'amount analyzed'!AB11*0.001/'amount analyzed'!AB$1*1/'amount analyzed'!AB$2</f>
        <v>1.1229166666666668</v>
      </c>
      <c r="AE11" s="10">
        <f>'amount analyzed'!AC11*0.001/'amount analyzed'!AC$1*1/'amount analyzed'!AC$2</f>
        <v>0.65714285714285725</v>
      </c>
      <c r="AF11" s="10">
        <f>'amount analyzed'!AD11*0.001/'amount analyzed'!AD$1*1/'amount analyzed'!AD$2</f>
        <v>0.54222222222222227</v>
      </c>
      <c r="AG11" s="10">
        <f>'amount analyzed'!AE11*0.001/'amount analyzed'!AE$1*1/'amount analyzed'!AE$2</f>
        <v>0.55333333333333334</v>
      </c>
      <c r="AH11" s="10">
        <f>'amount analyzed'!AF11*0.001/'amount analyzed'!AF$1*1/'amount analyzed'!AF$2</f>
        <v>0.56304347826086953</v>
      </c>
      <c r="AI11" s="10">
        <f>'amount analyzed'!AG11*0.001/'amount analyzed'!AG$1*1/'amount analyzed'!AG$2</f>
        <v>0.4770833333333333</v>
      </c>
      <c r="AJ11" s="10">
        <f>'amount analyzed'!AH11*0.001/'amount analyzed'!AH$1*1/'amount analyzed'!AH$2</f>
        <v>0.24772727272727277</v>
      </c>
      <c r="AK11" s="10">
        <f>'amount analyzed'!AI11*0.001/'amount analyzed'!AI$1*1/'amount analyzed'!AI$2</f>
        <v>0.25333333333333335</v>
      </c>
      <c r="AL11" s="10">
        <f>'amount analyzed'!AJ11*0.001/'amount analyzed'!AJ$1*1/'amount analyzed'!AJ$2</f>
        <v>0.41458333333333336</v>
      </c>
      <c r="AM11" s="10">
        <f>'amount analyzed'!AK11*0.001/'amount analyzed'!AK$1*1/'amount analyzed'!AK$2</f>
        <v>0.91086956521739149</v>
      </c>
      <c r="AN11" s="10">
        <f>'amount analyzed'!AL11*0.001/'amount analyzed'!AL$1*1/'amount analyzed'!AL$2</f>
        <v>1.0755555555555554</v>
      </c>
      <c r="AO11" s="10">
        <f>'amount analyzed'!AM11*0.001/'amount analyzed'!AM$1*1/'amount analyzed'!AM$2</f>
        <v>0.66458333333333341</v>
      </c>
      <c r="AP11" s="10">
        <f>'amount analyzed'!AN11*0.001/'amount analyzed'!AN$1*1/'amount analyzed'!AN$2</f>
        <v>0.54523809523809519</v>
      </c>
      <c r="AQ11" s="10">
        <f>'amount analyzed'!AO11*0.001/'amount analyzed'!AO$1*1/'amount analyzed'!AO$2</f>
        <v>0.99777777777777776</v>
      </c>
      <c r="AR11" s="10">
        <f>'amount analyzed'!AP11*0.001/'amount analyzed'!AP$1*1/'amount analyzed'!AP$2</f>
        <v>0.49777777777777776</v>
      </c>
      <c r="AS11" s="10">
        <f>'amount analyzed'!AQ11*0.001/'amount analyzed'!AQ$1*1/'amount analyzed'!AQ$2</f>
        <v>0.30217391304347835</v>
      </c>
      <c r="AT11" s="10">
        <f>'amount analyzed'!AR11*0.001/'amount analyzed'!AR$1*1/'amount analyzed'!AR$2</f>
        <v>0.63516483516483513</v>
      </c>
      <c r="AU11" s="10">
        <f>'amount analyzed'!AS11*0.001/'amount analyzed'!AS$1*1/'amount analyzed'!AS$2</f>
        <v>0.5708333333333333</v>
      </c>
      <c r="AV11" s="10">
        <f>'amount analyzed'!AT11*0.001/'amount analyzed'!AT$1*1/'amount analyzed'!AT$2</f>
        <v>0.27916666666666673</v>
      </c>
      <c r="AW11" s="10">
        <f>'amount analyzed'!AU11*0.001/'amount analyzed'!AU$1*1/'amount analyzed'!AU$2</f>
        <v>0.21363636363636362</v>
      </c>
      <c r="AX11" s="10">
        <f>'amount analyzed'!AV11*0.001/'amount analyzed'!AV$1*1/'amount analyzed'!AV$2</f>
        <v>0.47708333333333336</v>
      </c>
      <c r="AY11" s="10">
        <f>'amount analyzed'!AW11*0.001/'amount analyzed'!AW$1*1/'amount analyzed'!AW$2</f>
        <v>0.31648351648351652</v>
      </c>
      <c r="AZ11" s="10">
        <f>'amount analyzed'!AX11*0.001/'amount analyzed'!AX$1*1/'amount analyzed'!AX$2</f>
        <v>0.74782608695652186</v>
      </c>
      <c r="BA11" s="10"/>
    </row>
    <row r="12" spans="1:53" x14ac:dyDescent="0.2">
      <c r="A12">
        <f>'lipidomeDB output'!A12</f>
        <v>1432</v>
      </c>
      <c r="B12" t="str">
        <f>'lipidomeDB output'!B12</f>
        <v>C79H150O17P2</v>
      </c>
      <c r="C12" s="1" t="str">
        <f>'lipidomeDB output'!C12</f>
        <v>CL(70:2)</v>
      </c>
      <c r="I12" s="10">
        <f>'amount analyzed'!I12*0.001/'amount analyzed'!I$1*1/'amount analyzed'!I$2</f>
        <v>0</v>
      </c>
      <c r="J12" s="10">
        <f>'amount analyzed'!J12*0.001/'amount analyzed'!J$1*1/'amount analyzed'!J$2</f>
        <v>0</v>
      </c>
      <c r="K12" s="10">
        <f>'amount analyzed'!K12*0.001/'amount analyzed'!K$1*1/'amount analyzed'!K$2</f>
        <v>0</v>
      </c>
      <c r="L12" s="10">
        <f>'amount analyzed'!L12*0.001/'amount analyzed'!L$1*1/'amount analyzed'!L$2</f>
        <v>0</v>
      </c>
      <c r="M12" s="10">
        <f>'amount analyzed'!M12*0.001/'amount analyzed'!M$1*1/'amount analyzed'!M$2</f>
        <v>0</v>
      </c>
      <c r="N12" s="10">
        <f t="shared" si="0"/>
        <v>0</v>
      </c>
      <c r="O12" s="55">
        <f t="shared" si="1"/>
        <v>0</v>
      </c>
      <c r="P12" s="10" t="e">
        <f t="shared" si="2"/>
        <v>#DIV/0!</v>
      </c>
      <c r="Q12" s="10">
        <f>'amount analyzed'!O12*0.001/'amount analyzed'!O$1*1/'amount analyzed'!O$2</f>
        <v>0</v>
      </c>
      <c r="R12" s="10">
        <f>'amount analyzed'!P12*0.001/'amount analyzed'!P$1*1/'amount analyzed'!P$2</f>
        <v>0</v>
      </c>
      <c r="S12" s="10">
        <f>'amount analyzed'!Q12*0.001/'amount analyzed'!Q$1*1/'amount analyzed'!Q$2</f>
        <v>0</v>
      </c>
      <c r="T12" s="10">
        <f>'amount analyzed'!R12*0.001/'amount analyzed'!R$1*1/'amount analyzed'!R$2</f>
        <v>0</v>
      </c>
      <c r="U12" s="10">
        <f>'amount analyzed'!S12*0.001/'amount analyzed'!S$1*1/'amount analyzed'!S$2</f>
        <v>0</v>
      </c>
      <c r="V12" s="10">
        <f>'amount analyzed'!T12*0.001/'amount analyzed'!T$1*1/'amount analyzed'!T$2</f>
        <v>0.15</v>
      </c>
      <c r="W12" s="10">
        <f>'amount analyzed'!U12*0.001/'amount analyzed'!U$1*1/'amount analyzed'!U$2</f>
        <v>0</v>
      </c>
      <c r="X12" s="10">
        <f>'amount analyzed'!V12*0.001/'amount analyzed'!V$1*1/'amount analyzed'!V$2</f>
        <v>0</v>
      </c>
      <c r="Y12" s="10">
        <f>'amount analyzed'!W12*0.001/'amount analyzed'!W$1*1/'amount analyzed'!W$2</f>
        <v>0</v>
      </c>
      <c r="Z12" s="10">
        <f>'amount analyzed'!X12*0.001/'amount analyzed'!X$1*1/'amount analyzed'!X$2</f>
        <v>0</v>
      </c>
      <c r="AA12" s="10">
        <f>'amount analyzed'!Y12*0.001/'amount analyzed'!Y$1*1/'amount analyzed'!Y$2</f>
        <v>0</v>
      </c>
      <c r="AB12" s="10">
        <f>'amount analyzed'!Z12*0.001/'amount analyzed'!Z$1*1/'amount analyzed'!Z$2</f>
        <v>0</v>
      </c>
      <c r="AC12" s="10">
        <f>'amount analyzed'!AA12*0.001/'amount analyzed'!AA$1*1/'amount analyzed'!AA$2</f>
        <v>0</v>
      </c>
      <c r="AD12" s="10">
        <f>'amount analyzed'!AB12*0.001/'amount analyzed'!AB$1*1/'amount analyzed'!AB$2</f>
        <v>0</v>
      </c>
      <c r="AE12" s="10">
        <f>'amount analyzed'!AC12*0.001/'amount analyzed'!AC$1*1/'amount analyzed'!AC$2</f>
        <v>0</v>
      </c>
      <c r="AF12" s="10">
        <f>'amount analyzed'!AD12*0.001/'amount analyzed'!AD$1*1/'amount analyzed'!AD$2</f>
        <v>0</v>
      </c>
      <c r="AG12" s="10">
        <f>'amount analyzed'!AE12*0.001/'amount analyzed'!AE$1*1/'amount analyzed'!AE$2</f>
        <v>3.5555555555555556E-2</v>
      </c>
      <c r="AH12" s="10">
        <f>'amount analyzed'!AF12*0.001/'amount analyzed'!AF$1*1/'amount analyzed'!AF$2</f>
        <v>0</v>
      </c>
      <c r="AI12" s="10">
        <f>'amount analyzed'!AG12*0.001/'amount analyzed'!AG$1*1/'amount analyzed'!AG$2</f>
        <v>0</v>
      </c>
      <c r="AJ12" s="10">
        <f>'amount analyzed'!AH12*0.001/'amount analyzed'!AH$1*1/'amount analyzed'!AH$2</f>
        <v>0</v>
      </c>
      <c r="AK12" s="10">
        <f>'amount analyzed'!AI12*0.001/'amount analyzed'!AI$1*1/'amount analyzed'!AI$2</f>
        <v>0</v>
      </c>
      <c r="AL12" s="10">
        <f>'amount analyzed'!AJ12*0.001/'amount analyzed'!AJ$1*1/'amount analyzed'!AJ$2</f>
        <v>1.2500000000000001E-2</v>
      </c>
      <c r="AM12" s="10">
        <f>'amount analyzed'!AK12*0.001/'amount analyzed'!AK$1*1/'amount analyzed'!AK$2</f>
        <v>7.8260869565217384E-2</v>
      </c>
      <c r="AN12" s="10">
        <f>'amount analyzed'!AL12*0.001/'amount analyzed'!AL$1*1/'amount analyzed'!AL$2</f>
        <v>0</v>
      </c>
      <c r="AO12" s="10">
        <f>'amount analyzed'!AM12*0.001/'amount analyzed'!AM$1*1/'amount analyzed'!AM$2</f>
        <v>0</v>
      </c>
      <c r="AP12" s="10">
        <f>'amount analyzed'!AN12*0.001/'amount analyzed'!AN$1*1/'amount analyzed'!AN$2</f>
        <v>0</v>
      </c>
      <c r="AQ12" s="10">
        <f>'amount analyzed'!AO12*0.001/'amount analyzed'!AO$1*1/'amount analyzed'!AO$2</f>
        <v>0</v>
      </c>
      <c r="AR12" s="10">
        <f>'amount analyzed'!AP12*0.001/'amount analyzed'!AP$1*1/'amount analyzed'!AP$2</f>
        <v>0</v>
      </c>
      <c r="AS12" s="10">
        <f>'amount analyzed'!AQ12*0.001/'amount analyzed'!AQ$1*1/'amount analyzed'!AQ$2</f>
        <v>2.1739130434782635E-3</v>
      </c>
      <c r="AT12" s="10">
        <f>'amount analyzed'!AR12*0.001/'amount analyzed'!AR$1*1/'amount analyzed'!AR$2</f>
        <v>0.13406593406593406</v>
      </c>
      <c r="AU12" s="10">
        <f>'amount analyzed'!AS12*0.001/'amount analyzed'!AS$1*1/'amount analyzed'!AS$2</f>
        <v>0</v>
      </c>
      <c r="AV12" s="10">
        <f>'amount analyzed'!AT12*0.001/'amount analyzed'!AT$1*1/'amount analyzed'!AT$2</f>
        <v>0</v>
      </c>
      <c r="AW12" s="10">
        <f>'amount analyzed'!AU12*0.001/'amount analyzed'!AU$1*1/'amount analyzed'!AU$2</f>
        <v>0</v>
      </c>
      <c r="AX12" s="10">
        <f>'amount analyzed'!AV12*0.001/'amount analyzed'!AV$1*1/'amount analyzed'!AV$2</f>
        <v>0</v>
      </c>
      <c r="AY12" s="10">
        <f>'amount analyzed'!AW12*0.001/'amount analyzed'!AW$1*1/'amount analyzed'!AW$2</f>
        <v>5.7142857142857155E-2</v>
      </c>
      <c r="AZ12" s="10">
        <f>'amount analyzed'!AX12*0.001/'amount analyzed'!AX$1*1/'amount analyzed'!AX$2</f>
        <v>0</v>
      </c>
      <c r="BA12" s="10"/>
    </row>
    <row r="13" spans="1:53" x14ac:dyDescent="0.2">
      <c r="A13">
        <f>'lipidomeDB output'!A13</f>
        <v>1443.9</v>
      </c>
      <c r="B13" t="str">
        <f>'lipidomeDB output'!B13</f>
        <v>C81H138O17P2</v>
      </c>
      <c r="C13" s="1" t="str">
        <f>'lipidomeDB output'!C13</f>
        <v>CL(72:10)</v>
      </c>
      <c r="I13" s="10">
        <f>'amount analyzed'!I13*0.001/'amount analyzed'!I$1*1/'amount analyzed'!I$2</f>
        <v>0.34225721784776914</v>
      </c>
      <c r="J13" s="10">
        <f>'amount analyzed'!J13*0.001/'amount analyzed'!J$1*1/'amount analyzed'!J$2</f>
        <v>0.32125984251968509</v>
      </c>
      <c r="K13" s="10">
        <f>'amount analyzed'!K13*0.001/'amount analyzed'!K$1*1/'amount analyzed'!K$2</f>
        <v>0</v>
      </c>
      <c r="L13" s="10">
        <f>'amount analyzed'!L13*0.001/'amount analyzed'!L$1*1/'amount analyzed'!L$2</f>
        <v>0</v>
      </c>
      <c r="M13" s="10">
        <f>'amount analyzed'!M13*0.001/'amount analyzed'!M$1*1/'amount analyzed'!M$2</f>
        <v>0.20577427821522312</v>
      </c>
      <c r="N13" s="10">
        <f t="shared" si="0"/>
        <v>0.17385826771653548</v>
      </c>
      <c r="O13" s="55">
        <f t="shared" si="1"/>
        <v>0.1670010904849813</v>
      </c>
      <c r="P13" s="10">
        <f t="shared" si="2"/>
        <v>0.96055880849604247</v>
      </c>
      <c r="Q13" s="10">
        <f>'amount analyzed'!O13*0.001/'amount analyzed'!O$1*1/'amount analyzed'!O$2</f>
        <v>0.36</v>
      </c>
      <c r="R13" s="10">
        <f>'amount analyzed'!P13*0.001/'amount analyzed'!P$1*1/'amount analyzed'!P$2</f>
        <v>0.51157894736842113</v>
      </c>
      <c r="S13" s="10">
        <f>'amount analyzed'!Q13*0.001/'amount analyzed'!Q$1*1/'amount analyzed'!Q$2</f>
        <v>0.33626373626373623</v>
      </c>
      <c r="T13" s="10">
        <f>'amount analyzed'!R13*0.001/'amount analyzed'!R$1*1/'amount analyzed'!R$2</f>
        <v>0.17380952380952377</v>
      </c>
      <c r="U13" s="10">
        <f>'amount analyzed'!S13*0.001/'amount analyzed'!S$1*1/'amount analyzed'!S$2</f>
        <v>0.31777777777777777</v>
      </c>
      <c r="V13" s="10">
        <f>'amount analyzed'!T13*0.001/'amount analyzed'!T$1*1/'amount analyzed'!T$2</f>
        <v>0.10909090909090911</v>
      </c>
      <c r="W13" s="10">
        <f>'amount analyzed'!U13*0.001/'amount analyzed'!U$1*1/'amount analyzed'!U$2</f>
        <v>0.64166666666666672</v>
      </c>
      <c r="X13" s="10">
        <f>'amount analyzed'!V13*0.001/'amount analyzed'!V$1*1/'amount analyzed'!V$2</f>
        <v>0.29555555555555557</v>
      </c>
      <c r="Y13" s="10">
        <f>'amount analyzed'!W13*0.001/'amount analyzed'!W$1*1/'amount analyzed'!W$2</f>
        <v>0.21882352941176469</v>
      </c>
      <c r="Z13" s="10">
        <f>'amount analyzed'!X13*0.001/'amount analyzed'!X$1*1/'amount analyzed'!X$2</f>
        <v>0.3835294117647059</v>
      </c>
      <c r="AA13" s="10">
        <f>'amount analyzed'!Y13*0.001/'amount analyzed'!Y$1*1/'amount analyzed'!Y$2</f>
        <v>0</v>
      </c>
      <c r="AB13" s="10">
        <f>'amount analyzed'!Z13*0.001/'amount analyzed'!Z$1*1/'amount analyzed'!Z$2</f>
        <v>0</v>
      </c>
      <c r="AC13" s="10">
        <f>'amount analyzed'!AA13*0.001/'amount analyzed'!AA$1*1/'amount analyzed'!AA$2</f>
        <v>0</v>
      </c>
      <c r="AD13" s="10">
        <f>'amount analyzed'!AB13*0.001/'amount analyzed'!AB$1*1/'amount analyzed'!AB$2</f>
        <v>0.4020833333333334</v>
      </c>
      <c r="AE13" s="10">
        <f>'amount analyzed'!AC13*0.001/'amount analyzed'!AC$1*1/'amount analyzed'!AC$2</f>
        <v>0.6219780219780221</v>
      </c>
      <c r="AF13" s="10">
        <f>'amount analyzed'!AD13*0.001/'amount analyzed'!AD$1*1/'amount analyzed'!AD$2</f>
        <v>0.82888888888888901</v>
      </c>
      <c r="AG13" s="10">
        <f>'amount analyzed'!AE13*0.001/'amount analyzed'!AE$1*1/'amount analyzed'!AE$2</f>
        <v>0.59555555555555573</v>
      </c>
      <c r="AH13" s="10">
        <f>'amount analyzed'!AF13*0.001/'amount analyzed'!AF$1*1/'amount analyzed'!AF$2</f>
        <v>0</v>
      </c>
      <c r="AI13" s="10">
        <f>'amount analyzed'!AG13*0.001/'amount analyzed'!AG$1*1/'amount analyzed'!AG$2</f>
        <v>0.74583333333333346</v>
      </c>
      <c r="AJ13" s="10">
        <f>'amount analyzed'!AH13*0.001/'amount analyzed'!AH$1*1/'amount analyzed'!AH$2</f>
        <v>0.5636363636363636</v>
      </c>
      <c r="AK13" s="10">
        <f>'amount analyzed'!AI13*0.001/'amount analyzed'!AI$1*1/'amount analyzed'!AI$2</f>
        <v>0</v>
      </c>
      <c r="AL13" s="10">
        <f>'amount analyzed'!AJ13*0.001/'amount analyzed'!AJ$1*1/'amount analyzed'!AJ$2</f>
        <v>0.53750000000000009</v>
      </c>
      <c r="AM13" s="10">
        <f>'amount analyzed'!AK13*0.001/'amount analyzed'!AK$1*1/'amount analyzed'!AK$2</f>
        <v>0</v>
      </c>
      <c r="AN13" s="10">
        <f>'amount analyzed'!AL13*0.001/'amount analyzed'!AL$1*1/'amount analyzed'!AL$2</f>
        <v>0.21777777777777779</v>
      </c>
      <c r="AO13" s="10">
        <f>'amount analyzed'!AM13*0.001/'amount analyzed'!AM$1*1/'amount analyzed'!AM$2</f>
        <v>0.80833333333333346</v>
      </c>
      <c r="AP13" s="10">
        <f>'amount analyzed'!AN13*0.001/'amount analyzed'!AN$1*1/'amount analyzed'!AN$2</f>
        <v>0.69761904761904769</v>
      </c>
      <c r="AQ13" s="10">
        <f>'amount analyzed'!AO13*0.001/'amount analyzed'!AO$1*1/'amount analyzed'!AO$2</f>
        <v>0.49555555555555558</v>
      </c>
      <c r="AR13" s="10">
        <f>'amount analyzed'!AP13*0.001/'amount analyzed'!AP$1*1/'amount analyzed'!AP$2</f>
        <v>0.40666666666666668</v>
      </c>
      <c r="AS13" s="10">
        <f>'amount analyzed'!AQ13*0.001/'amount analyzed'!AQ$1*1/'amount analyzed'!AQ$2</f>
        <v>0</v>
      </c>
      <c r="AT13" s="10">
        <f>'amount analyzed'!AR13*0.001/'amount analyzed'!AR$1*1/'amount analyzed'!AR$2</f>
        <v>0</v>
      </c>
      <c r="AU13" s="10">
        <f>'amount analyzed'!AS13*0.001/'amount analyzed'!AS$1*1/'amount analyzed'!AS$2</f>
        <v>0.37083333333333335</v>
      </c>
      <c r="AV13" s="10">
        <f>'amount analyzed'!AT13*0.001/'amount analyzed'!AT$1*1/'amount analyzed'!AT$2</f>
        <v>0.77708333333333346</v>
      </c>
      <c r="AW13" s="10">
        <f>'amount analyzed'!AU13*0.001/'amount analyzed'!AU$1*1/'amount analyzed'!AU$2</f>
        <v>0.27954545454545454</v>
      </c>
      <c r="AX13" s="10">
        <f>'amount analyzed'!AV13*0.001/'amount analyzed'!AV$1*1/'amount analyzed'!AV$2</f>
        <v>0</v>
      </c>
      <c r="AY13" s="10">
        <f>'amount analyzed'!AW13*0.001/'amount analyzed'!AW$1*1/'amount analyzed'!AW$2</f>
        <v>0.14945054945054947</v>
      </c>
      <c r="AZ13" s="10">
        <f>'amount analyzed'!AX13*0.001/'amount analyzed'!AX$1*1/'amount analyzed'!AX$2</f>
        <v>0</v>
      </c>
      <c r="BA13" s="10"/>
    </row>
    <row r="14" spans="1:53" x14ac:dyDescent="0.2">
      <c r="A14">
        <f>'lipidomeDB output'!A14</f>
        <v>1446</v>
      </c>
      <c r="B14" t="str">
        <f>'lipidomeDB output'!B14</f>
        <v>C81H140O17P2</v>
      </c>
      <c r="C14" s="1" t="str">
        <f>'lipidomeDB output'!C14</f>
        <v>CL(72:9)</v>
      </c>
      <c r="I14" s="10">
        <f>'amount analyzed'!I14*0.001/'amount analyzed'!I$1*1/'amount analyzed'!I$2</f>
        <v>1.1884514435695539</v>
      </c>
      <c r="J14" s="10">
        <f>'amount analyzed'!J14*0.001/'amount analyzed'!J$1*1/'amount analyzed'!J$2</f>
        <v>1.1044619422572179</v>
      </c>
      <c r="K14" s="10">
        <f>'amount analyzed'!K14*0.001/'amount analyzed'!K$1*1/'amount analyzed'!K$2</f>
        <v>1.261942257217848</v>
      </c>
      <c r="L14" s="10">
        <f>'amount analyzed'!L14*0.001/'amount analyzed'!L$1*1/'amount analyzed'!L$2</f>
        <v>1.765879265091864</v>
      </c>
      <c r="M14" s="10">
        <f>'amount analyzed'!M14*0.001/'amount analyzed'!M$1*1/'amount analyzed'!M$2</f>
        <v>1.261942257217848</v>
      </c>
      <c r="N14" s="10">
        <f t="shared" si="0"/>
        <v>1.3165354330708665</v>
      </c>
      <c r="O14" s="55">
        <f t="shared" si="1"/>
        <v>0.25944719257837845</v>
      </c>
      <c r="P14" s="10">
        <f t="shared" si="2"/>
        <v>0.19706814268812234</v>
      </c>
      <c r="Q14" s="10">
        <f>'amount analyzed'!O14*0.001/'amount analyzed'!O$1*1/'amount analyzed'!O$2</f>
        <v>1.0376470588235294</v>
      </c>
      <c r="R14" s="10">
        <f>'amount analyzed'!P14*0.001/'amount analyzed'!P$1*1/'amount analyzed'!P$2</f>
        <v>1.9810526315789476</v>
      </c>
      <c r="S14" s="10">
        <f>'amount analyzed'!Q14*0.001/'amount analyzed'!Q$1*1/'amount analyzed'!Q$2</f>
        <v>1.0241758241758243</v>
      </c>
      <c r="T14" s="10">
        <f>'amount analyzed'!R14*0.001/'amount analyzed'!R$1*1/'amount analyzed'!R$2</f>
        <v>1.2285714285714282</v>
      </c>
      <c r="U14" s="10">
        <f>'amount analyzed'!S14*0.001/'amount analyzed'!S$1*1/'amount analyzed'!S$2</f>
        <v>0.69111111111111112</v>
      </c>
      <c r="V14" s="10">
        <f>'amount analyzed'!T14*0.001/'amount analyzed'!T$1*1/'amount analyzed'!T$2</f>
        <v>0.53636363636363649</v>
      </c>
      <c r="W14" s="10">
        <f>'amount analyzed'!U14*0.001/'amount analyzed'!U$1*1/'amount analyzed'!U$2</f>
        <v>1.3875000000000002</v>
      </c>
      <c r="X14" s="10">
        <f>'amount analyzed'!V14*0.001/'amount analyzed'!V$1*1/'amount analyzed'!V$2</f>
        <v>1.191111111111111</v>
      </c>
      <c r="Y14" s="10">
        <f>'amount analyzed'!W14*0.001/'amount analyzed'!W$1*1/'amount analyzed'!W$2</f>
        <v>1.2611764705882356</v>
      </c>
      <c r="Z14" s="10">
        <f>'amount analyzed'!X14*0.001/'amount analyzed'!X$1*1/'amount analyzed'!X$2</f>
        <v>1.0023529411764704</v>
      </c>
      <c r="AA14" s="10">
        <f>'amount analyzed'!Y14*0.001/'amount analyzed'!Y$1*1/'amount analyzed'!Y$2</f>
        <v>0.74945054945054956</v>
      </c>
      <c r="AB14" s="10">
        <f>'amount analyzed'!Z14*0.001/'amount analyzed'!Z$1*1/'amount analyzed'!Z$2</f>
        <v>0.83555555555555572</v>
      </c>
      <c r="AC14" s="10">
        <f>'amount analyzed'!AA14*0.001/'amount analyzed'!AA$1*1/'amount analyzed'!AA$2</f>
        <v>2.2133333333333334</v>
      </c>
      <c r="AD14" s="10">
        <f>'amount analyzed'!AB14*0.001/'amount analyzed'!AB$1*1/'amount analyzed'!AB$2</f>
        <v>1.9395833333333332</v>
      </c>
      <c r="AE14" s="10">
        <f>'amount analyzed'!AC14*0.001/'amount analyzed'!AC$1*1/'amount analyzed'!AC$2</f>
        <v>1.8593406593406592</v>
      </c>
      <c r="AF14" s="10">
        <f>'amount analyzed'!AD14*0.001/'amount analyzed'!AD$1*1/'amount analyzed'!AD$2</f>
        <v>1.6800000000000002</v>
      </c>
      <c r="AG14" s="10">
        <f>'amount analyzed'!AE14*0.001/'amount analyzed'!AE$1*1/'amount analyzed'!AE$2</f>
        <v>1.3244444444444448</v>
      </c>
      <c r="AH14" s="10">
        <f>'amount analyzed'!AF14*0.001/'amount analyzed'!AF$1*1/'amount analyzed'!AF$2</f>
        <v>1.1108695652173912</v>
      </c>
      <c r="AI14" s="10">
        <f>'amount analyzed'!AG14*0.001/'amount analyzed'!AG$1*1/'amount analyzed'!AG$2</f>
        <v>2.8875000000000002</v>
      </c>
      <c r="AJ14" s="10">
        <f>'amount analyzed'!AH14*0.001/'amount analyzed'!AH$1*1/'amount analyzed'!AH$2</f>
        <v>1.4795454545454545</v>
      </c>
      <c r="AK14" s="10">
        <f>'amount analyzed'!AI14*0.001/'amount analyzed'!AI$1*1/'amount analyzed'!AI$2</f>
        <v>1.0244444444444447</v>
      </c>
      <c r="AL14" s="10">
        <f>'amount analyzed'!AJ14*0.001/'amount analyzed'!AJ$1*1/'amount analyzed'!AJ$2</f>
        <v>0.87708333333333344</v>
      </c>
      <c r="AM14" s="10">
        <f>'amount analyzed'!AK14*0.001/'amount analyzed'!AK$1*1/'amount analyzed'!AK$2</f>
        <v>1.1760869565217391</v>
      </c>
      <c r="AN14" s="10">
        <f>'amount analyzed'!AL14*0.001/'amount analyzed'!AL$1*1/'amount analyzed'!AL$2</f>
        <v>1.1911111111111112</v>
      </c>
      <c r="AO14" s="10">
        <f>'amount analyzed'!AM14*0.001/'amount analyzed'!AM$1*1/'amount analyzed'!AM$2</f>
        <v>2.4083333333333341</v>
      </c>
      <c r="AP14" s="10">
        <f>'amount analyzed'!AN14*0.001/'amount analyzed'!AN$1*1/'amount analyzed'!AN$2</f>
        <v>2.3833333333333337</v>
      </c>
      <c r="AQ14" s="10">
        <f>'amount analyzed'!AO14*0.001/'amount analyzed'!AO$1*1/'amount analyzed'!AO$2</f>
        <v>1.5466666666666669</v>
      </c>
      <c r="AR14" s="10">
        <f>'amount analyzed'!AP14*0.001/'amount analyzed'!AP$1*1/'amount analyzed'!AP$2</f>
        <v>1.3466666666666669</v>
      </c>
      <c r="AS14" s="10">
        <f>'amount analyzed'!AQ14*0.001/'amount analyzed'!AQ$1*1/'amount analyzed'!AQ$2</f>
        <v>0.6</v>
      </c>
      <c r="AT14" s="10">
        <f>'amount analyzed'!AR14*0.001/'amount analyzed'!AR$1*1/'amount analyzed'!AR$2</f>
        <v>0.8813186813186813</v>
      </c>
      <c r="AU14" s="10">
        <f>'amount analyzed'!AS14*0.001/'amount analyzed'!AS$1*1/'amount analyzed'!AS$2</f>
        <v>1.4395833333333334</v>
      </c>
      <c r="AV14" s="10">
        <f>'amount analyzed'!AT14*0.001/'amount analyzed'!AT$1*1/'amount analyzed'!AT$2</f>
        <v>2.3458333333333332</v>
      </c>
      <c r="AW14" s="10">
        <f>'amount analyzed'!AU14*0.001/'amount analyzed'!AU$1*1/'amount analyzed'!AU$2</f>
        <v>1.0590909090909091</v>
      </c>
      <c r="AX14" s="10">
        <f>'amount analyzed'!AV14*0.001/'amount analyzed'!AV$1*1/'amount analyzed'!AV$2</f>
        <v>1.9500000000000002</v>
      </c>
      <c r="AY14" s="10">
        <f>'amount analyzed'!AW14*0.001/'amount analyzed'!AW$1*1/'amount analyzed'!AW$2</f>
        <v>0.49670329670329677</v>
      </c>
      <c r="AZ14" s="10">
        <f>'amount analyzed'!AX14*0.001/'amount analyzed'!AX$1*1/'amount analyzed'!AX$2</f>
        <v>0.57826086956521738</v>
      </c>
      <c r="BA14" s="10"/>
    </row>
    <row r="15" spans="1:53" x14ac:dyDescent="0.2">
      <c r="A15">
        <f>'lipidomeDB output'!A15</f>
        <v>1448</v>
      </c>
      <c r="B15" t="str">
        <f>'lipidomeDB output'!B15</f>
        <v>C81H142O17P2</v>
      </c>
      <c r="C15" s="1" t="str">
        <f>'lipidomeDB output'!C15</f>
        <v>CL(72:8)</v>
      </c>
      <c r="I15" s="10">
        <f>'amount analyzed'!I15*0.001/'amount analyzed'!I$1*1/'amount analyzed'!I$2</f>
        <v>2.580577427821523</v>
      </c>
      <c r="J15" s="10">
        <f>'amount analyzed'!J15*0.001/'amount analyzed'!J$1*1/'amount analyzed'!J$2</f>
        <v>3.4204724409448821</v>
      </c>
      <c r="K15" s="10">
        <f>'amount analyzed'!K15*0.001/'amount analyzed'!K$1*1/'amount analyzed'!K$2</f>
        <v>2.3496062992125992</v>
      </c>
      <c r="L15" s="10">
        <f>'amount analyzed'!L15*0.001/'amount analyzed'!L$1*1/'amount analyzed'!L$2</f>
        <v>2.7065616797900267</v>
      </c>
      <c r="M15" s="10">
        <f>'amount analyzed'!M15*0.001/'amount analyzed'!M$1*1/'amount analyzed'!M$2</f>
        <v>3.0740157480314969</v>
      </c>
      <c r="N15" s="10">
        <f t="shared" si="0"/>
        <v>2.8262467191601059</v>
      </c>
      <c r="O15" s="55">
        <f t="shared" si="1"/>
        <v>0.42318958499177955</v>
      </c>
      <c r="P15" s="10">
        <f t="shared" si="2"/>
        <v>0.14973554223799029</v>
      </c>
      <c r="Q15" s="10">
        <f>'amount analyzed'!O15*0.001/'amount analyzed'!O$1*1/'amount analyzed'!O$2</f>
        <v>2.9623529411764711</v>
      </c>
      <c r="R15" s="10">
        <f>'amount analyzed'!P15*0.001/'amount analyzed'!P$1*1/'amount analyzed'!P$2</f>
        <v>4.0715789473684207</v>
      </c>
      <c r="S15" s="10">
        <f>'amount analyzed'!Q15*0.001/'amount analyzed'!Q$1*1/'amount analyzed'!Q$2</f>
        <v>2.8659340659340664</v>
      </c>
      <c r="T15" s="10">
        <f>'amount analyzed'!R15*0.001/'amount analyzed'!R$1*1/'amount analyzed'!R$2</f>
        <v>2.2714285714285709</v>
      </c>
      <c r="U15" s="10">
        <f>'amount analyzed'!S15*0.001/'amount analyzed'!S$1*1/'amount analyzed'!S$2</f>
        <v>2.9977777777777783</v>
      </c>
      <c r="V15" s="10">
        <f>'amount analyzed'!T15*0.001/'amount analyzed'!T$1*1/'amount analyzed'!T$2</f>
        <v>2.9068181818181817</v>
      </c>
      <c r="W15" s="10">
        <f>'amount analyzed'!U15*0.001/'amount analyzed'!U$1*1/'amount analyzed'!U$2</f>
        <v>3.3312500000000003</v>
      </c>
      <c r="X15" s="10">
        <f>'amount analyzed'!V15*0.001/'amount analyzed'!V$1*1/'amount analyzed'!V$2</f>
        <v>2.2200000000000002</v>
      </c>
      <c r="Y15" s="10">
        <f>'amount analyzed'!W15*0.001/'amount analyzed'!W$1*1/'amount analyzed'!W$2</f>
        <v>2.7741176470588238</v>
      </c>
      <c r="Z15" s="10">
        <f>'amount analyzed'!X15*0.001/'amount analyzed'!X$1*1/'amount analyzed'!X$2</f>
        <v>2.6094117647058828</v>
      </c>
      <c r="AA15" s="10">
        <f>'amount analyzed'!Y15*0.001/'amount analyzed'!Y$1*1/'amount analyzed'!Y$2</f>
        <v>4.0527472527472534</v>
      </c>
      <c r="AB15" s="10">
        <f>'amount analyzed'!Z15*0.001/'amount analyzed'!Z$1*1/'amount analyzed'!Z$2</f>
        <v>2.8866666666666667</v>
      </c>
      <c r="AC15" s="10">
        <f>'amount analyzed'!AA15*0.001/'amount analyzed'!AA$1*1/'amount analyzed'!AA$2</f>
        <v>3.5422222222222222</v>
      </c>
      <c r="AD15" s="10">
        <f>'amount analyzed'!AB15*0.001/'amount analyzed'!AB$1*1/'amount analyzed'!AB$2</f>
        <v>3.6437500000000003</v>
      </c>
      <c r="AE15" s="10">
        <f>'amount analyzed'!AC15*0.001/'amount analyzed'!AC$1*1/'amount analyzed'!AC$2</f>
        <v>3.8109890109890112</v>
      </c>
      <c r="AF15" s="10">
        <f>'amount analyzed'!AD15*0.001/'amount analyzed'!AD$1*1/'amount analyzed'!AD$2</f>
        <v>4.2422222222222228</v>
      </c>
      <c r="AG15" s="10">
        <f>'amount analyzed'!AE15*0.001/'amount analyzed'!AE$1*1/'amount analyzed'!AE$2</f>
        <v>4.942222222222223</v>
      </c>
      <c r="AH15" s="10">
        <f>'amount analyzed'!AF15*0.001/'amount analyzed'!AF$1*1/'amount analyzed'!AF$2</f>
        <v>3.8130434782608695</v>
      </c>
      <c r="AI15" s="10">
        <f>'amount analyzed'!AG15*0.001/'amount analyzed'!AG$1*1/'amount analyzed'!AG$2</f>
        <v>4.0916666666666668</v>
      </c>
      <c r="AJ15" s="10">
        <f>'amount analyzed'!AH15*0.001/'amount analyzed'!AH$1*1/'amount analyzed'!AH$2</f>
        <v>2.9863636363636363</v>
      </c>
      <c r="AK15" s="10">
        <f>'amount analyzed'!AI15*0.001/'amount analyzed'!AI$1*1/'amount analyzed'!AI$2</f>
        <v>2.3088888888888892</v>
      </c>
      <c r="AL15" s="10">
        <f>'amount analyzed'!AJ15*0.001/'amount analyzed'!AJ$1*1/'amount analyzed'!AJ$2</f>
        <v>3.0916666666666663</v>
      </c>
      <c r="AM15" s="10">
        <f>'amount analyzed'!AK15*0.001/'amount analyzed'!AK$1*1/'amount analyzed'!AK$2</f>
        <v>4.4978260869565219</v>
      </c>
      <c r="AN15" s="10">
        <f>'amount analyzed'!AL15*0.001/'amount analyzed'!AL$1*1/'amount analyzed'!AL$2</f>
        <v>6.3311111111111122</v>
      </c>
      <c r="AO15" s="10">
        <f>'amount analyzed'!AM15*0.001/'amount analyzed'!AM$1*1/'amount analyzed'!AM$2</f>
        <v>4.1125000000000007</v>
      </c>
      <c r="AP15" s="10">
        <f>'amount analyzed'!AN15*0.001/'amount analyzed'!AN$1*1/'amount analyzed'!AN$2</f>
        <v>4.3190476190476188</v>
      </c>
      <c r="AQ15" s="10">
        <f>'amount analyzed'!AO15*0.001/'amount analyzed'!AO$1*1/'amount analyzed'!AO$2</f>
        <v>3.5533333333333332</v>
      </c>
      <c r="AR15" s="10">
        <f>'amount analyzed'!AP15*0.001/'amount analyzed'!AP$1*1/'amount analyzed'!AP$2</f>
        <v>3.0644444444444447</v>
      </c>
      <c r="AS15" s="10">
        <f>'amount analyzed'!AQ15*0.001/'amount analyzed'!AQ$1*1/'amount analyzed'!AQ$2</f>
        <v>3.0956521739130434</v>
      </c>
      <c r="AT15" s="10">
        <f>'amount analyzed'!AR15*0.001/'amount analyzed'!AR$1*1/'amount analyzed'!AR$2</f>
        <v>3.7890109890109893</v>
      </c>
      <c r="AU15" s="10">
        <f>'amount analyzed'!AS15*0.001/'amount analyzed'!AS$1*1/'amount analyzed'!AS$2</f>
        <v>3.8625000000000003</v>
      </c>
      <c r="AV15" s="10">
        <f>'amount analyzed'!AT15*0.001/'amount analyzed'!AT$1*1/'amount analyzed'!AT$2</f>
        <v>3.3625000000000003</v>
      </c>
      <c r="AW15" s="10">
        <f>'amount analyzed'!AU15*0.001/'amount analyzed'!AU$1*1/'amount analyzed'!AU$2</f>
        <v>2.5886363636363638</v>
      </c>
      <c r="AX15" s="10">
        <f>'amount analyzed'!AV15*0.001/'amount analyzed'!AV$1*1/'amount analyzed'!AV$2</f>
        <v>2.5291666666666668</v>
      </c>
      <c r="AY15" s="10">
        <f>'amount analyzed'!AW15*0.001/'amount analyzed'!AW$1*1/'amount analyzed'!AW$2</f>
        <v>2.9538461538461545</v>
      </c>
      <c r="AZ15" s="10">
        <f>'amount analyzed'!AX15*0.001/'amount analyzed'!AX$1*1/'amount analyzed'!AX$2</f>
        <v>2.6717391304347831</v>
      </c>
      <c r="BA15" s="10"/>
    </row>
    <row r="16" spans="1:53" x14ac:dyDescent="0.2">
      <c r="A16">
        <f>'lipidomeDB output'!A16</f>
        <v>1450</v>
      </c>
      <c r="B16" t="str">
        <f>'lipidomeDB output'!B16</f>
        <v>C81H144O17P2</v>
      </c>
      <c r="C16" s="1" t="str">
        <f>'lipidomeDB output'!C16</f>
        <v>CL(72:7)</v>
      </c>
      <c r="I16" s="10">
        <f>'amount analyzed'!I16*0.001/'amount analyzed'!I$1*1/'amount analyzed'!I$2</f>
        <v>3.6430446194225734</v>
      </c>
      <c r="J16" s="10">
        <f>'amount analyzed'!J16*0.001/'amount analyzed'!J$1*1/'amount analyzed'!J$2</f>
        <v>4.6509186351706049</v>
      </c>
      <c r="K16" s="10">
        <f>'amount analyzed'!K16*0.001/'amount analyzed'!K$1*1/'amount analyzed'!K$2</f>
        <v>3.2965879265091873</v>
      </c>
      <c r="L16" s="10">
        <f>'amount analyzed'!L16*0.001/'amount analyzed'!L$1*1/'amount analyzed'!L$2</f>
        <v>5.6692913385826778</v>
      </c>
      <c r="M16" s="10">
        <f>'amount analyzed'!M16*0.001/'amount analyzed'!M$1*1/'amount analyzed'!M$2</f>
        <v>4.1259842519685046</v>
      </c>
      <c r="N16" s="10">
        <f t="shared" si="0"/>
        <v>4.2771653543307098</v>
      </c>
      <c r="O16" s="55">
        <f t="shared" si="1"/>
        <v>0.93061850334509444</v>
      </c>
      <c r="P16" s="10">
        <f t="shared" si="2"/>
        <v>0.21757833196764906</v>
      </c>
      <c r="Q16" s="10">
        <f>'amount analyzed'!O16*0.001/'amount analyzed'!O$1*1/'amount analyzed'!O$2</f>
        <v>2.9529411764705888</v>
      </c>
      <c r="R16" s="10">
        <f>'amount analyzed'!P16*0.001/'amount analyzed'!P$1*1/'amount analyzed'!P$2</f>
        <v>3.757894736842105</v>
      </c>
      <c r="S16" s="10">
        <f>'amount analyzed'!Q16*0.001/'amount analyzed'!Q$1*1/'amount analyzed'!Q$2</f>
        <v>5.5714285714285721</v>
      </c>
      <c r="T16" s="10">
        <f>'amount analyzed'!R16*0.001/'amount analyzed'!R$1*1/'amount analyzed'!R$2</f>
        <v>2.547619047619047</v>
      </c>
      <c r="U16" s="10">
        <f>'amount analyzed'!S16*0.001/'amount analyzed'!S$1*1/'amount analyzed'!S$2</f>
        <v>6.0777777777777784</v>
      </c>
      <c r="V16" s="10">
        <f>'amount analyzed'!T16*0.001/'amount analyzed'!T$1*1/'amount analyzed'!T$2</f>
        <v>6.7386363636363633</v>
      </c>
      <c r="W16" s="10">
        <f>'amount analyzed'!U16*0.001/'amount analyzed'!U$1*1/'amount analyzed'!U$2</f>
        <v>4.4479166666666661</v>
      </c>
      <c r="X16" s="10">
        <f>'amount analyzed'!V16*0.001/'amount analyzed'!V$1*1/'amount analyzed'!V$2</f>
        <v>2.6888888888888887</v>
      </c>
      <c r="Y16" s="10">
        <f>'amount analyzed'!W16*0.001/'amount analyzed'!W$1*1/'amount analyzed'!W$2</f>
        <v>6.6823529411764708</v>
      </c>
      <c r="Z16" s="10">
        <f>'amount analyzed'!X16*0.001/'amount analyzed'!X$1*1/'amount analyzed'!X$2</f>
        <v>5.6235294117647063</v>
      </c>
      <c r="AA16" s="10">
        <f>'amount analyzed'!Y16*0.001/'amount analyzed'!Y$1*1/'amount analyzed'!Y$2</f>
        <v>9.395604395604396</v>
      </c>
      <c r="AB16" s="10">
        <f>'amount analyzed'!Z16*0.001/'amount analyzed'!Z$1*1/'amount analyzed'!Z$2</f>
        <v>7.1555555555555568</v>
      </c>
      <c r="AC16" s="10">
        <f>'amount analyzed'!AA16*0.001/'amount analyzed'!AA$1*1/'amount analyzed'!AA$2</f>
        <v>4.4333333333333336</v>
      </c>
      <c r="AD16" s="10">
        <f>'amount analyzed'!AB16*0.001/'amount analyzed'!AB$1*1/'amount analyzed'!AB$2</f>
        <v>5.2604166666666679</v>
      </c>
      <c r="AE16" s="10">
        <f>'amount analyzed'!AC16*0.001/'amount analyzed'!AC$1*1/'amount analyzed'!AC$2</f>
        <v>5.967032967032968</v>
      </c>
      <c r="AF16" s="10">
        <f>'amount analyzed'!AD16*0.001/'amount analyzed'!AD$1*1/'amount analyzed'!AD$2</f>
        <v>5.6222222222222227</v>
      </c>
      <c r="AG16" s="10">
        <f>'amount analyzed'!AE16*0.001/'amount analyzed'!AE$1*1/'amount analyzed'!AE$2</f>
        <v>10.566666666666666</v>
      </c>
      <c r="AH16" s="10">
        <f>'amount analyzed'!AF16*0.001/'amount analyzed'!AF$1*1/'amount analyzed'!AF$2</f>
        <v>8.4782608695652169</v>
      </c>
      <c r="AI16" s="10">
        <f>'amount analyzed'!AG16*0.001/'amount analyzed'!AG$1*1/'amount analyzed'!AG$2</f>
        <v>4.4166666666666661</v>
      </c>
      <c r="AJ16" s="10">
        <f>'amount analyzed'!AH16*0.001/'amount analyzed'!AH$1*1/'amount analyzed'!AH$2</f>
        <v>3.795454545454545</v>
      </c>
      <c r="AK16" s="10">
        <f>'amount analyzed'!AI16*0.001/'amount analyzed'!AI$1*1/'amount analyzed'!AI$2</f>
        <v>2.6333333333333333</v>
      </c>
      <c r="AL16" s="10">
        <f>'amount analyzed'!AJ16*0.001/'amount analyzed'!AJ$1*1/'amount analyzed'!AJ$2</f>
        <v>4.1250000000000009</v>
      </c>
      <c r="AM16" s="10">
        <f>'amount analyzed'!AK16*0.001/'amount analyzed'!AK$1*1/'amount analyzed'!AK$2</f>
        <v>12.989130434782608</v>
      </c>
      <c r="AN16" s="10">
        <f>'amount analyzed'!AL16*0.001/'amount analyzed'!AL$1*1/'amount analyzed'!AL$2</f>
        <v>14.322222222222221</v>
      </c>
      <c r="AO16" s="10">
        <f>'amount analyzed'!AM16*0.001/'amount analyzed'!AM$1*1/'amount analyzed'!AM$2</f>
        <v>4.1770833333333339</v>
      </c>
      <c r="AP16" s="10">
        <f>'amount analyzed'!AN16*0.001/'amount analyzed'!AN$1*1/'amount analyzed'!AN$2</f>
        <v>4.0714285714285721</v>
      </c>
      <c r="AQ16" s="10">
        <f>'amount analyzed'!AO16*0.001/'amount analyzed'!AO$1*1/'amount analyzed'!AO$2</f>
        <v>6.7111111111111121</v>
      </c>
      <c r="AR16" s="10">
        <f>'amount analyzed'!AP16*0.001/'amount analyzed'!AP$1*1/'amount analyzed'!AP$2</f>
        <v>2.8222222222222224</v>
      </c>
      <c r="AS16" s="10">
        <f>'amount analyzed'!AQ16*0.001/'amount analyzed'!AQ$1*1/'amount analyzed'!AQ$2</f>
        <v>5.7173913043478262</v>
      </c>
      <c r="AT16" s="10">
        <f>'amount analyzed'!AR16*0.001/'amount analyzed'!AR$1*1/'amount analyzed'!AR$2</f>
        <v>11.868131868131869</v>
      </c>
      <c r="AU16" s="10">
        <f>'amount analyzed'!AS16*0.001/'amount analyzed'!AS$1*1/'amount analyzed'!AS$2</f>
        <v>3.40625</v>
      </c>
      <c r="AV16" s="10">
        <f>'amount analyzed'!AT16*0.001/'amount analyzed'!AT$1*1/'amount analyzed'!AT$2</f>
        <v>2.916666666666667</v>
      </c>
      <c r="AW16" s="10">
        <f>'amount analyzed'!AU16*0.001/'amount analyzed'!AU$1*1/'amount analyzed'!AU$2</f>
        <v>4.9659090909090908</v>
      </c>
      <c r="AX16" s="10">
        <f>'amount analyzed'!AV16*0.001/'amount analyzed'!AV$1*1/'amount analyzed'!AV$2</f>
        <v>4.635416666666667</v>
      </c>
      <c r="AY16" s="10">
        <f>'amount analyzed'!AW16*0.001/'amount analyzed'!AW$1*1/'amount analyzed'!AW$2</f>
        <v>7.0989010989010994</v>
      </c>
      <c r="AZ16" s="10">
        <f>'amount analyzed'!AX16*0.001/'amount analyzed'!AX$1*1/'amount analyzed'!AX$2</f>
        <v>7.8804347826086953</v>
      </c>
      <c r="BA16" s="10"/>
    </row>
    <row r="17" spans="1:53" x14ac:dyDescent="0.2">
      <c r="A17">
        <f>'lipidomeDB output'!A17</f>
        <v>1452</v>
      </c>
      <c r="B17" t="str">
        <f>'lipidomeDB output'!B17</f>
        <v>C81H146O17P2</v>
      </c>
      <c r="C17" s="1" t="str">
        <f>'lipidomeDB output'!C17</f>
        <v>CL(72:6)</v>
      </c>
      <c r="I17" s="10">
        <f>'amount analyzed'!I17*0.001/'amount analyzed'!I$1*1/'amount analyzed'!I$2</f>
        <v>0.66351706036745439</v>
      </c>
      <c r="J17" s="10">
        <f>'amount analyzed'!J17*0.001/'amount analyzed'!J$1*1/'amount analyzed'!J$2</f>
        <v>1.16745406824147</v>
      </c>
      <c r="K17" s="10">
        <f>'amount analyzed'!K17*0.001/'amount analyzed'!K$1*1/'amount analyzed'!K$2</f>
        <v>1.251443569553806</v>
      </c>
      <c r="L17" s="10">
        <f>'amount analyzed'!L17*0.001/'amount analyzed'!L$1*1/'amount analyzed'!L$2</f>
        <v>0.82099737532808426</v>
      </c>
      <c r="M17" s="10">
        <f>'amount analyzed'!M17*0.001/'amount analyzed'!M$1*1/'amount analyzed'!M$2</f>
        <v>1.2409448818897642</v>
      </c>
      <c r="N17" s="10">
        <f t="shared" si="0"/>
        <v>1.0288713910761156</v>
      </c>
      <c r="O17" s="55">
        <f t="shared" si="1"/>
        <v>0.26945040913834978</v>
      </c>
      <c r="P17" s="10">
        <f t="shared" si="2"/>
        <v>0.26188930071865119</v>
      </c>
      <c r="Q17" s="10">
        <f>'amount analyzed'!O17*0.001/'amount analyzed'!O$1*1/'amount analyzed'!O$2</f>
        <v>1.0141176470588236</v>
      </c>
      <c r="R17" s="10">
        <f>'amount analyzed'!P17*0.001/'amount analyzed'!P$1*1/'amount analyzed'!P$2</f>
        <v>2.0968421052631578</v>
      </c>
      <c r="S17" s="10">
        <f>'amount analyzed'!Q17*0.001/'amount analyzed'!Q$1*1/'amount analyzed'!Q$2</f>
        <v>1.3538461538461539</v>
      </c>
      <c r="T17" s="10">
        <f>'amount analyzed'!R17*0.001/'amount analyzed'!R$1*1/'amount analyzed'!R$2</f>
        <v>1.3119047619047619</v>
      </c>
      <c r="U17" s="10">
        <f>'amount analyzed'!S17*0.001/'amount analyzed'!S$1*1/'amount analyzed'!S$2</f>
        <v>0.75777777777777788</v>
      </c>
      <c r="V17" s="10">
        <f>'amount analyzed'!T17*0.001/'amount analyzed'!T$1*1/'amount analyzed'!T$2</f>
        <v>0.85454545454545461</v>
      </c>
      <c r="W17" s="10">
        <f>'amount analyzed'!U17*0.001/'amount analyzed'!U$1*1/'amount analyzed'!U$2</f>
        <v>1.3770833333333334</v>
      </c>
      <c r="X17" s="10">
        <f>'amount analyzed'!V17*0.001/'amount analyzed'!V$1*1/'amount analyzed'!V$2</f>
        <v>0.70222222222222241</v>
      </c>
      <c r="Y17" s="10">
        <f>'amount analyzed'!W17*0.001/'amount analyzed'!W$1*1/'amount analyzed'!W$2</f>
        <v>1.7317647058823531</v>
      </c>
      <c r="Z17" s="10">
        <f>'amount analyzed'!X17*0.001/'amount analyzed'!X$1*1/'amount analyzed'!X$2</f>
        <v>1.5552941176470589</v>
      </c>
      <c r="AA17" s="10">
        <f>'amount analyzed'!Y17*0.001/'amount analyzed'!Y$1*1/'amount analyzed'!Y$2</f>
        <v>0.50769230769230766</v>
      </c>
      <c r="AB17" s="10">
        <f>'amount analyzed'!Z17*0.001/'amount analyzed'!Z$1*1/'amount analyzed'!Z$2</f>
        <v>0.44666666666666677</v>
      </c>
      <c r="AC17" s="10">
        <f>'amount analyzed'!AA17*0.001/'amount analyzed'!AA$1*1/'amount analyzed'!AA$2</f>
        <v>2.391111111111111</v>
      </c>
      <c r="AD17" s="10">
        <f>'amount analyzed'!AB17*0.001/'amount analyzed'!AB$1*1/'amount analyzed'!AB$2</f>
        <v>2.8875000000000002</v>
      </c>
      <c r="AE17" s="10">
        <f>'amount analyzed'!AC17*0.001/'amount analyzed'!AC$1*1/'amount analyzed'!AC$2</f>
        <v>2.342857142857143</v>
      </c>
      <c r="AF17" s="10">
        <f>'amount analyzed'!AD17*0.001/'amount analyzed'!AD$1*1/'amount analyzed'!AD$2</f>
        <v>1.9244444444444448</v>
      </c>
      <c r="AG17" s="10">
        <f>'amount analyzed'!AE17*0.001/'amount analyzed'!AE$1*1/'amount analyzed'!AE$2</f>
        <v>1.0244444444444447</v>
      </c>
      <c r="AH17" s="10">
        <f>'amount analyzed'!AF17*0.001/'amount analyzed'!AF$1*1/'amount analyzed'!AF$2</f>
        <v>1.2847826086956522</v>
      </c>
      <c r="AI17" s="10">
        <f>'amount analyzed'!AG17*0.001/'amount analyzed'!AG$1*1/'amount analyzed'!AG$2</f>
        <v>1.5437500000000002</v>
      </c>
      <c r="AJ17" s="10">
        <f>'amount analyzed'!AH17*0.001/'amount analyzed'!AH$1*1/'amount analyzed'!AH$2</f>
        <v>1.6386363636363637</v>
      </c>
      <c r="AK17" s="10">
        <f>'amount analyzed'!AI17*0.001/'amount analyzed'!AI$1*1/'amount analyzed'!AI$2</f>
        <v>1.0244444444444447</v>
      </c>
      <c r="AL17" s="10">
        <f>'amount analyzed'!AJ17*0.001/'amount analyzed'!AJ$1*1/'amount analyzed'!AJ$2</f>
        <v>2.1583333333333337</v>
      </c>
      <c r="AM17" s="10">
        <f>'amount analyzed'!AK17*0.001/'amount analyzed'!AK$1*1/'amount analyzed'!AK$2</f>
        <v>0.94782608695652193</v>
      </c>
      <c r="AN17" s="10">
        <f>'amount analyzed'!AL17*0.001/'amount analyzed'!AL$1*1/'amount analyzed'!AL$2</f>
        <v>0.59111111111111114</v>
      </c>
      <c r="AO17" s="10">
        <f>'amount analyzed'!AM17*0.001/'amount analyzed'!AM$1*1/'amount analyzed'!AM$2</f>
        <v>2.1687500000000002</v>
      </c>
      <c r="AP17" s="10">
        <f>'amount analyzed'!AN17*0.001/'amount analyzed'!AN$1*1/'amount analyzed'!AN$2</f>
        <v>2.6809523809523803</v>
      </c>
      <c r="AQ17" s="10">
        <f>'amount analyzed'!AO17*0.001/'amount analyzed'!AO$1*1/'amount analyzed'!AO$2</f>
        <v>1.4022222222222225</v>
      </c>
      <c r="AR17" s="10">
        <f>'amount analyzed'!AP17*0.001/'amount analyzed'!AP$1*1/'amount analyzed'!AP$2</f>
        <v>2.0355555555555562</v>
      </c>
      <c r="AS17" s="10">
        <f>'amount analyzed'!AQ17*0.001/'amount analyzed'!AQ$1*1/'amount analyzed'!AQ$2</f>
        <v>0.83913043478260863</v>
      </c>
      <c r="AT17" s="10">
        <f>'amount analyzed'!AR17*0.001/'amount analyzed'!AR$1*1/'amount analyzed'!AR$2</f>
        <v>0.52967032967032979</v>
      </c>
      <c r="AU17" s="10">
        <f>'amount analyzed'!AS17*0.001/'amount analyzed'!AS$1*1/'amount analyzed'!AS$2</f>
        <v>2.2937499999999997</v>
      </c>
      <c r="AV17" s="10">
        <f>'amount analyzed'!AT17*0.001/'amount analyzed'!AT$1*1/'amount analyzed'!AT$2</f>
        <v>1.4812500000000004</v>
      </c>
      <c r="AW17" s="10">
        <f>'amount analyzed'!AU17*0.001/'amount analyzed'!AU$1*1/'amount analyzed'!AU$2</f>
        <v>0.96818181818181814</v>
      </c>
      <c r="AX17" s="10">
        <f>'amount analyzed'!AV17*0.001/'amount analyzed'!AV$1*1/'amount analyzed'!AV$2</f>
        <v>1.1791666666666667</v>
      </c>
      <c r="AY17" s="10">
        <f>'amount analyzed'!AW17*0.001/'amount analyzed'!AW$1*1/'amount analyzed'!AW$2</f>
        <v>0.27692307692307699</v>
      </c>
      <c r="AZ17" s="10">
        <f>'amount analyzed'!AX17*0.001/'amount analyzed'!AX$1*1/'amount analyzed'!AX$2</f>
        <v>0.7413043478260869</v>
      </c>
      <c r="BA17" s="10"/>
    </row>
    <row r="18" spans="1:53" x14ac:dyDescent="0.2">
      <c r="A18">
        <f>'lipidomeDB output'!A18</f>
        <v>1454</v>
      </c>
      <c r="B18" t="str">
        <f>'lipidomeDB output'!B18</f>
        <v>C81H148O17P2</v>
      </c>
      <c r="C18" s="1" t="str">
        <f>'lipidomeDB output'!C18</f>
        <v>CL(72:5)</v>
      </c>
      <c r="I18" s="10">
        <f>'amount analyzed'!I18*0.001/'amount analyzed'!I$1*1/'amount analyzed'!I$2</f>
        <v>0.87979002624671943</v>
      </c>
      <c r="J18" s="10">
        <f>'amount analyzed'!J18*0.001/'amount analyzed'!J$1*1/'amount analyzed'!J$2</f>
        <v>1.1527559055118111</v>
      </c>
      <c r="K18" s="10">
        <f>'amount analyzed'!K18*0.001/'amount analyzed'!K$1*1/'amount analyzed'!K$2</f>
        <v>0.73280839895013139</v>
      </c>
      <c r="L18" s="10">
        <f>'amount analyzed'!L18*0.001/'amount analyzed'!L$1*1/'amount analyzed'!L$2</f>
        <v>1.1947506561679795</v>
      </c>
      <c r="M18" s="10">
        <f>'amount analyzed'!M18*0.001/'amount analyzed'!M$1*1/'amount analyzed'!M$2</f>
        <v>1.2262467191601052</v>
      </c>
      <c r="N18" s="10">
        <f t="shared" si="0"/>
        <v>1.0372703412073494</v>
      </c>
      <c r="O18" s="55">
        <f t="shared" si="1"/>
        <v>0.21871566043044266</v>
      </c>
      <c r="P18" s="10">
        <f t="shared" si="2"/>
        <v>0.21085694995951071</v>
      </c>
      <c r="Q18" s="10">
        <f>'amount analyzed'!O18*0.001/'amount analyzed'!O$1*1/'amount analyzed'!O$2</f>
        <v>1.08</v>
      </c>
      <c r="R18" s="10">
        <f>'amount analyzed'!P18*0.001/'amount analyzed'!P$1*1/'amount analyzed'!P$2</f>
        <v>2.0821052631578949</v>
      </c>
      <c r="S18" s="10">
        <f>'amount analyzed'!Q18*0.001/'amount analyzed'!Q$1*1/'amount analyzed'!Q$2</f>
        <v>1.2065934065934065</v>
      </c>
      <c r="T18" s="10">
        <f>'amount analyzed'!R18*0.001/'amount analyzed'!R$1*1/'amount analyzed'!R$2</f>
        <v>0.78333333333333321</v>
      </c>
      <c r="U18" s="10">
        <f>'amount analyzed'!S18*0.001/'amount analyzed'!S$1*1/'amount analyzed'!S$2</f>
        <v>0.69777777777777794</v>
      </c>
      <c r="V18" s="10">
        <f>'amount analyzed'!T18*0.001/'amount analyzed'!T$1*1/'amount analyzed'!T$2</f>
        <v>0.58863636363636362</v>
      </c>
      <c r="W18" s="10">
        <f>'amount analyzed'!U18*0.001/'amount analyzed'!U$1*1/'amount analyzed'!U$2</f>
        <v>1.2583333333333333</v>
      </c>
      <c r="X18" s="10">
        <f>'amount analyzed'!V18*0.001/'amount analyzed'!V$1*1/'amount analyzed'!V$2</f>
        <v>0.80888888888888877</v>
      </c>
      <c r="Y18" s="10">
        <f>'amount analyzed'!W18*0.001/'amount analyzed'!W$1*1/'amount analyzed'!W$2</f>
        <v>0.64470588235294135</v>
      </c>
      <c r="Z18" s="10">
        <f>'amount analyzed'!X18*0.001/'amount analyzed'!X$1*1/'amount analyzed'!X$2</f>
        <v>0.72705882352941176</v>
      </c>
      <c r="AA18" s="10">
        <f>'amount analyzed'!Y18*0.001/'amount analyzed'!Y$1*1/'amount analyzed'!Y$2</f>
        <v>0.96483516483516507</v>
      </c>
      <c r="AB18" s="10">
        <f>'amount analyzed'!Z18*0.001/'amount analyzed'!Z$1*1/'amount analyzed'!Z$2</f>
        <v>0.8533333333333335</v>
      </c>
      <c r="AC18" s="10">
        <f>'amount analyzed'!AA18*0.001/'amount analyzed'!AA$1*1/'amount analyzed'!AA$2</f>
        <v>2.2977777777777781</v>
      </c>
      <c r="AD18" s="10">
        <f>'amount analyzed'!AB18*0.001/'amount analyzed'!AB$1*1/'amount analyzed'!AB$2</f>
        <v>2.3520833333333337</v>
      </c>
      <c r="AE18" s="10">
        <f>'amount analyzed'!AC18*0.001/'amount analyzed'!AC$1*1/'amount analyzed'!AC$2</f>
        <v>1.0417582417582421</v>
      </c>
      <c r="AF18" s="10">
        <f>'amount analyzed'!AD18*0.001/'amount analyzed'!AD$1*1/'amount analyzed'!AD$2</f>
        <v>0.76444444444444459</v>
      </c>
      <c r="AG18" s="10">
        <f>'amount analyzed'!AE18*0.001/'amount analyzed'!AE$1*1/'amount analyzed'!AE$2</f>
        <v>0.86444444444444457</v>
      </c>
      <c r="AH18" s="10">
        <f>'amount analyzed'!AF18*0.001/'amount analyzed'!AF$1*1/'amount analyzed'!AF$2</f>
        <v>1.1065217391304347</v>
      </c>
      <c r="AI18" s="10">
        <f>'amount analyzed'!AG18*0.001/'amount analyzed'!AG$1*1/'amount analyzed'!AG$2</f>
        <v>2.1958333333333333</v>
      </c>
      <c r="AJ18" s="10">
        <f>'amount analyzed'!AH18*0.001/'amount analyzed'!AH$1*1/'amount analyzed'!AH$2</f>
        <v>1.4522727272727272</v>
      </c>
      <c r="AK18" s="10">
        <f>'amount analyzed'!AI18*0.001/'amount analyzed'!AI$1*1/'amount analyzed'!AI$2</f>
        <v>1.1311111111111112</v>
      </c>
      <c r="AL18" s="10">
        <f>'amount analyzed'!AJ18*0.001/'amount analyzed'!AJ$1*1/'amount analyzed'!AJ$2</f>
        <v>0.55000000000000004</v>
      </c>
      <c r="AM18" s="10">
        <f>'amount analyzed'!AK18*0.001/'amount analyzed'!AK$1*1/'amount analyzed'!AK$2</f>
        <v>1.584782608695652</v>
      </c>
      <c r="AN18" s="10">
        <f>'amount analyzed'!AL18*0.001/'amount analyzed'!AL$1*1/'amount analyzed'!AL$2</f>
        <v>1.42</v>
      </c>
      <c r="AO18" s="10">
        <f>'amount analyzed'!AM18*0.001/'amount analyzed'!AM$1*1/'amount analyzed'!AM$2</f>
        <v>1.5395833333333337</v>
      </c>
      <c r="AP18" s="10">
        <f>'amount analyzed'!AN18*0.001/'amount analyzed'!AN$1*1/'amount analyzed'!AN$2</f>
        <v>1.8190476190476195</v>
      </c>
      <c r="AQ18" s="10">
        <f>'amount analyzed'!AO18*0.001/'amount analyzed'!AO$1*1/'amount analyzed'!AO$2</f>
        <v>1.0311111111111113</v>
      </c>
      <c r="AR18" s="10">
        <f>'amount analyzed'!AP18*0.001/'amount analyzed'!AP$1*1/'amount analyzed'!AP$2</f>
        <v>0.66444444444444462</v>
      </c>
      <c r="AS18" s="10">
        <f>'amount analyzed'!AQ18*0.001/'amount analyzed'!AQ$1*1/'amount analyzed'!AQ$2</f>
        <v>0.58478260869565213</v>
      </c>
      <c r="AT18" s="10">
        <f>'amount analyzed'!AR18*0.001/'amount analyzed'!AR$1*1/'amount analyzed'!AR$2</f>
        <v>1.1296703296703299</v>
      </c>
      <c r="AU18" s="10">
        <f>'amount analyzed'!AS18*0.001/'amount analyzed'!AS$1*1/'amount analyzed'!AS$2</f>
        <v>0.8520833333333333</v>
      </c>
      <c r="AV18" s="10">
        <f>'amount analyzed'!AT18*0.001/'amount analyzed'!AT$1*1/'amount analyzed'!AT$2</f>
        <v>1.0395833333333335</v>
      </c>
      <c r="AW18" s="10">
        <f>'amount analyzed'!AU18*0.001/'amount analyzed'!AU$1*1/'amount analyzed'!AU$2</f>
        <v>1.1568181818181817</v>
      </c>
      <c r="AX18" s="10">
        <f>'amount analyzed'!AV18*0.001/'amount analyzed'!AV$1*1/'amount analyzed'!AV$2</f>
        <v>1.4666666666666668</v>
      </c>
      <c r="AY18" s="10">
        <f>'amount analyzed'!AW18*0.001/'amount analyzed'!AW$1*1/'amount analyzed'!AW$2</f>
        <v>0.86593406593406608</v>
      </c>
      <c r="AZ18" s="10">
        <f>'amount analyzed'!AX18*0.001/'amount analyzed'!AX$1*1/'amount analyzed'!AX$2</f>
        <v>1.1282608695652174</v>
      </c>
      <c r="BA18" s="10"/>
    </row>
    <row r="19" spans="1:53" x14ac:dyDescent="0.2">
      <c r="A19">
        <f>'lipidomeDB output'!A19</f>
        <v>1456</v>
      </c>
      <c r="B19" t="str">
        <f>'lipidomeDB output'!B19</f>
        <v>C81H150O17P2</v>
      </c>
      <c r="C19" s="1" t="str">
        <f>'lipidomeDB output'!C19</f>
        <v>CL(72:4)</v>
      </c>
      <c r="I19" s="10">
        <f>'amount analyzed'!I19*0.001/'amount analyzed'!I$1*1/'amount analyzed'!I$2</f>
        <v>0.36745406824146981</v>
      </c>
      <c r="J19" s="10">
        <f>'amount analyzed'!J19*0.001/'amount analyzed'!J$1*1/'amount analyzed'!J$2</f>
        <v>9.4488188976377965E-2</v>
      </c>
      <c r="K19" s="10">
        <f>'amount analyzed'!K19*0.001/'amount analyzed'!K$1*1/'amount analyzed'!K$2</f>
        <v>0.47244094488188987</v>
      </c>
      <c r="L19" s="10">
        <f>'amount analyzed'!L19*0.001/'amount analyzed'!L$1*1/'amount analyzed'!L$2</f>
        <v>0.5144356955380579</v>
      </c>
      <c r="M19" s="10">
        <f>'amount analyzed'!M19*0.001/'amount analyzed'!M$1*1/'amount analyzed'!M$2</f>
        <v>0.15748031496062995</v>
      </c>
      <c r="N19" s="10">
        <f t="shared" si="0"/>
        <v>0.32125984251968503</v>
      </c>
      <c r="O19" s="55">
        <f t="shared" si="1"/>
        <v>0.18745376689272999</v>
      </c>
      <c r="P19" s="10">
        <f t="shared" si="2"/>
        <v>0.58349579400433116</v>
      </c>
      <c r="Q19" s="10">
        <f>'amount analyzed'!O19*0.001/'amount analyzed'!O$1*1/'amount analyzed'!O$2</f>
        <v>0</v>
      </c>
      <c r="R19" s="10">
        <f>'amount analyzed'!P19*0.001/'amount analyzed'!P$1*1/'amount analyzed'!P$2</f>
        <v>0.93684210526315781</v>
      </c>
      <c r="S19" s="10">
        <f>'amount analyzed'!Q19*0.001/'amount analyzed'!Q$1*1/'amount analyzed'!Q$2</f>
        <v>0.5274725274725276</v>
      </c>
      <c r="T19" s="10">
        <f>'amount analyzed'!R19*0.001/'amount analyzed'!R$1*1/'amount analyzed'!R$2</f>
        <v>1.1071428571428568</v>
      </c>
      <c r="U19" s="10">
        <f>'amount analyzed'!S19*0.001/'amount analyzed'!S$1*1/'amount analyzed'!S$2</f>
        <v>2.2222222222222213E-2</v>
      </c>
      <c r="V19" s="10">
        <f>'amount analyzed'!T19*0.001/'amount analyzed'!T$1*1/'amount analyzed'!T$2</f>
        <v>0</v>
      </c>
      <c r="W19" s="10">
        <f>'amount analyzed'!U19*0.001/'amount analyzed'!U$1*1/'amount analyzed'!U$2</f>
        <v>0.58333333333333326</v>
      </c>
      <c r="X19" s="10">
        <f>'amount analyzed'!V19*0.001/'amount analyzed'!V$1*1/'amount analyzed'!V$2</f>
        <v>0.5444444444444444</v>
      </c>
      <c r="Y19" s="10">
        <f>'amount analyzed'!W19*0.001/'amount analyzed'!W$1*1/'amount analyzed'!W$2</f>
        <v>0.4705882352941177</v>
      </c>
      <c r="Z19" s="10">
        <f>'amount analyzed'!X19*0.001/'amount analyzed'!X$1*1/'amount analyzed'!X$2</f>
        <v>0.6588235294117647</v>
      </c>
      <c r="AA19" s="10">
        <f>'amount analyzed'!Y19*0.001/'amount analyzed'!Y$1*1/'amount analyzed'!Y$2</f>
        <v>0</v>
      </c>
      <c r="AB19" s="10">
        <f>'amount analyzed'!Z19*0.001/'amount analyzed'!Z$1*1/'amount analyzed'!Z$2</f>
        <v>2.2222222222222213E-2</v>
      </c>
      <c r="AC19" s="10">
        <f>'amount analyzed'!AA19*0.001/'amount analyzed'!AA$1*1/'amount analyzed'!AA$2</f>
        <v>1.7</v>
      </c>
      <c r="AD19" s="10">
        <f>'amount analyzed'!AB19*0.001/'amount analyzed'!AB$1*1/'amount analyzed'!AB$2</f>
        <v>1.15625</v>
      </c>
      <c r="AE19" s="10">
        <f>'amount analyzed'!AC19*0.001/'amount analyzed'!AC$1*1/'amount analyzed'!AC$2</f>
        <v>0.80219780219780235</v>
      </c>
      <c r="AF19" s="10">
        <f>'amount analyzed'!AD19*0.001/'amount analyzed'!AD$1*1/'amount analyzed'!AD$2</f>
        <v>0.67777777777777792</v>
      </c>
      <c r="AG19" s="10">
        <f>'amount analyzed'!AE19*0.001/'amount analyzed'!AE$1*1/'amount analyzed'!AE$2</f>
        <v>0</v>
      </c>
      <c r="AH19" s="10">
        <f>'amount analyzed'!AF19*0.001/'amount analyzed'!AF$1*1/'amount analyzed'!AF$2</f>
        <v>0</v>
      </c>
      <c r="AI19" s="10">
        <f>'amount analyzed'!AG19*0.001/'amount analyzed'!AG$1*1/'amount analyzed'!AG$2</f>
        <v>0.66666666666666663</v>
      </c>
      <c r="AJ19" s="10">
        <f>'amount analyzed'!AH19*0.001/'amount analyzed'!AH$1*1/'amount analyzed'!AH$2</f>
        <v>0.97727272727272718</v>
      </c>
      <c r="AK19" s="10">
        <f>'amount analyzed'!AI19*0.001/'amount analyzed'!AI$1*1/'amount analyzed'!AI$2</f>
        <v>0.42222222222222228</v>
      </c>
      <c r="AL19" s="10">
        <f>'amount analyzed'!AJ19*0.001/'amount analyzed'!AJ$1*1/'amount analyzed'!AJ$2</f>
        <v>0.60416666666666674</v>
      </c>
      <c r="AM19" s="10">
        <f>'amount analyzed'!AK19*0.001/'amount analyzed'!AK$1*1/'amount analyzed'!AK$2</f>
        <v>0</v>
      </c>
      <c r="AN19" s="10">
        <f>'amount analyzed'!AL19*0.001/'amount analyzed'!AL$1*1/'amount analyzed'!AL$2</f>
        <v>0</v>
      </c>
      <c r="AO19" s="10">
        <f>'amount analyzed'!AM19*0.001/'amount analyzed'!AM$1*1/'amount analyzed'!AM$2</f>
        <v>1.0833333333333335</v>
      </c>
      <c r="AP19" s="10">
        <f>'amount analyzed'!AN19*0.001/'amount analyzed'!AN$1*1/'amount analyzed'!AN$2</f>
        <v>0.88095238095238082</v>
      </c>
      <c r="AQ19" s="10">
        <f>'amount analyzed'!AO19*0.001/'amount analyzed'!AO$1*1/'amount analyzed'!AO$2</f>
        <v>0.86666666666666659</v>
      </c>
      <c r="AR19" s="10">
        <f>'amount analyzed'!AP19*0.001/'amount analyzed'!AP$1*1/'amount analyzed'!AP$2</f>
        <v>0.7777777777777779</v>
      </c>
      <c r="AS19" s="10">
        <f>'amount analyzed'!AQ19*0.001/'amount analyzed'!AQ$1*1/'amount analyzed'!AQ$2</f>
        <v>0</v>
      </c>
      <c r="AT19" s="10">
        <f>'amount analyzed'!AR19*0.001/'amount analyzed'!AR$1*1/'amount analyzed'!AR$2</f>
        <v>0</v>
      </c>
      <c r="AU19" s="10">
        <f>'amount analyzed'!AS19*0.001/'amount analyzed'!AS$1*1/'amount analyzed'!AS$2</f>
        <v>0.96874999999999978</v>
      </c>
      <c r="AV19" s="10">
        <f>'amount analyzed'!AT19*0.001/'amount analyzed'!AT$1*1/'amount analyzed'!AT$2</f>
        <v>0.53125</v>
      </c>
      <c r="AW19" s="10">
        <f>'amount analyzed'!AU19*0.001/'amount analyzed'!AU$1*1/'amount analyzed'!AU$2</f>
        <v>0.51136363636363624</v>
      </c>
      <c r="AX19" s="10">
        <f>'amount analyzed'!AV19*0.001/'amount analyzed'!AV$1*1/'amount analyzed'!AV$2</f>
        <v>0.58333333333333337</v>
      </c>
      <c r="AY19" s="10">
        <f>'amount analyzed'!AW19*0.001/'amount analyzed'!AW$1*1/'amount analyzed'!AW$2</f>
        <v>0</v>
      </c>
      <c r="AZ19" s="10">
        <f>'amount analyzed'!AX19*0.001/'amount analyzed'!AX$1*1/'amount analyzed'!AX$2</f>
        <v>0</v>
      </c>
      <c r="BA19" s="10"/>
    </row>
    <row r="20" spans="1:53" x14ac:dyDescent="0.2">
      <c r="A20">
        <f>'lipidomeDB output'!A20</f>
        <v>1465.9</v>
      </c>
      <c r="B20" t="str">
        <f>'lipidomeDB output'!B20</f>
        <v>C83H136O17P2</v>
      </c>
      <c r="C20" s="1" t="str">
        <f>'lipidomeDB output'!C20</f>
        <v>CL(74:13)</v>
      </c>
      <c r="I20" s="10">
        <f>'amount analyzed'!I20*0.001/'amount analyzed'!I$1*1/'amount analyzed'!I$2</f>
        <v>0</v>
      </c>
      <c r="J20" s="10">
        <f>'amount analyzed'!J20*0.001/'amount analyzed'!J$1*1/'amount analyzed'!J$2</f>
        <v>0</v>
      </c>
      <c r="K20" s="10">
        <f>'amount analyzed'!K20*0.001/'amount analyzed'!K$1*1/'amount analyzed'!K$2</f>
        <v>0</v>
      </c>
      <c r="L20" s="10">
        <f>'amount analyzed'!L20*0.001/'amount analyzed'!L$1*1/'amount analyzed'!L$2</f>
        <v>0</v>
      </c>
      <c r="M20" s="10">
        <f>'amount analyzed'!M20*0.001/'amount analyzed'!M$1*1/'amount analyzed'!M$2</f>
        <v>0</v>
      </c>
      <c r="N20" s="10">
        <f t="shared" si="0"/>
        <v>0</v>
      </c>
      <c r="O20" s="55">
        <f t="shared" si="1"/>
        <v>0</v>
      </c>
      <c r="P20" s="10" t="e">
        <f t="shared" si="2"/>
        <v>#DIV/0!</v>
      </c>
      <c r="Q20" s="10">
        <f>'amount analyzed'!O20*0.001/'amount analyzed'!O$1*1/'amount analyzed'!O$2</f>
        <v>0</v>
      </c>
      <c r="R20" s="10">
        <f>'amount analyzed'!P20*0.001/'amount analyzed'!P$1*1/'amount analyzed'!P$2</f>
        <v>0</v>
      </c>
      <c r="S20" s="10">
        <f>'amount analyzed'!Q20*0.001/'amount analyzed'!Q$1*1/'amount analyzed'!Q$2</f>
        <v>0</v>
      </c>
      <c r="T20" s="10">
        <f>'amount analyzed'!R20*0.001/'amount analyzed'!R$1*1/'amount analyzed'!R$2</f>
        <v>0</v>
      </c>
      <c r="U20" s="10">
        <f>'amount analyzed'!S20*0.001/'amount analyzed'!S$1*1/'amount analyzed'!S$2</f>
        <v>0</v>
      </c>
      <c r="V20" s="10">
        <f>'amount analyzed'!T20*0.001/'amount analyzed'!T$1*1/'amount analyzed'!T$2</f>
        <v>0</v>
      </c>
      <c r="W20" s="10">
        <f>'amount analyzed'!U20*0.001/'amount analyzed'!U$1*1/'amount analyzed'!U$2</f>
        <v>0</v>
      </c>
      <c r="X20" s="10">
        <f>'amount analyzed'!V20*0.001/'amount analyzed'!V$1*1/'amount analyzed'!V$2</f>
        <v>0.35333333333333333</v>
      </c>
      <c r="Y20" s="10">
        <f>'amount analyzed'!W20*0.001/'amount analyzed'!W$1*1/'amount analyzed'!W$2</f>
        <v>0</v>
      </c>
      <c r="Z20" s="10">
        <f>'amount analyzed'!X20*0.001/'amount analyzed'!X$1*1/'amount analyzed'!X$2</f>
        <v>0</v>
      </c>
      <c r="AA20" s="10">
        <f>'amount analyzed'!Y20*0.001/'amount analyzed'!Y$1*1/'amount analyzed'!Y$2</f>
        <v>0</v>
      </c>
      <c r="AB20" s="10">
        <f>'amount analyzed'!Z20*0.001/'amount analyzed'!Z$1*1/'amount analyzed'!Z$2</f>
        <v>0</v>
      </c>
      <c r="AC20" s="10">
        <f>'amount analyzed'!AA20*0.001/'amount analyzed'!AA$1*1/'amount analyzed'!AA$2</f>
        <v>0</v>
      </c>
      <c r="AD20" s="10">
        <f>'amount analyzed'!AB20*0.001/'amount analyzed'!AB$1*1/'amount analyzed'!AB$2</f>
        <v>0</v>
      </c>
      <c r="AE20" s="10">
        <f>'amount analyzed'!AC20*0.001/'amount analyzed'!AC$1*1/'amount analyzed'!AC$2</f>
        <v>0</v>
      </c>
      <c r="AF20" s="10">
        <f>'amount analyzed'!AD20*0.001/'amount analyzed'!AD$1*1/'amount analyzed'!AD$2</f>
        <v>0.28666666666666674</v>
      </c>
      <c r="AG20" s="10">
        <f>'amount analyzed'!AE20*0.001/'amount analyzed'!AE$1*1/'amount analyzed'!AE$2</f>
        <v>0</v>
      </c>
      <c r="AH20" s="10">
        <f>'amount analyzed'!AF20*0.001/'amount analyzed'!AF$1*1/'amount analyzed'!AF$2</f>
        <v>0</v>
      </c>
      <c r="AI20" s="10">
        <f>'amount analyzed'!AG20*0.001/'amount analyzed'!AG$1*1/'amount analyzed'!AG$2</f>
        <v>0</v>
      </c>
      <c r="AJ20" s="10">
        <f>'amount analyzed'!AH20*0.001/'amount analyzed'!AH$1*1/'amount analyzed'!AH$2</f>
        <v>0</v>
      </c>
      <c r="AK20" s="10">
        <f>'amount analyzed'!AI20*0.001/'amount analyzed'!AI$1*1/'amount analyzed'!AI$2</f>
        <v>0</v>
      </c>
      <c r="AL20" s="10">
        <f>'amount analyzed'!AJ20*0.001/'amount analyzed'!AJ$1*1/'amount analyzed'!AJ$2</f>
        <v>0</v>
      </c>
      <c r="AM20" s="10">
        <f>'amount analyzed'!AK20*0.001/'amount analyzed'!AK$1*1/'amount analyzed'!AK$2</f>
        <v>0</v>
      </c>
      <c r="AN20" s="10">
        <f>'amount analyzed'!AL20*0.001/'amount analyzed'!AL$1*1/'amount analyzed'!AL$2</f>
        <v>0</v>
      </c>
      <c r="AO20" s="10">
        <f>'amount analyzed'!AM20*0.001/'amount analyzed'!AM$1*1/'amount analyzed'!AM$2</f>
        <v>0</v>
      </c>
      <c r="AP20" s="10">
        <f>'amount analyzed'!AN20*0.001/'amount analyzed'!AN$1*1/'amount analyzed'!AN$2</f>
        <v>0.79523809523809519</v>
      </c>
      <c r="AQ20" s="10">
        <f>'amount analyzed'!AO20*0.001/'amount analyzed'!AO$1*1/'amount analyzed'!AO$2</f>
        <v>0</v>
      </c>
      <c r="AR20" s="10">
        <f>'amount analyzed'!AP20*0.001/'amount analyzed'!AP$1*1/'amount analyzed'!AP$2</f>
        <v>0</v>
      </c>
      <c r="AS20" s="10">
        <f>'amount analyzed'!AQ20*0.001/'amount analyzed'!AQ$1*1/'amount analyzed'!AQ$2</f>
        <v>0</v>
      </c>
      <c r="AT20" s="10">
        <f>'amount analyzed'!AR20*0.001/'amount analyzed'!AR$1*1/'amount analyzed'!AR$2</f>
        <v>0</v>
      </c>
      <c r="AU20" s="10">
        <f>'amount analyzed'!AS20*0.001/'amount analyzed'!AS$1*1/'amount analyzed'!AS$2</f>
        <v>0</v>
      </c>
      <c r="AV20" s="10">
        <f>'amount analyzed'!AT20*0.001/'amount analyzed'!AT$1*1/'amount analyzed'!AT$2</f>
        <v>0.60208333333333341</v>
      </c>
      <c r="AW20" s="10">
        <f>'amount analyzed'!AU20*0.001/'amount analyzed'!AU$1*1/'amount analyzed'!AU$2</f>
        <v>0</v>
      </c>
      <c r="AX20" s="10">
        <f>'amount analyzed'!AV20*0.001/'amount analyzed'!AV$1*1/'amount analyzed'!AV$2</f>
        <v>0</v>
      </c>
      <c r="AY20" s="10">
        <f>'amount analyzed'!AW20*0.001/'amount analyzed'!AW$1*1/'amount analyzed'!AW$2</f>
        <v>0</v>
      </c>
      <c r="AZ20" s="10">
        <f>'amount analyzed'!AX20*0.001/'amount analyzed'!AX$1*1/'amount analyzed'!AX$2</f>
        <v>0</v>
      </c>
      <c r="BA20" s="10"/>
    </row>
    <row r="21" spans="1:53" x14ac:dyDescent="0.2">
      <c r="A21">
        <f>'lipidomeDB output'!A21</f>
        <v>1467.9</v>
      </c>
      <c r="B21" t="str">
        <f>'lipidomeDB output'!B21</f>
        <v>C83H138O17P2</v>
      </c>
      <c r="C21" s="1" t="str">
        <f>'lipidomeDB output'!C21</f>
        <v>CL(74:12)</v>
      </c>
      <c r="I21" s="10">
        <f>'amount analyzed'!I21*0.001/'amount analyzed'!I$1*1/'amount analyzed'!I$2</f>
        <v>0.36325459317585312</v>
      </c>
      <c r="J21" s="10">
        <f>'amount analyzed'!J21*0.001/'amount analyzed'!J$1*1/'amount analyzed'!J$2</f>
        <v>0.48923884514435706</v>
      </c>
      <c r="K21" s="10">
        <f>'amount analyzed'!K21*0.001/'amount analyzed'!K$1*1/'amount analyzed'!K$2</f>
        <v>0.88818897637795291</v>
      </c>
      <c r="L21" s="10">
        <f>'amount analyzed'!L21*0.001/'amount analyzed'!L$1*1/'amount analyzed'!L$2</f>
        <v>0.54173228346456703</v>
      </c>
      <c r="M21" s="10">
        <f>'amount analyzed'!M21*0.001/'amount analyzed'!M$1*1/'amount analyzed'!M$2</f>
        <v>0.85669291338582709</v>
      </c>
      <c r="N21" s="10">
        <f t="shared" si="0"/>
        <v>0.62782152230971144</v>
      </c>
      <c r="O21" s="55">
        <f t="shared" si="1"/>
        <v>0.23280114917975989</v>
      </c>
      <c r="P21" s="10">
        <f t="shared" si="2"/>
        <v>0.37080785049117265</v>
      </c>
      <c r="Q21" s="10">
        <f>'amount analyzed'!O21*0.001/'amount analyzed'!O$1*1/'amount analyzed'!O$2</f>
        <v>0.83058823529411763</v>
      </c>
      <c r="R21" s="10">
        <f>'amount analyzed'!P21*0.001/'amount analyzed'!P$1*1/'amount analyzed'!P$2</f>
        <v>1.0589473684210526</v>
      </c>
      <c r="S21" s="10">
        <f>'amount analyzed'!Q21*0.001/'amount analyzed'!Q$1*1/'amount analyzed'!Q$2</f>
        <v>0.4791208791208792</v>
      </c>
      <c r="T21" s="10">
        <f>'amount analyzed'!R21*0.001/'amount analyzed'!R$1*1/'amount analyzed'!R$2</f>
        <v>0.64999999999999991</v>
      </c>
      <c r="U21" s="10">
        <f>'amount analyzed'!S21*0.001/'amount analyzed'!S$1*1/'amount analyzed'!S$2</f>
        <v>0.62888888888888894</v>
      </c>
      <c r="V21" s="10">
        <f>'amount analyzed'!T21*0.001/'amount analyzed'!T$1*1/'amount analyzed'!T$2</f>
        <v>0.54090909090909089</v>
      </c>
      <c r="W21" s="10">
        <f>'amount analyzed'!U21*0.001/'amount analyzed'!U$1*1/'amount analyzed'!U$2</f>
        <v>1.0062500000000001</v>
      </c>
      <c r="X21" s="10">
        <f>'amount analyzed'!V21*0.001/'amount analyzed'!V$1*1/'amount analyzed'!V$2</f>
        <v>0.44</v>
      </c>
      <c r="Y21" s="10">
        <f>'amount analyzed'!W21*0.001/'amount analyzed'!W$1*1/'amount analyzed'!W$2</f>
        <v>0.51294117647058834</v>
      </c>
      <c r="Z21" s="10">
        <f>'amount analyzed'!X21*0.001/'amount analyzed'!X$1*1/'amount analyzed'!X$2</f>
        <v>0.72470588235294109</v>
      </c>
      <c r="AA21" s="10">
        <f>'amount analyzed'!Y21*0.001/'amount analyzed'!Y$1*1/'amount analyzed'!Y$2</f>
        <v>0.85274725274725283</v>
      </c>
      <c r="AB21" s="10">
        <f>'amount analyzed'!Z21*0.001/'amount analyzed'!Z$1*1/'amount analyzed'!Z$2</f>
        <v>0.75111111111111117</v>
      </c>
      <c r="AC21" s="10">
        <f>'amount analyzed'!AA21*0.001/'amount analyzed'!AA$1*1/'amount analyzed'!AA$2</f>
        <v>0.88444444444444448</v>
      </c>
      <c r="AD21" s="10">
        <f>'amount analyzed'!AB21*0.001/'amount analyzed'!AB$1*1/'amount analyzed'!AB$2</f>
        <v>0.68333333333333346</v>
      </c>
      <c r="AE21" s="10">
        <f>'amount analyzed'!AC21*0.001/'amount analyzed'!AC$1*1/'amount analyzed'!AC$2</f>
        <v>1.1054945054945056</v>
      </c>
      <c r="AF21" s="10">
        <f>'amount analyzed'!AD21*0.001/'amount analyzed'!AD$1*1/'amount analyzed'!AD$2</f>
        <v>1.2955555555555556</v>
      </c>
      <c r="AG21" s="10">
        <f>'amount analyzed'!AE21*0.001/'amount analyzed'!AE$1*1/'amount analyzed'!AE$2</f>
        <v>1.3066666666666666</v>
      </c>
      <c r="AH21" s="10">
        <f>'amount analyzed'!AF21*0.001/'amount analyzed'!AF$1*1/'amount analyzed'!AF$2</f>
        <v>1.05</v>
      </c>
      <c r="AI21" s="10">
        <f>'amount analyzed'!AG21*0.001/'amount analyzed'!AG$1*1/'amount analyzed'!AG$2</f>
        <v>1.4229166666666666</v>
      </c>
      <c r="AJ21" s="10">
        <f>'amount analyzed'!AH21*0.001/'amount analyzed'!AH$1*1/'amount analyzed'!AH$2</f>
        <v>0.91590909090909067</v>
      </c>
      <c r="AK21" s="10">
        <f>'amount analyzed'!AI21*0.001/'amount analyzed'!AI$1*1/'amount analyzed'!AI$2</f>
        <v>0.44000000000000006</v>
      </c>
      <c r="AL21" s="10">
        <f>'amount analyzed'!AJ21*0.001/'amount analyzed'!AJ$1*1/'amount analyzed'!AJ$2</f>
        <v>0.89166666666666672</v>
      </c>
      <c r="AM21" s="10">
        <f>'amount analyzed'!AK21*0.001/'amount analyzed'!AK$1*1/'amount analyzed'!AK$2</f>
        <v>0.98478260869565237</v>
      </c>
      <c r="AN21" s="10">
        <f>'amount analyzed'!AL21*0.001/'amount analyzed'!AL$1*1/'amount analyzed'!AL$2</f>
        <v>0.85111111111111104</v>
      </c>
      <c r="AO21" s="10">
        <f>'amount analyzed'!AM21*0.001/'amount analyzed'!AM$1*1/'amount analyzed'!AM$2</f>
        <v>1.5270833333333333</v>
      </c>
      <c r="AP21" s="10">
        <f>'amount analyzed'!AN21*0.001/'amount analyzed'!AN$1*1/'amount analyzed'!AN$2</f>
        <v>1.3404761904761906</v>
      </c>
      <c r="AQ21" s="10">
        <f>'amount analyzed'!AO21*0.001/'amount analyzed'!AO$1*1/'amount analyzed'!AO$2</f>
        <v>1.0511111111111109</v>
      </c>
      <c r="AR21" s="10">
        <f>'amount analyzed'!AP21*0.001/'amount analyzed'!AP$1*1/'amount analyzed'!AP$2</f>
        <v>0.89555555555555555</v>
      </c>
      <c r="AS21" s="10">
        <f>'amount analyzed'!AQ21*0.001/'amount analyzed'!AQ$1*1/'amount analyzed'!AQ$2</f>
        <v>0.44130434782608691</v>
      </c>
      <c r="AT21" s="10">
        <f>'amount analyzed'!AR21*0.001/'amount analyzed'!AR$1*1/'amount analyzed'!AR$2</f>
        <v>0.85274725274725283</v>
      </c>
      <c r="AU21" s="10">
        <f>'amount analyzed'!AS21*0.001/'amount analyzed'!AS$1*1/'amount analyzed'!AS$2</f>
        <v>0.61041666666666661</v>
      </c>
      <c r="AV21" s="10">
        <f>'amount analyzed'!AT21*0.001/'amount analyzed'!AT$1*1/'amount analyzed'!AT$2</f>
        <v>0.86041666666666672</v>
      </c>
      <c r="AW21" s="10">
        <f>'amount analyzed'!AU21*0.001/'amount analyzed'!AU$1*1/'amount analyzed'!AU$2</f>
        <v>0.62045454545454548</v>
      </c>
      <c r="AX21" s="10">
        <f>'amount analyzed'!AV21*0.001/'amount analyzed'!AV$1*1/'amount analyzed'!AV$2</f>
        <v>0.77708333333333335</v>
      </c>
      <c r="AY21" s="10">
        <f>'amount analyzed'!AW21*0.001/'amount analyzed'!AW$1*1/'amount analyzed'!AW$2</f>
        <v>0.69890109890109897</v>
      </c>
      <c r="AZ21" s="10">
        <f>'amount analyzed'!AX21*0.001/'amount analyzed'!AX$1*1/'amount analyzed'!AX$2</f>
        <v>0.27826086956521739</v>
      </c>
      <c r="BA21" s="10"/>
    </row>
    <row r="22" spans="1:53" x14ac:dyDescent="0.2">
      <c r="A22">
        <f>'lipidomeDB output'!A22</f>
        <v>1470</v>
      </c>
      <c r="B22" t="str">
        <f>'lipidomeDB output'!B22</f>
        <v>C83H140O17P2</v>
      </c>
      <c r="C22" s="1" t="str">
        <f>'lipidomeDB output'!C22</f>
        <v>CL(74:11)</v>
      </c>
      <c r="I22" s="10">
        <f>'amount analyzed'!I22*0.001/'amount analyzed'!I$1*1/'amount analyzed'!I$2</f>
        <v>1.940157480314961</v>
      </c>
      <c r="J22" s="10">
        <f>'amount analyzed'!J22*0.001/'amount analyzed'!J$1*1/'amount analyzed'!J$2</f>
        <v>2.0871391076115491</v>
      </c>
      <c r="K22" s="10">
        <f>'amount analyzed'!K22*0.001/'amount analyzed'!K$1*1/'amount analyzed'!K$2</f>
        <v>1.5727034120734911</v>
      </c>
      <c r="L22" s="10">
        <f>'amount analyzed'!L22*0.001/'amount analyzed'!L$1*1/'amount analyzed'!L$2</f>
        <v>2.4230971128608929</v>
      </c>
      <c r="M22" s="10">
        <f>'amount analyzed'!M22*0.001/'amount analyzed'!M$1*1/'amount analyzed'!M$2</f>
        <v>2.528083989501313</v>
      </c>
      <c r="N22" s="10">
        <f t="shared" si="0"/>
        <v>2.1102362204724416</v>
      </c>
      <c r="O22" s="55">
        <f t="shared" si="1"/>
        <v>0.38434374934745336</v>
      </c>
      <c r="P22" s="10">
        <f t="shared" si="2"/>
        <v>0.18213304539972597</v>
      </c>
      <c r="Q22" s="10">
        <f>'amount analyzed'!O22*0.001/'amount analyzed'!O$1*1/'amount analyzed'!O$2</f>
        <v>1.8800000000000003</v>
      </c>
      <c r="R22" s="10">
        <f>'amount analyzed'!P22*0.001/'amount analyzed'!P$1*1/'amount analyzed'!P$2</f>
        <v>3.4715789473684211</v>
      </c>
      <c r="S22" s="10">
        <f>'amount analyzed'!Q22*0.001/'amount analyzed'!Q$1*1/'amount analyzed'!Q$2</f>
        <v>1.7010989010989011</v>
      </c>
      <c r="T22" s="10">
        <f>'amount analyzed'!R22*0.001/'amount analyzed'!R$1*1/'amount analyzed'!R$2</f>
        <v>2.0095238095238095</v>
      </c>
      <c r="U22" s="10">
        <f>'amount analyzed'!S22*0.001/'amount analyzed'!S$1*1/'amount analyzed'!S$2</f>
        <v>1.3088888888888892</v>
      </c>
      <c r="V22" s="10">
        <f>'amount analyzed'!T22*0.001/'amount analyzed'!T$1*1/'amount analyzed'!T$2</f>
        <v>1.1227272727272728</v>
      </c>
      <c r="W22" s="10">
        <f>'amount analyzed'!U22*0.001/'amount analyzed'!U$1*1/'amount analyzed'!U$2</f>
        <v>2.3104166666666668</v>
      </c>
      <c r="X22" s="10">
        <f>'amount analyzed'!V22*0.001/'amount analyzed'!V$1*1/'amount analyzed'!V$2</f>
        <v>2.12</v>
      </c>
      <c r="Y22" s="10">
        <f>'amount analyzed'!W22*0.001/'amount analyzed'!W$1*1/'amount analyzed'!W$2</f>
        <v>1.8564705882352945</v>
      </c>
      <c r="Z22" s="10">
        <f>'amount analyzed'!X22*0.001/'amount analyzed'!X$1*1/'amount analyzed'!X$2</f>
        <v>1.6211764705882352</v>
      </c>
      <c r="AA22" s="10">
        <f>'amount analyzed'!Y22*0.001/'amount analyzed'!Y$1*1/'amount analyzed'!Y$2</f>
        <v>1.657142857142857</v>
      </c>
      <c r="AB22" s="10">
        <f>'amount analyzed'!Z22*0.001/'amount analyzed'!Z$1*1/'amount analyzed'!Z$2</f>
        <v>1.4533333333333336</v>
      </c>
      <c r="AC22" s="10">
        <f>'amount analyzed'!AA22*0.001/'amount analyzed'!AA$1*1/'amount analyzed'!AA$2</f>
        <v>3.0088888888888889</v>
      </c>
      <c r="AD22" s="10">
        <f>'amount analyzed'!AB22*0.001/'amount analyzed'!AB$1*1/'amount analyzed'!AB$2</f>
        <v>3.3625000000000003</v>
      </c>
      <c r="AE22" s="10">
        <f>'amount analyzed'!AC22*0.001/'amount analyzed'!AC$1*1/'amount analyzed'!AC$2</f>
        <v>3.4263736263736271</v>
      </c>
      <c r="AF22" s="10">
        <f>'amount analyzed'!AD22*0.001/'amount analyzed'!AD$1*1/'amount analyzed'!AD$2</f>
        <v>3.0311111111111115</v>
      </c>
      <c r="AG22" s="10">
        <f>'amount analyzed'!AE22*0.001/'amount analyzed'!AE$1*1/'amount analyzed'!AE$2</f>
        <v>1.986666666666667</v>
      </c>
      <c r="AH22" s="10">
        <f>'amount analyzed'!AF22*0.001/'amount analyzed'!AF$1*1/'amount analyzed'!AF$2</f>
        <v>1.965217391304348</v>
      </c>
      <c r="AI22" s="10">
        <f>'amount analyzed'!AG22*0.001/'amount analyzed'!AG$1*1/'amount analyzed'!AG$2</f>
        <v>3.2270833333333329</v>
      </c>
      <c r="AJ22" s="10">
        <f>'amount analyzed'!AH22*0.001/'amount analyzed'!AH$1*1/'amount analyzed'!AH$2</f>
        <v>2.7136363636363638</v>
      </c>
      <c r="AK22" s="10">
        <f>'amount analyzed'!AI22*0.001/'amount analyzed'!AI$1*1/'amount analyzed'!AI$2</f>
        <v>1.7533333333333336</v>
      </c>
      <c r="AL22" s="10">
        <f>'amount analyzed'!AJ22*0.001/'amount analyzed'!AJ$1*1/'amount analyzed'!AJ$2</f>
        <v>2.2479166666666672</v>
      </c>
      <c r="AM22" s="10">
        <f>'amount analyzed'!AK22*0.001/'amount analyzed'!AK$1*1/'amount analyzed'!AK$2</f>
        <v>1.758695652173913</v>
      </c>
      <c r="AN22" s="10">
        <f>'amount analyzed'!AL22*0.001/'amount analyzed'!AL$1*1/'amount analyzed'!AL$2</f>
        <v>2.2422222222222219</v>
      </c>
      <c r="AO22" s="10">
        <f>'amount analyzed'!AM22*0.001/'amount analyzed'!AM$1*1/'amount analyzed'!AM$2</f>
        <v>3.4041666666666668</v>
      </c>
      <c r="AP22" s="10">
        <f>'amount analyzed'!AN22*0.001/'amount analyzed'!AN$1*1/'amount analyzed'!AN$2</f>
        <v>4.045238095238096</v>
      </c>
      <c r="AQ22" s="10">
        <f>'amount analyzed'!AO22*0.001/'amount analyzed'!AO$1*1/'amount analyzed'!AO$2</f>
        <v>3.0755555555555558</v>
      </c>
      <c r="AR22" s="10">
        <f>'amount analyzed'!AP22*0.001/'amount analyzed'!AP$1*1/'amount analyzed'!AP$2</f>
        <v>2.3644444444444446</v>
      </c>
      <c r="AS22" s="10">
        <f>'amount analyzed'!AQ22*0.001/'amount analyzed'!AQ$1*1/'amount analyzed'!AQ$2</f>
        <v>1.6717391304347828</v>
      </c>
      <c r="AT22" s="10">
        <f>'amount analyzed'!AR22*0.001/'amount analyzed'!AR$1*1/'amount analyzed'!AR$2</f>
        <v>1.5142857142857142</v>
      </c>
      <c r="AU22" s="10">
        <f>'amount analyzed'!AS22*0.001/'amount analyzed'!AS$1*1/'amount analyzed'!AS$2</f>
        <v>2.2479166666666668</v>
      </c>
      <c r="AV22" s="10">
        <f>'amount analyzed'!AT22*0.001/'amount analyzed'!AT$1*1/'amount analyzed'!AT$2</f>
        <v>3.5187500000000003</v>
      </c>
      <c r="AW22" s="10">
        <f>'amount analyzed'!AU22*0.001/'amount analyzed'!AU$1*1/'amount analyzed'!AU$2</f>
        <v>2.122727272727273</v>
      </c>
      <c r="AX22" s="10">
        <f>'amount analyzed'!AV22*0.001/'amount analyzed'!AV$1*1/'amount analyzed'!AV$2</f>
        <v>2.1750000000000003</v>
      </c>
      <c r="AY22" s="10">
        <f>'amount analyzed'!AW22*0.001/'amount analyzed'!AW$1*1/'amount analyzed'!AW$2</f>
        <v>1.2615384615384617</v>
      </c>
      <c r="AZ22" s="10">
        <f>'amount analyzed'!AX22*0.001/'amount analyzed'!AX$1*1/'amount analyzed'!AX$2</f>
        <v>1.3891304347826088</v>
      </c>
      <c r="BA22" s="10"/>
    </row>
    <row r="23" spans="1:53" x14ac:dyDescent="0.2">
      <c r="A23">
        <f>'lipidomeDB output'!A23</f>
        <v>1472</v>
      </c>
      <c r="B23" t="str">
        <f>'lipidomeDB output'!B23</f>
        <v>C83H142O17P2</v>
      </c>
      <c r="C23" s="1" t="str">
        <f>'lipidomeDB output'!C23</f>
        <v>CL(74:10)</v>
      </c>
      <c r="I23" s="10">
        <f>'amount analyzed'!I23*0.001/'amount analyzed'!I$1*1/'amount analyzed'!I$2</f>
        <v>3.5968503937007883</v>
      </c>
      <c r="J23" s="10">
        <f>'amount analyzed'!J23*0.001/'amount analyzed'!J$1*1/'amount analyzed'!J$2</f>
        <v>4.3527559055118124</v>
      </c>
      <c r="K23" s="10">
        <f>'amount analyzed'!K23*0.001/'amount analyzed'!K$1*1/'amount analyzed'!K$2</f>
        <v>4.0902887139107618</v>
      </c>
      <c r="L23" s="10">
        <f>'amount analyzed'!L23*0.001/'amount analyzed'!L$1*1/'amount analyzed'!L$2</f>
        <v>5.1926509186351719</v>
      </c>
      <c r="M23" s="10">
        <f>'amount analyzed'!M23*0.001/'amount analyzed'!M$1*1/'amount analyzed'!M$2</f>
        <v>4.3947506561679806</v>
      </c>
      <c r="N23" s="10">
        <f t="shared" si="0"/>
        <v>4.3254593175853033</v>
      </c>
      <c r="O23" s="55">
        <f t="shared" si="1"/>
        <v>0.57959982812351407</v>
      </c>
      <c r="P23" s="10">
        <f t="shared" si="2"/>
        <v>0.13399729036107935</v>
      </c>
      <c r="Q23" s="10">
        <f>'amount analyzed'!O23*0.001/'amount analyzed'!O$1*1/'amount analyzed'!O$2</f>
        <v>3.3600000000000003</v>
      </c>
      <c r="R23" s="10">
        <f>'amount analyzed'!P23*0.001/'amount analyzed'!P$1*1/'amount analyzed'!P$2</f>
        <v>5.3852631578947374</v>
      </c>
      <c r="S23" s="10">
        <f>'amount analyzed'!Q23*0.001/'amount analyzed'!Q$1*1/'amount analyzed'!Q$2</f>
        <v>5.3802197802197815</v>
      </c>
      <c r="T23" s="10">
        <f>'amount analyzed'!R23*0.001/'amount analyzed'!R$1*1/'amount analyzed'!R$2</f>
        <v>3.0309523809523808</v>
      </c>
      <c r="U23" s="10">
        <f>'amount analyzed'!S23*0.001/'amount analyzed'!S$1*1/'amount analyzed'!S$2</f>
        <v>3.5177777777777783</v>
      </c>
      <c r="V23" s="10">
        <f>'amount analyzed'!T23*0.001/'amount analyzed'!T$1*1/'amount analyzed'!T$2</f>
        <v>2.6886363636363639</v>
      </c>
      <c r="W23" s="10">
        <f>'amount analyzed'!U23*0.001/'amount analyzed'!U$1*1/'amount analyzed'!U$2</f>
        <v>4.6416666666666666</v>
      </c>
      <c r="X23" s="10">
        <f>'amount analyzed'!V23*0.001/'amount analyzed'!V$1*1/'amount analyzed'!V$2</f>
        <v>3.3844444444444446</v>
      </c>
      <c r="Y23" s="10">
        <f>'amount analyzed'!W23*0.001/'amount analyzed'!W$1*1/'amount analyzed'!W$2</f>
        <v>4.724705882352942</v>
      </c>
      <c r="Z23" s="10">
        <f>'amount analyzed'!X23*0.001/'amount analyzed'!X$1*1/'amount analyzed'!X$2</f>
        <v>4.5247058823529418</v>
      </c>
      <c r="AA23" s="10">
        <f>'amount analyzed'!Y23*0.001/'amount analyzed'!Y$1*1/'amount analyzed'!Y$2</f>
        <v>3.8747252747252747</v>
      </c>
      <c r="AB23" s="10">
        <f>'amount analyzed'!Z23*0.001/'amount analyzed'!Z$1*1/'amount analyzed'!Z$2</f>
        <v>3.3288888888888892</v>
      </c>
      <c r="AC23" s="10">
        <f>'amount analyzed'!AA23*0.001/'amount analyzed'!AA$1*1/'amount analyzed'!AA$2</f>
        <v>5.8622222222222229</v>
      </c>
      <c r="AD23" s="10">
        <f>'amount analyzed'!AB23*0.001/'amount analyzed'!AB$1*1/'amount analyzed'!AB$2</f>
        <v>5.8395833333333336</v>
      </c>
      <c r="AE23" s="10">
        <f>'amount analyzed'!AC23*0.001/'amount analyzed'!AC$1*1/'amount analyzed'!AC$2</f>
        <v>5.7538461538461547</v>
      </c>
      <c r="AF23" s="10">
        <f>'amount analyzed'!AD23*0.001/'amount analyzed'!AD$1*1/'amount analyzed'!AD$2</f>
        <v>5.9288888888888902</v>
      </c>
      <c r="AG23" s="10">
        <f>'amount analyzed'!AE23*0.001/'amount analyzed'!AE$1*1/'amount analyzed'!AE$2</f>
        <v>5.4622222222222234</v>
      </c>
      <c r="AH23" s="10">
        <f>'amount analyzed'!AF23*0.001/'amount analyzed'!AF$1*1/'amount analyzed'!AF$2</f>
        <v>4.5500000000000007</v>
      </c>
      <c r="AI23" s="10">
        <f>'amount analyzed'!AG23*0.001/'amount analyzed'!AG$1*1/'amount analyzed'!AG$2</f>
        <v>5.5479166666666657</v>
      </c>
      <c r="AJ23" s="10">
        <f>'amount analyzed'!AH23*0.001/'amount analyzed'!AH$1*1/'amount analyzed'!AH$2</f>
        <v>4.6886363636363635</v>
      </c>
      <c r="AK23" s="10">
        <f>'amount analyzed'!AI23*0.001/'amount analyzed'!AI$1*1/'amount analyzed'!AI$2</f>
        <v>3.6511111111111116</v>
      </c>
      <c r="AL23" s="10">
        <f>'amount analyzed'!AJ23*0.001/'amount analyzed'!AJ$1*1/'amount analyzed'!AJ$2</f>
        <v>4.1416666666666675</v>
      </c>
      <c r="AM23" s="10">
        <f>'amount analyzed'!AK23*0.001/'amount analyzed'!AK$1*1/'amount analyzed'!AK$2</f>
        <v>5.6260869565217391</v>
      </c>
      <c r="AN23" s="10">
        <f>'amount analyzed'!AL23*0.001/'amount analyzed'!AL$1*1/'amount analyzed'!AL$2</f>
        <v>6.1511111111111108</v>
      </c>
      <c r="AO23" s="10">
        <f>'amount analyzed'!AM23*0.001/'amount analyzed'!AM$1*1/'amount analyzed'!AM$2</f>
        <v>5.6520833333333345</v>
      </c>
      <c r="AP23" s="10">
        <f>'amount analyzed'!AN23*0.001/'amount analyzed'!AN$1*1/'amount analyzed'!AN$2</f>
        <v>5.4595238095238088</v>
      </c>
      <c r="AQ23" s="10">
        <f>'amount analyzed'!AO23*0.001/'amount analyzed'!AO$1*1/'amount analyzed'!AO$2</f>
        <v>6.1066666666666674</v>
      </c>
      <c r="AR23" s="10">
        <f>'amount analyzed'!AP23*0.001/'amount analyzed'!AP$1*1/'amount analyzed'!AP$2</f>
        <v>3.9955555555555557</v>
      </c>
      <c r="AS23" s="10">
        <f>'amount analyzed'!AQ23*0.001/'amount analyzed'!AQ$1*1/'amount analyzed'!AQ$2</f>
        <v>2.9847826086956522</v>
      </c>
      <c r="AT23" s="10">
        <f>'amount analyzed'!AR23*0.001/'amount analyzed'!AR$1*1/'amount analyzed'!AR$2</f>
        <v>4.6329670329670334</v>
      </c>
      <c r="AU23" s="10">
        <f>'amount analyzed'!AS23*0.001/'amount analyzed'!AS$1*1/'amount analyzed'!AS$2</f>
        <v>4.9020833333333336</v>
      </c>
      <c r="AV23" s="10">
        <f>'amount analyzed'!AT23*0.001/'amount analyzed'!AT$1*1/'amount analyzed'!AT$2</f>
        <v>4.9333333333333336</v>
      </c>
      <c r="AW23" s="10">
        <f>'amount analyzed'!AU23*0.001/'amount analyzed'!AU$1*1/'amount analyzed'!AU$2</f>
        <v>4.5977272727272727</v>
      </c>
      <c r="AX23" s="10">
        <f>'amount analyzed'!AV23*0.001/'amount analyzed'!AV$1*1/'amount analyzed'!AV$2</f>
        <v>4.1416666666666675</v>
      </c>
      <c r="AY23" s="10">
        <f>'amount analyzed'!AW23*0.001/'amount analyzed'!AW$1*1/'amount analyzed'!AW$2</f>
        <v>3.501098901098902</v>
      </c>
      <c r="AZ23" s="10">
        <f>'amount analyzed'!AX23*0.001/'amount analyzed'!AX$1*1/'amount analyzed'!AX$2</f>
        <v>3.4195652173913045</v>
      </c>
      <c r="BA23" s="10"/>
    </row>
    <row r="24" spans="1:53" x14ac:dyDescent="0.2">
      <c r="A24">
        <f>'lipidomeDB output'!A24</f>
        <v>1474</v>
      </c>
      <c r="B24" t="str">
        <f>'lipidomeDB output'!B24</f>
        <v>C83H144O17P2</v>
      </c>
      <c r="C24" s="1" t="str">
        <f>'lipidomeDB output'!C24</f>
        <v>CL(74:9)</v>
      </c>
      <c r="I24" s="10">
        <f>'amount analyzed'!I24*0.001/'amount analyzed'!I$1*1/'amount analyzed'!I$2</f>
        <v>4.7181102362204737</v>
      </c>
      <c r="J24" s="10">
        <f>'amount analyzed'!J24*0.001/'amount analyzed'!J$1*1/'amount analyzed'!J$2</f>
        <v>5.3270341207349095</v>
      </c>
      <c r="K24" s="10">
        <f>'amount analyzed'!K24*0.001/'amount analyzed'!K$1*1/'amount analyzed'!K$2</f>
        <v>4.4136482939632558</v>
      </c>
      <c r="L24" s="10">
        <f>'amount analyzed'!L24*0.001/'amount analyzed'!L$1*1/'amount analyzed'!L$2</f>
        <v>5.9779527559055134</v>
      </c>
      <c r="M24" s="10">
        <f>'amount analyzed'!M24*0.001/'amount analyzed'!M$1*1/'amount analyzed'!M$2</f>
        <v>4.7391076115485573</v>
      </c>
      <c r="N24" s="10">
        <f t="shared" si="0"/>
        <v>5.0351706036745423</v>
      </c>
      <c r="O24" s="55">
        <f t="shared" si="1"/>
        <v>0.62219230398279457</v>
      </c>
      <c r="P24" s="10">
        <f t="shared" si="2"/>
        <v>0.12356925970467299</v>
      </c>
      <c r="Q24" s="10">
        <f>'amount analyzed'!O24*0.001/'amount analyzed'!O$1*1/'amount analyzed'!O$2</f>
        <v>4.6400000000000006</v>
      </c>
      <c r="R24" s="10">
        <f>'amount analyzed'!P24*0.001/'amount analyzed'!P$1*1/'amount analyzed'!P$2</f>
        <v>8.0252631578947362</v>
      </c>
      <c r="S24" s="10">
        <f>'amount analyzed'!Q24*0.001/'amount analyzed'!Q$1*1/'amount analyzed'!Q$2</f>
        <v>5.2901098901098909</v>
      </c>
      <c r="T24" s="10">
        <f>'amount analyzed'!R24*0.001/'amount analyzed'!R$1*1/'amount analyzed'!R$2</f>
        <v>5.7190476190476183</v>
      </c>
      <c r="U24" s="10">
        <f>'amount analyzed'!S24*0.001/'amount analyzed'!S$1*1/'amount analyzed'!S$2</f>
        <v>2.4377777777777783</v>
      </c>
      <c r="V24" s="10">
        <f>'amount analyzed'!T24*0.001/'amount analyzed'!T$1*1/'amount analyzed'!T$2</f>
        <v>2.3113636363636365</v>
      </c>
      <c r="W24" s="10">
        <f>'amount analyzed'!U24*0.001/'amount analyzed'!U$1*1/'amount analyzed'!U$2</f>
        <v>5.6499999999999995</v>
      </c>
      <c r="X24" s="10">
        <f>'amount analyzed'!V24*0.001/'amount analyzed'!V$1*1/'amount analyzed'!V$2</f>
        <v>4.8155555555555551</v>
      </c>
      <c r="Y24" s="10">
        <f>'amount analyzed'!W24*0.001/'amount analyzed'!W$1*1/'amount analyzed'!W$2</f>
        <v>5.2400000000000011</v>
      </c>
      <c r="Z24" s="10">
        <f>'amount analyzed'!X24*0.001/'amount analyzed'!X$1*1/'amount analyzed'!X$2</f>
        <v>5.0164705882352942</v>
      </c>
      <c r="AA24" s="10">
        <f>'amount analyzed'!Y24*0.001/'amount analyzed'!Y$1*1/'amount analyzed'!Y$2</f>
        <v>3.345054945054946</v>
      </c>
      <c r="AB24" s="10">
        <f>'amount analyzed'!Z24*0.001/'amount analyzed'!Z$1*1/'amount analyzed'!Z$2</f>
        <v>2.8377777777777782</v>
      </c>
      <c r="AC24" s="10">
        <f>'amount analyzed'!AA24*0.001/'amount analyzed'!AA$1*1/'amount analyzed'!AA$2</f>
        <v>9.2711111111111126</v>
      </c>
      <c r="AD24" s="10">
        <f>'amount analyzed'!AB24*0.001/'amount analyzed'!AB$1*1/'amount analyzed'!AB$2</f>
        <v>9.2437500000000021</v>
      </c>
      <c r="AE24" s="10">
        <f>'amount analyzed'!AC24*0.001/'amount analyzed'!AC$1*1/'amount analyzed'!AC$2</f>
        <v>8.476923076923077</v>
      </c>
      <c r="AF24" s="10">
        <f>'amount analyzed'!AD24*0.001/'amount analyzed'!AD$1*1/'amount analyzed'!AD$2</f>
        <v>7.0822222222222235</v>
      </c>
      <c r="AG24" s="10">
        <f>'amount analyzed'!AE24*0.001/'amount analyzed'!AE$1*1/'amount analyzed'!AE$2</f>
        <v>4.0044444444444451</v>
      </c>
      <c r="AH24" s="10">
        <f>'amount analyzed'!AF24*0.001/'amount analyzed'!AF$1*1/'amount analyzed'!AF$2</f>
        <v>4.8086956521739133</v>
      </c>
      <c r="AI24" s="10">
        <f>'amount analyzed'!AG24*0.001/'amount analyzed'!AG$1*1/'amount analyzed'!AG$2</f>
        <v>7.5458333333333334</v>
      </c>
      <c r="AJ24" s="10">
        <f>'amount analyzed'!AH24*0.001/'amount analyzed'!AH$1*1/'amount analyzed'!AH$2</f>
        <v>7.4931818181818173</v>
      </c>
      <c r="AK24" s="10">
        <f>'amount analyzed'!AI24*0.001/'amount analyzed'!AI$1*1/'amount analyzed'!AI$2</f>
        <v>4.2933333333333339</v>
      </c>
      <c r="AL24" s="10">
        <f>'amount analyzed'!AJ24*0.001/'amount analyzed'!AJ$1*1/'amount analyzed'!AJ$2</f>
        <v>5.3791666666666673</v>
      </c>
      <c r="AM24" s="10">
        <f>'amount analyzed'!AK24*0.001/'amount analyzed'!AK$1*1/'amount analyzed'!AK$2</f>
        <v>4.4065217391304348</v>
      </c>
      <c r="AN24" s="10">
        <f>'amount analyzed'!AL24*0.001/'amount analyzed'!AL$1*1/'amount analyzed'!AL$2</f>
        <v>4.9377777777777778</v>
      </c>
      <c r="AO24" s="10">
        <f>'amount analyzed'!AM24*0.001/'amount analyzed'!AM$1*1/'amount analyzed'!AM$2</f>
        <v>8.5145833333333343</v>
      </c>
      <c r="AP24" s="10">
        <f>'amount analyzed'!AN24*0.001/'amount analyzed'!AN$1*1/'amount analyzed'!AN$2</f>
        <v>8.5285714285714285</v>
      </c>
      <c r="AQ24" s="10">
        <f>'amount analyzed'!AO24*0.001/'amount analyzed'!AO$1*1/'amount analyzed'!AO$2</f>
        <v>5.7044444444444444</v>
      </c>
      <c r="AR24" s="10">
        <f>'amount analyzed'!AP24*0.001/'amount analyzed'!AP$1*1/'amount analyzed'!AP$2</f>
        <v>6.3266666666666671</v>
      </c>
      <c r="AS24" s="10">
        <f>'amount analyzed'!AQ24*0.001/'amount analyzed'!AQ$1*1/'amount analyzed'!AQ$2</f>
        <v>3.1565217391304348</v>
      </c>
      <c r="AT24" s="10">
        <f>'amount analyzed'!AR24*0.001/'amount analyzed'!AR$1*1/'amount analyzed'!AR$2</f>
        <v>4.05934065934066</v>
      </c>
      <c r="AU24" s="10">
        <f>'amount analyzed'!AS24*0.001/'amount analyzed'!AS$1*1/'amount analyzed'!AS$2</f>
        <v>5.4937499999999995</v>
      </c>
      <c r="AV24" s="10">
        <f>'amount analyzed'!AT24*0.001/'amount analyzed'!AT$1*1/'amount analyzed'!AT$2</f>
        <v>6.0875000000000012</v>
      </c>
      <c r="AW24" s="10">
        <f>'amount analyzed'!AU24*0.001/'amount analyzed'!AU$1*1/'amount analyzed'!AU$2</f>
        <v>5.7772727272727273</v>
      </c>
      <c r="AX24" s="10">
        <f>'amount analyzed'!AV24*0.001/'amount analyzed'!AV$1*1/'amount analyzed'!AV$2</f>
        <v>7.4000000000000021</v>
      </c>
      <c r="AY24" s="10">
        <f>'amount analyzed'!AW24*0.001/'amount analyzed'!AW$1*1/'amount analyzed'!AW$2</f>
        <v>2.4439560439560446</v>
      </c>
      <c r="AZ24" s="10">
        <f>'amount analyzed'!AX24*0.001/'amount analyzed'!AX$1*1/'amount analyzed'!AX$2</f>
        <v>3.3956521739130432</v>
      </c>
      <c r="BA24" s="10"/>
    </row>
    <row r="25" spans="1:53" x14ac:dyDescent="0.2">
      <c r="A25">
        <f>'lipidomeDB output'!A25</f>
        <v>1476</v>
      </c>
      <c r="B25" t="str">
        <f>'lipidomeDB output'!B25</f>
        <v>C83H146O17P2</v>
      </c>
      <c r="C25" s="1" t="str">
        <f>'lipidomeDB output'!C25</f>
        <v>CL(74:8)</v>
      </c>
      <c r="I25" s="10">
        <f>'amount analyzed'!I25*0.001/'amount analyzed'!I$1*1/'amount analyzed'!I$2</f>
        <v>3.6661417322834651</v>
      </c>
      <c r="J25" s="10">
        <f>'amount analyzed'!J25*0.001/'amount analyzed'!J$1*1/'amount analyzed'!J$2</f>
        <v>4.264566929133859</v>
      </c>
      <c r="K25" s="10">
        <f>'amount analyzed'!K25*0.001/'amount analyzed'!K$1*1/'amount analyzed'!K$2</f>
        <v>2.9207349081364833</v>
      </c>
      <c r="L25" s="10">
        <f>'amount analyzed'!L25*0.001/'amount analyzed'!L$1*1/'amount analyzed'!L$2</f>
        <v>3.970603674540683</v>
      </c>
      <c r="M25" s="10">
        <f>'amount analyzed'!M25*0.001/'amount analyzed'!M$1*1/'amount analyzed'!M$2</f>
        <v>2.8682414698162733</v>
      </c>
      <c r="N25" s="10">
        <f t="shared" si="0"/>
        <v>3.5380577427821529</v>
      </c>
      <c r="O25" s="55">
        <f t="shared" si="1"/>
        <v>0.62471161566872402</v>
      </c>
      <c r="P25" s="10">
        <f t="shared" si="2"/>
        <v>0.17656908425058146</v>
      </c>
      <c r="Q25" s="10">
        <f>'amount analyzed'!O25*0.001/'amount analyzed'!O$1*1/'amount analyzed'!O$2</f>
        <v>1.6376470588235295</v>
      </c>
      <c r="R25" s="10">
        <f>'amount analyzed'!P25*0.001/'amount analyzed'!P$1*1/'amount analyzed'!P$2</f>
        <v>3.7073684210526321</v>
      </c>
      <c r="S25" s="10">
        <f>'amount analyzed'!Q25*0.001/'amount analyzed'!Q$1*1/'amount analyzed'!Q$2</f>
        <v>5.3978021978021973</v>
      </c>
      <c r="T25" s="10">
        <f>'amount analyzed'!R25*0.001/'amount analyzed'!R$1*1/'amount analyzed'!R$2</f>
        <v>1.9071428571428568</v>
      </c>
      <c r="U25" s="10">
        <f>'amount analyzed'!S25*0.001/'amount analyzed'!S$1*1/'amount analyzed'!S$2</f>
        <v>4.1688888888888895</v>
      </c>
      <c r="V25" s="10">
        <f>'amount analyzed'!T25*0.001/'amount analyzed'!T$1*1/'amount analyzed'!T$2</f>
        <v>3.1499999999999995</v>
      </c>
      <c r="W25" s="10">
        <f>'amount analyzed'!U25*0.001/'amount analyzed'!U$1*1/'amount analyzed'!U$2</f>
        <v>4.6062499999999993</v>
      </c>
      <c r="X25" s="10">
        <f>'amount analyzed'!V25*0.001/'amount analyzed'!V$1*1/'amount analyzed'!V$2</f>
        <v>2.3244444444444445</v>
      </c>
      <c r="Y25" s="10">
        <f>'amount analyzed'!W25*0.001/'amount analyzed'!W$1*1/'amount analyzed'!W$2</f>
        <v>5.0847058823529414</v>
      </c>
      <c r="Z25" s="10">
        <f>'amount analyzed'!X25*0.001/'amount analyzed'!X$1*1/'amount analyzed'!X$2</f>
        <v>4.8611764705882354</v>
      </c>
      <c r="AA25" s="10">
        <f>'amount analyzed'!Y25*0.001/'amount analyzed'!Y$1*1/'amount analyzed'!Y$2</f>
        <v>5.5516483516483515</v>
      </c>
      <c r="AB25" s="10">
        <f>'amount analyzed'!Z25*0.001/'amount analyzed'!Z$1*1/'amount analyzed'!Z$2</f>
        <v>4.0355555555555558</v>
      </c>
      <c r="AC25" s="10">
        <f>'amount analyzed'!AA25*0.001/'amount analyzed'!AA$1*1/'amount analyzed'!AA$2</f>
        <v>4.3355555555555556</v>
      </c>
      <c r="AD25" s="10">
        <f>'amount analyzed'!AB25*0.001/'amount analyzed'!AB$1*1/'amount analyzed'!AB$2</f>
        <v>6.5541666666666671</v>
      </c>
      <c r="AE25" s="10">
        <f>'amount analyzed'!AC25*0.001/'amount analyzed'!AC$1*1/'amount analyzed'!AC$2</f>
        <v>4.8373626373626371</v>
      </c>
      <c r="AF25" s="10">
        <f>'amount analyzed'!AD25*0.001/'amount analyzed'!AD$1*1/'amount analyzed'!AD$2</f>
        <v>4.9022222222222229</v>
      </c>
      <c r="AG25" s="10">
        <f>'amount analyzed'!AE25*0.001/'amount analyzed'!AE$1*1/'amount analyzed'!AE$2</f>
        <v>6.3133333333333344</v>
      </c>
      <c r="AH25" s="10">
        <f>'amount analyzed'!AF25*0.001/'amount analyzed'!AF$1*1/'amount analyzed'!AF$2</f>
        <v>5.7847826086956511</v>
      </c>
      <c r="AI25" s="10">
        <f>'amount analyzed'!AG25*0.001/'amount analyzed'!AG$1*1/'amount analyzed'!AG$2</f>
        <v>3.5229166666666658</v>
      </c>
      <c r="AJ25" s="10">
        <f>'amount analyzed'!AH25*0.001/'amount analyzed'!AH$1*1/'amount analyzed'!AH$2</f>
        <v>2.4909090909090912</v>
      </c>
      <c r="AK25" s="10">
        <f>'amount analyzed'!AI25*0.001/'amount analyzed'!AI$1*1/'amount analyzed'!AI$2</f>
        <v>3.8244444444444445</v>
      </c>
      <c r="AL25" s="10">
        <f>'amount analyzed'!AJ25*0.001/'amount analyzed'!AJ$1*1/'amount analyzed'!AJ$2</f>
        <v>4.1166666666666671</v>
      </c>
      <c r="AM25" s="10">
        <f>'amount analyzed'!AK25*0.001/'amount analyzed'!AK$1*1/'amount analyzed'!AK$2</f>
        <v>6.7304347826086959</v>
      </c>
      <c r="AN25" s="10">
        <f>'amount analyzed'!AL25*0.001/'amount analyzed'!AL$1*1/'amount analyzed'!AL$2</f>
        <v>7.6244444444444452</v>
      </c>
      <c r="AO25" s="10">
        <f>'amount analyzed'!AM25*0.001/'amount analyzed'!AM$1*1/'amount analyzed'!AM$2</f>
        <v>4.5020833333333332</v>
      </c>
      <c r="AP25" s="10">
        <f>'amount analyzed'!AN25*0.001/'amount analyzed'!AN$1*1/'amount analyzed'!AN$2</f>
        <v>3.7761904761904761</v>
      </c>
      <c r="AQ25" s="10">
        <f>'amount analyzed'!AO25*0.001/'amount analyzed'!AO$1*1/'amount analyzed'!AO$2</f>
        <v>5.28</v>
      </c>
      <c r="AR25" s="10">
        <f>'amount analyzed'!AP25*0.001/'amount analyzed'!AP$1*1/'amount analyzed'!AP$2</f>
        <v>3.5911111111111116</v>
      </c>
      <c r="AS25" s="10">
        <f>'amount analyzed'!AQ25*0.001/'amount analyzed'!AQ$1*1/'amount analyzed'!AQ$2</f>
        <v>3.4043478260869562</v>
      </c>
      <c r="AT25" s="10">
        <f>'amount analyzed'!AR25*0.001/'amount analyzed'!AR$1*1/'amount analyzed'!AR$2</f>
        <v>6.5956043956043953</v>
      </c>
      <c r="AU25" s="10">
        <f>'amount analyzed'!AS25*0.001/'amount analyzed'!AS$1*1/'amount analyzed'!AS$2</f>
        <v>3.5749999999999993</v>
      </c>
      <c r="AV25" s="10">
        <f>'amount analyzed'!AT25*0.001/'amount analyzed'!AT$1*1/'amount analyzed'!AT$2</f>
        <v>3.2416666666666663</v>
      </c>
      <c r="AW25" s="10">
        <f>'amount analyzed'!AU25*0.001/'amount analyzed'!AU$1*1/'amount analyzed'!AU$2</f>
        <v>3.8204545454545453</v>
      </c>
      <c r="AX25" s="10">
        <f>'amount analyzed'!AV25*0.001/'amount analyzed'!AV$1*1/'amount analyzed'!AV$2</f>
        <v>3.5854166666666667</v>
      </c>
      <c r="AY25" s="10">
        <f>'amount analyzed'!AW25*0.001/'amount analyzed'!AW$1*1/'amount analyzed'!AW$2</f>
        <v>4.8703296703296708</v>
      </c>
      <c r="AZ25" s="10">
        <f>'amount analyzed'!AX25*0.001/'amount analyzed'!AX$1*1/'amount analyzed'!AX$2</f>
        <v>4.5673913043478249</v>
      </c>
      <c r="BA25" s="10"/>
    </row>
    <row r="26" spans="1:53" x14ac:dyDescent="0.2">
      <c r="A26">
        <f>'lipidomeDB output'!A26</f>
        <v>1478</v>
      </c>
      <c r="B26" t="str">
        <f>'lipidomeDB output'!B26</f>
        <v>C83H148O17P2</v>
      </c>
      <c r="C26" s="1" t="str">
        <f>'lipidomeDB output'!C26</f>
        <v>CL(74:7)</v>
      </c>
      <c r="I26" s="10">
        <f>'amount analyzed'!I26*0.001/'amount analyzed'!I$1*1/'amount analyzed'!I$2</f>
        <v>0.26876640419947506</v>
      </c>
      <c r="J26" s="10">
        <f>'amount analyzed'!J26*0.001/'amount analyzed'!J$1*1/'amount analyzed'!J$2</f>
        <v>0.24776902887139113</v>
      </c>
      <c r="K26" s="10">
        <f>'amount analyzed'!K26*0.001/'amount analyzed'!K$1*1/'amount analyzed'!K$2</f>
        <v>0.32125984251968515</v>
      </c>
      <c r="L26" s="10">
        <f>'amount analyzed'!L26*0.001/'amount analyzed'!L$1*1/'amount analyzed'!L$2</f>
        <v>1.0771653543307089</v>
      </c>
      <c r="M26" s="10">
        <f>'amount analyzed'!M26*0.001/'amount analyzed'!M$1*1/'amount analyzed'!M$2</f>
        <v>1.129658792650919</v>
      </c>
      <c r="N26" s="10">
        <f t="shared" si="0"/>
        <v>0.6089238845144358</v>
      </c>
      <c r="O26" s="55">
        <f t="shared" si="1"/>
        <v>0.45257746873688498</v>
      </c>
      <c r="P26" s="10">
        <f t="shared" si="2"/>
        <v>0.74324144650324631</v>
      </c>
      <c r="Q26" s="10">
        <f>'amount analyzed'!O26*0.001/'amount analyzed'!O$1*1/'amount analyzed'!O$2</f>
        <v>0.7011764705882354</v>
      </c>
      <c r="R26" s="10">
        <f>'amount analyzed'!P26*0.001/'amount analyzed'!P$1*1/'amount analyzed'!P$2</f>
        <v>1.5326315789473683</v>
      </c>
      <c r="S26" s="10">
        <f>'amount analyzed'!Q26*0.001/'amount analyzed'!Q$1*1/'amount analyzed'!Q$2</f>
        <v>0.49010989010989009</v>
      </c>
      <c r="T26" s="10">
        <f>'amount analyzed'!R26*0.001/'amount analyzed'!R$1*1/'amount analyzed'!R$2</f>
        <v>0.88809523809523805</v>
      </c>
      <c r="U26" s="10">
        <f>'amount analyzed'!S26*0.001/'amount analyzed'!S$1*1/'amount analyzed'!S$2</f>
        <v>0.3955555555555556</v>
      </c>
      <c r="V26" s="10">
        <f>'amount analyzed'!T26*0.001/'amount analyzed'!T$1*1/'amount analyzed'!T$2</f>
        <v>0.54090909090909078</v>
      </c>
      <c r="W26" s="10">
        <f>'amount analyzed'!U26*0.001/'amount analyzed'!U$1*1/'amount analyzed'!U$2</f>
        <v>0.36041666666666655</v>
      </c>
      <c r="X26" s="10">
        <f>'amount analyzed'!V26*0.001/'amount analyzed'!V$1*1/'amount analyzed'!V$2</f>
        <v>0.41777777777777769</v>
      </c>
      <c r="Y26" s="10">
        <f>'amount analyzed'!W26*0.001/'amount analyzed'!W$1*1/'amount analyzed'!W$2</f>
        <v>0.85411764705882354</v>
      </c>
      <c r="Z26" s="10">
        <f>'amount analyzed'!X26*0.001/'amount analyzed'!X$1*1/'amount analyzed'!X$2</f>
        <v>0.3835294117647059</v>
      </c>
      <c r="AA26" s="10">
        <f>'amount analyzed'!Y26*0.001/'amount analyzed'!Y$1*1/'amount analyzed'!Y$2</f>
        <v>0.75384615384615394</v>
      </c>
      <c r="AB26" s="10">
        <f>'amount analyzed'!Z26*0.001/'amount analyzed'!Z$1*1/'amount analyzed'!Z$2</f>
        <v>0.42888888888888893</v>
      </c>
      <c r="AC26" s="10">
        <f>'amount analyzed'!AA26*0.001/'amount analyzed'!AA$1*1/'amount analyzed'!AA$2</f>
        <v>0.71777777777777774</v>
      </c>
      <c r="AD26" s="10">
        <f>'amount analyzed'!AB26*0.001/'amount analyzed'!AB$1*1/'amount analyzed'!AB$2</f>
        <v>0.87083333333333357</v>
      </c>
      <c r="AE26" s="10">
        <f>'amount analyzed'!AC26*0.001/'amount analyzed'!AC$1*1/'amount analyzed'!AC$2</f>
        <v>0.6219780219780221</v>
      </c>
      <c r="AF26" s="10">
        <f>'amount analyzed'!AD26*0.001/'amount analyzed'!AD$1*1/'amount analyzed'!AD$2</f>
        <v>0.89555555555555577</v>
      </c>
      <c r="AG26" s="10">
        <f>'amount analyzed'!AE26*0.001/'amount analyzed'!AE$1*1/'amount analyzed'!AE$2</f>
        <v>1.1288888888888891</v>
      </c>
      <c r="AH26" s="10">
        <f>'amount analyzed'!AF26*0.001/'amount analyzed'!AF$1*1/'amount analyzed'!AF$2</f>
        <v>1.1260869565217391</v>
      </c>
      <c r="AI26" s="10">
        <f>'amount analyzed'!AG26*0.001/'amount analyzed'!AG$1*1/'amount analyzed'!AG$2</f>
        <v>0.71458333333333324</v>
      </c>
      <c r="AJ26" s="10">
        <f>'amount analyzed'!AH26*0.001/'amount analyzed'!AH$1*1/'amount analyzed'!AH$2</f>
        <v>1.5409090909090908</v>
      </c>
      <c r="AK26" s="10">
        <f>'amount analyzed'!AI26*0.001/'amount analyzed'!AI$1*1/'amount analyzed'!AI$2</f>
        <v>0.39555555555555555</v>
      </c>
      <c r="AL26" s="10">
        <f>'amount analyzed'!AJ26*0.001/'amount analyzed'!AJ$1*1/'amount analyzed'!AJ$2</f>
        <v>0.9437500000000002</v>
      </c>
      <c r="AM26" s="10">
        <f>'amount analyzed'!AK26*0.001/'amount analyzed'!AK$1*1/'amount analyzed'!AK$2</f>
        <v>1.5391304347826087</v>
      </c>
      <c r="AN26" s="10">
        <f>'amount analyzed'!AL26*0.001/'amount analyzed'!AL$1*1/'amount analyzed'!AL$2</f>
        <v>1.24</v>
      </c>
      <c r="AO26" s="10">
        <f>'amount analyzed'!AM26*0.001/'amount analyzed'!AM$1*1/'amount analyzed'!AM$2</f>
        <v>0.86041666666666672</v>
      </c>
      <c r="AP26" s="10">
        <f>'amount analyzed'!AN26*0.001/'amount analyzed'!AN$1*1/'amount analyzed'!AN$2</f>
        <v>0.60238095238095246</v>
      </c>
      <c r="AQ26" s="10">
        <f>'amount analyzed'!AO26*0.001/'amount analyzed'!AO$1*1/'amount analyzed'!AO$2</f>
        <v>0.3511111111111111</v>
      </c>
      <c r="AR26" s="10">
        <f>'amount analyzed'!AP26*0.001/'amount analyzed'!AP$1*1/'amount analyzed'!AP$2</f>
        <v>0.75111111111111106</v>
      </c>
      <c r="AS26" s="10">
        <f>'amount analyzed'!AQ26*0.001/'amount analyzed'!AQ$1*1/'amount analyzed'!AQ$2</f>
        <v>0.4847826086956521</v>
      </c>
      <c r="AT26" s="10">
        <f>'amount analyzed'!AR26*0.001/'amount analyzed'!AR$1*1/'amount analyzed'!AR$2</f>
        <v>0.8087912087912088</v>
      </c>
      <c r="AU26" s="10">
        <f>'amount analyzed'!AS26*0.001/'amount analyzed'!AS$1*1/'amount analyzed'!AS$2</f>
        <v>0.64166666666666661</v>
      </c>
      <c r="AV26" s="10">
        <f>'amount analyzed'!AT26*0.001/'amount analyzed'!AT$1*1/'amount analyzed'!AT$2</f>
        <v>3.7500000000000019E-2</v>
      </c>
      <c r="AW26" s="10">
        <f>'amount analyzed'!AU26*0.001/'amount analyzed'!AU$1*1/'amount analyzed'!AU$2</f>
        <v>0.46136363636363631</v>
      </c>
      <c r="AX26" s="10">
        <f>'amount analyzed'!AV26*0.001/'amount analyzed'!AV$1*1/'amount analyzed'!AV$2</f>
        <v>1.1104166666666668</v>
      </c>
      <c r="AY26" s="10">
        <f>'amount analyzed'!AW26*0.001/'amount analyzed'!AW$1*1/'amount analyzed'!AW$2</f>
        <v>0.43516483516483517</v>
      </c>
      <c r="AZ26" s="10">
        <f>'amount analyzed'!AX26*0.001/'amount analyzed'!AX$1*1/'amount analyzed'!AX$2</f>
        <v>0.88695652173913053</v>
      </c>
      <c r="BA26" s="10"/>
    </row>
    <row r="27" spans="1:53" x14ac:dyDescent="0.2">
      <c r="A27">
        <f>'lipidomeDB output'!A27</f>
        <v>1480</v>
      </c>
      <c r="B27" t="str">
        <f>'lipidomeDB output'!B27</f>
        <v>C83H150O17P2</v>
      </c>
      <c r="C27" s="1" t="str">
        <f>'lipidomeDB output'!C27</f>
        <v>CL(74:6)</v>
      </c>
      <c r="I27" s="10">
        <f>'amount analyzed'!I27*0.001/'amount analyzed'!I$1*1/'amount analyzed'!I$2</f>
        <v>6.0892388451443603E-2</v>
      </c>
      <c r="J27" s="10">
        <f>'amount analyzed'!J27*0.001/'amount analyzed'!J$1*1/'amount analyzed'!J$2</f>
        <v>0.4073490813648295</v>
      </c>
      <c r="K27" s="10">
        <f>'amount analyzed'!K27*0.001/'amount analyzed'!K$1*1/'amount analyzed'!K$2</f>
        <v>0.31286089238845149</v>
      </c>
      <c r="L27" s="10">
        <f>'amount analyzed'!L27*0.001/'amount analyzed'!L$1*1/'amount analyzed'!L$2</f>
        <v>6.0892388451443603E-2</v>
      </c>
      <c r="M27" s="10">
        <f>'amount analyzed'!M27*0.001/'amount analyzed'!M$1*1/'amount analyzed'!M$2</f>
        <v>0</v>
      </c>
      <c r="N27" s="10">
        <f t="shared" si="0"/>
        <v>0.16839895013123365</v>
      </c>
      <c r="O27" s="55">
        <f t="shared" si="1"/>
        <v>0.17988881704472567</v>
      </c>
      <c r="P27" s="10">
        <f t="shared" si="2"/>
        <v>1.0682300388722017</v>
      </c>
      <c r="Q27" s="10">
        <f>'amount analyzed'!O27*0.001/'amount analyzed'!O$1*1/'amount analyzed'!O$2</f>
        <v>5.647058823529412E-2</v>
      </c>
      <c r="R27" s="10">
        <f>'amount analyzed'!P27*0.001/'amount analyzed'!P$1*1/'amount analyzed'!P$2</f>
        <v>0.25052631578947371</v>
      </c>
      <c r="S27" s="10">
        <f>'amount analyzed'!Q27*0.001/'amount analyzed'!Q$1*1/'amount analyzed'!Q$2</f>
        <v>0.43736263736263742</v>
      </c>
      <c r="T27" s="10">
        <f>'amount analyzed'!R27*0.001/'amount analyzed'!R$1*1/'amount analyzed'!R$2</f>
        <v>9.5238095238095351E-3</v>
      </c>
      <c r="U27" s="10">
        <f>'amount analyzed'!S27*0.001/'amount analyzed'!S$1*1/'amount analyzed'!S$2</f>
        <v>0.20888888888888893</v>
      </c>
      <c r="V27" s="10">
        <f>'amount analyzed'!T27*0.001/'amount analyzed'!T$1*1/'amount analyzed'!T$2</f>
        <v>0</v>
      </c>
      <c r="W27" s="10">
        <f>'amount analyzed'!U27*0.001/'amount analyzed'!U$1*1/'amount analyzed'!U$2</f>
        <v>0.45624999999999999</v>
      </c>
      <c r="X27" s="10">
        <f>'amount analyzed'!V27*0.001/'amount analyzed'!V$1*1/'amount analyzed'!V$2</f>
        <v>0</v>
      </c>
      <c r="Y27" s="10">
        <f>'amount analyzed'!W27*0.001/'amount analyzed'!W$1*1/'amount analyzed'!W$2</f>
        <v>0.15058823529411763</v>
      </c>
      <c r="Z27" s="10">
        <f>'amount analyzed'!X27*0.001/'amount analyzed'!X$1*1/'amount analyzed'!X$2</f>
        <v>0.20941176470588235</v>
      </c>
      <c r="AA27" s="10">
        <f>'amount analyzed'!Y27*0.001/'amount analyzed'!Y$1*1/'amount analyzed'!Y$2</f>
        <v>0.16263736263736264</v>
      </c>
      <c r="AB27" s="10">
        <f>'amount analyzed'!Z27*0.001/'amount analyzed'!Z$1*1/'amount analyzed'!Z$2</f>
        <v>0.42000000000000004</v>
      </c>
      <c r="AC27" s="10">
        <f>'amount analyzed'!AA27*0.001/'amount analyzed'!AA$1*1/'amount analyzed'!AA$2</f>
        <v>0.52</v>
      </c>
      <c r="AD27" s="10">
        <f>'amount analyzed'!AB27*0.001/'amount analyzed'!AB$1*1/'amount analyzed'!AB$2</f>
        <v>0.36250000000000004</v>
      </c>
      <c r="AE27" s="10">
        <f>'amount analyzed'!AC27*0.001/'amount analyzed'!AC$1*1/'amount analyzed'!AC$2</f>
        <v>0.21758241758241759</v>
      </c>
      <c r="AF27" s="10">
        <f>'amount analyzed'!AD27*0.001/'amount analyzed'!AD$1*1/'amount analyzed'!AD$2</f>
        <v>0.16444444444444445</v>
      </c>
      <c r="AG27" s="10">
        <f>'amount analyzed'!AE27*0.001/'amount analyzed'!AE$1*1/'amount analyzed'!AE$2</f>
        <v>0.20888888888888893</v>
      </c>
      <c r="AH27" s="10">
        <f>'amount analyzed'!AF27*0.001/'amount analyzed'!AF$1*1/'amount analyzed'!AF$2</f>
        <v>0.33478260869565213</v>
      </c>
      <c r="AI27" s="10">
        <f>'amount analyzed'!AG27*0.001/'amount analyzed'!AG$1*1/'amount analyzed'!AG$2</f>
        <v>0.19583333333333333</v>
      </c>
      <c r="AJ27" s="10">
        <f>'amount analyzed'!AH27*0.001/'amount analyzed'!AH$1*1/'amount analyzed'!AH$2</f>
        <v>0</v>
      </c>
      <c r="AK27" s="10">
        <f>'amount analyzed'!AI27*0.001/'amount analyzed'!AI$1*1/'amount analyzed'!AI$2</f>
        <v>0.22000000000000003</v>
      </c>
      <c r="AL27" s="10">
        <f>'amount analyzed'!AJ27*0.001/'amount analyzed'!AJ$1*1/'amount analyzed'!AJ$2</f>
        <v>0.27916666666666673</v>
      </c>
      <c r="AM27" s="10">
        <f>'amount analyzed'!AK27*0.001/'amount analyzed'!AK$1*1/'amount analyzed'!AK$2</f>
        <v>0.15</v>
      </c>
      <c r="AN27" s="10">
        <f>'amount analyzed'!AL27*0.001/'amount analyzed'!AL$1*1/'amount analyzed'!AL$2</f>
        <v>0.26444444444444443</v>
      </c>
      <c r="AO27" s="10">
        <f>'amount analyzed'!AM27*0.001/'amount analyzed'!AM$1*1/'amount analyzed'!AM$2</f>
        <v>0.28958333333333336</v>
      </c>
      <c r="AP27" s="10">
        <f>'amount analyzed'!AN27*0.001/'amount analyzed'!AN$1*1/'amount analyzed'!AN$2</f>
        <v>0</v>
      </c>
      <c r="AQ27" s="10">
        <f>'amount analyzed'!AO27*0.001/'amount analyzed'!AO$1*1/'amount analyzed'!AO$2</f>
        <v>0</v>
      </c>
      <c r="AR27" s="10">
        <f>'amount analyzed'!AP27*0.001/'amount analyzed'!AP$1*1/'amount analyzed'!AP$2</f>
        <v>0.34222222222222221</v>
      </c>
      <c r="AS27" s="10">
        <f>'amount analyzed'!AQ27*0.001/'amount analyzed'!AQ$1*1/'amount analyzed'!AQ$2</f>
        <v>0.33478260869565213</v>
      </c>
      <c r="AT27" s="10">
        <f>'amount analyzed'!AR27*0.001/'amount analyzed'!AR$1*1/'amount analyzed'!AR$2</f>
        <v>0.44835164835164842</v>
      </c>
      <c r="AU27" s="10">
        <f>'amount analyzed'!AS27*0.001/'amount analyzed'!AS$1*1/'amount analyzed'!AS$2</f>
        <v>0</v>
      </c>
      <c r="AV27" s="10">
        <f>'amount analyzed'!AT27*0.001/'amount analyzed'!AT$1*1/'amount analyzed'!AT$2</f>
        <v>0.48750000000000004</v>
      </c>
      <c r="AW27" s="10">
        <f>'amount analyzed'!AU27*0.001/'amount analyzed'!AU$1*1/'amount analyzed'!AU$2</f>
        <v>0.23636363636363636</v>
      </c>
      <c r="AX27" s="10">
        <f>'amount analyzed'!AV27*0.001/'amount analyzed'!AV$1*1/'amount analyzed'!AV$2</f>
        <v>0</v>
      </c>
      <c r="AY27" s="10">
        <f>'amount analyzed'!AW27*0.001/'amount analyzed'!AW$1*1/'amount analyzed'!AW$2</f>
        <v>9.6703296703296721E-2</v>
      </c>
      <c r="AZ27" s="10">
        <f>'amount analyzed'!AX27*0.001/'amount analyzed'!AX$1*1/'amount analyzed'!AX$2</f>
        <v>0.46521739130434786</v>
      </c>
      <c r="BA27" s="10"/>
    </row>
    <row r="28" spans="1:53" x14ac:dyDescent="0.2">
      <c r="A28">
        <f>'lipidomeDB output'!A28</f>
        <v>1491.9</v>
      </c>
      <c r="B28" t="str">
        <f>'lipidomeDB output'!B28</f>
        <v>C85H138O17P2</v>
      </c>
      <c r="C28" s="1" t="str">
        <f>'lipidomeDB output'!C28</f>
        <v>CL(76:14)</v>
      </c>
      <c r="I28" s="10">
        <f>'amount analyzed'!I28*0.001/'amount analyzed'!I$1*1/'amount analyzed'!I$2</f>
        <v>1.5832020997375329</v>
      </c>
      <c r="J28" s="10">
        <f>'amount analyzed'!J28*0.001/'amount analyzed'!J$1*1/'amount analyzed'!J$2</f>
        <v>1.415223097112861</v>
      </c>
      <c r="K28" s="10">
        <f>'amount analyzed'!K28*0.001/'amount analyzed'!K$1*1/'amount analyzed'!K$2</f>
        <v>0.78530183727034131</v>
      </c>
      <c r="L28" s="10">
        <f>'amount analyzed'!L28*0.001/'amount analyzed'!L$1*1/'amount analyzed'!L$2</f>
        <v>1.2787401574803152</v>
      </c>
      <c r="M28" s="10">
        <f>'amount analyzed'!M28*0.001/'amount analyzed'!M$1*1/'amount analyzed'!M$2</f>
        <v>1.320734908136483</v>
      </c>
      <c r="N28" s="10">
        <f t="shared" si="0"/>
        <v>1.2766404199475068</v>
      </c>
      <c r="O28" s="55">
        <f t="shared" si="1"/>
        <v>0.29855801678214844</v>
      </c>
      <c r="P28" s="10">
        <f t="shared" si="2"/>
        <v>0.23386226232318777</v>
      </c>
      <c r="Q28" s="10">
        <f>'amount analyzed'!O28*0.001/'amount analyzed'!O$1*1/'amount analyzed'!O$2</f>
        <v>1.303529411764706</v>
      </c>
      <c r="R28" s="10">
        <f>'amount analyzed'!P28*0.001/'amount analyzed'!P$1*1/'amount analyzed'!P$2</f>
        <v>1.9031578947368424</v>
      </c>
      <c r="S28" s="10">
        <f>'amount analyzed'!Q28*0.001/'amount analyzed'!Q$1*1/'amount analyzed'!Q$2</f>
        <v>0.96483516483516496</v>
      </c>
      <c r="T28" s="10">
        <f>'amount analyzed'!R28*0.001/'amount analyzed'!R$1*1/'amount analyzed'!R$2</f>
        <v>1.0452380952380951</v>
      </c>
      <c r="U28" s="10">
        <f>'amount analyzed'!S28*0.001/'amount analyzed'!S$1*1/'amount analyzed'!S$2</f>
        <v>0.86444444444444457</v>
      </c>
      <c r="V28" s="10">
        <f>'amount analyzed'!T28*0.001/'amount analyzed'!T$1*1/'amount analyzed'!T$2</f>
        <v>0.78181818181818186</v>
      </c>
      <c r="W28" s="10">
        <f>'amount analyzed'!U28*0.001/'amount analyzed'!U$1*1/'amount analyzed'!U$2</f>
        <v>1.3208333333333333</v>
      </c>
      <c r="X28" s="10">
        <f>'amount analyzed'!V28*0.001/'amount analyzed'!V$1*1/'amount analyzed'!V$2</f>
        <v>1.4755555555555555</v>
      </c>
      <c r="Y28" s="10">
        <f>'amount analyzed'!W28*0.001/'amount analyzed'!W$1*1/'amount analyzed'!W$2</f>
        <v>0.92705882352941194</v>
      </c>
      <c r="Z28" s="10">
        <f>'amount analyzed'!X28*0.001/'amount analyzed'!X$1*1/'amount analyzed'!X$2</f>
        <v>0.88</v>
      </c>
      <c r="AA28" s="10">
        <f>'amount analyzed'!Y28*0.001/'amount analyzed'!Y$1*1/'amount analyzed'!Y$2</f>
        <v>0.94285714285714273</v>
      </c>
      <c r="AB28" s="10">
        <f>'amount analyzed'!Z28*0.001/'amount analyzed'!Z$1*1/'amount analyzed'!Z$2</f>
        <v>1.1422222222222222</v>
      </c>
      <c r="AC28" s="10">
        <f>'amount analyzed'!AA28*0.001/'amount analyzed'!AA$1*1/'amount analyzed'!AA$2</f>
        <v>1.6755555555555555</v>
      </c>
      <c r="AD28" s="10">
        <f>'amount analyzed'!AB28*0.001/'amount analyzed'!AB$1*1/'amount analyzed'!AB$2</f>
        <v>1.5812500000000003</v>
      </c>
      <c r="AE28" s="10">
        <f>'amount analyzed'!AC28*0.001/'amount analyzed'!AC$1*1/'amount analyzed'!AC$2</f>
        <v>1.898901098901099</v>
      </c>
      <c r="AF28" s="10">
        <f>'amount analyzed'!AD28*0.001/'amount analyzed'!AD$1*1/'amount analyzed'!AD$2</f>
        <v>2.4533333333333336</v>
      </c>
      <c r="AG28" s="10">
        <f>'amount analyzed'!AE28*0.001/'amount analyzed'!AE$1*1/'amount analyzed'!AE$2</f>
        <v>1.597777777777778</v>
      </c>
      <c r="AH28" s="10">
        <f>'amount analyzed'!AF28*0.001/'amount analyzed'!AF$1*1/'amount analyzed'!AF$2</f>
        <v>1.0739130434782609</v>
      </c>
      <c r="AI28" s="10">
        <f>'amount analyzed'!AG28*0.001/'amount analyzed'!AG$1*1/'amount analyzed'!AG$2</f>
        <v>2.6541666666666668</v>
      </c>
      <c r="AJ28" s="10">
        <f>'amount analyzed'!AH28*0.001/'amount analyzed'!AH$1*1/'amount analyzed'!AH$2</f>
        <v>1.3045454545454542</v>
      </c>
      <c r="AK28" s="10">
        <f>'amount analyzed'!AI28*0.001/'amount analyzed'!AI$1*1/'amount analyzed'!AI$2</f>
        <v>1.02</v>
      </c>
      <c r="AL28" s="10">
        <f>'amount analyzed'!AJ28*0.001/'amount analyzed'!AJ$1*1/'amount analyzed'!AJ$2</f>
        <v>1.5916666666666668</v>
      </c>
      <c r="AM28" s="10">
        <f>'amount analyzed'!AK28*0.001/'amount analyzed'!AK$1*1/'amount analyzed'!AK$2</f>
        <v>1.4217391304347826</v>
      </c>
      <c r="AN28" s="10">
        <f>'amount analyzed'!AL28*0.001/'amount analyzed'!AL$1*1/'amount analyzed'!AL$2</f>
        <v>1.5644444444444443</v>
      </c>
      <c r="AO28" s="10">
        <f>'amount analyzed'!AM28*0.001/'amount analyzed'!AM$1*1/'amount analyzed'!AM$2</f>
        <v>1.7479166666666668</v>
      </c>
      <c r="AP28" s="10">
        <f>'amount analyzed'!AN28*0.001/'amount analyzed'!AN$1*1/'amount analyzed'!AN$2</f>
        <v>2.2595238095238095</v>
      </c>
      <c r="AQ28" s="10">
        <f>'amount analyzed'!AO28*0.001/'amount analyzed'!AO$1*1/'amount analyzed'!AO$2</f>
        <v>1.4088888888888889</v>
      </c>
      <c r="AR28" s="10">
        <f>'amount analyzed'!AP28*0.001/'amount analyzed'!AP$1*1/'amount analyzed'!AP$2</f>
        <v>1.3533333333333335</v>
      </c>
      <c r="AS28" s="10">
        <f>'amount analyzed'!AQ28*0.001/'amount analyzed'!AQ$1*1/'amount analyzed'!AQ$2</f>
        <v>0.88913043478260867</v>
      </c>
      <c r="AT28" s="10">
        <f>'amount analyzed'!AR28*0.001/'amount analyzed'!AR$1*1/'amount analyzed'!AR$2</f>
        <v>1.0637362637362635</v>
      </c>
      <c r="AU28" s="10">
        <f>'amount analyzed'!AS28*0.001/'amount analyzed'!AS$1*1/'amount analyzed'!AS$2</f>
        <v>1.2895833333333331</v>
      </c>
      <c r="AV28" s="10">
        <f>'amount analyzed'!AT28*0.001/'amount analyzed'!AT$1*1/'amount analyzed'!AT$2</f>
        <v>2.7270833333333337</v>
      </c>
      <c r="AW28" s="10">
        <f>'amount analyzed'!AU28*0.001/'amount analyzed'!AU$1*1/'amount analyzed'!AU$2</f>
        <v>1.2249999999999999</v>
      </c>
      <c r="AX28" s="10">
        <f>'amount analyzed'!AV28*0.001/'amount analyzed'!AV$1*1/'amount analyzed'!AV$2</f>
        <v>1.1020833333333333</v>
      </c>
      <c r="AY28" s="10">
        <f>'amount analyzed'!AW28*0.001/'amount analyzed'!AW$1*1/'amount analyzed'!AW$2</f>
        <v>0.52527472527472541</v>
      </c>
      <c r="AZ28" s="10">
        <f>'amount analyzed'!AX28*0.001/'amount analyzed'!AX$1*1/'amount analyzed'!AX$2</f>
        <v>0.81304347826086953</v>
      </c>
      <c r="BA28" s="10"/>
    </row>
    <row r="29" spans="1:53" x14ac:dyDescent="0.2">
      <c r="A29">
        <f>'lipidomeDB output'!A29</f>
        <v>1494</v>
      </c>
      <c r="B29" t="str">
        <f>'lipidomeDB output'!B29</f>
        <v>C85H140O17P2</v>
      </c>
      <c r="C29" s="1" t="str">
        <f>'lipidomeDB output'!C29</f>
        <v>CL(76:13)</v>
      </c>
      <c r="I29" s="10">
        <f>'amount analyzed'!I29*0.001/'amount analyzed'!I$1*1/'amount analyzed'!I$2</f>
        <v>2.7485564304461949</v>
      </c>
      <c r="J29" s="10">
        <f>'amount analyzed'!J29*0.001/'amount analyzed'!J$1*1/'amount analyzed'!J$2</f>
        <v>4.0923884514435702</v>
      </c>
      <c r="K29" s="10">
        <f>'amount analyzed'!K29*0.001/'amount analyzed'!K$1*1/'amount analyzed'!K$2</f>
        <v>3.3574803149606307</v>
      </c>
      <c r="L29" s="10">
        <f>'amount analyzed'!L29*0.001/'amount analyzed'!L$1*1/'amount analyzed'!L$2</f>
        <v>4.4178477690288718</v>
      </c>
      <c r="M29" s="10">
        <f>'amount analyzed'!M29*0.001/'amount analyzed'!M$1*1/'amount analyzed'!M$2</f>
        <v>4.0083989501312338</v>
      </c>
      <c r="N29" s="10">
        <f t="shared" si="0"/>
        <v>3.7249343832021005</v>
      </c>
      <c r="O29" s="55">
        <f t="shared" si="1"/>
        <v>0.66780236824311601</v>
      </c>
      <c r="P29" s="10">
        <f t="shared" si="2"/>
        <v>0.17927896159852533</v>
      </c>
      <c r="Q29" s="10">
        <f>'amount analyzed'!O29*0.001/'amount analyzed'!O$1*1/'amount analyzed'!O$2</f>
        <v>3.3152941176470594</v>
      </c>
      <c r="R29" s="10">
        <f>'amount analyzed'!P29*0.001/'amount analyzed'!P$1*1/'amount analyzed'!P$2</f>
        <v>4.8294736842105266</v>
      </c>
      <c r="S29" s="10">
        <f>'amount analyzed'!Q29*0.001/'amount analyzed'!Q$1*1/'amount analyzed'!Q$2</f>
        <v>3.5142857142857147</v>
      </c>
      <c r="T29" s="10">
        <f>'amount analyzed'!R29*0.001/'amount analyzed'!R$1*1/'amount analyzed'!R$2</f>
        <v>2.759523809523809</v>
      </c>
      <c r="U29" s="10">
        <f>'amount analyzed'!S29*0.001/'amount analyzed'!S$1*1/'amount analyzed'!S$2</f>
        <v>3.7977777777777781</v>
      </c>
      <c r="V29" s="10">
        <f>'amount analyzed'!T29*0.001/'amount analyzed'!T$1*1/'amount analyzed'!T$2</f>
        <v>3.8613636363636363</v>
      </c>
      <c r="W29" s="10">
        <f>'amount analyzed'!U29*0.001/'amount analyzed'!U$1*1/'amount analyzed'!U$2</f>
        <v>4.4874999999999998</v>
      </c>
      <c r="X29" s="10">
        <f>'amount analyzed'!V29*0.001/'amount analyzed'!V$1*1/'amount analyzed'!V$2</f>
        <v>3.3755555555555552</v>
      </c>
      <c r="Y29" s="10">
        <f>'amount analyzed'!W29*0.001/'amount analyzed'!W$1*1/'amount analyzed'!W$2</f>
        <v>3.4211764705882359</v>
      </c>
      <c r="Z29" s="10">
        <f>'amount analyzed'!X29*0.001/'amount analyzed'!X$1*1/'amount analyzed'!X$2</f>
        <v>3.5388235294117649</v>
      </c>
      <c r="AA29" s="10">
        <f>'amount analyzed'!Y29*0.001/'amount analyzed'!Y$1*1/'amount analyzed'!Y$2</f>
        <v>4.5362637362637361</v>
      </c>
      <c r="AB29" s="10">
        <f>'amount analyzed'!Z29*0.001/'amount analyzed'!Z$1*1/'amount analyzed'!Z$2</f>
        <v>3.9755555555555557</v>
      </c>
      <c r="AC29" s="10">
        <f>'amount analyzed'!AA29*0.001/'amount analyzed'!AA$1*1/'amount analyzed'!AA$2</f>
        <v>5.1533333333333333</v>
      </c>
      <c r="AD29" s="10">
        <f>'amount analyzed'!AB29*0.001/'amount analyzed'!AB$1*1/'amount analyzed'!AB$2</f>
        <v>4.4979166666666677</v>
      </c>
      <c r="AE29" s="10">
        <f>'amount analyzed'!AC29*0.001/'amount analyzed'!AC$1*1/'amount analyzed'!AC$2</f>
        <v>5.6681318681318693</v>
      </c>
      <c r="AF29" s="10">
        <f>'amount analyzed'!AD29*0.001/'amount analyzed'!AD$1*1/'amount analyzed'!AD$2</f>
        <v>5.442222222222223</v>
      </c>
      <c r="AG29" s="10">
        <f>'amount analyzed'!AE29*0.001/'amount analyzed'!AE$1*1/'amount analyzed'!AE$2</f>
        <v>5.620000000000001</v>
      </c>
      <c r="AH29" s="10">
        <f>'amount analyzed'!AF29*0.001/'amount analyzed'!AF$1*1/'amount analyzed'!AF$2</f>
        <v>5.0195652173913041</v>
      </c>
      <c r="AI29" s="10">
        <f>'amount analyzed'!AG29*0.001/'amount analyzed'!AG$1*1/'amount analyzed'!AG$2</f>
        <v>5.0604166666666659</v>
      </c>
      <c r="AJ29" s="10">
        <f>'amount analyzed'!AH29*0.001/'amount analyzed'!AH$1*1/'amount analyzed'!AH$2</f>
        <v>4.0318181818181813</v>
      </c>
      <c r="AK29" s="10">
        <f>'amount analyzed'!AI29*0.001/'amount analyzed'!AI$1*1/'amount analyzed'!AI$2</f>
        <v>2.62</v>
      </c>
      <c r="AL29" s="10">
        <f>'amount analyzed'!AJ29*0.001/'amount analyzed'!AJ$1*1/'amount analyzed'!AJ$2</f>
        <v>4.2479166666666668</v>
      </c>
      <c r="AM29" s="10">
        <f>'amount analyzed'!AK29*0.001/'amount analyzed'!AK$1*1/'amount analyzed'!AK$2</f>
        <v>5.910869565217391</v>
      </c>
      <c r="AN29" s="10">
        <f>'amount analyzed'!AL29*0.001/'amount analyzed'!AL$1*1/'amount analyzed'!AL$2</f>
        <v>5.264444444444444</v>
      </c>
      <c r="AO29" s="10">
        <f>'amount analyzed'!AM29*0.001/'amount analyzed'!AM$1*1/'amount analyzed'!AM$2</f>
        <v>5.5812500000000007</v>
      </c>
      <c r="AP29" s="10">
        <f>'amount analyzed'!AN29*0.001/'amount analyzed'!AN$1*1/'amount analyzed'!AN$2</f>
        <v>5.8071428571428569</v>
      </c>
      <c r="AQ29" s="10">
        <f>'amount analyzed'!AO29*0.001/'amount analyzed'!AO$1*1/'amount analyzed'!AO$2</f>
        <v>4.8977777777777787</v>
      </c>
      <c r="AR29" s="10">
        <f>'amount analyzed'!AP29*0.001/'amount analyzed'!AP$1*1/'amount analyzed'!AP$2</f>
        <v>3.7533333333333334</v>
      </c>
      <c r="AS29" s="10">
        <f>'amount analyzed'!AQ29*0.001/'amount analyzed'!AQ$1*1/'amount analyzed'!AQ$2</f>
        <v>3.3130434782608691</v>
      </c>
      <c r="AT29" s="10">
        <f>'amount analyzed'!AR29*0.001/'amount analyzed'!AR$1*1/'amount analyzed'!AR$2</f>
        <v>4.2065934065934067</v>
      </c>
      <c r="AU29" s="10">
        <f>'amount analyzed'!AS29*0.001/'amount analyzed'!AS$1*1/'amount analyzed'!AS$2</f>
        <v>4.0291666666666668</v>
      </c>
      <c r="AV29" s="10">
        <f>'amount analyzed'!AT29*0.001/'amount analyzed'!AT$1*1/'amount analyzed'!AT$2</f>
        <v>4.9562499999999998</v>
      </c>
      <c r="AW29" s="10">
        <f>'amount analyzed'!AU29*0.001/'amount analyzed'!AU$1*1/'amount analyzed'!AU$2</f>
        <v>3.8727272727272726</v>
      </c>
      <c r="AX29" s="10">
        <f>'amount analyzed'!AV29*0.001/'amount analyzed'!AV$1*1/'amount analyzed'!AV$2</f>
        <v>4.1958333333333346</v>
      </c>
      <c r="AY29" s="10">
        <f>'amount analyzed'!AW29*0.001/'amount analyzed'!AW$1*1/'amount analyzed'!AW$2</f>
        <v>3.5912087912087909</v>
      </c>
      <c r="AZ29" s="10">
        <f>'amount analyzed'!AX29*0.001/'amount analyzed'!AX$1*1/'amount analyzed'!AX$2</f>
        <v>2.6717391304347831</v>
      </c>
      <c r="BA29" s="10"/>
    </row>
    <row r="30" spans="1:53" x14ac:dyDescent="0.2">
      <c r="A30">
        <f>'lipidomeDB output'!A30</f>
        <v>1496</v>
      </c>
      <c r="B30" t="str">
        <f>'lipidomeDB output'!B30</f>
        <v>C85H142O17P2</v>
      </c>
      <c r="C30" s="1" t="str">
        <f>'lipidomeDB output'!C30</f>
        <v>CL(76:12)</v>
      </c>
      <c r="I30" s="10">
        <f>'amount analyzed'!I30*0.001/'amount analyzed'!I$1*1/'amount analyzed'!I$2</f>
        <v>4.4430446194225723</v>
      </c>
      <c r="J30" s="10">
        <f>'amount analyzed'!J30*0.001/'amount analyzed'!J$1*1/'amount analyzed'!J$2</f>
        <v>5.4299212598425211</v>
      </c>
      <c r="K30" s="10">
        <f>'amount analyzed'!K30*0.001/'amount analyzed'!K$1*1/'amount analyzed'!K$2</f>
        <v>3.8341207349081365</v>
      </c>
      <c r="L30" s="10">
        <f>'amount analyzed'!L30*0.001/'amount analyzed'!L$1*1/'amount analyzed'!L$2</f>
        <v>5.4509186351706047</v>
      </c>
      <c r="M30" s="10">
        <f>'amount analyzed'!M30*0.001/'amount analyzed'!M$1*1/'amount analyzed'!M$2</f>
        <v>4.0755905511811017</v>
      </c>
      <c r="N30" s="10">
        <f t="shared" si="0"/>
        <v>4.6467191601049871</v>
      </c>
      <c r="O30" s="55">
        <f t="shared" si="1"/>
        <v>0.75632825740796028</v>
      </c>
      <c r="P30" s="10">
        <f t="shared" si="2"/>
        <v>0.16276607889315006</v>
      </c>
      <c r="Q30" s="10">
        <f>'amount analyzed'!O30*0.001/'amount analyzed'!O$1*1/'amount analyzed'!O$2</f>
        <v>3.8611764705882345</v>
      </c>
      <c r="R30" s="10">
        <f>'amount analyzed'!P30*0.001/'amount analyzed'!P$1*1/'amount analyzed'!P$2</f>
        <v>4.4652631578947366</v>
      </c>
      <c r="S30" s="10">
        <f>'amount analyzed'!Q30*0.001/'amount analyzed'!Q$1*1/'amount analyzed'!Q$2</f>
        <v>4.5296703296703305</v>
      </c>
      <c r="T30" s="10">
        <f>'amount analyzed'!R30*0.001/'amount analyzed'!R$1*1/'amount analyzed'!R$2</f>
        <v>3.1452380952380952</v>
      </c>
      <c r="U30" s="10">
        <f>'amount analyzed'!S30*0.001/'amount analyzed'!S$1*1/'amount analyzed'!S$2</f>
        <v>6.08</v>
      </c>
      <c r="V30" s="10">
        <f>'amount analyzed'!T30*0.001/'amount analyzed'!T$1*1/'amount analyzed'!T$2</f>
        <v>5.6613636363636362</v>
      </c>
      <c r="W30" s="10">
        <f>'amount analyzed'!U30*0.001/'amount analyzed'!U$1*1/'amount analyzed'!U$2</f>
        <v>4.5229166666666663</v>
      </c>
      <c r="X30" s="10">
        <f>'amount analyzed'!V30*0.001/'amount analyzed'!V$1*1/'amount analyzed'!V$2</f>
        <v>3.3577777777777778</v>
      </c>
      <c r="Y30" s="10">
        <f>'amount analyzed'!W30*0.001/'amount analyzed'!W$1*1/'amount analyzed'!W$2</f>
        <v>4.790588235294118</v>
      </c>
      <c r="Z30" s="10">
        <f>'amount analyzed'!X30*0.001/'amount analyzed'!X$1*1/'amount analyzed'!X$2</f>
        <v>4.6141176470588237</v>
      </c>
      <c r="AA30" s="10">
        <f>'amount analyzed'!Y30*0.001/'amount analyzed'!Y$1*1/'amount analyzed'!Y$2</f>
        <v>7.8923076923076927</v>
      </c>
      <c r="AB30" s="10">
        <f>'amount analyzed'!Z30*0.001/'amount analyzed'!Z$1*1/'amount analyzed'!Z$2</f>
        <v>6.48</v>
      </c>
      <c r="AC30" s="10">
        <f>'amount analyzed'!AA30*0.001/'amount analyzed'!AA$1*1/'amount analyzed'!AA$2</f>
        <v>5.7688888888888883</v>
      </c>
      <c r="AD30" s="10">
        <f>'amount analyzed'!AB30*0.001/'amount analyzed'!AB$1*1/'amount analyzed'!AB$2</f>
        <v>5.2833333333333332</v>
      </c>
      <c r="AE30" s="10">
        <f>'amount analyzed'!AC30*0.001/'amount analyzed'!AC$1*1/'amount analyzed'!AC$2</f>
        <v>5.1120879120879117</v>
      </c>
      <c r="AF30" s="10">
        <f>'amount analyzed'!AD30*0.001/'amount analyzed'!AD$1*1/'amount analyzed'!AD$2</f>
        <v>6.6466666666666674</v>
      </c>
      <c r="AG30" s="10">
        <f>'amount analyzed'!AE30*0.001/'amount analyzed'!AE$1*1/'amount analyzed'!AE$2</f>
        <v>7.7244444444444449</v>
      </c>
      <c r="AH30" s="10">
        <f>'amount analyzed'!AF30*0.001/'amount analyzed'!AF$1*1/'amount analyzed'!AF$2</f>
        <v>7.3826086956521735</v>
      </c>
      <c r="AI30" s="10">
        <f>'amount analyzed'!AG30*0.001/'amount analyzed'!AG$1*1/'amount analyzed'!AG$2</f>
        <v>5.5958333333333332</v>
      </c>
      <c r="AJ30" s="10">
        <f>'amount analyzed'!AH30*0.001/'amount analyzed'!AH$1*1/'amount analyzed'!AH$2</f>
        <v>4.9454545454545444</v>
      </c>
      <c r="AK30" s="10">
        <f>'amount analyzed'!AI30*0.001/'amount analyzed'!AI$1*1/'amount analyzed'!AI$2</f>
        <v>3.3466666666666667</v>
      </c>
      <c r="AL30" s="10">
        <f>'amount analyzed'!AJ30*0.001/'amount analyzed'!AJ$1*1/'amount analyzed'!AJ$2</f>
        <v>4.0541666666666671</v>
      </c>
      <c r="AM30" s="10">
        <f>'amount analyzed'!AK30*0.001/'amount analyzed'!AK$1*1/'amount analyzed'!AK$2</f>
        <v>10.730434782608695</v>
      </c>
      <c r="AN30" s="10">
        <f>'amount analyzed'!AL30*0.001/'amount analyzed'!AL$1*1/'amount analyzed'!AL$2</f>
        <v>9.1911111111111126</v>
      </c>
      <c r="AO30" s="10">
        <f>'amount analyzed'!AM30*0.001/'amount analyzed'!AM$1*1/'amount analyzed'!AM$2</f>
        <v>6.4604166666666663</v>
      </c>
      <c r="AP30" s="10">
        <f>'amount analyzed'!AN30*0.001/'amount analyzed'!AN$1*1/'amount analyzed'!AN$2</f>
        <v>6.6571428571428566</v>
      </c>
      <c r="AQ30" s="10">
        <f>'amount analyzed'!AO30*0.001/'amount analyzed'!AO$1*1/'amount analyzed'!AO$2</f>
        <v>6.1466666666666665</v>
      </c>
      <c r="AR30" s="10">
        <f>'amount analyzed'!AP30*0.001/'amount analyzed'!AP$1*1/'amount analyzed'!AP$2</f>
        <v>3.7355555555555555</v>
      </c>
      <c r="AS30" s="10">
        <f>'amount analyzed'!AQ30*0.001/'amount analyzed'!AQ$1*1/'amount analyzed'!AQ$2</f>
        <v>5.5239130434782604</v>
      </c>
      <c r="AT30" s="10">
        <f>'amount analyzed'!AR30*0.001/'amount analyzed'!AR$1*1/'amount analyzed'!AR$2</f>
        <v>9.0351648351648368</v>
      </c>
      <c r="AU30" s="10">
        <f>'amount analyzed'!AS30*0.001/'amount analyzed'!AS$1*1/'amount analyzed'!AS$2</f>
        <v>4.4083333333333323</v>
      </c>
      <c r="AV30" s="10">
        <f>'amount analyzed'!AT30*0.001/'amount analyzed'!AT$1*1/'amount analyzed'!AT$2</f>
        <v>5.022916666666668</v>
      </c>
      <c r="AW30" s="10">
        <f>'amount analyzed'!AU30*0.001/'amount analyzed'!AU$1*1/'amount analyzed'!AU$2</f>
        <v>4.1499999999999995</v>
      </c>
      <c r="AX30" s="10">
        <f>'amount analyzed'!AV30*0.001/'amount analyzed'!AV$1*1/'amount analyzed'!AV$2</f>
        <v>4.8562500000000002</v>
      </c>
      <c r="AY30" s="10">
        <f>'amount analyzed'!AW30*0.001/'amount analyzed'!AW$1*1/'amount analyzed'!AW$2</f>
        <v>7.7494505494505495</v>
      </c>
      <c r="AZ30" s="10">
        <f>'amount analyzed'!AX30*0.001/'amount analyzed'!AX$1*1/'amount analyzed'!AX$2</f>
        <v>5.0239130434782613</v>
      </c>
      <c r="BA30" s="10"/>
    </row>
    <row r="31" spans="1:53" x14ac:dyDescent="0.2">
      <c r="A31">
        <f>'lipidomeDB output'!A31</f>
        <v>1498</v>
      </c>
      <c r="B31" t="str">
        <f>'lipidomeDB output'!B31</f>
        <v>C85H144O17P2</v>
      </c>
      <c r="C31" s="1" t="str">
        <f>'lipidomeDB output'!C31</f>
        <v>CL(76:11)</v>
      </c>
      <c r="I31" s="10">
        <f>'amount analyzed'!I31*0.001/'amount analyzed'!I$1*1/'amount analyzed'!I$2</f>
        <v>4.8692913385826779</v>
      </c>
      <c r="J31" s="10">
        <f>'amount analyzed'!J31*0.001/'amount analyzed'!J$1*1/'amount analyzed'!J$2</f>
        <v>5.3732283464566928</v>
      </c>
      <c r="K31" s="10">
        <f>'amount analyzed'!K31*0.001/'amount analyzed'!K$1*1/'amount analyzed'!K$2</f>
        <v>5.3837270341207351</v>
      </c>
      <c r="L31" s="10">
        <f>'amount analyzed'!L31*0.001/'amount analyzed'!L$1*1/'amount analyzed'!L$2</f>
        <v>6.8535433070866167</v>
      </c>
      <c r="M31" s="10">
        <f>'amount analyzed'!M31*0.001/'amount analyzed'!M$1*1/'amount analyzed'!M$2</f>
        <v>6.5280839895013143</v>
      </c>
      <c r="N31" s="10">
        <f t="shared" si="0"/>
        <v>5.8015748031496077</v>
      </c>
      <c r="O31" s="55">
        <f t="shared" si="1"/>
        <v>0.84582551901642156</v>
      </c>
      <c r="P31" s="10">
        <f t="shared" si="2"/>
        <v>0.1457924008076622</v>
      </c>
      <c r="Q31" s="10">
        <f>'amount analyzed'!O31*0.001/'amount analyzed'!O$1*1/'amount analyzed'!O$2</f>
        <v>4.8447058823529421</v>
      </c>
      <c r="R31" s="10">
        <f>'amount analyzed'!P31*0.001/'amount analyzed'!P$1*1/'amount analyzed'!P$2</f>
        <v>9.4610526315789478</v>
      </c>
      <c r="S31" s="10">
        <f>'amount analyzed'!Q31*0.001/'amount analyzed'!Q$1*1/'amount analyzed'!Q$2</f>
        <v>7.4703296703296704</v>
      </c>
      <c r="T31" s="10">
        <f>'amount analyzed'!R31*0.001/'amount analyzed'!R$1*1/'amount analyzed'!R$2</f>
        <v>5.8666666666666645</v>
      </c>
      <c r="U31" s="10">
        <f>'amount analyzed'!S31*0.001/'amount analyzed'!S$1*1/'amount analyzed'!S$2</f>
        <v>2.5644444444444447</v>
      </c>
      <c r="V31" s="10">
        <f>'amount analyzed'!T31*0.001/'amount analyzed'!T$1*1/'amount analyzed'!T$2</f>
        <v>2.2590909090909088</v>
      </c>
      <c r="W31" s="10">
        <f>'amount analyzed'!U31*0.001/'amount analyzed'!U$1*1/'amount analyzed'!U$2</f>
        <v>6.1333333333333329</v>
      </c>
      <c r="X31" s="10">
        <f>'amount analyzed'!V31*0.001/'amount analyzed'!V$1*1/'amount analyzed'!V$2</f>
        <v>5.431111111111111</v>
      </c>
      <c r="Y31" s="10">
        <f>'amount analyzed'!W31*0.001/'amount analyzed'!W$1*1/'amount analyzed'!W$2</f>
        <v>6.0447058823529423</v>
      </c>
      <c r="Z31" s="10">
        <f>'amount analyzed'!X31*0.001/'amount analyzed'!X$1*1/'amount analyzed'!X$2</f>
        <v>5.7976470588235287</v>
      </c>
      <c r="AA31" s="10">
        <f>'amount analyzed'!Y31*0.001/'amount analyzed'!Y$1*1/'amount analyzed'!Y$2</f>
        <v>2.4263736263736266</v>
      </c>
      <c r="AB31" s="10">
        <f>'amount analyzed'!Z31*0.001/'amount analyzed'!Z$1*1/'amount analyzed'!Z$2</f>
        <v>2.52</v>
      </c>
      <c r="AC31" s="10">
        <f>'amount analyzed'!AA31*0.001/'amount analyzed'!AA$1*1/'amount analyzed'!AA$2</f>
        <v>11.742222222222223</v>
      </c>
      <c r="AD31" s="10">
        <f>'amount analyzed'!AB31*0.001/'amount analyzed'!AB$1*1/'amount analyzed'!AB$2</f>
        <v>10.122916666666667</v>
      </c>
      <c r="AE31" s="10">
        <f>'amount analyzed'!AC31*0.001/'amount analyzed'!AC$1*1/'amount analyzed'!AC$2</f>
        <v>9.2395604395604405</v>
      </c>
      <c r="AF31" s="10">
        <f>'amount analyzed'!AD31*0.001/'amount analyzed'!AD$1*1/'amount analyzed'!AD$2</f>
        <v>7.4755555555555553</v>
      </c>
      <c r="AG31" s="10">
        <f>'amount analyzed'!AE31*0.001/'amount analyzed'!AE$1*1/'amount analyzed'!AE$2</f>
        <v>3.2533333333333339</v>
      </c>
      <c r="AH31" s="10">
        <f>'amount analyzed'!AF31*0.001/'amount analyzed'!AF$1*1/'amount analyzed'!AF$2</f>
        <v>4.4760869565217396</v>
      </c>
      <c r="AI31" s="10">
        <f>'amount analyzed'!AG31*0.001/'amount analyzed'!AG$1*1/'amount analyzed'!AG$2</f>
        <v>7.6437499999999998</v>
      </c>
      <c r="AJ31" s="10">
        <f>'amount analyzed'!AH31*0.001/'amount analyzed'!AH$1*1/'amount analyzed'!AH$2</f>
        <v>8.1113636363636346</v>
      </c>
      <c r="AK31" s="10">
        <f>'amount analyzed'!AI31*0.001/'amount analyzed'!AI$1*1/'amount analyzed'!AI$2</f>
        <v>4.1866666666666665</v>
      </c>
      <c r="AL31" s="10">
        <f>'amount analyzed'!AJ31*0.001/'amount analyzed'!AJ$1*1/'amount analyzed'!AJ$2</f>
        <v>6.6229166666666668</v>
      </c>
      <c r="AM31" s="10">
        <f>'amount analyzed'!AK31*0.001/'amount analyzed'!AK$1*1/'amount analyzed'!AK$2</f>
        <v>4.019565217391305</v>
      </c>
      <c r="AN31" s="10">
        <f>'amount analyzed'!AL31*0.001/'amount analyzed'!AL$1*1/'amount analyzed'!AL$2</f>
        <v>4.4866666666666664</v>
      </c>
      <c r="AO31" s="10">
        <f>'amount analyzed'!AM31*0.001/'amount analyzed'!AM$1*1/'amount analyzed'!AM$2</f>
        <v>7.1854166666666677</v>
      </c>
      <c r="AP31" s="10">
        <f>'amount analyzed'!AN31*0.001/'amount analyzed'!AN$1*1/'amount analyzed'!AN$2</f>
        <v>9.6642857142857146</v>
      </c>
      <c r="AQ31" s="10">
        <f>'amount analyzed'!AO31*0.001/'amount analyzed'!AO$1*1/'amount analyzed'!AO$2</f>
        <v>8.5311111111111106</v>
      </c>
      <c r="AR31" s="10">
        <f>'amount analyzed'!AP31*0.001/'amount analyzed'!AP$1*1/'amount analyzed'!AP$2</f>
        <v>6.453333333333334</v>
      </c>
      <c r="AS31" s="10">
        <f>'amount analyzed'!AQ31*0.001/'amount analyzed'!AQ$1*1/'amount analyzed'!AQ$2</f>
        <v>2.9217391304347817</v>
      </c>
      <c r="AT31" s="10">
        <f>'amount analyzed'!AR31*0.001/'amount analyzed'!AR$1*1/'amount analyzed'!AR$2</f>
        <v>2.8879120879120879</v>
      </c>
      <c r="AU31" s="10">
        <f>'amount analyzed'!AS31*0.001/'amount analyzed'!AS$1*1/'amount analyzed'!AS$2</f>
        <v>6.3937500000000007</v>
      </c>
      <c r="AV31" s="10">
        <f>'amount analyzed'!AT31*0.001/'amount analyzed'!AT$1*1/'amount analyzed'!AT$2</f>
        <v>7.1229166666666659</v>
      </c>
      <c r="AW31" s="10">
        <f>'amount analyzed'!AU31*0.001/'amount analyzed'!AU$1*1/'amount analyzed'!AU$2</f>
        <v>5.3045454545454538</v>
      </c>
      <c r="AX31" s="10">
        <f>'amount analyzed'!AV31*0.001/'amount analyzed'!AV$1*1/'amount analyzed'!AV$2</f>
        <v>7.2375000000000007</v>
      </c>
      <c r="AY31" s="10">
        <f>'amount analyzed'!AW31*0.001/'amount analyzed'!AW$1*1/'amount analyzed'!AW$2</f>
        <v>2.1186813186813187</v>
      </c>
      <c r="AZ31" s="10">
        <f>'amount analyzed'!AX31*0.001/'amount analyzed'!AX$1*1/'amount analyzed'!AX$2</f>
        <v>3.7260869565217387</v>
      </c>
      <c r="BA31" s="10"/>
    </row>
    <row r="32" spans="1:53" x14ac:dyDescent="0.2">
      <c r="A32">
        <f>'lipidomeDB output'!A32</f>
        <v>1500</v>
      </c>
      <c r="B32" t="str">
        <f>'lipidomeDB output'!B32</f>
        <v>C85H146O17P2</v>
      </c>
      <c r="C32" s="1" t="str">
        <f>'lipidomeDB output'!C32</f>
        <v>CL(76:10)</v>
      </c>
      <c r="I32" s="10">
        <f>'amount analyzed'!I32*0.001/'amount analyzed'!I$1*1/'amount analyzed'!I$2</f>
        <v>3.2041994750656171</v>
      </c>
      <c r="J32" s="10">
        <f>'amount analyzed'!J32*0.001/'amount analyzed'!J$1*1/'amount analyzed'!J$2</f>
        <v>4.2120734908136495</v>
      </c>
      <c r="K32" s="10">
        <f>'amount analyzed'!K32*0.001/'amount analyzed'!K$1*1/'amount analyzed'!K$2</f>
        <v>3.781627296587927</v>
      </c>
      <c r="L32" s="10">
        <f>'amount analyzed'!L32*0.001/'amount analyzed'!L$1*1/'amount analyzed'!L$2</f>
        <v>4.2015748031496072</v>
      </c>
      <c r="M32" s="10">
        <f>'amount analyzed'!M32*0.001/'amount analyzed'!M$1*1/'amount analyzed'!M$2</f>
        <v>3.1202099737532811</v>
      </c>
      <c r="N32" s="10">
        <f t="shared" si="0"/>
        <v>3.7039370078740164</v>
      </c>
      <c r="O32" s="55">
        <f t="shared" si="1"/>
        <v>0.52496587832026631</v>
      </c>
      <c r="P32" s="10">
        <f t="shared" si="2"/>
        <v>0.14173185915534398</v>
      </c>
      <c r="Q32" s="10">
        <f>'amount analyzed'!O32*0.001/'amount analyzed'!O$1*1/'amount analyzed'!O$2</f>
        <v>3.7670588235294122</v>
      </c>
      <c r="R32" s="10">
        <f>'amount analyzed'!P32*0.001/'amount analyzed'!P$1*1/'amount analyzed'!P$2</f>
        <v>7.1915789473684226</v>
      </c>
      <c r="S32" s="10">
        <f>'amount analyzed'!Q32*0.001/'amount analyzed'!Q$1*1/'amount analyzed'!Q$2</f>
        <v>4.3318681318681325</v>
      </c>
      <c r="T32" s="10">
        <f>'amount analyzed'!R32*0.001/'amount analyzed'!R$1*1/'amount analyzed'!R$2</f>
        <v>4.0976190476190473</v>
      </c>
      <c r="U32" s="10">
        <f>'amount analyzed'!S32*0.001/'amount analyzed'!S$1*1/'amount analyzed'!S$2</f>
        <v>2.5355555555555562</v>
      </c>
      <c r="V32" s="10">
        <f>'amount analyzed'!T32*0.001/'amount analyzed'!T$1*1/'amount analyzed'!T$2</f>
        <v>1.1045454545454545</v>
      </c>
      <c r="W32" s="10">
        <f>'amount analyzed'!U32*0.001/'amount analyzed'!U$1*1/'amount analyzed'!U$2</f>
        <v>4.1583333333333323</v>
      </c>
      <c r="X32" s="10">
        <f>'amount analyzed'!V32*0.001/'amount analyzed'!V$1*1/'amount analyzed'!V$2</f>
        <v>3.28</v>
      </c>
      <c r="Y32" s="10">
        <f>'amount analyzed'!W32*0.001/'amount analyzed'!W$1*1/'amount analyzed'!W$2</f>
        <v>3.1788235294117646</v>
      </c>
      <c r="Z32" s="10">
        <f>'amount analyzed'!X32*0.001/'amount analyzed'!X$1*1/'amount analyzed'!X$2</f>
        <v>3.8023529411764714</v>
      </c>
      <c r="AA32" s="10">
        <f>'amount analyzed'!Y32*0.001/'amount analyzed'!Y$1*1/'amount analyzed'!Y$2</f>
        <v>2.2769230769230768</v>
      </c>
      <c r="AB32" s="10">
        <f>'amount analyzed'!Z32*0.001/'amount analyzed'!Z$1*1/'amount analyzed'!Z$2</f>
        <v>2.0911111111111111</v>
      </c>
      <c r="AC32" s="10">
        <f>'amount analyzed'!AA32*0.001/'amount analyzed'!AA$1*1/'amount analyzed'!AA$2</f>
        <v>10.08</v>
      </c>
      <c r="AD32" s="10">
        <f>'amount analyzed'!AB32*0.001/'amount analyzed'!AB$1*1/'amount analyzed'!AB$2</f>
        <v>9.0958333333333332</v>
      </c>
      <c r="AE32" s="10">
        <f>'amount analyzed'!AC32*0.001/'amount analyzed'!AC$1*1/'amount analyzed'!AC$2</f>
        <v>5.7714285714285722</v>
      </c>
      <c r="AF32" s="10">
        <f>'amount analyzed'!AD32*0.001/'amount analyzed'!AD$1*1/'amount analyzed'!AD$2</f>
        <v>4.8688888888888888</v>
      </c>
      <c r="AG32" s="10">
        <f>'amount analyzed'!AE32*0.001/'amount analyzed'!AE$1*1/'amount analyzed'!AE$2</f>
        <v>2.7133333333333334</v>
      </c>
      <c r="AH32" s="10">
        <f>'amount analyzed'!AF32*0.001/'amount analyzed'!AF$1*1/'amount analyzed'!AF$2</f>
        <v>2.9804347826086959</v>
      </c>
      <c r="AI32" s="10">
        <f>'amount analyzed'!AG32*0.001/'amount analyzed'!AG$1*1/'amount analyzed'!AG$2</f>
        <v>7.2520833333333323</v>
      </c>
      <c r="AJ32" s="10">
        <f>'amount analyzed'!AH32*0.001/'amount analyzed'!AH$1*1/'amount analyzed'!AH$2</f>
        <v>6.9681818181818178</v>
      </c>
      <c r="AK32" s="10">
        <f>'amount analyzed'!AI32*0.001/'amount analyzed'!AI$1*1/'amount analyzed'!AI$2</f>
        <v>4.4577777777777783</v>
      </c>
      <c r="AL32" s="10">
        <f>'amount analyzed'!AJ32*0.001/'amount analyzed'!AJ$1*1/'amount analyzed'!AJ$2</f>
        <v>4.4916666666666671</v>
      </c>
      <c r="AM32" s="10">
        <f>'amount analyzed'!AK32*0.001/'amount analyzed'!AK$1*1/'amount analyzed'!AK$2</f>
        <v>3.0021739130434781</v>
      </c>
      <c r="AN32" s="10">
        <f>'amount analyzed'!AL32*0.001/'amount analyzed'!AL$1*1/'amount analyzed'!AL$2</f>
        <v>2.6466666666666669</v>
      </c>
      <c r="AO32" s="10">
        <f>'amount analyzed'!AM32*0.001/'amount analyzed'!AM$1*1/'amount analyzed'!AM$2</f>
        <v>6.9083333333333341</v>
      </c>
      <c r="AP32" s="10">
        <f>'amount analyzed'!AN32*0.001/'amount analyzed'!AN$1*1/'amount analyzed'!AN$2</f>
        <v>5.7761904761904761</v>
      </c>
      <c r="AQ32" s="10">
        <f>'amount analyzed'!AO32*0.001/'amount analyzed'!AO$1*1/'amount analyzed'!AO$2</f>
        <v>4.7688888888888892</v>
      </c>
      <c r="AR32" s="10">
        <f>'amount analyzed'!AP32*0.001/'amount analyzed'!AP$1*1/'amount analyzed'!AP$2</f>
        <v>3.3133333333333335</v>
      </c>
      <c r="AS32" s="10">
        <f>'amount analyzed'!AQ32*0.001/'amount analyzed'!AQ$1*1/'amount analyzed'!AQ$2</f>
        <v>2.4369565217391305</v>
      </c>
      <c r="AT32" s="10">
        <f>'amount analyzed'!AR32*0.001/'amount analyzed'!AR$1*1/'amount analyzed'!AR$2</f>
        <v>2.7274725274725276</v>
      </c>
      <c r="AU32" s="10">
        <f>'amount analyzed'!AS32*0.001/'amount analyzed'!AS$1*1/'amount analyzed'!AS$2</f>
        <v>4.9187499999999993</v>
      </c>
      <c r="AV32" s="10">
        <f>'amount analyzed'!AT32*0.001/'amount analyzed'!AT$1*1/'amount analyzed'!AT$2</f>
        <v>4.2833333333333332</v>
      </c>
      <c r="AW32" s="10">
        <f>'amount analyzed'!AU32*0.001/'amount analyzed'!AU$1*1/'amount analyzed'!AU$2</f>
        <v>4.502272727272727</v>
      </c>
      <c r="AX32" s="10">
        <f>'amount analyzed'!AV32*0.001/'amount analyzed'!AV$1*1/'amount analyzed'!AV$2</f>
        <v>6.5020833333333341</v>
      </c>
      <c r="AY32" s="10">
        <f>'amount analyzed'!AW32*0.001/'amount analyzed'!AW$1*1/'amount analyzed'!AW$2</f>
        <v>2.2109890109890111</v>
      </c>
      <c r="AZ32" s="10">
        <f>'amount analyzed'!AX32*0.001/'amount analyzed'!AX$1*1/'amount analyzed'!AX$2</f>
        <v>2.534782608695652</v>
      </c>
      <c r="BA32" s="10"/>
    </row>
    <row r="33" spans="1:53" x14ac:dyDescent="0.2">
      <c r="A33">
        <f>'lipidomeDB output'!A33</f>
        <v>1502</v>
      </c>
      <c r="B33" t="str">
        <f>'lipidomeDB output'!B33</f>
        <v>C85H148O17P2</v>
      </c>
      <c r="C33" s="1" t="str">
        <f>'lipidomeDB output'!C33</f>
        <v>CL(76:9)</v>
      </c>
      <c r="I33" s="10">
        <f>'amount analyzed'!I33*0.001/'amount analyzed'!I$1*1/'amount analyzed'!I$2</f>
        <v>3.9328083989501321</v>
      </c>
      <c r="J33" s="10">
        <f>'amount analyzed'!J33*0.001/'amount analyzed'!J$1*1/'amount analyzed'!J$2</f>
        <v>5.224146981627297</v>
      </c>
      <c r="K33" s="10">
        <f>'amount analyzed'!K33*0.001/'amount analyzed'!K$1*1/'amount analyzed'!K$2</f>
        <v>5.1716535433070874</v>
      </c>
      <c r="L33" s="10">
        <f>'amount analyzed'!L33*0.001/'amount analyzed'!L$1*1/'amount analyzed'!L$2</f>
        <v>4.9931758530183732</v>
      </c>
      <c r="M33" s="10">
        <f>'amount analyzed'!M33*0.001/'amount analyzed'!M$1*1/'amount analyzed'!M$2</f>
        <v>5.3186351706036756</v>
      </c>
      <c r="N33" s="10">
        <f t="shared" si="0"/>
        <v>4.9280839895013129</v>
      </c>
      <c r="O33" s="55">
        <f t="shared" si="1"/>
        <v>0.56884094871750024</v>
      </c>
      <c r="P33" s="10">
        <f t="shared" si="2"/>
        <v>0.11542842003694481</v>
      </c>
      <c r="Q33" s="10">
        <f>'amount analyzed'!O33*0.001/'amount analyzed'!O$1*1/'amount analyzed'!O$2</f>
        <v>4.2776470588235291</v>
      </c>
      <c r="R33" s="10">
        <f>'amount analyzed'!P33*0.001/'amount analyzed'!P$1*1/'amount analyzed'!P$2</f>
        <v>8.4168421052631572</v>
      </c>
      <c r="S33" s="10">
        <f>'amount analyzed'!Q33*0.001/'amount analyzed'!Q$1*1/'amount analyzed'!Q$2</f>
        <v>6.2593406593406593</v>
      </c>
      <c r="T33" s="10">
        <f>'amount analyzed'!R33*0.001/'amount analyzed'!R$1*1/'amount analyzed'!R$2</f>
        <v>6.4238095238095232</v>
      </c>
      <c r="U33" s="10">
        <f>'amount analyzed'!S33*0.001/'amount analyzed'!S$1*1/'amount analyzed'!S$2</f>
        <v>1.9399999999999997</v>
      </c>
      <c r="V33" s="10">
        <f>'amount analyzed'!T33*0.001/'amount analyzed'!T$1*1/'amount analyzed'!T$2</f>
        <v>0.57500000000000007</v>
      </c>
      <c r="W33" s="10">
        <f>'amount analyzed'!U33*0.001/'amount analyzed'!U$1*1/'amount analyzed'!U$2</f>
        <v>6.9125000000000005</v>
      </c>
      <c r="X33" s="10">
        <f>'amount analyzed'!V33*0.001/'amount analyzed'!V$1*1/'amount analyzed'!V$2</f>
        <v>4.7399999999999993</v>
      </c>
      <c r="Y33" s="10">
        <f>'amount analyzed'!W33*0.001/'amount analyzed'!W$1*1/'amount analyzed'!W$2</f>
        <v>5.0070588235294116</v>
      </c>
      <c r="Z33" s="10">
        <f>'amount analyzed'!X33*0.001/'amount analyzed'!X$1*1/'amount analyzed'!X$2</f>
        <v>5.3717647058823532</v>
      </c>
      <c r="AA33" s="10">
        <f>'amount analyzed'!Y33*0.001/'amount analyzed'!Y$1*1/'amount analyzed'!Y$2</f>
        <v>2.0725274725274727</v>
      </c>
      <c r="AB33" s="10">
        <f>'amount analyzed'!Z33*0.001/'amount analyzed'!Z$1*1/'amount analyzed'!Z$2</f>
        <v>1.4400000000000004</v>
      </c>
      <c r="AC33" s="10">
        <f>'amount analyzed'!AA33*0.001/'amount analyzed'!AA$1*1/'amount analyzed'!AA$2</f>
        <v>13.073333333333334</v>
      </c>
      <c r="AD33" s="10">
        <f>'amount analyzed'!AB33*0.001/'amount analyzed'!AB$1*1/'amount analyzed'!AB$2</f>
        <v>11.454166666666667</v>
      </c>
      <c r="AE33" s="10">
        <f>'amount analyzed'!AC33*0.001/'amount analyzed'!AC$1*1/'amount analyzed'!AC$2</f>
        <v>8.3362637362637368</v>
      </c>
      <c r="AF33" s="10">
        <f>'amount analyzed'!AD33*0.001/'amount analyzed'!AD$1*1/'amount analyzed'!AD$2</f>
        <v>6.4288888888888884</v>
      </c>
      <c r="AG33" s="10">
        <f>'amount analyzed'!AE33*0.001/'amount analyzed'!AE$1*1/'amount analyzed'!AE$2</f>
        <v>1.751111111111112</v>
      </c>
      <c r="AH33" s="10">
        <f>'amount analyzed'!AF33*0.001/'amount analyzed'!AF$1*1/'amount analyzed'!AF$2</f>
        <v>3.2021739130434779</v>
      </c>
      <c r="AI33" s="10">
        <f>'amount analyzed'!AG33*0.001/'amount analyzed'!AG$1*1/'amount analyzed'!AG$2</f>
        <v>7.9645833333333327</v>
      </c>
      <c r="AJ33" s="10">
        <f>'amount analyzed'!AH33*0.001/'amount analyzed'!AH$1*1/'amount analyzed'!AH$2</f>
        <v>9.336363636363636</v>
      </c>
      <c r="AK33" s="10">
        <f>'amount analyzed'!AI33*0.001/'amount analyzed'!AI$1*1/'amount analyzed'!AI$2</f>
        <v>5.2622222222222224</v>
      </c>
      <c r="AL33" s="10">
        <f>'amount analyzed'!AJ33*0.001/'amount analyzed'!AJ$1*1/'amount analyzed'!AJ$2</f>
        <v>5.6937500000000005</v>
      </c>
      <c r="AM33" s="10">
        <f>'amount analyzed'!AK33*0.001/'amount analyzed'!AK$1*1/'amount analyzed'!AK$2</f>
        <v>2.9847826086956517</v>
      </c>
      <c r="AN33" s="10">
        <f>'amount analyzed'!AL33*0.001/'amount analyzed'!AL$1*1/'amount analyzed'!AL$2</f>
        <v>1.9844444444444447</v>
      </c>
      <c r="AO33" s="10">
        <f>'amount analyzed'!AM33*0.001/'amount analyzed'!AM$1*1/'amount analyzed'!AM$2</f>
        <v>8.0791666666666675</v>
      </c>
      <c r="AP33" s="10">
        <f>'amount analyzed'!AN33*0.001/'amount analyzed'!AN$1*1/'amount analyzed'!AN$2</f>
        <v>9.3404761904761902</v>
      </c>
      <c r="AQ33" s="10">
        <f>'amount analyzed'!AO33*0.001/'amount analyzed'!AO$1*1/'amount analyzed'!AO$2</f>
        <v>6.4399999999999995</v>
      </c>
      <c r="AR33" s="10">
        <f>'amount analyzed'!AP33*0.001/'amount analyzed'!AP$1*1/'amount analyzed'!AP$2</f>
        <v>6.1955555555555559</v>
      </c>
      <c r="AS33" s="10">
        <f>'amount analyzed'!AQ33*0.001/'amount analyzed'!AQ$1*1/'amount analyzed'!AQ$2</f>
        <v>1.4956521739130435</v>
      </c>
      <c r="AT33" s="10">
        <f>'amount analyzed'!AR33*0.001/'amount analyzed'!AR$1*1/'amount analyzed'!AR$2</f>
        <v>1.7868131868131867</v>
      </c>
      <c r="AU33" s="10">
        <f>'amount analyzed'!AS33*0.001/'amount analyzed'!AS$1*1/'amount analyzed'!AS$2</f>
        <v>7.3187499999999996</v>
      </c>
      <c r="AV33" s="10">
        <f>'amount analyzed'!AT33*0.001/'amount analyzed'!AT$1*1/'amount analyzed'!AT$2</f>
        <v>4.7562499999999996</v>
      </c>
      <c r="AW33" s="10">
        <f>'amount analyzed'!AU33*0.001/'amount analyzed'!AU$1*1/'amount analyzed'!AU$2</f>
        <v>5.5750000000000002</v>
      </c>
      <c r="AX33" s="10">
        <f>'amount analyzed'!AV33*0.001/'amount analyzed'!AV$1*1/'amount analyzed'!AV$2</f>
        <v>7.9750000000000014</v>
      </c>
      <c r="AY33" s="10">
        <f>'amount analyzed'!AW33*0.001/'amount analyzed'!AW$1*1/'amount analyzed'!AW$2</f>
        <v>1.4571428571428573</v>
      </c>
      <c r="AZ33" s="10">
        <f>'amount analyzed'!AX33*0.001/'amount analyzed'!AX$1*1/'amount analyzed'!AX$2</f>
        <v>2.0173913043478264</v>
      </c>
      <c r="BA33" s="10"/>
    </row>
    <row r="34" spans="1:53" x14ac:dyDescent="0.2">
      <c r="A34">
        <f>'lipidomeDB output'!A34</f>
        <v>1513.9</v>
      </c>
      <c r="B34" t="str">
        <f>'lipidomeDB output'!B34</f>
        <v>C87H136O17P2</v>
      </c>
      <c r="C34" s="1" t="str">
        <f>'lipidomeDB output'!C34</f>
        <v>CL(78:17)</v>
      </c>
      <c r="I34" s="10">
        <f>'amount analyzed'!I34*0.001/'amount analyzed'!I$1*1/'amount analyzed'!I$2</f>
        <v>0</v>
      </c>
      <c r="J34" s="10">
        <f>'amount analyzed'!J34*0.001/'amount analyzed'!J$1*1/'amount analyzed'!J$2</f>
        <v>0</v>
      </c>
      <c r="K34" s="10">
        <f>'amount analyzed'!K34*0.001/'amount analyzed'!K$1*1/'amount analyzed'!K$2</f>
        <v>0</v>
      </c>
      <c r="L34" s="10">
        <f>'amount analyzed'!L34*0.001/'amount analyzed'!L$1*1/'amount analyzed'!L$2</f>
        <v>0</v>
      </c>
      <c r="M34" s="10">
        <f>'amount analyzed'!M34*0.001/'amount analyzed'!M$1*1/'amount analyzed'!M$2</f>
        <v>0</v>
      </c>
      <c r="N34" s="10">
        <f t="shared" si="0"/>
        <v>0</v>
      </c>
      <c r="O34" s="55">
        <f t="shared" si="1"/>
        <v>0</v>
      </c>
      <c r="P34" s="10" t="e">
        <f t="shared" si="2"/>
        <v>#DIV/0!</v>
      </c>
      <c r="Q34" s="10">
        <f>'amount analyzed'!O34*0.001/'amount analyzed'!O$1*1/'amount analyzed'!O$2</f>
        <v>0</v>
      </c>
      <c r="R34" s="10">
        <f>'amount analyzed'!P34*0.001/'amount analyzed'!P$1*1/'amount analyzed'!P$2</f>
        <v>0</v>
      </c>
      <c r="S34" s="10">
        <f>'amount analyzed'!Q34*0.001/'amount analyzed'!Q$1*1/'amount analyzed'!Q$2</f>
        <v>0</v>
      </c>
      <c r="T34" s="10">
        <f>'amount analyzed'!R34*0.001/'amount analyzed'!R$1*1/'amount analyzed'!R$2</f>
        <v>0</v>
      </c>
      <c r="U34" s="10">
        <f>'amount analyzed'!S34*0.001/'amount analyzed'!S$1*1/'amount analyzed'!S$2</f>
        <v>0</v>
      </c>
      <c r="V34" s="10">
        <f>'amount analyzed'!T34*0.001/'amount analyzed'!T$1*1/'amount analyzed'!T$2</f>
        <v>0</v>
      </c>
      <c r="W34" s="10">
        <f>'amount analyzed'!U34*0.001/'amount analyzed'!U$1*1/'amount analyzed'!U$2</f>
        <v>0</v>
      </c>
      <c r="X34" s="10">
        <f>'amount analyzed'!V34*0.001/'amount analyzed'!V$1*1/'amount analyzed'!V$2</f>
        <v>0</v>
      </c>
      <c r="Y34" s="10">
        <f>'amount analyzed'!W34*0.001/'amount analyzed'!W$1*1/'amount analyzed'!W$2</f>
        <v>0</v>
      </c>
      <c r="Z34" s="10">
        <f>'amount analyzed'!X34*0.001/'amount analyzed'!X$1*1/'amount analyzed'!X$2</f>
        <v>0</v>
      </c>
      <c r="AA34" s="10">
        <f>'amount analyzed'!Y34*0.001/'amount analyzed'!Y$1*1/'amount analyzed'!Y$2</f>
        <v>0</v>
      </c>
      <c r="AB34" s="10">
        <f>'amount analyzed'!Z34*0.001/'amount analyzed'!Z$1*1/'amount analyzed'!Z$2</f>
        <v>0</v>
      </c>
      <c r="AC34" s="10">
        <f>'amount analyzed'!AA34*0.001/'amount analyzed'!AA$1*1/'amount analyzed'!AA$2</f>
        <v>0</v>
      </c>
      <c r="AD34" s="10">
        <f>'amount analyzed'!AB34*0.001/'amount analyzed'!AB$1*1/'amount analyzed'!AB$2</f>
        <v>0</v>
      </c>
      <c r="AE34" s="10">
        <f>'amount analyzed'!AC34*0.001/'amount analyzed'!AC$1*1/'amount analyzed'!AC$2</f>
        <v>0</v>
      </c>
      <c r="AF34" s="10">
        <f>'amount analyzed'!AD34*0.001/'amount analyzed'!AD$1*1/'amount analyzed'!AD$2</f>
        <v>0</v>
      </c>
      <c r="AG34" s="10">
        <f>'amount analyzed'!AE34*0.001/'amount analyzed'!AE$1*1/'amount analyzed'!AE$2</f>
        <v>0</v>
      </c>
      <c r="AH34" s="10">
        <f>'amount analyzed'!AF34*0.001/'amount analyzed'!AF$1*1/'amount analyzed'!AF$2</f>
        <v>0</v>
      </c>
      <c r="AI34" s="10">
        <f>'amount analyzed'!AG34*0.001/'amount analyzed'!AG$1*1/'amount analyzed'!AG$2</f>
        <v>0</v>
      </c>
      <c r="AJ34" s="10">
        <f>'amount analyzed'!AH34*0.001/'amount analyzed'!AH$1*1/'amount analyzed'!AH$2</f>
        <v>0</v>
      </c>
      <c r="AK34" s="10">
        <f>'amount analyzed'!AI34*0.001/'amount analyzed'!AI$1*1/'amount analyzed'!AI$2</f>
        <v>0</v>
      </c>
      <c r="AL34" s="10">
        <f>'amount analyzed'!AJ34*0.001/'amount analyzed'!AJ$1*1/'amount analyzed'!AJ$2</f>
        <v>0</v>
      </c>
      <c r="AM34" s="10">
        <f>'amount analyzed'!AK34*0.001/'amount analyzed'!AK$1*1/'amount analyzed'!AK$2</f>
        <v>0</v>
      </c>
      <c r="AN34" s="10">
        <f>'amount analyzed'!AL34*0.001/'amount analyzed'!AL$1*1/'amount analyzed'!AL$2</f>
        <v>0</v>
      </c>
      <c r="AO34" s="10">
        <f>'amount analyzed'!AM34*0.001/'amount analyzed'!AM$1*1/'amount analyzed'!AM$2</f>
        <v>0</v>
      </c>
      <c r="AP34" s="10">
        <f>'amount analyzed'!AN34*0.001/'amount analyzed'!AN$1*1/'amount analyzed'!AN$2</f>
        <v>0</v>
      </c>
      <c r="AQ34" s="10">
        <f>'amount analyzed'!AO34*0.001/'amount analyzed'!AO$1*1/'amount analyzed'!AO$2</f>
        <v>0</v>
      </c>
      <c r="AR34" s="10">
        <f>'amount analyzed'!AP34*0.001/'amount analyzed'!AP$1*1/'amount analyzed'!AP$2</f>
        <v>0</v>
      </c>
      <c r="AS34" s="10">
        <f>'amount analyzed'!AQ34*0.001/'amount analyzed'!AQ$1*1/'amount analyzed'!AQ$2</f>
        <v>0</v>
      </c>
      <c r="AT34" s="10">
        <f>'amount analyzed'!AR34*0.001/'amount analyzed'!AR$1*1/'amount analyzed'!AR$2</f>
        <v>0</v>
      </c>
      <c r="AU34" s="10">
        <f>'amount analyzed'!AS34*0.001/'amount analyzed'!AS$1*1/'amount analyzed'!AS$2</f>
        <v>0</v>
      </c>
      <c r="AV34" s="10">
        <f>'amount analyzed'!AT34*0.001/'amount analyzed'!AT$1*1/'amount analyzed'!AT$2</f>
        <v>0</v>
      </c>
      <c r="AW34" s="10">
        <f>'amount analyzed'!AU34*0.001/'amount analyzed'!AU$1*1/'amount analyzed'!AU$2</f>
        <v>0</v>
      </c>
      <c r="AX34" s="10">
        <f>'amount analyzed'!AV34*0.001/'amount analyzed'!AV$1*1/'amount analyzed'!AV$2</f>
        <v>0</v>
      </c>
      <c r="AY34" s="10">
        <f>'amount analyzed'!AW34*0.001/'amount analyzed'!AW$1*1/'amount analyzed'!AW$2</f>
        <v>0</v>
      </c>
      <c r="AZ34" s="10">
        <f>'amount analyzed'!AX34*0.001/'amount analyzed'!AX$1*1/'amount analyzed'!AX$2</f>
        <v>0</v>
      </c>
      <c r="BA34" s="10"/>
    </row>
    <row r="35" spans="1:53" x14ac:dyDescent="0.2">
      <c r="A35">
        <f>'lipidomeDB output'!A35</f>
        <v>1515.9</v>
      </c>
      <c r="B35" t="str">
        <f>'lipidomeDB output'!B35</f>
        <v>C87H138O17P2</v>
      </c>
      <c r="C35" s="1" t="str">
        <f>'lipidomeDB output'!C35</f>
        <v>CL(78:16)</v>
      </c>
      <c r="I35" s="10">
        <f>'amount analyzed'!I35*0.001/'amount analyzed'!I$1*1/'amount analyzed'!I$2</f>
        <v>1.2388451443569559</v>
      </c>
      <c r="J35" s="10">
        <f>'amount analyzed'!J35*0.001/'amount analyzed'!J$1*1/'amount analyzed'!J$2</f>
        <v>1.6062992125984255</v>
      </c>
      <c r="K35" s="10">
        <f>'amount analyzed'!K35*0.001/'amount analyzed'!K$1*1/'amount analyzed'!K$2</f>
        <v>1.5013123359580056</v>
      </c>
      <c r="L35" s="10">
        <f>'amount analyzed'!L35*0.001/'amount analyzed'!L$1*1/'amount analyzed'!L$2</f>
        <v>1.5853018372703416</v>
      </c>
      <c r="M35" s="10">
        <f>'amount analyzed'!M35*0.001/'amount analyzed'!M$1*1/'amount analyzed'!M$2</f>
        <v>1.1758530183727038</v>
      </c>
      <c r="N35" s="10">
        <f t="shared" si="0"/>
        <v>1.4215223097112866</v>
      </c>
      <c r="O35" s="55">
        <f t="shared" si="1"/>
        <v>0.20065955822311135</v>
      </c>
      <c r="P35" s="10">
        <f t="shared" si="2"/>
        <v>0.14115821950333346</v>
      </c>
      <c r="Q35" s="10">
        <f>'amount analyzed'!O35*0.001/'amount analyzed'!O$1*1/'amount analyzed'!O$2</f>
        <v>1.223529411764706</v>
      </c>
      <c r="R35" s="10">
        <f>'amount analyzed'!P35*0.001/'amount analyzed'!P$1*1/'amount analyzed'!P$2</f>
        <v>2.2526315789473683</v>
      </c>
      <c r="S35" s="10">
        <f>'amount analyzed'!Q35*0.001/'amount analyzed'!Q$1*1/'amount analyzed'!Q$2</f>
        <v>1.0439560439560442</v>
      </c>
      <c r="T35" s="10">
        <f>'amount analyzed'!R35*0.001/'amount analyzed'!R$1*1/'amount analyzed'!R$2</f>
        <v>1.2976190476190474</v>
      </c>
      <c r="U35" s="10">
        <f>'amount analyzed'!S35*0.001/'amount analyzed'!S$1*1/'amount analyzed'!S$2</f>
        <v>1.3444444444444446</v>
      </c>
      <c r="V35" s="10">
        <f>'amount analyzed'!T35*0.001/'amount analyzed'!T$1*1/'amount analyzed'!T$2</f>
        <v>1.3181818181818179</v>
      </c>
      <c r="W35" s="10">
        <f>'amount analyzed'!U35*0.001/'amount analyzed'!U$1*1/'amount analyzed'!U$2</f>
        <v>1.927083333333333</v>
      </c>
      <c r="X35" s="10">
        <f>'amount analyzed'!V35*0.001/'amount analyzed'!V$1*1/'amount analyzed'!V$2</f>
        <v>1.5000000000000002</v>
      </c>
      <c r="Y35" s="10">
        <f>'amount analyzed'!W35*0.001/'amount analyzed'!W$1*1/'amount analyzed'!W$2</f>
        <v>1.4000000000000001</v>
      </c>
      <c r="Z35" s="10">
        <f>'amount analyzed'!X35*0.001/'amount analyzed'!X$1*1/'amount analyzed'!X$2</f>
        <v>1.3411764705882356</v>
      </c>
      <c r="AA35" s="10">
        <f>'amount analyzed'!Y35*0.001/'amount analyzed'!Y$1*1/'amount analyzed'!Y$2</f>
        <v>1.6153846153846152</v>
      </c>
      <c r="AB35" s="10">
        <f>'amount analyzed'!Z35*0.001/'amount analyzed'!Z$1*1/'amount analyzed'!Z$2</f>
        <v>1.3222222222222226</v>
      </c>
      <c r="AC35" s="10">
        <f>'amount analyzed'!AA35*0.001/'amount analyzed'!AA$1*1/'amount analyzed'!AA$2</f>
        <v>1.9111111111111112</v>
      </c>
      <c r="AD35" s="10">
        <f>'amount analyzed'!AB35*0.001/'amount analyzed'!AB$1*1/'amount analyzed'!AB$2</f>
        <v>1.8229166666666667</v>
      </c>
      <c r="AE35" s="10">
        <f>'amount analyzed'!AC35*0.001/'amount analyzed'!AC$1*1/'amount analyzed'!AC$2</f>
        <v>2.6593406593406597</v>
      </c>
      <c r="AF35" s="10">
        <f>'amount analyzed'!AD35*0.001/'amount analyzed'!AD$1*1/'amount analyzed'!AD$2</f>
        <v>2.5666666666666669</v>
      </c>
      <c r="AG35" s="10">
        <f>'amount analyzed'!AE35*0.001/'amount analyzed'!AE$1*1/'amount analyzed'!AE$2</f>
        <v>2.0777777777777779</v>
      </c>
      <c r="AH35" s="10">
        <f>'amount analyzed'!AF35*0.001/'amount analyzed'!AF$1*1/'amount analyzed'!AF$2</f>
        <v>1.7934782608695654</v>
      </c>
      <c r="AI35" s="10">
        <f>'amount analyzed'!AG35*0.001/'amount analyzed'!AG$1*1/'amount analyzed'!AG$2</f>
        <v>2.5104166666666665</v>
      </c>
      <c r="AJ35" s="10">
        <f>'amount analyzed'!AH35*0.001/'amount analyzed'!AH$1*1/'amount analyzed'!AH$2</f>
        <v>1.9772727272727273</v>
      </c>
      <c r="AK35" s="10">
        <f>'amount analyzed'!AI35*0.001/'amount analyzed'!AI$1*1/'amount analyzed'!AI$2</f>
        <v>1.0222222222222224</v>
      </c>
      <c r="AL35" s="10">
        <f>'amount analyzed'!AJ35*0.001/'amount analyzed'!AJ$1*1/'amount analyzed'!AJ$2</f>
        <v>1.6458333333333333</v>
      </c>
      <c r="AM35" s="10">
        <f>'amount analyzed'!AK35*0.001/'amount analyzed'!AK$1*1/'amount analyzed'!AK$2</f>
        <v>2.5543478260869565</v>
      </c>
      <c r="AN35" s="10">
        <f>'amount analyzed'!AL35*0.001/'amount analyzed'!AL$1*1/'amount analyzed'!AL$2</f>
        <v>2.5111111111111111</v>
      </c>
      <c r="AO35" s="10">
        <f>'amount analyzed'!AM35*0.001/'amount analyzed'!AM$1*1/'amount analyzed'!AM$2</f>
        <v>2.6041666666666665</v>
      </c>
      <c r="AP35" s="10">
        <f>'amount analyzed'!AN35*0.001/'amount analyzed'!AN$1*1/'amount analyzed'!AN$2</f>
        <v>3.083333333333333</v>
      </c>
      <c r="AQ35" s="10">
        <f>'amount analyzed'!AO35*0.001/'amount analyzed'!AO$1*1/'amount analyzed'!AO$2</f>
        <v>2.1888888888888887</v>
      </c>
      <c r="AR35" s="10">
        <f>'amount analyzed'!AP35*0.001/'amount analyzed'!AP$1*1/'amount analyzed'!AP$2</f>
        <v>1.6444444444444446</v>
      </c>
      <c r="AS35" s="10">
        <f>'amount analyzed'!AQ35*0.001/'amount analyzed'!AQ$1*1/'amount analyzed'!AQ$2</f>
        <v>1.0869565217391304</v>
      </c>
      <c r="AT35" s="10">
        <f>'amount analyzed'!AR35*0.001/'amount analyzed'!AR$1*1/'amount analyzed'!AR$2</f>
        <v>1.7582417582417582</v>
      </c>
      <c r="AU35" s="10">
        <f>'amount analyzed'!AS35*0.001/'amount analyzed'!AS$1*1/'amount analyzed'!AS$2</f>
        <v>1.5520833333333333</v>
      </c>
      <c r="AV35" s="10">
        <f>'amount analyzed'!AT35*0.001/'amount analyzed'!AT$1*1/'amount analyzed'!AT$2</f>
        <v>3.1875000000000004</v>
      </c>
      <c r="AW35" s="10">
        <f>'amount analyzed'!AU35*0.001/'amount analyzed'!AU$1*1/'amount analyzed'!AU$2</f>
        <v>1.7045454545454544</v>
      </c>
      <c r="AX35" s="10">
        <f>'amount analyzed'!AV35*0.001/'amount analyzed'!AV$1*1/'amount analyzed'!AV$2</f>
        <v>1.354166666666667</v>
      </c>
      <c r="AY35" s="10">
        <f>'amount analyzed'!AW35*0.001/'amount analyzed'!AW$1*1/'amount analyzed'!AW$2</f>
        <v>1.3626373626373629</v>
      </c>
      <c r="AZ35" s="10">
        <f>'amount analyzed'!AX35*0.001/'amount analyzed'!AX$1*1/'amount analyzed'!AX$2</f>
        <v>1.2282608695652175</v>
      </c>
      <c r="BA35" s="10"/>
    </row>
    <row r="36" spans="1:53" x14ac:dyDescent="0.2">
      <c r="A36">
        <f>'lipidomeDB output'!A36</f>
        <v>1518</v>
      </c>
      <c r="B36" t="str">
        <f>'lipidomeDB output'!B36</f>
        <v>C87H140O17P2</v>
      </c>
      <c r="C36" s="1" t="str">
        <f>'lipidomeDB output'!C36</f>
        <v>CL(78:15)</v>
      </c>
      <c r="I36" s="10">
        <f>'amount analyzed'!I36*0.001/'amount analyzed'!I$1*1/'amount analyzed'!I$2</f>
        <v>2.9270341207349091</v>
      </c>
      <c r="J36" s="10">
        <f>'amount analyzed'!J36*0.001/'amount analyzed'!J$1*1/'amount analyzed'!J$2</f>
        <v>2.9270341207349091</v>
      </c>
      <c r="K36" s="10">
        <f>'amount analyzed'!K36*0.001/'amount analyzed'!K$1*1/'amount analyzed'!K$2</f>
        <v>2.906036745406825</v>
      </c>
      <c r="L36" s="10">
        <f>'amount analyzed'!L36*0.001/'amount analyzed'!L$1*1/'amount analyzed'!L$2</f>
        <v>3.4309711286089244</v>
      </c>
      <c r="M36" s="10">
        <f>'amount analyzed'!M36*0.001/'amount analyzed'!M$1*1/'amount analyzed'!M$2</f>
        <v>2.8955380577427827</v>
      </c>
      <c r="N36" s="10">
        <f t="shared" si="0"/>
        <v>3.01732283464567</v>
      </c>
      <c r="O36" s="55">
        <f t="shared" si="1"/>
        <v>0.23163826344183272</v>
      </c>
      <c r="P36" s="10">
        <f t="shared" si="2"/>
        <v>7.6769466224198196E-2</v>
      </c>
      <c r="Q36" s="10">
        <f>'amount analyzed'!O36*0.001/'amount analyzed'!O$1*1/'amount analyzed'!O$2</f>
        <v>2.6564705882352944</v>
      </c>
      <c r="R36" s="10">
        <f>'amount analyzed'!P36*0.001/'amount analyzed'!P$1*1/'amount analyzed'!P$2</f>
        <v>3.6926315789473687</v>
      </c>
      <c r="S36" s="10">
        <f>'amount analyzed'!Q36*0.001/'amount analyzed'!Q$1*1/'amount analyzed'!Q$2</f>
        <v>2.8659340659340669</v>
      </c>
      <c r="T36" s="10">
        <f>'amount analyzed'!R36*0.001/'amount analyzed'!R$1*1/'amount analyzed'!R$2</f>
        <v>2.2952380952380951</v>
      </c>
      <c r="U36" s="10">
        <f>'amount analyzed'!S36*0.001/'amount analyzed'!S$1*1/'amount analyzed'!S$2</f>
        <v>3.3644444444444446</v>
      </c>
      <c r="V36" s="10">
        <f>'amount analyzed'!T36*0.001/'amount analyzed'!T$1*1/'amount analyzed'!T$2</f>
        <v>2.3386363636363638</v>
      </c>
      <c r="W36" s="10">
        <f>'amount analyzed'!U36*0.001/'amount analyzed'!U$1*1/'amount analyzed'!U$2</f>
        <v>2.9770833333333333</v>
      </c>
      <c r="X36" s="10">
        <f>'amount analyzed'!V36*0.001/'amount analyzed'!V$1*1/'amount analyzed'!V$2</f>
        <v>2.1644444444444444</v>
      </c>
      <c r="Y36" s="10">
        <f>'amount analyzed'!W36*0.001/'amount analyzed'!W$1*1/'amount analyzed'!W$2</f>
        <v>3.4329411764705884</v>
      </c>
      <c r="Z36" s="10">
        <f>'amount analyzed'!X36*0.001/'amount analyzed'!X$1*1/'amount analyzed'!X$2</f>
        <v>2.8329411764705883</v>
      </c>
      <c r="AA36" s="10">
        <f>'amount analyzed'!Y36*0.001/'amount analyzed'!Y$1*1/'amount analyzed'!Y$2</f>
        <v>3.1956043956043958</v>
      </c>
      <c r="AB36" s="10">
        <f>'amount analyzed'!Z36*0.001/'amount analyzed'!Z$1*1/'amount analyzed'!Z$2</f>
        <v>3.686666666666667</v>
      </c>
      <c r="AC36" s="10">
        <f>'amount analyzed'!AA36*0.001/'amount analyzed'!AA$1*1/'amount analyzed'!AA$2</f>
        <v>3.8644444444444446</v>
      </c>
      <c r="AD36" s="10">
        <f>'amount analyzed'!AB36*0.001/'amount analyzed'!AB$1*1/'amount analyzed'!AB$2</f>
        <v>3.6750000000000003</v>
      </c>
      <c r="AE36" s="10">
        <f>'amount analyzed'!AC36*0.001/'amount analyzed'!AC$1*1/'amount analyzed'!AC$2</f>
        <v>3.7890109890109889</v>
      </c>
      <c r="AF36" s="10">
        <f>'amount analyzed'!AD36*0.001/'amount analyzed'!AD$1*1/'amount analyzed'!AD$2</f>
        <v>5.0422222222222226</v>
      </c>
      <c r="AG36" s="10">
        <f>'amount analyzed'!AE36*0.001/'amount analyzed'!AE$1*1/'amount analyzed'!AE$2</f>
        <v>4.8755555555555556</v>
      </c>
      <c r="AH36" s="10">
        <f>'amount analyzed'!AF36*0.001/'amount analyzed'!AF$1*1/'amount analyzed'!AF$2</f>
        <v>4.5304347826086948</v>
      </c>
      <c r="AI36" s="10">
        <f>'amount analyzed'!AG36*0.001/'amount analyzed'!AG$1*1/'amount analyzed'!AG$2</f>
        <v>3.9562499999999998</v>
      </c>
      <c r="AJ36" s="10">
        <f>'amount analyzed'!AH36*0.001/'amount analyzed'!AH$1*1/'amount analyzed'!AH$2</f>
        <v>2.9636363636363638</v>
      </c>
      <c r="AK36" s="10">
        <f>'amount analyzed'!AI36*0.001/'amount analyzed'!AI$1*1/'amount analyzed'!AI$2</f>
        <v>2.6644444444444448</v>
      </c>
      <c r="AL36" s="10">
        <f>'amount analyzed'!AJ36*0.001/'amount analyzed'!AJ$1*1/'amount analyzed'!AJ$2</f>
        <v>2.8520833333333337</v>
      </c>
      <c r="AM36" s="10">
        <f>'amount analyzed'!AK36*0.001/'amount analyzed'!AK$1*1/'amount analyzed'!AK$2</f>
        <v>5.5739130434782602</v>
      </c>
      <c r="AN36" s="10">
        <f>'amount analyzed'!AL36*0.001/'amount analyzed'!AL$1*1/'amount analyzed'!AL$2</f>
        <v>4.3755555555555556</v>
      </c>
      <c r="AO36" s="10">
        <f>'amount analyzed'!AM36*0.001/'amount analyzed'!AM$1*1/'amount analyzed'!AM$2</f>
        <v>3.3833333333333329</v>
      </c>
      <c r="AP36" s="10">
        <f>'amount analyzed'!AN36*0.001/'amount analyzed'!AN$1*1/'amount analyzed'!AN$2</f>
        <v>3.9380952380952383</v>
      </c>
      <c r="AQ36" s="10">
        <f>'amount analyzed'!AO36*0.001/'amount analyzed'!AO$1*1/'amount analyzed'!AO$2</f>
        <v>3.3311111111111118</v>
      </c>
      <c r="AR36" s="10">
        <f>'amount analyzed'!AP36*0.001/'amount analyzed'!AP$1*1/'amount analyzed'!AP$2</f>
        <v>2.2088888888888891</v>
      </c>
      <c r="AS36" s="10">
        <f>'amount analyzed'!AQ36*0.001/'amount analyzed'!AQ$1*1/'amount analyzed'!AQ$2</f>
        <v>2.6826086956521737</v>
      </c>
      <c r="AT36" s="10">
        <f>'amount analyzed'!AR36*0.001/'amount analyzed'!AR$1*1/'amount analyzed'!AR$2</f>
        <v>4.4043956043956047</v>
      </c>
      <c r="AU36" s="10">
        <f>'amount analyzed'!AS36*0.001/'amount analyzed'!AS$1*1/'amount analyzed'!AS$2</f>
        <v>2.3625000000000003</v>
      </c>
      <c r="AV36" s="10">
        <f>'amount analyzed'!AT36*0.001/'amount analyzed'!AT$1*1/'amount analyzed'!AT$2</f>
        <v>3.1020833333333333</v>
      </c>
      <c r="AW36" s="10">
        <f>'amount analyzed'!AU36*0.001/'amount analyzed'!AU$1*1/'amount analyzed'!AU$2</f>
        <v>2.6454545454545459</v>
      </c>
      <c r="AX36" s="10">
        <f>'amount analyzed'!AV36*0.001/'amount analyzed'!AV$1*1/'amount analyzed'!AV$2</f>
        <v>3.0812500000000003</v>
      </c>
      <c r="AY36" s="10">
        <f>'amount analyzed'!AW36*0.001/'amount analyzed'!AW$1*1/'amount analyzed'!AW$2</f>
        <v>3.6351648351648356</v>
      </c>
      <c r="AZ36" s="10">
        <f>'amount analyzed'!AX36*0.001/'amount analyzed'!AX$1*1/'amount analyzed'!AX$2</f>
        <v>2.508695652173913</v>
      </c>
      <c r="BA36" s="10"/>
    </row>
    <row r="37" spans="1:53" x14ac:dyDescent="0.2">
      <c r="A37">
        <f>'lipidomeDB output'!A37</f>
        <v>1520</v>
      </c>
      <c r="B37" t="str">
        <f>'lipidomeDB output'!B37</f>
        <v>C87H142O17P2</v>
      </c>
      <c r="C37" s="1" t="str">
        <f>'lipidomeDB output'!C37</f>
        <v>CL(78:14)</v>
      </c>
      <c r="I37" s="10">
        <f>'amount analyzed'!I37*0.001/'amount analyzed'!I$1*1/'amount analyzed'!I$2</f>
        <v>5.9590551181102382</v>
      </c>
      <c r="J37" s="10">
        <f>'amount analyzed'!J37*0.001/'amount analyzed'!J$1*1/'amount analyzed'!J$2</f>
        <v>7.1244094488188976</v>
      </c>
      <c r="K37" s="10">
        <f>'amount analyzed'!K37*0.001/'amount analyzed'!K$1*1/'amount analyzed'!K$2</f>
        <v>5.9065616797900278</v>
      </c>
      <c r="L37" s="10">
        <f>'amount analyzed'!L37*0.001/'amount analyzed'!L$1*1/'amount analyzed'!L$2</f>
        <v>7.6598425196850393</v>
      </c>
      <c r="M37" s="10">
        <f>'amount analyzed'!M37*0.001/'amount analyzed'!M$1*1/'amount analyzed'!M$2</f>
        <v>6.5364829396325472</v>
      </c>
      <c r="N37" s="10">
        <f t="shared" si="0"/>
        <v>6.6372703412073504</v>
      </c>
      <c r="O37" s="55">
        <f t="shared" si="1"/>
        <v>0.7561460684597141</v>
      </c>
      <c r="P37" s="10">
        <f t="shared" si="2"/>
        <v>0.11392425343370413</v>
      </c>
      <c r="Q37" s="10">
        <f>'amount analyzed'!O37*0.001/'amount analyzed'!O$1*1/'amount analyzed'!O$2</f>
        <v>4.8188235294117652</v>
      </c>
      <c r="R37" s="10">
        <f>'amount analyzed'!P37*0.001/'amount analyzed'!P$1*1/'amount analyzed'!P$2</f>
        <v>9.701052631578948</v>
      </c>
      <c r="S37" s="10">
        <f>'amount analyzed'!Q37*0.001/'amount analyzed'!Q$1*1/'amount analyzed'!Q$2</f>
        <v>7.5230769230769221</v>
      </c>
      <c r="T37" s="10">
        <f>'amount analyzed'!R37*0.001/'amount analyzed'!R$1*1/'amount analyzed'!R$2</f>
        <v>6.9476190476190469</v>
      </c>
      <c r="U37" s="10">
        <f>'amount analyzed'!S37*0.001/'amount analyzed'!S$1*1/'amount analyzed'!S$2</f>
        <v>4.8511111111111127</v>
      </c>
      <c r="V37" s="10">
        <f>'amount analyzed'!T37*0.001/'amount analyzed'!T$1*1/'amount analyzed'!T$2</f>
        <v>4.7568181818181827</v>
      </c>
      <c r="W37" s="10">
        <f>'amount analyzed'!U37*0.001/'amount analyzed'!U$1*1/'amount analyzed'!U$2</f>
        <v>7.7458333333333327</v>
      </c>
      <c r="X37" s="10">
        <f>'amount analyzed'!V37*0.001/'amount analyzed'!V$1*1/'amount analyzed'!V$2</f>
        <v>6.3955555555555561</v>
      </c>
      <c r="Y37" s="10">
        <f>'amount analyzed'!W37*0.001/'amount analyzed'!W$1*1/'amount analyzed'!W$2</f>
        <v>6.160000000000001</v>
      </c>
      <c r="Z37" s="10">
        <f>'amount analyzed'!X37*0.001/'amount analyzed'!X$1*1/'amount analyzed'!X$2</f>
        <v>6.6894117647058824</v>
      </c>
      <c r="AA37" s="10">
        <f>'amount analyzed'!Y37*0.001/'amount analyzed'!Y$1*1/'amount analyzed'!Y$2</f>
        <v>6.3252747252747268</v>
      </c>
      <c r="AB37" s="10">
        <f>'amount analyzed'!Z37*0.001/'amount analyzed'!Z$1*1/'amount analyzed'!Z$2</f>
        <v>5.9733333333333345</v>
      </c>
      <c r="AC37" s="10">
        <f>'amount analyzed'!AA37*0.001/'amount analyzed'!AA$1*1/'amount analyzed'!AA$2</f>
        <v>11.973333333333334</v>
      </c>
      <c r="AD37" s="10">
        <f>'amount analyzed'!AB37*0.001/'amount analyzed'!AB$1*1/'amount analyzed'!AB$2</f>
        <v>11.75625</v>
      </c>
      <c r="AE37" s="10">
        <f>'amount analyzed'!AC37*0.001/'amount analyzed'!AC$1*1/'amount analyzed'!AC$2</f>
        <v>9.6659340659340671</v>
      </c>
      <c r="AF37" s="10">
        <f>'amount analyzed'!AD37*0.001/'amount analyzed'!AD$1*1/'amount analyzed'!AD$2</f>
        <v>9.9844444444444456</v>
      </c>
      <c r="AG37" s="10">
        <f>'amount analyzed'!AE37*0.001/'amount analyzed'!AE$1*1/'amount analyzed'!AE$2</f>
        <v>6.7400000000000011</v>
      </c>
      <c r="AH37" s="10">
        <f>'amount analyzed'!AF37*0.001/'amount analyzed'!AF$1*1/'amount analyzed'!AF$2</f>
        <v>7.7999999999999989</v>
      </c>
      <c r="AI37" s="10">
        <f>'amount analyzed'!AG37*0.001/'amount analyzed'!AG$1*1/'amount analyzed'!AG$2</f>
        <v>10.65208333333333</v>
      </c>
      <c r="AJ37" s="10">
        <f>'amount analyzed'!AH37*0.001/'amount analyzed'!AH$1*1/'amount analyzed'!AH$2</f>
        <v>8.9727272727272709</v>
      </c>
      <c r="AK37" s="10">
        <f>'amount analyzed'!AI37*0.001/'amount analyzed'!AI$1*1/'amount analyzed'!AI$2</f>
        <v>6.9622222222222216</v>
      </c>
      <c r="AL37" s="10">
        <f>'amount analyzed'!AJ37*0.001/'amount analyzed'!AJ$1*1/'amount analyzed'!AJ$2</f>
        <v>7.4229166666666657</v>
      </c>
      <c r="AM37" s="10">
        <f>'amount analyzed'!AK37*0.001/'amount analyzed'!AK$1*1/'amount analyzed'!AK$2</f>
        <v>7.984782608695653</v>
      </c>
      <c r="AN37" s="10">
        <f>'amount analyzed'!AL37*0.001/'amount analyzed'!AL$1*1/'amount analyzed'!AL$2</f>
        <v>8.0844444444444434</v>
      </c>
      <c r="AO37" s="10">
        <f>'amount analyzed'!AM37*0.001/'amount analyzed'!AM$1*1/'amount analyzed'!AM$2</f>
        <v>11.370833333333334</v>
      </c>
      <c r="AP37" s="10">
        <f>'amount analyzed'!AN37*0.001/'amount analyzed'!AN$1*1/'amount analyzed'!AN$2</f>
        <v>10.388095238095236</v>
      </c>
      <c r="AQ37" s="10">
        <f>'amount analyzed'!AO37*0.001/'amount analyzed'!AO$1*1/'amount analyzed'!AO$2</f>
        <v>9.6733333333333338</v>
      </c>
      <c r="AR37" s="10">
        <f>'amount analyzed'!AP37*0.001/'amount analyzed'!AP$1*1/'amount analyzed'!AP$2</f>
        <v>7.5844444444444452</v>
      </c>
      <c r="AS37" s="10">
        <f>'amount analyzed'!AQ37*0.001/'amount analyzed'!AQ$1*1/'amount analyzed'!AQ$2</f>
        <v>5.321739130434783</v>
      </c>
      <c r="AT37" s="10">
        <f>'amount analyzed'!AR37*0.001/'amount analyzed'!AR$1*1/'amount analyzed'!AR$2</f>
        <v>6.7428571428571438</v>
      </c>
      <c r="AU37" s="10">
        <f>'amount analyzed'!AS37*0.001/'amount analyzed'!AS$1*1/'amount analyzed'!AS$2</f>
        <v>7.1729166666666648</v>
      </c>
      <c r="AV37" s="10">
        <f>'amount analyzed'!AT37*0.001/'amount analyzed'!AT$1*1/'amount analyzed'!AT$2</f>
        <v>8.6624999999999996</v>
      </c>
      <c r="AW37" s="10">
        <f>'amount analyzed'!AU37*0.001/'amount analyzed'!AU$1*1/'amount analyzed'!AU$2</f>
        <v>7.6772727272727259</v>
      </c>
      <c r="AX37" s="10">
        <f>'amount analyzed'!AV37*0.001/'amount analyzed'!AV$1*1/'amount analyzed'!AV$2</f>
        <v>9.3187499999999996</v>
      </c>
      <c r="AY37" s="10">
        <f>'amount analyzed'!AW37*0.001/'amount analyzed'!AW$1*1/'amount analyzed'!AW$2</f>
        <v>4.0615384615384613</v>
      </c>
      <c r="AZ37" s="10">
        <f>'amount analyzed'!AX37*0.001/'amount analyzed'!AX$1*1/'amount analyzed'!AX$2</f>
        <v>4.8543478260869559</v>
      </c>
      <c r="BA37" s="10"/>
    </row>
    <row r="38" spans="1:53" x14ac:dyDescent="0.2">
      <c r="A38">
        <f>'lipidomeDB output'!A38</f>
        <v>1522</v>
      </c>
      <c r="B38" t="str">
        <f>'lipidomeDB output'!B38</f>
        <v>C87H144O17P2</v>
      </c>
      <c r="C38" s="1" t="str">
        <f>'lipidomeDB output'!C38</f>
        <v>CL(78:13)</v>
      </c>
      <c r="I38" s="10">
        <f>'amount analyzed'!I38*0.001/'amount analyzed'!I$1*1/'amount analyzed'!I$2</f>
        <v>4.7265091863517075</v>
      </c>
      <c r="J38" s="10">
        <f>'amount analyzed'!J38*0.001/'amount analyzed'!J$1*1/'amount analyzed'!J$2</f>
        <v>5.1149606299212618</v>
      </c>
      <c r="K38" s="10">
        <f>'amount analyzed'!K38*0.001/'amount analyzed'!K$1*1/'amount analyzed'!K$2</f>
        <v>5.5349081364829411</v>
      </c>
      <c r="L38" s="10">
        <f>'amount analyzed'!L38*0.001/'amount analyzed'!L$1*1/'amount analyzed'!L$2</f>
        <v>6.3013123359580065</v>
      </c>
      <c r="M38" s="10">
        <f>'amount analyzed'!M38*0.001/'amount analyzed'!M$1*1/'amount analyzed'!M$2</f>
        <v>5.4824146981627315</v>
      </c>
      <c r="N38" s="10">
        <f t="shared" si="0"/>
        <v>5.4320209973753295</v>
      </c>
      <c r="O38" s="55">
        <f t="shared" si="1"/>
        <v>0.58460818329706976</v>
      </c>
      <c r="P38" s="10">
        <f t="shared" si="2"/>
        <v>0.10762259269239637</v>
      </c>
      <c r="Q38" s="10">
        <f>'amount analyzed'!O38*0.001/'amount analyzed'!O$1*1/'amount analyzed'!O$2</f>
        <v>3.5670588235294125</v>
      </c>
      <c r="R38" s="10">
        <f>'amount analyzed'!P38*0.001/'amount analyzed'!P$1*1/'amount analyzed'!P$2</f>
        <v>5.8652631578947378</v>
      </c>
      <c r="S38" s="10">
        <f>'amount analyzed'!Q38*0.001/'amount analyzed'!Q$1*1/'amount analyzed'!Q$2</f>
        <v>6.1670329670329673</v>
      </c>
      <c r="T38" s="10">
        <f>'amount analyzed'!R38*0.001/'amount analyzed'!R$1*1/'amount analyzed'!R$2</f>
        <v>3.9904761904761901</v>
      </c>
      <c r="U38" s="10">
        <f>'amount analyzed'!S38*0.001/'amount analyzed'!S$1*1/'amount analyzed'!S$2</f>
        <v>8.3022222222222251</v>
      </c>
      <c r="V38" s="10">
        <f>'amount analyzed'!T38*0.001/'amount analyzed'!T$1*1/'amount analyzed'!T$2</f>
        <v>7.3545454545454554</v>
      </c>
      <c r="W38" s="10">
        <f>'amount analyzed'!U38*0.001/'amount analyzed'!U$1*1/'amount analyzed'!U$2</f>
        <v>5.8458333333333332</v>
      </c>
      <c r="X38" s="10">
        <f>'amount analyzed'!V38*0.001/'amount analyzed'!V$1*1/'amount analyzed'!V$2</f>
        <v>3.3688888888888893</v>
      </c>
      <c r="Y38" s="10">
        <f>'amount analyzed'!W38*0.001/'amount analyzed'!W$1*1/'amount analyzed'!W$2</f>
        <v>7.5905882352941196</v>
      </c>
      <c r="Z38" s="10">
        <f>'amount analyzed'!X38*0.001/'amount analyzed'!X$1*1/'amount analyzed'!X$2</f>
        <v>7.4494117647058822</v>
      </c>
      <c r="AA38" s="10">
        <f>'amount analyzed'!Y38*0.001/'amount analyzed'!Y$1*1/'amount analyzed'!Y$2</f>
        <v>11.057142857142857</v>
      </c>
      <c r="AB38" s="10">
        <f>'amount analyzed'!Z38*0.001/'amount analyzed'!Z$1*1/'amount analyzed'!Z$2</f>
        <v>9.4022222222222229</v>
      </c>
      <c r="AC38" s="10">
        <f>'amount analyzed'!AA38*0.001/'amount analyzed'!AA$1*1/'amount analyzed'!AA$2</f>
        <v>6.1355555555555563</v>
      </c>
      <c r="AD38" s="10">
        <f>'amount analyzed'!AB38*0.001/'amount analyzed'!AB$1*1/'amount analyzed'!AB$2</f>
        <v>8.189583333333335</v>
      </c>
      <c r="AE38" s="10">
        <f>'amount analyzed'!AC38*0.001/'amount analyzed'!AC$1*1/'amount analyzed'!AC$2</f>
        <v>6.9142857142857146</v>
      </c>
      <c r="AF38" s="10">
        <f>'amount analyzed'!AD38*0.001/'amount analyzed'!AD$1*1/'amount analyzed'!AD$2</f>
        <v>7.3911111111111127</v>
      </c>
      <c r="AG38" s="10">
        <f>'amount analyzed'!AE38*0.001/'amount analyzed'!AE$1*1/'amount analyzed'!AE$2</f>
        <v>10.002222222222224</v>
      </c>
      <c r="AH38" s="10">
        <f>'amount analyzed'!AF38*0.001/'amount analyzed'!AF$1*1/'amount analyzed'!AF$2</f>
        <v>12.110869565217392</v>
      </c>
      <c r="AI38" s="10">
        <f>'amount analyzed'!AG38*0.001/'amount analyzed'!AG$1*1/'amount analyzed'!AG$2</f>
        <v>5.1583333333333332</v>
      </c>
      <c r="AJ38" s="10">
        <f>'amount analyzed'!AH38*0.001/'amount analyzed'!AH$1*1/'amount analyzed'!AH$2</f>
        <v>5.5022727272727279</v>
      </c>
      <c r="AK38" s="10">
        <f>'amount analyzed'!AI38*0.001/'amount analyzed'!AI$1*1/'amount analyzed'!AI$2</f>
        <v>5.8244444444444454</v>
      </c>
      <c r="AL38" s="10">
        <f>'amount analyzed'!AJ38*0.001/'amount analyzed'!AJ$1*1/'amount analyzed'!AJ$2</f>
        <v>5.6895833333333341</v>
      </c>
      <c r="AM38" s="10">
        <f>'amount analyzed'!AK38*0.001/'amount analyzed'!AK$1*1/'amount analyzed'!AK$2</f>
        <v>16.469565217391306</v>
      </c>
      <c r="AN38" s="10">
        <f>'amount analyzed'!AL38*0.001/'amount analyzed'!AL$1*1/'amount analyzed'!AL$2</f>
        <v>13.624444444444446</v>
      </c>
      <c r="AO38" s="10">
        <f>'amount analyzed'!AM38*0.001/'amount analyzed'!AM$1*1/'amount analyzed'!AM$2</f>
        <v>6.5125000000000011</v>
      </c>
      <c r="AP38" s="10">
        <f>'amount analyzed'!AN38*0.001/'amount analyzed'!AN$1*1/'amount analyzed'!AN$2</f>
        <v>6.276190476190477</v>
      </c>
      <c r="AQ38" s="10">
        <f>'amount analyzed'!AO38*0.001/'amount analyzed'!AO$1*1/'amount analyzed'!AO$2</f>
        <v>6.580000000000001</v>
      </c>
      <c r="AR38" s="10">
        <f>'amount analyzed'!AP38*0.001/'amount analyzed'!AP$1*1/'amount analyzed'!AP$2</f>
        <v>4.5577777777777779</v>
      </c>
      <c r="AS38" s="10">
        <f>'amount analyzed'!AQ38*0.001/'amount analyzed'!AQ$1*1/'amount analyzed'!AQ$2</f>
        <v>8.3717391304347828</v>
      </c>
      <c r="AT38" s="10">
        <f>'amount analyzed'!AR38*0.001/'amount analyzed'!AR$1*1/'amount analyzed'!AR$2</f>
        <v>11.848351648351649</v>
      </c>
      <c r="AU38" s="10">
        <f>'amount analyzed'!AS38*0.001/'amount analyzed'!AS$1*1/'amount analyzed'!AS$2</f>
        <v>4.6791666666666663</v>
      </c>
      <c r="AV38" s="10">
        <f>'amount analyzed'!AT38*0.001/'amount analyzed'!AT$1*1/'amount analyzed'!AT$2</f>
        <v>3.9604166666666676</v>
      </c>
      <c r="AW38" s="10">
        <f>'amount analyzed'!AU38*0.001/'amount analyzed'!AU$1*1/'amount analyzed'!AU$2</f>
        <v>4.831818181818182</v>
      </c>
      <c r="AX38" s="10">
        <f>'amount analyzed'!AV38*0.001/'amount analyzed'!AV$1*1/'amount analyzed'!AV$2</f>
        <v>5.7937500000000011</v>
      </c>
      <c r="AY38" s="10">
        <f>'amount analyzed'!AW38*0.001/'amount analyzed'!AW$1*1/'amount analyzed'!AW$2</f>
        <v>9.5076923076923094</v>
      </c>
      <c r="AZ38" s="10">
        <f>'amount analyzed'!AX38*0.001/'amount analyzed'!AX$1*1/'amount analyzed'!AX$2</f>
        <v>8.4260869565217398</v>
      </c>
      <c r="BA38" s="10"/>
    </row>
    <row r="39" spans="1:53" x14ac:dyDescent="0.2">
      <c r="A39">
        <f>'lipidomeDB output'!A39</f>
        <v>1524</v>
      </c>
      <c r="B39" t="str">
        <f>'lipidomeDB output'!B39</f>
        <v>C87H146O17P2</v>
      </c>
      <c r="C39" s="1" t="str">
        <f>'lipidomeDB output'!C39</f>
        <v>CL(78:12)</v>
      </c>
      <c r="I39" s="10">
        <f>'amount analyzed'!I39*0.001/'amount analyzed'!I$1*1/'amount analyzed'!I$2</f>
        <v>1.450918635170604</v>
      </c>
      <c r="J39" s="10">
        <f>'amount analyzed'!J39*0.001/'amount analyzed'!J$1*1/'amount analyzed'!J$2</f>
        <v>3.2146981627296594</v>
      </c>
      <c r="K39" s="10">
        <f>'amount analyzed'!K39*0.001/'amount analyzed'!K$1*1/'amount analyzed'!K$2</f>
        <v>1.5559055118110241</v>
      </c>
      <c r="L39" s="10">
        <f>'amount analyzed'!L39*0.001/'amount analyzed'!L$1*1/'amount analyzed'!L$2</f>
        <v>1.58740157480315</v>
      </c>
      <c r="M39" s="10">
        <f>'amount analyzed'!M39*0.001/'amount analyzed'!M$1*1/'amount analyzed'!M$2</f>
        <v>2.4272965879265098</v>
      </c>
      <c r="N39" s="10">
        <f t="shared" si="0"/>
        <v>2.0472440944881893</v>
      </c>
      <c r="O39" s="55">
        <f t="shared" si="1"/>
        <v>0.76089777539267212</v>
      </c>
      <c r="P39" s="10">
        <f t="shared" si="2"/>
        <v>0.37166929798026671</v>
      </c>
      <c r="Q39" s="10">
        <f>'amount analyzed'!O39*0.001/'amount analyzed'!O$1*1/'amount analyzed'!O$2</f>
        <v>0.62588235294117645</v>
      </c>
      <c r="R39" s="10">
        <f>'amount analyzed'!P39*0.001/'amount analyzed'!P$1*1/'amount analyzed'!P$2</f>
        <v>2.6126315789473686</v>
      </c>
      <c r="S39" s="10">
        <f>'amount analyzed'!Q39*0.001/'amount analyzed'!Q$1*1/'amount analyzed'!Q$2</f>
        <v>2.232967032967033</v>
      </c>
      <c r="T39" s="10">
        <f>'amount analyzed'!R39*0.001/'amount analyzed'!R$1*1/'amount analyzed'!R$2</f>
        <v>2.8833333333333333</v>
      </c>
      <c r="U39" s="10">
        <f>'amount analyzed'!S39*0.001/'amount analyzed'!S$1*1/'amount analyzed'!S$2</f>
        <v>1.4355555555555559</v>
      </c>
      <c r="V39" s="10">
        <f>'amount analyzed'!T39*0.001/'amount analyzed'!T$1*1/'amount analyzed'!T$2</f>
        <v>2.1159090909090912</v>
      </c>
      <c r="W39" s="10">
        <f>'amount analyzed'!U39*0.001/'amount analyzed'!U$1*1/'amount analyzed'!U$2</f>
        <v>1.6479166666666667</v>
      </c>
      <c r="X39" s="10">
        <f>'amount analyzed'!V39*0.001/'amount analyzed'!V$1*1/'amount analyzed'!V$2</f>
        <v>1.6577777777777776</v>
      </c>
      <c r="Y39" s="10">
        <f>'amount analyzed'!W39*0.001/'amount analyzed'!W$1*1/'amount analyzed'!W$2</f>
        <v>2.8964705882352946</v>
      </c>
      <c r="Z39" s="10">
        <f>'amount analyzed'!X39*0.001/'amount analyzed'!X$1*1/'amount analyzed'!X$2</f>
        <v>1.6023529411764708</v>
      </c>
      <c r="AA39" s="10">
        <f>'amount analyzed'!Y39*0.001/'amount analyzed'!Y$1*1/'amount analyzed'!Y$2</f>
        <v>2.331868131868132</v>
      </c>
      <c r="AB39" s="10">
        <f>'amount analyzed'!Z39*0.001/'amount analyzed'!Z$1*1/'amount analyzed'!Z$2</f>
        <v>1.7244444444444447</v>
      </c>
      <c r="AC39" s="10">
        <f>'amount analyzed'!AA39*0.001/'amount analyzed'!AA$1*1/'amount analyzed'!AA$2</f>
        <v>3.0577777777777779</v>
      </c>
      <c r="AD39" s="10">
        <f>'amount analyzed'!AB39*0.001/'amount analyzed'!AB$1*1/'amount analyzed'!AB$2</f>
        <v>3.1375000000000006</v>
      </c>
      <c r="AE39" s="10">
        <f>'amount analyzed'!AC39*0.001/'amount analyzed'!AC$1*1/'amount analyzed'!AC$2</f>
        <v>3.5626373626373624</v>
      </c>
      <c r="AF39" s="10">
        <f>'amount analyzed'!AD39*0.001/'amount analyzed'!AD$1*1/'amount analyzed'!AD$2</f>
        <v>2.48</v>
      </c>
      <c r="AG39" s="10">
        <f>'amount analyzed'!AE39*0.001/'amount analyzed'!AE$1*1/'amount analyzed'!AE$2</f>
        <v>2.6577777777777785</v>
      </c>
      <c r="AH39" s="10">
        <f>'amount analyzed'!AF39*0.001/'amount analyzed'!AF$1*1/'amount analyzed'!AF$2</f>
        <v>2.6</v>
      </c>
      <c r="AI39" s="10">
        <f>'amount analyzed'!AG39*0.001/'amount analyzed'!AG$1*1/'amount analyzed'!AG$2</f>
        <v>2.1479166666666667</v>
      </c>
      <c r="AJ39" s="10">
        <f>'amount analyzed'!AH39*0.001/'amount analyzed'!AH$1*1/'amount analyzed'!AH$2</f>
        <v>2.65</v>
      </c>
      <c r="AK39" s="10">
        <f>'amount analyzed'!AI39*0.001/'amount analyzed'!AI$1*1/'amount analyzed'!AI$2</f>
        <v>2.4022222222222225</v>
      </c>
      <c r="AL39" s="10">
        <f>'amount analyzed'!AJ39*0.001/'amount analyzed'!AJ$1*1/'amount analyzed'!AJ$2</f>
        <v>2.3250000000000002</v>
      </c>
      <c r="AM39" s="10">
        <f>'amount analyzed'!AK39*0.001/'amount analyzed'!AK$1*1/'amount analyzed'!AK$2</f>
        <v>2.991304347826087</v>
      </c>
      <c r="AN39" s="10">
        <f>'amount analyzed'!AL39*0.001/'amount analyzed'!AL$1*1/'amount analyzed'!AL$2</f>
        <v>1.88</v>
      </c>
      <c r="AO39" s="10">
        <f>'amount analyzed'!AM39*0.001/'amount analyzed'!AM$1*1/'amount analyzed'!AM$2</f>
        <v>2.3354166666666671</v>
      </c>
      <c r="AP39" s="10">
        <f>'amount analyzed'!AN39*0.001/'amount analyzed'!AN$1*1/'amount analyzed'!AN$2</f>
        <v>2.3476190476190477</v>
      </c>
      <c r="AQ39" s="10">
        <f>'amount analyzed'!AO39*0.001/'amount analyzed'!AO$1*1/'amount analyzed'!AO$2</f>
        <v>2.2800000000000002</v>
      </c>
      <c r="AR39" s="10">
        <f>'amount analyzed'!AP39*0.001/'amount analyzed'!AP$1*1/'amount analyzed'!AP$2</f>
        <v>2.6244444444444448</v>
      </c>
      <c r="AS39" s="10">
        <f>'amount analyzed'!AQ39*0.001/'amount analyzed'!AQ$1*1/'amount analyzed'!AQ$2</f>
        <v>2.0021739130434786</v>
      </c>
      <c r="AT39" s="10">
        <f>'amount analyzed'!AR39*0.001/'amount analyzed'!AR$1*1/'amount analyzed'!AR$2</f>
        <v>1.9252747252747255</v>
      </c>
      <c r="AU39" s="10">
        <f>'amount analyzed'!AS39*0.001/'amount analyzed'!AS$1*1/'amount analyzed'!AS$2</f>
        <v>1.7416666666666667</v>
      </c>
      <c r="AV39" s="10">
        <f>'amount analyzed'!AT39*0.001/'amount analyzed'!AT$1*1/'amount analyzed'!AT$2</f>
        <v>1.4083333333333334</v>
      </c>
      <c r="AW39" s="10">
        <f>'amount analyzed'!AU39*0.001/'amount analyzed'!AU$1*1/'amount analyzed'!AU$2</f>
        <v>2.3204545454545453</v>
      </c>
      <c r="AX39" s="10">
        <f>'amount analyzed'!AV39*0.001/'amount analyzed'!AV$1*1/'amount analyzed'!AV$2</f>
        <v>2.3666666666666671</v>
      </c>
      <c r="AY39" s="10">
        <f>'amount analyzed'!AW39*0.001/'amount analyzed'!AW$1*1/'amount analyzed'!AW$2</f>
        <v>1.1340659340659343</v>
      </c>
      <c r="AZ39" s="10">
        <f>'amount analyzed'!AX39*0.001/'amount analyzed'!AX$1*1/'amount analyzed'!AX$2</f>
        <v>0.79565217391304333</v>
      </c>
      <c r="BA39" s="10"/>
    </row>
    <row r="40" spans="1:53" x14ac:dyDescent="0.2">
      <c r="A40">
        <f>'lipidomeDB output'!A40</f>
        <v>1526</v>
      </c>
      <c r="B40" t="str">
        <f>'lipidomeDB output'!B40</f>
        <v>C87H148O17P2</v>
      </c>
      <c r="C40" s="1" t="str">
        <f>'lipidomeDB output'!C40</f>
        <v>CL(78:11)</v>
      </c>
      <c r="I40" s="10">
        <f>'amount analyzed'!I40*0.001/'amount analyzed'!I$1*1/'amount analyzed'!I$2</f>
        <v>0.89868766404199496</v>
      </c>
      <c r="J40" s="10">
        <f>'amount analyzed'!J40*0.001/'amount analyzed'!J$1*1/'amount analyzed'!J$2</f>
        <v>0</v>
      </c>
      <c r="K40" s="10">
        <f>'amount analyzed'!K40*0.001/'amount analyzed'!K$1*1/'amount analyzed'!K$2</f>
        <v>0.96167979002624682</v>
      </c>
      <c r="L40" s="10">
        <f>'amount analyzed'!L40*0.001/'amount analyzed'!L$1*1/'amount analyzed'!L$2</f>
        <v>0.98267716535433092</v>
      </c>
      <c r="M40" s="10">
        <f>'amount analyzed'!M40*0.001/'amount analyzed'!M$1*1/'amount analyzed'!M$2</f>
        <v>1.003674540682415</v>
      </c>
      <c r="N40" s="10">
        <f t="shared" si="0"/>
        <v>0.76934383202099754</v>
      </c>
      <c r="O40" s="55">
        <f t="shared" si="1"/>
        <v>0.43186655103900412</v>
      </c>
      <c r="P40" s="10">
        <f t="shared" si="2"/>
        <v>0.56134400909477533</v>
      </c>
      <c r="Q40" s="10">
        <f>'amount analyzed'!O40*0.001/'amount analyzed'!O$1*1/'amount analyzed'!O$2</f>
        <v>0.58352941176470596</v>
      </c>
      <c r="R40" s="10">
        <f>'amount analyzed'!P40*0.001/'amount analyzed'!P$1*1/'amount analyzed'!P$2</f>
        <v>0.97473684210526312</v>
      </c>
      <c r="S40" s="10">
        <f>'amount analyzed'!Q40*0.001/'amount analyzed'!Q$1*1/'amount analyzed'!Q$2</f>
        <v>0.97362637362637361</v>
      </c>
      <c r="T40" s="10">
        <f>'amount analyzed'!R40*0.001/'amount analyzed'!R$1*1/'amount analyzed'!R$2</f>
        <v>0.32857142857142851</v>
      </c>
      <c r="U40" s="10">
        <f>'amount analyzed'!S40*0.001/'amount analyzed'!S$1*1/'amount analyzed'!S$2</f>
        <v>1.5511111111111111</v>
      </c>
      <c r="V40" s="10">
        <f>'amount analyzed'!T40*0.001/'amount analyzed'!T$1*1/'amount analyzed'!T$2</f>
        <v>0.35909090909090913</v>
      </c>
      <c r="W40" s="10">
        <f>'amount analyzed'!U40*0.001/'amount analyzed'!U$1*1/'amount analyzed'!U$2</f>
        <v>0.69374999999999987</v>
      </c>
      <c r="X40" s="10">
        <f>'amount analyzed'!V40*0.001/'amount analyzed'!V$1*1/'amount analyzed'!V$2</f>
        <v>0.44</v>
      </c>
      <c r="Y40" s="10">
        <f>'amount analyzed'!W40*0.001/'amount analyzed'!W$1*1/'amount analyzed'!W$2</f>
        <v>0.45411764705882357</v>
      </c>
      <c r="Z40" s="10">
        <f>'amount analyzed'!X40*0.001/'amount analyzed'!X$1*1/'amount analyzed'!X$2</f>
        <v>0.93647058823529417</v>
      </c>
      <c r="AA40" s="10">
        <f>'amount analyzed'!Y40*0.001/'amount analyzed'!Y$1*1/'amount analyzed'!Y$2</f>
        <v>1.1934065934065934</v>
      </c>
      <c r="AB40" s="10">
        <f>'amount analyzed'!Z40*0.001/'amount analyzed'!Z$1*1/'amount analyzed'!Z$2</f>
        <v>1.0177777777777779</v>
      </c>
      <c r="AC40" s="10">
        <f>'amount analyzed'!AA40*0.001/'amount analyzed'!AA$1*1/'amount analyzed'!AA$2</f>
        <v>1.1955555555555557</v>
      </c>
      <c r="AD40" s="10">
        <f>'amount analyzed'!AB40*0.001/'amount analyzed'!AB$1*1/'amount analyzed'!AB$2</f>
        <v>1.3187500000000001</v>
      </c>
      <c r="AE40" s="10">
        <f>'amount analyzed'!AC40*0.001/'amount analyzed'!AC$1*1/'amount analyzed'!AC$2</f>
        <v>0.4901098901098902</v>
      </c>
      <c r="AF40" s="10">
        <f>'amount analyzed'!AD40*0.001/'amount analyzed'!AD$1*1/'amount analyzed'!AD$2</f>
        <v>0.87333333333333329</v>
      </c>
      <c r="AG40" s="10">
        <f>'amount analyzed'!AE40*0.001/'amount analyzed'!AE$1*1/'amount analyzed'!AE$2</f>
        <v>0.55111111111111122</v>
      </c>
      <c r="AH40" s="10">
        <f>'amount analyzed'!AF40*0.001/'amount analyzed'!AF$1*1/'amount analyzed'!AF$2</f>
        <v>2.0391304347826087</v>
      </c>
      <c r="AI40" s="10">
        <f>'amount analyzed'!AG40*0.001/'amount analyzed'!AG$1*1/'amount analyzed'!AG$2</f>
        <v>0.68333333333333324</v>
      </c>
      <c r="AJ40" s="10">
        <f>'amount analyzed'!AH40*0.001/'amount analyzed'!AH$1*1/'amount analyzed'!AH$2</f>
        <v>0.73409090909090913</v>
      </c>
      <c r="AK40" s="10">
        <f>'amount analyzed'!AI40*0.001/'amount analyzed'!AI$1*1/'amount analyzed'!AI$2</f>
        <v>0.40666666666666673</v>
      </c>
      <c r="AL40" s="10">
        <f>'amount analyzed'!AJ40*0.001/'amount analyzed'!AJ$1*1/'amount analyzed'!AJ$2</f>
        <v>0.77708333333333335</v>
      </c>
      <c r="AM40" s="10">
        <f>'amount analyzed'!AK40*0.001/'amount analyzed'!AK$1*1/'amount analyzed'!AK$2</f>
        <v>1.691304347826087</v>
      </c>
      <c r="AN40" s="10">
        <f>'amount analyzed'!AL40*0.001/'amount analyzed'!AL$1*1/'amount analyzed'!AL$2</f>
        <v>1.8622222222222227</v>
      </c>
      <c r="AO40" s="10">
        <f>'amount analyzed'!AM40*0.001/'amount analyzed'!AM$1*1/'amount analyzed'!AM$2</f>
        <v>1.0791666666666666</v>
      </c>
      <c r="AP40" s="10">
        <f>'amount analyzed'!AN40*0.001/'amount analyzed'!AN$1*1/'amount analyzed'!AN$2</f>
        <v>0.94761904761904769</v>
      </c>
      <c r="AQ40" s="10">
        <f>'amount analyzed'!AO40*0.001/'amount analyzed'!AO$1*1/'amount analyzed'!AO$2</f>
        <v>0.68444444444444441</v>
      </c>
      <c r="AR40" s="10">
        <f>'amount analyzed'!AP40*0.001/'amount analyzed'!AP$1*1/'amount analyzed'!AP$2</f>
        <v>0.24000000000000002</v>
      </c>
      <c r="AS40" s="10">
        <f>'amount analyzed'!AQ40*0.001/'amount analyzed'!AQ$1*1/'amount analyzed'!AQ$2</f>
        <v>1.5173913043478258</v>
      </c>
      <c r="AT40" s="10">
        <f>'amount analyzed'!AR40*0.001/'amount analyzed'!AR$1*1/'amount analyzed'!AR$2</f>
        <v>1.2703296703296703</v>
      </c>
      <c r="AU40" s="10">
        <f>'amount analyzed'!AS40*0.001/'amount analyzed'!AS$1*1/'amount analyzed'!AS$2</f>
        <v>0.27708333333333335</v>
      </c>
      <c r="AV40" s="10">
        <f>'amount analyzed'!AT40*0.001/'amount analyzed'!AT$1*1/'amount analyzed'!AT$2</f>
        <v>0.68333333333333346</v>
      </c>
      <c r="AW40" s="10">
        <f>'amount analyzed'!AU40*0.001/'amount analyzed'!AU$1*1/'amount analyzed'!AU$2</f>
        <v>0.42727272727272725</v>
      </c>
      <c r="AX40" s="10">
        <f>'amount analyzed'!AV40*0.001/'amount analyzed'!AV$1*1/'amount analyzed'!AV$2</f>
        <v>1.4020833333333336</v>
      </c>
      <c r="AY40" s="10">
        <f>'amount analyzed'!AW40*0.001/'amount analyzed'!AW$1*1/'amount analyzed'!AW$2</f>
        <v>1.4351648351648354</v>
      </c>
      <c r="AZ40" s="10">
        <f>'amount analyzed'!AX40*0.001/'amount analyzed'!AX$1*1/'amount analyzed'!AX$2</f>
        <v>2.0934782608695657</v>
      </c>
      <c r="BA40" s="10"/>
    </row>
    <row r="41" spans="1:53" x14ac:dyDescent="0.2">
      <c r="A41">
        <f>'lipidomeDB output'!A41</f>
        <v>1528</v>
      </c>
      <c r="B41" t="str">
        <f>'lipidomeDB output'!B41</f>
        <v>C87H150O17P2</v>
      </c>
      <c r="C41" s="1" t="str">
        <f>'lipidomeDB output'!C41</f>
        <v>CL(78:10)</v>
      </c>
      <c r="I41" s="10">
        <f>'amount analyzed'!I41*0.001/'amount analyzed'!I$1*1/'amount analyzed'!I$2</f>
        <v>0</v>
      </c>
      <c r="J41" s="10">
        <f>'amount analyzed'!J41*0.001/'amount analyzed'!J$1*1/'amount analyzed'!J$2</f>
        <v>0</v>
      </c>
      <c r="K41" s="10">
        <f>'amount analyzed'!K41*0.001/'amount analyzed'!K$1*1/'amount analyzed'!K$2</f>
        <v>0</v>
      </c>
      <c r="L41" s="10">
        <f>'amount analyzed'!L41*0.001/'amount analyzed'!L$1*1/'amount analyzed'!L$2</f>
        <v>0</v>
      </c>
      <c r="M41" s="10">
        <f>'amount analyzed'!M41*0.001/'amount analyzed'!M$1*1/'amount analyzed'!M$2</f>
        <v>0</v>
      </c>
      <c r="N41" s="10">
        <f t="shared" si="0"/>
        <v>0</v>
      </c>
      <c r="O41" s="55">
        <f t="shared" si="1"/>
        <v>0</v>
      </c>
      <c r="P41" s="10" t="e">
        <f t="shared" si="2"/>
        <v>#DIV/0!</v>
      </c>
      <c r="Q41" s="10">
        <f>'amount analyzed'!O41*0.001/'amount analyzed'!O$1*1/'amount analyzed'!O$2</f>
        <v>0</v>
      </c>
      <c r="R41" s="10">
        <f>'amount analyzed'!P41*0.001/'amount analyzed'!P$1*1/'amount analyzed'!P$2</f>
        <v>0.12631578947368421</v>
      </c>
      <c r="S41" s="10">
        <f>'amount analyzed'!Q41*0.001/'amount analyzed'!Q$1*1/'amount analyzed'!Q$2</f>
        <v>0</v>
      </c>
      <c r="T41" s="10">
        <f>'amount analyzed'!R41*0.001/'amount analyzed'!R$1*1/'amount analyzed'!R$2</f>
        <v>0</v>
      </c>
      <c r="U41" s="10">
        <f>'amount analyzed'!S41*0.001/'amount analyzed'!S$1*1/'amount analyzed'!S$2</f>
        <v>0</v>
      </c>
      <c r="V41" s="10">
        <f>'amount analyzed'!T41*0.001/'amount analyzed'!T$1*1/'amount analyzed'!T$2</f>
        <v>0</v>
      </c>
      <c r="W41" s="10">
        <f>'amount analyzed'!U41*0.001/'amount analyzed'!U$1*1/'amount analyzed'!U$2</f>
        <v>0</v>
      </c>
      <c r="X41" s="10">
        <f>'amount analyzed'!V41*0.001/'amount analyzed'!V$1*1/'amount analyzed'!V$2</f>
        <v>0</v>
      </c>
      <c r="Y41" s="10">
        <f>'amount analyzed'!W41*0.001/'amount analyzed'!W$1*1/'amount analyzed'!W$2</f>
        <v>0</v>
      </c>
      <c r="Z41" s="10">
        <f>'amount analyzed'!X41*0.001/'amount analyzed'!X$1*1/'amount analyzed'!X$2</f>
        <v>0</v>
      </c>
      <c r="AA41" s="10">
        <f>'amount analyzed'!Y41*0.001/'amount analyzed'!Y$1*1/'amount analyzed'!Y$2</f>
        <v>0</v>
      </c>
      <c r="AB41" s="10">
        <f>'amount analyzed'!Z41*0.001/'amount analyzed'!Z$1*1/'amount analyzed'!Z$2</f>
        <v>0.33333333333333343</v>
      </c>
      <c r="AC41" s="10">
        <f>'amount analyzed'!AA41*0.001/'amount analyzed'!AA$1*1/'amount analyzed'!AA$2</f>
        <v>0</v>
      </c>
      <c r="AD41" s="10">
        <f>'amount analyzed'!AB41*0.001/'amount analyzed'!AB$1*1/'amount analyzed'!AB$2</f>
        <v>0</v>
      </c>
      <c r="AE41" s="10">
        <f>'amount analyzed'!AC41*0.001/'amount analyzed'!AC$1*1/'amount analyzed'!AC$2</f>
        <v>0</v>
      </c>
      <c r="AF41" s="10">
        <f>'amount analyzed'!AD41*0.001/'amount analyzed'!AD$1*1/'amount analyzed'!AD$2</f>
        <v>0</v>
      </c>
      <c r="AG41" s="10">
        <f>'amount analyzed'!AE41*0.001/'amount analyzed'!AE$1*1/'amount analyzed'!AE$2</f>
        <v>0</v>
      </c>
      <c r="AH41" s="10">
        <f>'amount analyzed'!AF41*0.001/'amount analyzed'!AF$1*1/'amount analyzed'!AF$2</f>
        <v>0</v>
      </c>
      <c r="AI41" s="10">
        <f>'amount analyzed'!AG41*0.001/'amount analyzed'!AG$1*1/'amount analyzed'!AG$2</f>
        <v>0</v>
      </c>
      <c r="AJ41" s="10">
        <f>'amount analyzed'!AH41*0.001/'amount analyzed'!AH$1*1/'amount analyzed'!AH$2</f>
        <v>0</v>
      </c>
      <c r="AK41" s="10">
        <f>'amount analyzed'!AI41*0.001/'amount analyzed'!AI$1*1/'amount analyzed'!AI$2</f>
        <v>0</v>
      </c>
      <c r="AL41" s="10">
        <f>'amount analyzed'!AJ41*0.001/'amount analyzed'!AJ$1*1/'amount analyzed'!AJ$2</f>
        <v>0.19791666666666669</v>
      </c>
      <c r="AM41" s="10">
        <f>'amount analyzed'!AK41*0.001/'amount analyzed'!AK$1*1/'amount analyzed'!AK$2</f>
        <v>9.7826086956521729E-2</v>
      </c>
      <c r="AN41" s="10">
        <f>'amount analyzed'!AL41*0.001/'amount analyzed'!AL$1*1/'amount analyzed'!AL$2</f>
        <v>0</v>
      </c>
      <c r="AO41" s="10">
        <f>'amount analyzed'!AM41*0.001/'amount analyzed'!AM$1*1/'amount analyzed'!AM$2</f>
        <v>0</v>
      </c>
      <c r="AP41" s="10">
        <f>'amount analyzed'!AN41*0.001/'amount analyzed'!AN$1*1/'amount analyzed'!AN$2</f>
        <v>0</v>
      </c>
      <c r="AQ41" s="10">
        <f>'amount analyzed'!AO41*0.001/'amount analyzed'!AO$1*1/'amount analyzed'!AO$2</f>
        <v>0</v>
      </c>
      <c r="AR41" s="10">
        <f>'amount analyzed'!AP41*0.001/'amount analyzed'!AP$1*1/'amount analyzed'!AP$2</f>
        <v>0</v>
      </c>
      <c r="AS41" s="10">
        <f>'amount analyzed'!AQ41*0.001/'amount analyzed'!AQ$1*1/'amount analyzed'!AQ$2</f>
        <v>8.6956521739130432E-2</v>
      </c>
      <c r="AT41" s="10">
        <f>'amount analyzed'!AR41*0.001/'amount analyzed'!AR$1*1/'amount analyzed'!AR$2</f>
        <v>0</v>
      </c>
      <c r="AU41" s="10">
        <f>'amount analyzed'!AS41*0.001/'amount analyzed'!AS$1*1/'amount analyzed'!AS$2</f>
        <v>0</v>
      </c>
      <c r="AV41" s="10">
        <f>'amount analyzed'!AT41*0.001/'amount analyzed'!AT$1*1/'amount analyzed'!AT$2</f>
        <v>0</v>
      </c>
      <c r="AW41" s="10">
        <f>'amount analyzed'!AU41*0.001/'amount analyzed'!AU$1*1/'amount analyzed'!AU$2</f>
        <v>0</v>
      </c>
      <c r="AX41" s="10">
        <f>'amount analyzed'!AV41*0.001/'amount analyzed'!AV$1*1/'amount analyzed'!AV$2</f>
        <v>0</v>
      </c>
      <c r="AY41" s="10">
        <f>'amount analyzed'!AW41*0.001/'amount analyzed'!AW$1*1/'amount analyzed'!AW$2</f>
        <v>0</v>
      </c>
      <c r="AZ41" s="10">
        <f>'amount analyzed'!AX41*0.001/'amount analyzed'!AX$1*1/'amount analyzed'!AX$2</f>
        <v>0</v>
      </c>
      <c r="BA41" s="10"/>
    </row>
    <row r="42" spans="1:53" x14ac:dyDescent="0.2">
      <c r="A42">
        <f>'lipidomeDB output'!A42</f>
        <v>1539.9</v>
      </c>
      <c r="B42" t="str">
        <f>'lipidomeDB output'!B42</f>
        <v>C89H138O17P2</v>
      </c>
      <c r="C42" s="1" t="str">
        <f>'lipidomeDB output'!C42</f>
        <v>CL(80:18)</v>
      </c>
      <c r="I42" s="10">
        <f>'amount analyzed'!I42*0.001/'amount analyzed'!I$1*1/'amount analyzed'!I$2</f>
        <v>0.72650918635170625</v>
      </c>
      <c r="J42" s="10">
        <f>'amount analyzed'!J42*0.001/'amount analyzed'!J$1*1/'amount analyzed'!J$2</f>
        <v>1.3774278215223099</v>
      </c>
      <c r="K42" s="10">
        <f>'amount analyzed'!K42*0.001/'amount analyzed'!K$1*1/'amount analyzed'!K$2</f>
        <v>1.2829396325459319</v>
      </c>
      <c r="L42" s="10">
        <f>'amount analyzed'!L42*0.001/'amount analyzed'!L$1*1/'amount analyzed'!L$2</f>
        <v>1.6083989501312337</v>
      </c>
      <c r="M42" s="10">
        <f>'amount analyzed'!M42*0.001/'amount analyzed'!M$1*1/'amount analyzed'!M$2</f>
        <v>1.5349081364829398</v>
      </c>
      <c r="N42" s="10">
        <f t="shared" si="0"/>
        <v>1.3060367454068242</v>
      </c>
      <c r="O42" s="55">
        <f t="shared" si="1"/>
        <v>0.34831285167746179</v>
      </c>
      <c r="P42" s="10">
        <f t="shared" si="2"/>
        <v>0.26669452670641669</v>
      </c>
      <c r="Q42" s="10">
        <f>'amount analyzed'!O42*0.001/'amount analyzed'!O$1*1/'amount analyzed'!O$2</f>
        <v>1.2611764705882351</v>
      </c>
      <c r="R42" s="10">
        <f>'amount analyzed'!P42*0.001/'amount analyzed'!P$1*1/'amount analyzed'!P$2</f>
        <v>1.591578947368421</v>
      </c>
      <c r="S42" s="10">
        <f>'amount analyzed'!Q42*0.001/'amount analyzed'!Q$1*1/'amount analyzed'!Q$2</f>
        <v>1.2549450549450547</v>
      </c>
      <c r="T42" s="10">
        <f>'amount analyzed'!R42*0.001/'amount analyzed'!R$1*1/'amount analyzed'!R$2</f>
        <v>0.99047619047619029</v>
      </c>
      <c r="U42" s="10">
        <f>'amount analyzed'!S42*0.001/'amount analyzed'!S$1*1/'amount analyzed'!S$2</f>
        <v>0.79111111111111121</v>
      </c>
      <c r="V42" s="10">
        <f>'amount analyzed'!T42*0.001/'amount analyzed'!T$1*1/'amount analyzed'!T$2</f>
        <v>0</v>
      </c>
      <c r="W42" s="10">
        <f>'amount analyzed'!U42*0.001/'amount analyzed'!U$1*1/'amount analyzed'!U$2</f>
        <v>1.5229166666666663</v>
      </c>
      <c r="X42" s="10">
        <f>'amount analyzed'!V42*0.001/'amount analyzed'!V$1*1/'amount analyzed'!V$2</f>
        <v>1.0355555555555556</v>
      </c>
      <c r="Y42" s="10">
        <f>'amount analyzed'!W42*0.001/'amount analyzed'!W$1*1/'amount analyzed'!W$2</f>
        <v>1.2494117647058824</v>
      </c>
      <c r="Z42" s="10">
        <f>'amount analyzed'!X42*0.001/'amount analyzed'!X$1*1/'amount analyzed'!X$2</f>
        <v>1.131764705882353</v>
      </c>
      <c r="AA42" s="10">
        <f>'amount analyzed'!Y42*0.001/'amount analyzed'!Y$1*1/'amount analyzed'!Y$2</f>
        <v>0.8813186813186813</v>
      </c>
      <c r="AB42" s="10">
        <f>'amount analyzed'!Z42*0.001/'amount analyzed'!Z$1*1/'amount analyzed'!Z$2</f>
        <v>0.68000000000000016</v>
      </c>
      <c r="AC42" s="10">
        <f>'amount analyzed'!AA42*0.001/'amount analyzed'!AA$1*1/'amount analyzed'!AA$2</f>
        <v>1.8133333333333337</v>
      </c>
      <c r="AD42" s="10">
        <f>'amount analyzed'!AB42*0.001/'amount analyzed'!AB$1*1/'amount analyzed'!AB$2</f>
        <v>1.60625</v>
      </c>
      <c r="AE42" s="10">
        <f>'amount analyzed'!AC42*0.001/'amount analyzed'!AC$1*1/'amount analyzed'!AC$2</f>
        <v>1.9692307692307693</v>
      </c>
      <c r="AF42" s="10">
        <f>'amount analyzed'!AD42*0.001/'amount analyzed'!AD$1*1/'amount analyzed'!AD$2</f>
        <v>2.1133333333333337</v>
      </c>
      <c r="AG42" s="10">
        <f>'amount analyzed'!AE42*0.001/'amount analyzed'!AE$1*1/'amount analyzed'!AE$2</f>
        <v>1.2466666666666668</v>
      </c>
      <c r="AH42" s="10">
        <f>'amount analyzed'!AF42*0.001/'amount analyzed'!AF$1*1/'amount analyzed'!AF$2</f>
        <v>0.95869565217391306</v>
      </c>
      <c r="AI42" s="10">
        <f>'amount analyzed'!AG42*0.001/'amount analyzed'!AG$1*1/'amount analyzed'!AG$2</f>
        <v>1.4916666666666665</v>
      </c>
      <c r="AJ42" s="10">
        <f>'amount analyzed'!AH42*0.001/'amount analyzed'!AH$1*1/'amount analyzed'!AH$2</f>
        <v>1.468181818181818</v>
      </c>
      <c r="AK42" s="10">
        <f>'amount analyzed'!AI42*0.001/'amount analyzed'!AI$1*1/'amount analyzed'!AI$2</f>
        <v>1.0577777777777777</v>
      </c>
      <c r="AL42" s="10">
        <f>'amount analyzed'!AJ42*0.001/'amount analyzed'!AJ$1*1/'amount analyzed'!AJ$2</f>
        <v>1.6479166666666669</v>
      </c>
      <c r="AM42" s="10">
        <f>'amount analyzed'!AK42*0.001/'amount analyzed'!AK$1*1/'amount analyzed'!AK$2</f>
        <v>1.1000000000000001</v>
      </c>
      <c r="AN42" s="10">
        <f>'amount analyzed'!AL42*0.001/'amount analyzed'!AL$1*1/'amount analyzed'!AL$2</f>
        <v>1.38</v>
      </c>
      <c r="AO42" s="10">
        <f>'amount analyzed'!AM42*0.001/'amount analyzed'!AM$1*1/'amount analyzed'!AM$2</f>
        <v>1.1895833333333332</v>
      </c>
      <c r="AP42" s="10">
        <f>'amount analyzed'!AN42*0.001/'amount analyzed'!AN$1*1/'amount analyzed'!AN$2</f>
        <v>1.8476190476190475</v>
      </c>
      <c r="AQ42" s="10">
        <f>'amount analyzed'!AO42*0.001/'amount analyzed'!AO$1*1/'amount analyzed'!AO$2</f>
        <v>2.068888888888889</v>
      </c>
      <c r="AR42" s="10">
        <f>'amount analyzed'!AP42*0.001/'amount analyzed'!AP$1*1/'amount analyzed'!AP$2</f>
        <v>0.98000000000000009</v>
      </c>
      <c r="AS42" s="10">
        <f>'amount analyzed'!AQ42*0.001/'amount analyzed'!AQ$1*1/'amount analyzed'!AQ$2</f>
        <v>0.56739130434782614</v>
      </c>
      <c r="AT42" s="10">
        <f>'amount analyzed'!AR42*0.001/'amount analyzed'!AR$1*1/'amount analyzed'!AR$2</f>
        <v>0.93626373626373627</v>
      </c>
      <c r="AU42" s="10">
        <f>'amount analyzed'!AS42*0.001/'amount analyzed'!AS$1*1/'amount analyzed'!AS$2</f>
        <v>1.2729166666666665</v>
      </c>
      <c r="AV42" s="10">
        <f>'amount analyzed'!AT42*0.001/'amount analyzed'!AT$1*1/'amount analyzed'!AT$2</f>
        <v>1.8875000000000004</v>
      </c>
      <c r="AW42" s="10">
        <f>'amount analyzed'!AU42*0.001/'amount analyzed'!AU$1*1/'amount analyzed'!AU$2</f>
        <v>1.1045454545454543</v>
      </c>
      <c r="AX42" s="10">
        <f>'amount analyzed'!AV42*0.001/'amount analyzed'!AV$1*1/'amount analyzed'!AV$2</f>
        <v>0.9604166666666667</v>
      </c>
      <c r="AY42" s="10">
        <f>'amount analyzed'!AW42*0.001/'amount analyzed'!AW$1*1/'amount analyzed'!AW$2</f>
        <v>1.0021978021978022</v>
      </c>
      <c r="AZ42" s="10">
        <f>'amount analyzed'!AX42*0.001/'amount analyzed'!AX$1*1/'amount analyzed'!AX$2</f>
        <v>0.50217391304347825</v>
      </c>
      <c r="BA42" s="10"/>
    </row>
    <row r="43" spans="1:53" x14ac:dyDescent="0.2">
      <c r="A43">
        <f>'lipidomeDB output'!A43</f>
        <v>1542</v>
      </c>
      <c r="B43" t="str">
        <f>'lipidomeDB output'!B43</f>
        <v>C89H140O17P2</v>
      </c>
      <c r="C43" s="1" t="str">
        <f>'lipidomeDB output'!C43</f>
        <v>CL(80:17)</v>
      </c>
      <c r="I43" s="10">
        <f>'amount analyzed'!I43*0.001/'amount analyzed'!I$1*1/'amount analyzed'!I$2</f>
        <v>2.4251968503937014</v>
      </c>
      <c r="J43" s="10">
        <f>'amount analyzed'!J43*0.001/'amount analyzed'!J$1*1/'amount analyzed'!J$2</f>
        <v>2.7926509186351711</v>
      </c>
      <c r="K43" s="10">
        <f>'amount analyzed'!K43*0.001/'amount analyzed'!K$1*1/'amount analyzed'!K$2</f>
        <v>2.257217847769029</v>
      </c>
      <c r="L43" s="10">
        <f>'amount analyzed'!L43*0.001/'amount analyzed'!L$1*1/'amount analyzed'!L$2</f>
        <v>3.0236220472440949</v>
      </c>
      <c r="M43" s="10">
        <f>'amount analyzed'!M43*0.001/'amount analyzed'!M$1*1/'amount analyzed'!M$2</f>
        <v>2.5091863517060369</v>
      </c>
      <c r="N43" s="10">
        <f t="shared" si="0"/>
        <v>2.6015748031496067</v>
      </c>
      <c r="O43" s="55">
        <f t="shared" si="1"/>
        <v>0.30531151266136725</v>
      </c>
      <c r="P43" s="10">
        <f t="shared" si="2"/>
        <v>0.11735642284501706</v>
      </c>
      <c r="Q43" s="10">
        <f>'amount analyzed'!O43*0.001/'amount analyzed'!O$1*1/'amount analyzed'!O$2</f>
        <v>2.0705882352941174</v>
      </c>
      <c r="R43" s="10">
        <f>'amount analyzed'!P43*0.001/'amount analyzed'!P$1*1/'amount analyzed'!P$2</f>
        <v>3.2421052631578946</v>
      </c>
      <c r="S43" s="10">
        <f>'amount analyzed'!Q43*0.001/'amount analyzed'!Q$1*1/'amount analyzed'!Q$2</f>
        <v>3.0109890109890114</v>
      </c>
      <c r="T43" s="10">
        <f>'amount analyzed'!R43*0.001/'amount analyzed'!R$1*1/'amount analyzed'!R$2</f>
        <v>1.821428571428571</v>
      </c>
      <c r="U43" s="10">
        <f>'amount analyzed'!S43*0.001/'amount analyzed'!S$1*1/'amount analyzed'!S$2</f>
        <v>1.8000000000000003</v>
      </c>
      <c r="V43" s="10">
        <f>'amount analyzed'!T43*0.001/'amount analyzed'!T$1*1/'amount analyzed'!T$2</f>
        <v>1.7272727272727273</v>
      </c>
      <c r="W43" s="10">
        <f>'amount analyzed'!U43*0.001/'amount analyzed'!U$1*1/'amount analyzed'!U$2</f>
        <v>2.4583333333333339</v>
      </c>
      <c r="X43" s="10">
        <f>'amount analyzed'!V43*0.001/'amount analyzed'!V$1*1/'amount analyzed'!V$2</f>
        <v>2.3555555555555552</v>
      </c>
      <c r="Y43" s="10">
        <f>'amount analyzed'!W43*0.001/'amount analyzed'!W$1*1/'amount analyzed'!W$2</f>
        <v>2.3058823529411763</v>
      </c>
      <c r="Z43" s="10">
        <f>'amount analyzed'!X43*0.001/'amount analyzed'!X$1*1/'amount analyzed'!X$2</f>
        <v>2.5529411764705885</v>
      </c>
      <c r="AA43" s="10">
        <f>'amount analyzed'!Y43*0.001/'amount analyzed'!Y$1*1/'amount analyzed'!Y$2</f>
        <v>2.0879120879120885</v>
      </c>
      <c r="AB43" s="10">
        <f>'amount analyzed'!Z43*0.001/'amount analyzed'!Z$1*1/'amount analyzed'!Z$2</f>
        <v>1.9777777777777774</v>
      </c>
      <c r="AC43" s="10">
        <f>'amount analyzed'!AA43*0.001/'amount analyzed'!AA$1*1/'amount analyzed'!AA$2</f>
        <v>3.3888888888888893</v>
      </c>
      <c r="AD43" s="10">
        <f>'amount analyzed'!AB43*0.001/'amount analyzed'!AB$1*1/'amount analyzed'!AB$2</f>
        <v>3.4062500000000004</v>
      </c>
      <c r="AE43" s="10">
        <f>'amount analyzed'!AC43*0.001/'amount analyzed'!AC$1*1/'amount analyzed'!AC$2</f>
        <v>3.978021978021979</v>
      </c>
      <c r="AF43" s="10">
        <f>'amount analyzed'!AD43*0.001/'amount analyzed'!AD$1*1/'amount analyzed'!AD$2</f>
        <v>3.8777777777777782</v>
      </c>
      <c r="AG43" s="10">
        <f>'amount analyzed'!AE43*0.001/'amount analyzed'!AE$1*1/'amount analyzed'!AE$2</f>
        <v>2.4888888888888898</v>
      </c>
      <c r="AH43" s="10">
        <f>'amount analyzed'!AF43*0.001/'amount analyzed'!AF$1*1/'amount analyzed'!AF$2</f>
        <v>3.1739130434782608</v>
      </c>
      <c r="AI43" s="10">
        <f>'amount analyzed'!AG43*0.001/'amount analyzed'!AG$1*1/'amount analyzed'!AG$2</f>
        <v>3.5937500000000004</v>
      </c>
      <c r="AJ43" s="10">
        <f>'amount analyzed'!AH43*0.001/'amount analyzed'!AH$1*1/'amount analyzed'!AH$2</f>
        <v>3.0795454545454541</v>
      </c>
      <c r="AK43" s="10">
        <f>'amount analyzed'!AI43*0.001/'amount analyzed'!AI$1*1/'amount analyzed'!AI$2</f>
        <v>2.2444444444444449</v>
      </c>
      <c r="AL43" s="10">
        <f>'amount analyzed'!AJ43*0.001/'amount analyzed'!AJ$1*1/'amount analyzed'!AJ$2</f>
        <v>2.7916666666666665</v>
      </c>
      <c r="AM43" s="10">
        <f>'amount analyzed'!AK43*0.001/'amount analyzed'!AK$1*1/'amount analyzed'!AK$2</f>
        <v>3.043478260869565</v>
      </c>
      <c r="AN43" s="10">
        <f>'amount analyzed'!AL43*0.001/'amount analyzed'!AL$1*1/'amount analyzed'!AL$2</f>
        <v>3.0222222222222226</v>
      </c>
      <c r="AO43" s="10">
        <f>'amount analyzed'!AM43*0.001/'amount analyzed'!AM$1*1/'amount analyzed'!AM$2</f>
        <v>3.5937500000000009</v>
      </c>
      <c r="AP43" s="10">
        <f>'amount analyzed'!AN43*0.001/'amount analyzed'!AN$1*1/'amount analyzed'!AN$2</f>
        <v>3.25</v>
      </c>
      <c r="AQ43" s="10">
        <f>'amount analyzed'!AO43*0.001/'amount analyzed'!AO$1*1/'amount analyzed'!AO$2</f>
        <v>4.2888888888888896</v>
      </c>
      <c r="AR43" s="10">
        <f>'amount analyzed'!AP43*0.001/'amount analyzed'!AP$1*1/'amount analyzed'!AP$2</f>
        <v>2.3111111111111113</v>
      </c>
      <c r="AS43" s="10">
        <f>'amount analyzed'!AQ43*0.001/'amount analyzed'!AQ$1*1/'amount analyzed'!AQ$2</f>
        <v>1.6847826086956519</v>
      </c>
      <c r="AT43" s="10">
        <f>'amount analyzed'!AR43*0.001/'amount analyzed'!AR$1*1/'amount analyzed'!AR$2</f>
        <v>2.186813186813187</v>
      </c>
      <c r="AU43" s="10">
        <f>'amount analyzed'!AS43*0.001/'amount analyzed'!AS$1*1/'amount analyzed'!AS$2</f>
        <v>2.3333333333333335</v>
      </c>
      <c r="AV43" s="10">
        <f>'amount analyzed'!AT43*0.001/'amount analyzed'!AT$1*1/'amount analyzed'!AT$2</f>
        <v>2.7083333333333339</v>
      </c>
      <c r="AW43" s="10">
        <f>'amount analyzed'!AU43*0.001/'amount analyzed'!AU$1*1/'amount analyzed'!AU$2</f>
        <v>2.6477272727272725</v>
      </c>
      <c r="AX43" s="10">
        <f>'amount analyzed'!AV43*0.001/'amount analyzed'!AV$1*1/'amount analyzed'!AV$2</f>
        <v>3.2708333333333339</v>
      </c>
      <c r="AY43" s="10">
        <f>'amount analyzed'!AW43*0.001/'amount analyzed'!AW$1*1/'amount analyzed'!AW$2</f>
        <v>1.8131868131868134</v>
      </c>
      <c r="AZ43" s="10">
        <f>'amount analyzed'!AX43*0.001/'amount analyzed'!AX$1*1/'amount analyzed'!AX$2</f>
        <v>1.9239130434782608</v>
      </c>
      <c r="BA43" s="10"/>
    </row>
    <row r="44" spans="1:53" x14ac:dyDescent="0.2">
      <c r="A44">
        <f>'lipidomeDB output'!A44</f>
        <v>1544</v>
      </c>
      <c r="B44" t="str">
        <f>'lipidomeDB output'!B44</f>
        <v>C89H142O17P2</v>
      </c>
      <c r="C44" s="1" t="str">
        <f>'lipidomeDB output'!C44</f>
        <v>CL(80:16)</v>
      </c>
      <c r="I44" s="10">
        <f>'amount analyzed'!I44*0.001/'amount analyzed'!I$1*1/'amount analyzed'!I$2</f>
        <v>5.7112860892388468</v>
      </c>
      <c r="J44" s="10">
        <f>'amount analyzed'!J44*0.001/'amount analyzed'!J$1*1/'amount analyzed'!J$2</f>
        <v>7.4120734908136487</v>
      </c>
      <c r="K44" s="10">
        <f>'amount analyzed'!K44*0.001/'amount analyzed'!K$1*1/'amount analyzed'!K$2</f>
        <v>6.3202099737532818</v>
      </c>
      <c r="L44" s="10">
        <f>'amount analyzed'!L44*0.001/'amount analyzed'!L$1*1/'amount analyzed'!L$2</f>
        <v>7.0341207349081385</v>
      </c>
      <c r="M44" s="10">
        <f>'amount analyzed'!M44*0.001/'amount analyzed'!M$1*1/'amount analyzed'!M$2</f>
        <v>7.6325459317585302</v>
      </c>
      <c r="N44" s="10">
        <f t="shared" si="0"/>
        <v>6.822047244094489</v>
      </c>
      <c r="O44" s="55">
        <f t="shared" si="1"/>
        <v>0.7961854760463003</v>
      </c>
      <c r="P44" s="10">
        <f t="shared" si="2"/>
        <v>0.11670770482211464</v>
      </c>
      <c r="Q44" s="10">
        <f>'amount analyzed'!O44*0.001/'amount analyzed'!O$1*1/'amount analyzed'!O$2</f>
        <v>6.2823529411764705</v>
      </c>
      <c r="R44" s="10">
        <f>'amount analyzed'!P44*0.001/'amount analyzed'!P$1*1/'amount analyzed'!P$2</f>
        <v>8.1473684210526311</v>
      </c>
      <c r="S44" s="10">
        <f>'amount analyzed'!Q44*0.001/'amount analyzed'!Q$1*1/'amount analyzed'!Q$2</f>
        <v>9.5824175824175839</v>
      </c>
      <c r="T44" s="10">
        <f>'amount analyzed'!R44*0.001/'amount analyzed'!R$1*1/'amount analyzed'!R$2</f>
        <v>7.4880952380952381</v>
      </c>
      <c r="U44" s="10">
        <f>'amount analyzed'!S44*0.001/'amount analyzed'!S$1*1/'amount analyzed'!S$2</f>
        <v>4.1444444444444448</v>
      </c>
      <c r="V44" s="10">
        <f>'amount analyzed'!T44*0.001/'amount analyzed'!T$1*1/'amount analyzed'!T$2</f>
        <v>2.7613636363636362</v>
      </c>
      <c r="W44" s="10">
        <f>'amount analyzed'!U44*0.001/'amount analyzed'!U$1*1/'amount analyzed'!U$2</f>
        <v>7.7604166666666661</v>
      </c>
      <c r="X44" s="10">
        <f>'amount analyzed'!V44*0.001/'amount analyzed'!V$1*1/'amount analyzed'!V$2</f>
        <v>5.6333333333333337</v>
      </c>
      <c r="Y44" s="10">
        <f>'amount analyzed'!W44*0.001/'amount analyzed'!W$1*1/'amount analyzed'!W$2</f>
        <v>7.4235294117647053</v>
      </c>
      <c r="Z44" s="10">
        <f>'amount analyzed'!X44*0.001/'amount analyzed'!X$1*1/'amount analyzed'!X$2</f>
        <v>7.1411764705882357</v>
      </c>
      <c r="AA44" s="10">
        <f>'amount analyzed'!Y44*0.001/'amount analyzed'!Y$1*1/'amount analyzed'!Y$2</f>
        <v>4.0219780219780228</v>
      </c>
      <c r="AB44" s="10">
        <f>'amount analyzed'!Z44*0.001/'amount analyzed'!Z$1*1/'amount analyzed'!Z$2</f>
        <v>4.2111111111111121</v>
      </c>
      <c r="AC44" s="10">
        <f>'amount analyzed'!AA44*0.001/'amount analyzed'!AA$1*1/'amount analyzed'!AA$2</f>
        <v>12.144444444444446</v>
      </c>
      <c r="AD44" s="10">
        <f>'amount analyzed'!AB44*0.001/'amount analyzed'!AB$1*1/'amount analyzed'!AB$2</f>
        <v>10.854166666666666</v>
      </c>
      <c r="AE44" s="10">
        <f>'amount analyzed'!AC44*0.001/'amount analyzed'!AC$1*1/'amount analyzed'!AC$2</f>
        <v>10.582417582417582</v>
      </c>
      <c r="AF44" s="10">
        <f>'amount analyzed'!AD44*0.001/'amount analyzed'!AD$1*1/'amount analyzed'!AD$2</f>
        <v>10.855555555555558</v>
      </c>
      <c r="AG44" s="10">
        <f>'amount analyzed'!AE44*0.001/'amount analyzed'!AE$1*1/'amount analyzed'!AE$2</f>
        <v>4.8000000000000016</v>
      </c>
      <c r="AH44" s="10">
        <f>'amount analyzed'!AF44*0.001/'amount analyzed'!AF$1*1/'amount analyzed'!AF$2</f>
        <v>5.9673913043478253</v>
      </c>
      <c r="AI44" s="10">
        <f>'amount analyzed'!AG44*0.001/'amount analyzed'!AG$1*1/'amount analyzed'!AG$2</f>
        <v>8.8854166666666643</v>
      </c>
      <c r="AJ44" s="10">
        <f>'amount analyzed'!AH44*0.001/'amount analyzed'!AH$1*1/'amount analyzed'!AH$2</f>
        <v>8.25</v>
      </c>
      <c r="AK44" s="10">
        <f>'amount analyzed'!AI44*0.001/'amount analyzed'!AI$1*1/'amount analyzed'!AI$2</f>
        <v>6.5777777777777775</v>
      </c>
      <c r="AL44" s="10">
        <f>'amount analyzed'!AJ44*0.001/'amount analyzed'!AJ$1*1/'amount analyzed'!AJ$2</f>
        <v>7.5833333333333348</v>
      </c>
      <c r="AM44" s="10">
        <f>'amount analyzed'!AK44*0.001/'amount analyzed'!AK$1*1/'amount analyzed'!AK$2</f>
        <v>6.2173913043478253</v>
      </c>
      <c r="AN44" s="10">
        <f>'amount analyzed'!AL44*0.001/'amount analyzed'!AL$1*1/'amount analyzed'!AL$2</f>
        <v>6.1444444444444448</v>
      </c>
      <c r="AO44" s="10">
        <f>'amount analyzed'!AM44*0.001/'amount analyzed'!AM$1*1/'amount analyzed'!AM$2</f>
        <v>8.4583333333333339</v>
      </c>
      <c r="AP44" s="10">
        <f>'amount analyzed'!AN44*0.001/'amount analyzed'!AN$1*1/'amount analyzed'!AN$2</f>
        <v>9.6785714285714288</v>
      </c>
      <c r="AQ44" s="10">
        <f>'amount analyzed'!AO44*0.001/'amount analyzed'!AO$1*1/'amount analyzed'!AO$2</f>
        <v>12</v>
      </c>
      <c r="AR44" s="10">
        <f>'amount analyzed'!AP44*0.001/'amount analyzed'!AP$1*1/'amount analyzed'!AP$2</f>
        <v>6.7777777777777786</v>
      </c>
      <c r="AS44" s="10">
        <f>'amount analyzed'!AQ44*0.001/'amount analyzed'!AQ$1*1/'amount analyzed'!AQ$2</f>
        <v>4.0652173913043477</v>
      </c>
      <c r="AT44" s="10">
        <f>'amount analyzed'!AR44*0.001/'amount analyzed'!AR$1*1/'amount analyzed'!AR$2</f>
        <v>5.4285714285714288</v>
      </c>
      <c r="AU44" s="10">
        <f>'amount analyzed'!AS44*0.001/'amount analyzed'!AS$1*1/'amount analyzed'!AS$2</f>
        <v>6.9270833333333339</v>
      </c>
      <c r="AV44" s="10">
        <f>'amount analyzed'!AT44*0.001/'amount analyzed'!AT$1*1/'amount analyzed'!AT$2</f>
        <v>7.7395833333333339</v>
      </c>
      <c r="AW44" s="10">
        <f>'amount analyzed'!AU44*0.001/'amount analyzed'!AU$1*1/'amount analyzed'!AU$2</f>
        <v>7.0454545454545459</v>
      </c>
      <c r="AX44" s="10">
        <f>'amount analyzed'!AV44*0.001/'amount analyzed'!AV$1*1/'amount analyzed'!AV$2</f>
        <v>7.5520833333333348</v>
      </c>
      <c r="AY44" s="10">
        <f>'amount analyzed'!AW44*0.001/'amount analyzed'!AW$1*1/'amount analyzed'!AW$2</f>
        <v>4.164835164835166</v>
      </c>
      <c r="AZ44" s="10">
        <f>'amount analyzed'!AX44*0.001/'amount analyzed'!AX$1*1/'amount analyzed'!AX$2</f>
        <v>4.3478260869565224</v>
      </c>
      <c r="BA44" s="10"/>
    </row>
    <row r="45" spans="1:53" x14ac:dyDescent="0.2">
      <c r="A45">
        <f>'lipidomeDB output'!A45</f>
        <v>1546</v>
      </c>
      <c r="B45" t="str">
        <f>'lipidomeDB output'!B45</f>
        <v>C89H144O17P2</v>
      </c>
      <c r="C45" s="1" t="str">
        <f>'lipidomeDB output'!C45</f>
        <v>CL(80:15)</v>
      </c>
      <c r="I45" s="10">
        <f>'amount analyzed'!I45*0.001/'amount analyzed'!I$1*1/'amount analyzed'!I$2</f>
        <v>5.0582677165354344</v>
      </c>
      <c r="J45" s="10">
        <f>'amount analyzed'!J45*0.001/'amount analyzed'!J$1*1/'amount analyzed'!J$2</f>
        <v>6.4650918635170616</v>
      </c>
      <c r="K45" s="10">
        <f>'amount analyzed'!K45*0.001/'amount analyzed'!K$1*1/'amount analyzed'!K$2</f>
        <v>4.837795275590552</v>
      </c>
      <c r="L45" s="10">
        <f>'amount analyzed'!L45*0.001/'amount analyzed'!L$1*1/'amount analyzed'!L$2</f>
        <v>7.5254593175853044</v>
      </c>
      <c r="M45" s="10">
        <f>'amount analyzed'!M45*0.001/'amount analyzed'!M$1*1/'amount analyzed'!M$2</f>
        <v>5.5622047244094501</v>
      </c>
      <c r="N45" s="10">
        <f t="shared" si="0"/>
        <v>5.889763779527561</v>
      </c>
      <c r="O45" s="55">
        <f t="shared" si="1"/>
        <v>1.1081313852704626</v>
      </c>
      <c r="P45" s="10">
        <f t="shared" si="2"/>
        <v>0.18814530204458382</v>
      </c>
      <c r="Q45" s="10">
        <f>'amount analyzed'!O45*0.001/'amount analyzed'!O$1*1/'amount analyzed'!O$2</f>
        <v>5.8211764705882354</v>
      </c>
      <c r="R45" s="10">
        <f>'amount analyzed'!P45*0.001/'amount analyzed'!P$1*1/'amount analyzed'!P$2</f>
        <v>8.7873684210526317</v>
      </c>
      <c r="S45" s="10">
        <f>'amount analyzed'!Q45*0.001/'amount analyzed'!Q$1*1/'amount analyzed'!Q$2</f>
        <v>5.6681318681318684</v>
      </c>
      <c r="T45" s="10">
        <f>'amount analyzed'!R45*0.001/'amount analyzed'!R$1*1/'amount analyzed'!R$2</f>
        <v>6.5452380952380951</v>
      </c>
      <c r="U45" s="10">
        <f>'amount analyzed'!S45*0.001/'amount analyzed'!S$1*1/'amount analyzed'!S$2</f>
        <v>3.2088888888888891</v>
      </c>
      <c r="V45" s="10">
        <f>'amount analyzed'!T45*0.001/'amount analyzed'!T$1*1/'amount analyzed'!T$2</f>
        <v>2.2250000000000001</v>
      </c>
      <c r="W45" s="10">
        <f>'amount analyzed'!U45*0.001/'amount analyzed'!U$1*1/'amount analyzed'!U$2</f>
        <v>5.1124999999999998</v>
      </c>
      <c r="X45" s="10">
        <f>'amount analyzed'!V45*0.001/'amount analyzed'!V$1*1/'amount analyzed'!V$2</f>
        <v>5.7422222222222228</v>
      </c>
      <c r="Y45" s="10">
        <f>'amount analyzed'!W45*0.001/'amount analyzed'!W$1*1/'amount analyzed'!W$2</f>
        <v>5.9858823529411769</v>
      </c>
      <c r="Z45" s="10">
        <f>'amount analyzed'!X45*0.001/'amount analyzed'!X$1*1/'amount analyzed'!X$2</f>
        <v>6.3152941176470589</v>
      </c>
      <c r="AA45" s="10">
        <f>'amount analyzed'!Y45*0.001/'amount analyzed'!Y$1*1/'amount analyzed'!Y$2</f>
        <v>2.756043956043956</v>
      </c>
      <c r="AB45" s="10">
        <f>'amount analyzed'!Z45*0.001/'amount analyzed'!Z$1*1/'amount analyzed'!Z$2</f>
        <v>2.531111111111112</v>
      </c>
      <c r="AC45" s="10">
        <f>'amount analyzed'!AA45*0.001/'amount analyzed'!AA$1*1/'amount analyzed'!AA$2</f>
        <v>12.031111111111112</v>
      </c>
      <c r="AD45" s="10">
        <f>'amount analyzed'!AB45*0.001/'amount analyzed'!AB$1*1/'amount analyzed'!AB$2</f>
        <v>10.99791666666667</v>
      </c>
      <c r="AE45" s="10">
        <f>'amount analyzed'!AC45*0.001/'amount analyzed'!AC$1*1/'amount analyzed'!AC$2</f>
        <v>7.1296703296703301</v>
      </c>
      <c r="AF45" s="10">
        <f>'amount analyzed'!AD45*0.001/'amount analyzed'!AD$1*1/'amount analyzed'!AD$2</f>
        <v>7.4311111111111128</v>
      </c>
      <c r="AG45" s="10">
        <f>'amount analyzed'!AE45*0.001/'amount analyzed'!AE$1*1/'amount analyzed'!AE$2</f>
        <v>2.9866666666666672</v>
      </c>
      <c r="AH45" s="10">
        <f>'amount analyzed'!AF45*0.001/'amount analyzed'!AF$1*1/'amount analyzed'!AF$2</f>
        <v>3.0195652173913041</v>
      </c>
      <c r="AI45" s="10">
        <f>'amount analyzed'!AG45*0.001/'amount analyzed'!AG$1*1/'amount analyzed'!AG$2</f>
        <v>9.5916666666666668</v>
      </c>
      <c r="AJ45" s="10">
        <f>'amount analyzed'!AH45*0.001/'amount analyzed'!AH$1*1/'amount analyzed'!AH$2</f>
        <v>8.0318181818181813</v>
      </c>
      <c r="AK45" s="10">
        <f>'amount analyzed'!AI45*0.001/'amount analyzed'!AI$1*1/'amount analyzed'!AI$2</f>
        <v>5.4644444444444451</v>
      </c>
      <c r="AL45" s="10">
        <f>'amount analyzed'!AJ45*0.001/'amount analyzed'!AJ$1*1/'amount analyzed'!AJ$2</f>
        <v>6.4770833333333329</v>
      </c>
      <c r="AM45" s="10">
        <f>'amount analyzed'!AK45*0.001/'amount analyzed'!AK$1*1/'amount analyzed'!AK$2</f>
        <v>4.4760869565217396</v>
      </c>
      <c r="AN45" s="10">
        <f>'amount analyzed'!AL45*0.001/'amount analyzed'!AL$1*1/'amount analyzed'!AL$2</f>
        <v>3.2866666666666662</v>
      </c>
      <c r="AO45" s="10">
        <f>'amount analyzed'!AM45*0.001/'amount analyzed'!AM$1*1/'amount analyzed'!AM$2</f>
        <v>9.4562500000000007</v>
      </c>
      <c r="AP45" s="10">
        <f>'amount analyzed'!AN45*0.001/'amount analyzed'!AN$1*1/'amount analyzed'!AN$2</f>
        <v>8.9619047619047603</v>
      </c>
      <c r="AQ45" s="10">
        <f>'amount analyzed'!AO45*0.001/'amount analyzed'!AO$1*1/'amount analyzed'!AO$2</f>
        <v>8.0644444444444456</v>
      </c>
      <c r="AR45" s="10">
        <f>'amount analyzed'!AP45*0.001/'amount analyzed'!AP$1*1/'amount analyzed'!AP$2</f>
        <v>5.1755555555555555</v>
      </c>
      <c r="AS45" s="10">
        <f>'amount analyzed'!AQ45*0.001/'amount analyzed'!AQ$1*1/'amount analyzed'!AQ$2</f>
        <v>2.4652173913043476</v>
      </c>
      <c r="AT45" s="10">
        <f>'amount analyzed'!AR45*0.001/'amount analyzed'!AR$1*1/'amount analyzed'!AR$2</f>
        <v>3.7340659340659337</v>
      </c>
      <c r="AU45" s="10">
        <f>'amount analyzed'!AS45*0.001/'amount analyzed'!AS$1*1/'amount analyzed'!AS$2</f>
        <v>6.2479166666666668</v>
      </c>
      <c r="AV45" s="10">
        <f>'amount analyzed'!AT45*0.001/'amount analyzed'!AT$1*1/'amount analyzed'!AT$2</f>
        <v>5.5916666666666677</v>
      </c>
      <c r="AW45" s="10">
        <f>'amount analyzed'!AU45*0.001/'amount analyzed'!AU$1*1/'amount analyzed'!AU$2</f>
        <v>6.2022727272727263</v>
      </c>
      <c r="AX45" s="10">
        <f>'amount analyzed'!AV45*0.001/'amount analyzed'!AV$1*1/'amount analyzed'!AV$2</f>
        <v>8.1020833333333346</v>
      </c>
      <c r="AY45" s="10">
        <f>'amount analyzed'!AW45*0.001/'amount analyzed'!AW$1*1/'amount analyzed'!AW$2</f>
        <v>2.2945054945054948</v>
      </c>
      <c r="AZ45" s="10">
        <f>'amount analyzed'!AX45*0.001/'amount analyzed'!AX$1*1/'amount analyzed'!AX$2</f>
        <v>3.0195652173913041</v>
      </c>
      <c r="BA45" s="10"/>
    </row>
    <row r="46" spans="1:53" x14ac:dyDescent="0.2">
      <c r="A46">
        <f>'lipidomeDB output'!A46</f>
        <v>1548</v>
      </c>
      <c r="B46" t="str">
        <f>'lipidomeDB output'!B46</f>
        <v>C89H146O17P2</v>
      </c>
      <c r="C46" s="1" t="str">
        <f>'lipidomeDB output'!C46</f>
        <v>CL(80:14)</v>
      </c>
      <c r="I46" s="10">
        <f>'amount analyzed'!I46*0.001/'amount analyzed'!I$1*1/'amount analyzed'!I$2</f>
        <v>11.622047244094491</v>
      </c>
      <c r="J46" s="10">
        <f>'amount analyzed'!J46*0.001/'amount analyzed'!J$1*1/'amount analyzed'!J$2</f>
        <v>13.805774278215226</v>
      </c>
      <c r="K46" s="10">
        <f>'amount analyzed'!K46*0.001/'amount analyzed'!K$1*1/'amount analyzed'!K$2</f>
        <v>11.496062992125987</v>
      </c>
      <c r="L46" s="10">
        <f>'amount analyzed'!L46*0.001/'amount analyzed'!L$1*1/'amount analyzed'!L$2</f>
        <v>14.341207349081367</v>
      </c>
      <c r="M46" s="10">
        <f>'amount analyzed'!M46*0.001/'amount analyzed'!M$1*1/'amount analyzed'!M$2</f>
        <v>13.543307086614178</v>
      </c>
      <c r="N46" s="10">
        <f t="shared" si="0"/>
        <v>12.961679790026249</v>
      </c>
      <c r="O46" s="55">
        <f t="shared" si="1"/>
        <v>1.3130622662051092</v>
      </c>
      <c r="P46" s="10">
        <f t="shared" si="2"/>
        <v>0.10130340260492195</v>
      </c>
      <c r="Q46" s="10">
        <f>'amount analyzed'!O46*0.001/'amount analyzed'!O$1*1/'amount analyzed'!O$2</f>
        <v>10.458823529411765</v>
      </c>
      <c r="R46" s="10">
        <f>'amount analyzed'!P46*0.001/'amount analyzed'!P$1*1/'amount analyzed'!P$2</f>
        <v>18.400000000000002</v>
      </c>
      <c r="S46" s="10">
        <f>'amount analyzed'!Q46*0.001/'amount analyzed'!Q$1*1/'amount analyzed'!Q$2</f>
        <v>16.395604395604398</v>
      </c>
      <c r="T46" s="10">
        <f>'amount analyzed'!R46*0.001/'amount analyzed'!R$1*1/'amount analyzed'!R$2</f>
        <v>14.511904761904761</v>
      </c>
      <c r="U46" s="10">
        <f>'amount analyzed'!S46*0.001/'amount analyzed'!S$1*1/'amount analyzed'!S$2</f>
        <v>6.4333333333333327</v>
      </c>
      <c r="V46" s="10">
        <f>'amount analyzed'!T46*0.001/'amount analyzed'!T$1*1/'amount analyzed'!T$2</f>
        <v>5.829545454545455</v>
      </c>
      <c r="W46" s="10">
        <f>'amount analyzed'!U46*0.001/'amount analyzed'!U$1*1/'amount analyzed'!U$2</f>
        <v>14.927083333333334</v>
      </c>
      <c r="X46" s="10">
        <f>'amount analyzed'!V46*0.001/'amount analyzed'!V$1*1/'amount analyzed'!V$2</f>
        <v>11.433333333333335</v>
      </c>
      <c r="Y46" s="10">
        <f>'amount analyzed'!W46*0.001/'amount analyzed'!W$1*1/'amount analyzed'!W$2</f>
        <v>14.200000000000001</v>
      </c>
      <c r="Z46" s="10">
        <f>'amount analyzed'!X46*0.001/'amount analyzed'!X$1*1/'amount analyzed'!X$2</f>
        <v>14.776470588235293</v>
      </c>
      <c r="AA46" s="10">
        <f>'amount analyzed'!Y46*0.001/'amount analyzed'!Y$1*1/'amount analyzed'!Y$2</f>
        <v>8.3516483516483522</v>
      </c>
      <c r="AB46" s="10">
        <f>'amount analyzed'!Z46*0.001/'amount analyzed'!Z$1*1/'amount analyzed'!Z$2</f>
        <v>8.1666666666666679</v>
      </c>
      <c r="AC46" s="10">
        <f>'amount analyzed'!AA46*0.001/'amount analyzed'!AA$1*1/'amount analyzed'!AA$2</f>
        <v>26.322222222222223</v>
      </c>
      <c r="AD46" s="10">
        <f>'amount analyzed'!AB46*0.001/'amount analyzed'!AB$1*1/'amount analyzed'!AB$2</f>
        <v>25.333333333333336</v>
      </c>
      <c r="AE46" s="10">
        <f>'amount analyzed'!AC46*0.001/'amount analyzed'!AC$1*1/'amount analyzed'!AC$2</f>
        <v>19.010989010989015</v>
      </c>
      <c r="AF46" s="10">
        <f>'amount analyzed'!AD46*0.001/'amount analyzed'!AD$1*1/'amount analyzed'!AD$2</f>
        <v>15.611111111111111</v>
      </c>
      <c r="AG46" s="10">
        <f>'amount analyzed'!AE46*0.001/'amount analyzed'!AE$1*1/'amount analyzed'!AE$2</f>
        <v>9.344444444444445</v>
      </c>
      <c r="AH46" s="10">
        <f>'amount analyzed'!AF46*0.001/'amount analyzed'!AF$1*1/'amount analyzed'!AF$2</f>
        <v>12.619565217391305</v>
      </c>
      <c r="AI46" s="10">
        <f>'amount analyzed'!AG46*0.001/'amount analyzed'!AG$1*1/'amount analyzed'!AG$2</f>
        <v>17.729166666666664</v>
      </c>
      <c r="AJ46" s="10">
        <f>'amount analyzed'!AH46*0.001/'amount analyzed'!AH$1*1/'amount analyzed'!AH$2</f>
        <v>19.18181818181818</v>
      </c>
      <c r="AK46" s="10">
        <f>'amount analyzed'!AI46*0.001/'amount analyzed'!AI$1*1/'amount analyzed'!AI$2</f>
        <v>15.322222222222223</v>
      </c>
      <c r="AL46" s="10">
        <f>'amount analyzed'!AJ46*0.001/'amount analyzed'!AJ$1*1/'amount analyzed'!AJ$2</f>
        <v>14.072916666666668</v>
      </c>
      <c r="AM46" s="10">
        <f>'amount analyzed'!AK46*0.001/'amount analyzed'!AK$1*1/'amount analyzed'!AK$2</f>
        <v>12.054347826086957</v>
      </c>
      <c r="AN46" s="10">
        <f>'amount analyzed'!AL46*0.001/'amount analyzed'!AL$1*1/'amount analyzed'!AL$2</f>
        <v>9.7444444444444454</v>
      </c>
      <c r="AO46" s="10">
        <f>'amount analyzed'!AM46*0.001/'amount analyzed'!AM$1*1/'amount analyzed'!AM$2</f>
        <v>18.437500000000004</v>
      </c>
      <c r="AP46" s="10">
        <f>'amount analyzed'!AN46*0.001/'amount analyzed'!AN$1*1/'amount analyzed'!AN$2</f>
        <v>16.5</v>
      </c>
      <c r="AQ46" s="10">
        <f>'amount analyzed'!AO46*0.001/'amount analyzed'!AO$1*1/'amount analyzed'!AO$2</f>
        <v>18.077777777777783</v>
      </c>
      <c r="AR46" s="10">
        <f>'amount analyzed'!AP46*0.001/'amount analyzed'!AP$1*1/'amount analyzed'!AP$2</f>
        <v>12.388888888888889</v>
      </c>
      <c r="AS46" s="10">
        <f>'amount analyzed'!AQ46*0.001/'amount analyzed'!AQ$1*1/'amount analyzed'!AQ$2</f>
        <v>6.4347826086956523</v>
      </c>
      <c r="AT46" s="10">
        <f>'amount analyzed'!AR46*0.001/'amount analyzed'!AR$1*1/'amount analyzed'!AR$2</f>
        <v>8.1978021978021971</v>
      </c>
      <c r="AU46" s="10">
        <f>'amount analyzed'!AS46*0.001/'amount analyzed'!AS$1*1/'amount analyzed'!AS$2</f>
        <v>15.40625</v>
      </c>
      <c r="AV46" s="10">
        <f>'amount analyzed'!AT46*0.001/'amount analyzed'!AT$1*1/'amount analyzed'!AT$2</f>
        <v>11.291666666666666</v>
      </c>
      <c r="AW46" s="10">
        <f>'amount analyzed'!AU46*0.001/'amount analyzed'!AU$1*1/'amount analyzed'!AU$2</f>
        <v>13.545454545454545</v>
      </c>
      <c r="AX46" s="10">
        <f>'amount analyzed'!AV46*0.001/'amount analyzed'!AV$1*1/'amount analyzed'!AV$2</f>
        <v>20.791666666666671</v>
      </c>
      <c r="AY46" s="10">
        <f>'amount analyzed'!AW46*0.001/'amount analyzed'!AW$1*1/'amount analyzed'!AW$2</f>
        <v>6.9120879120879124</v>
      </c>
      <c r="AZ46" s="10">
        <f>'amount analyzed'!AX46*0.001/'amount analyzed'!AX$1*1/'amount analyzed'!AX$2</f>
        <v>6.5108695652173916</v>
      </c>
      <c r="BA46" s="10"/>
    </row>
    <row r="47" spans="1:53" x14ac:dyDescent="0.2">
      <c r="A47">
        <f>'lipidomeDB output'!A47</f>
        <v>1550</v>
      </c>
      <c r="B47" t="str">
        <f>'lipidomeDB output'!B47</f>
        <v>C89H148O17P2</v>
      </c>
      <c r="C47" s="1" t="str">
        <f>'lipidomeDB output'!C47</f>
        <v>CL(80:13)</v>
      </c>
      <c r="I47" s="10">
        <f>'amount analyzed'!I47*0.001/'amount analyzed'!I$1*1/'amount analyzed'!I$2</f>
        <v>0.45354330708661422</v>
      </c>
      <c r="J47" s="10">
        <f>'amount analyzed'!J47*0.001/'amount analyzed'!J$1*1/'amount analyzed'!J$2</f>
        <v>0.999475065616798</v>
      </c>
      <c r="K47" s="10">
        <f>'amount analyzed'!K47*0.001/'amount analyzed'!K$1*1/'amount analyzed'!K$2</f>
        <v>1.7448818897637803</v>
      </c>
      <c r="L47" s="10">
        <f>'amount analyzed'!L47*0.001/'amount analyzed'!L$1*1/'amount analyzed'!L$2</f>
        <v>0.26456692913385832</v>
      </c>
      <c r="M47" s="10">
        <f>'amount analyzed'!M47*0.001/'amount analyzed'!M$1*1/'amount analyzed'!M$2</f>
        <v>0.52703412073490818</v>
      </c>
      <c r="N47" s="10">
        <f t="shared" si="0"/>
        <v>0.79790026246719181</v>
      </c>
      <c r="O47" s="55">
        <f t="shared" si="1"/>
        <v>0.5945168684744061</v>
      </c>
      <c r="P47" s="10">
        <f t="shared" si="2"/>
        <v>0.74510173318667328</v>
      </c>
      <c r="Q47" s="10">
        <f>'amount analyzed'!O47*0.001/'amount analyzed'!O$1*1/'amount analyzed'!O$2</f>
        <v>0.46117647058823524</v>
      </c>
      <c r="R47" s="10">
        <f>'amount analyzed'!P47*0.001/'amount analyzed'!P$1*1/'amount analyzed'!P$2</f>
        <v>0</v>
      </c>
      <c r="S47" s="10">
        <f>'amount analyzed'!Q47*0.001/'amount analyzed'!Q$1*1/'amount analyzed'!Q$2</f>
        <v>1.145054945054945</v>
      </c>
      <c r="T47" s="10">
        <f>'amount analyzed'!R47*0.001/'amount analyzed'!R$1*1/'amount analyzed'!R$2</f>
        <v>1.538095238095238</v>
      </c>
      <c r="U47" s="10">
        <f>'amount analyzed'!S47*0.001/'amount analyzed'!S$1*1/'amount analyzed'!S$2</f>
        <v>1.7244444444444447</v>
      </c>
      <c r="V47" s="10">
        <f>'amount analyzed'!T47*0.001/'amount analyzed'!T$1*1/'amount analyzed'!T$2</f>
        <v>0.74090909090909085</v>
      </c>
      <c r="W47" s="10">
        <f>'amount analyzed'!U47*0.001/'amount analyzed'!U$1*1/'amount analyzed'!U$2</f>
        <v>1.4291666666666665</v>
      </c>
      <c r="X47" s="10">
        <f>'amount analyzed'!V47*0.001/'amount analyzed'!V$1*1/'amount analyzed'!V$2</f>
        <v>0.39111111111111108</v>
      </c>
      <c r="Y47" s="10">
        <f>'amount analyzed'!W47*0.001/'amount analyzed'!W$1*1/'amount analyzed'!W$2</f>
        <v>1.4611764705882353</v>
      </c>
      <c r="Z47" s="10">
        <f>'amount analyzed'!X47*0.001/'amount analyzed'!X$1*1/'amount analyzed'!X$2</f>
        <v>1.2494117647058824</v>
      </c>
      <c r="AA47" s="10">
        <f>'amount analyzed'!Y47*0.001/'amount analyzed'!Y$1*1/'amount analyzed'!Y$2</f>
        <v>1.189010989010989</v>
      </c>
      <c r="AB47" s="10">
        <f>'amount analyzed'!Z47*0.001/'amount analyzed'!Z$1*1/'amount analyzed'!Z$2</f>
        <v>0.50222222222222224</v>
      </c>
      <c r="AC47" s="10">
        <f>'amount analyzed'!AA47*0.001/'amount analyzed'!AA$1*1/'amount analyzed'!AA$2</f>
        <v>0.85777777777777764</v>
      </c>
      <c r="AD47" s="10">
        <f>'amount analyzed'!AB47*0.001/'amount analyzed'!AB$1*1/'amount analyzed'!AB$2</f>
        <v>1.29375</v>
      </c>
      <c r="AE47" s="10">
        <f>'amount analyzed'!AC47*0.001/'amount analyzed'!AC$1*1/'amount analyzed'!AC$2</f>
        <v>0.58461538461538465</v>
      </c>
      <c r="AF47" s="10">
        <f>'amount analyzed'!AD47*0.001/'amount analyzed'!AD$1*1/'amount analyzed'!AD$2</f>
        <v>1.1466666666666667</v>
      </c>
      <c r="AG47" s="10">
        <f>'amount analyzed'!AE47*0.001/'amount analyzed'!AE$1*1/'amount analyzed'!AE$2</f>
        <v>1.1911111111111115</v>
      </c>
      <c r="AH47" s="10">
        <f>'amount analyzed'!AF47*0.001/'amount analyzed'!AF$1*1/'amount analyzed'!AF$2</f>
        <v>1.3065217391304349</v>
      </c>
      <c r="AI47" s="10">
        <f>'amount analyzed'!AG47*0.001/'amount analyzed'!AG$1*1/'amount analyzed'!AG$2</f>
        <v>1.4187499999999997</v>
      </c>
      <c r="AJ47" s="10">
        <f>'amount analyzed'!AH47*0.001/'amount analyzed'!AH$1*1/'amount analyzed'!AH$2</f>
        <v>0.44545454545454538</v>
      </c>
      <c r="AK47" s="10">
        <f>'amount analyzed'!AI47*0.001/'amount analyzed'!AI$1*1/'amount analyzed'!AI$2</f>
        <v>1.7355555555555555</v>
      </c>
      <c r="AL47" s="10">
        <f>'amount analyzed'!AJ47*0.001/'amount analyzed'!AJ$1*1/'amount analyzed'!AJ$2</f>
        <v>1.6479166666666669</v>
      </c>
      <c r="AM47" s="10">
        <f>'amount analyzed'!AK47*0.001/'amount analyzed'!AK$1*1/'amount analyzed'!AK$2</f>
        <v>1.6217391304347826</v>
      </c>
      <c r="AN47" s="10">
        <f>'amount analyzed'!AL47*0.001/'amount analyzed'!AL$1*1/'amount analyzed'!AL$2</f>
        <v>1.3688888888888888</v>
      </c>
      <c r="AO47" s="10">
        <f>'amount analyzed'!AM47*0.001/'amount analyzed'!AM$1*1/'amount analyzed'!AM$2</f>
        <v>1.16875</v>
      </c>
      <c r="AP47" s="10">
        <f>'amount analyzed'!AN47*0.001/'amount analyzed'!AN$1*1/'amount analyzed'!AN$2</f>
        <v>0.22857142857142856</v>
      </c>
      <c r="AQ47" s="10">
        <f>'amount analyzed'!AO47*0.001/'amount analyzed'!AO$1*1/'amount analyzed'!AO$2</f>
        <v>0.74666666666666659</v>
      </c>
      <c r="AR47" s="10">
        <f>'amount analyzed'!AP47*0.001/'amount analyzed'!AP$1*1/'amount analyzed'!AP$2</f>
        <v>0.46888888888888891</v>
      </c>
      <c r="AS47" s="10">
        <f>'amount analyzed'!AQ47*0.001/'amount analyzed'!AQ$1*1/'amount analyzed'!AQ$2</f>
        <v>1.165217391304348</v>
      </c>
      <c r="AT47" s="10">
        <f>'amount analyzed'!AR47*0.001/'amount analyzed'!AR$1*1/'amount analyzed'!AR$2</f>
        <v>0.8593406593406594</v>
      </c>
      <c r="AU47" s="10">
        <f>'amount analyzed'!AS47*0.001/'amount analyzed'!AS$1*1/'amount analyzed'!AS$2</f>
        <v>5.4166666666666675E-2</v>
      </c>
      <c r="AV47" s="10">
        <f>'amount analyzed'!AT47*0.001/'amount analyzed'!AT$1*1/'amount analyzed'!AT$2</f>
        <v>0</v>
      </c>
      <c r="AW47" s="10">
        <f>'amount analyzed'!AU47*0.001/'amount analyzed'!AU$1*1/'amount analyzed'!AU$2</f>
        <v>1.2749999999999999</v>
      </c>
      <c r="AX47" s="10">
        <f>'amount analyzed'!AV47*0.001/'amount analyzed'!AV$1*1/'amount analyzed'!AV$2</f>
        <v>0.63750000000000018</v>
      </c>
      <c r="AY47" s="10">
        <f>'amount analyzed'!AW47*0.001/'amount analyzed'!AW$1*1/'amount analyzed'!AW$2</f>
        <v>0.84835164835164834</v>
      </c>
      <c r="AZ47" s="10">
        <f>'amount analyzed'!AX47*0.001/'amount analyzed'!AX$1*1/'amount analyzed'!AX$2</f>
        <v>0.79565217391304355</v>
      </c>
      <c r="BA47" s="10"/>
    </row>
    <row r="48" spans="1:53" x14ac:dyDescent="0.2">
      <c r="A48">
        <f>'lipidomeDB output'!A48</f>
        <v>1552</v>
      </c>
      <c r="B48" t="str">
        <f>'lipidomeDB output'!B48</f>
        <v>C89H150O17P2</v>
      </c>
      <c r="C48" s="1" t="str">
        <f>'lipidomeDB output'!C48</f>
        <v>CL(80:12)</v>
      </c>
      <c r="I48" s="10">
        <f>'amount analyzed'!I48*0.001/'amount analyzed'!I$1*1/'amount analyzed'!I$2</f>
        <v>0.70341207349081381</v>
      </c>
      <c r="J48" s="10">
        <f>'amount analyzed'!J48*0.001/'amount analyzed'!J$1*1/'amount analyzed'!J$2</f>
        <v>0.32545931758530189</v>
      </c>
      <c r="K48" s="10">
        <f>'amount analyzed'!K48*0.001/'amount analyzed'!K$1*1/'amount analyzed'!K$2</f>
        <v>0</v>
      </c>
      <c r="L48" s="10">
        <f>'amount analyzed'!L48*0.001/'amount analyzed'!L$1*1/'amount analyzed'!L$2</f>
        <v>0.70341207349081381</v>
      </c>
      <c r="M48" s="10">
        <f>'amount analyzed'!M48*0.001/'amount analyzed'!M$1*1/'amount analyzed'!M$2</f>
        <v>0.58792650918635181</v>
      </c>
      <c r="N48" s="10">
        <f t="shared" si="0"/>
        <v>0.46404199475065627</v>
      </c>
      <c r="O48" s="55">
        <f t="shared" si="1"/>
        <v>0.30186237485466422</v>
      </c>
      <c r="P48" s="10">
        <f t="shared" si="2"/>
        <v>0.65050658834630681</v>
      </c>
      <c r="Q48" s="10">
        <f>'amount analyzed'!O48*0.001/'amount analyzed'!O$1*1/'amount analyzed'!O$2</f>
        <v>0.10588235294117646</v>
      </c>
      <c r="R48" s="10">
        <f>'amount analyzed'!P48*0.001/'amount analyzed'!P$1*1/'amount analyzed'!P$2</f>
        <v>1.4421052631578948</v>
      </c>
      <c r="S48" s="10">
        <f>'amount analyzed'!Q48*0.001/'amount analyzed'!Q$1*1/'amount analyzed'!Q$2</f>
        <v>0.69230769230769229</v>
      </c>
      <c r="T48" s="10">
        <f>'amount analyzed'!R48*0.001/'amount analyzed'!R$1*1/'amount analyzed'!R$2</f>
        <v>0.19047619047619041</v>
      </c>
      <c r="U48" s="10">
        <f>'amount analyzed'!S48*0.001/'amount analyzed'!S$1*1/'amount analyzed'!S$2</f>
        <v>6.6666666666666666E-2</v>
      </c>
      <c r="V48" s="10">
        <f>'amount analyzed'!T48*0.001/'amount analyzed'!T$1*1/'amount analyzed'!T$2</f>
        <v>4.5454545454545449E-2</v>
      </c>
      <c r="W48" s="10">
        <f>'amount analyzed'!U48*0.001/'amount analyzed'!U$1*1/'amount analyzed'!U$2</f>
        <v>9.3749999999999972E-2</v>
      </c>
      <c r="X48" s="10">
        <f>'amount analyzed'!V48*0.001/'amount analyzed'!V$1*1/'amount analyzed'!V$2</f>
        <v>0.32222222222222224</v>
      </c>
      <c r="Y48" s="10">
        <f>'amount analyzed'!W48*0.001/'amount analyzed'!W$1*1/'amount analyzed'!W$2</f>
        <v>0.18823529411764706</v>
      </c>
      <c r="Z48" s="10">
        <f>'amount analyzed'!X48*0.001/'amount analyzed'!X$1*1/'amount analyzed'!X$2</f>
        <v>0.3176470588235295</v>
      </c>
      <c r="AA48" s="10">
        <f>'amount analyzed'!Y48*0.001/'amount analyzed'!Y$1*1/'amount analyzed'!Y$2</f>
        <v>0.17582417582417581</v>
      </c>
      <c r="AB48" s="10">
        <f>'amount analyzed'!Z48*0.001/'amount analyzed'!Z$1*1/'amount analyzed'!Z$2</f>
        <v>0.57777777777777783</v>
      </c>
      <c r="AC48" s="10">
        <f>'amount analyzed'!AA48*0.001/'amount analyzed'!AA$1*1/'amount analyzed'!AA$2</f>
        <v>0.68888888888888888</v>
      </c>
      <c r="AD48" s="10">
        <f>'amount analyzed'!AB48*0.001/'amount analyzed'!AB$1*1/'amount analyzed'!AB$2</f>
        <v>0.56250000000000011</v>
      </c>
      <c r="AE48" s="10">
        <f>'amount analyzed'!AC48*0.001/'amount analyzed'!AC$1*1/'amount analyzed'!AC$2</f>
        <v>1.0659340659340661</v>
      </c>
      <c r="AF48" s="10">
        <f>'amount analyzed'!AD48*0.001/'amount analyzed'!AD$1*1/'amount analyzed'!AD$2</f>
        <v>0.35555555555555562</v>
      </c>
      <c r="AG48" s="10">
        <f>'amount analyzed'!AE48*0.001/'amount analyzed'!AE$1*1/'amount analyzed'!AE$2</f>
        <v>0.8</v>
      </c>
      <c r="AH48" s="10">
        <f>'amount analyzed'!AF48*0.001/'amount analyzed'!AF$1*1/'amount analyzed'!AF$2</f>
        <v>0.42391304347826086</v>
      </c>
      <c r="AI48" s="10">
        <f>'amount analyzed'!AG48*0.001/'amount analyzed'!AG$1*1/'amount analyzed'!AG$2</f>
        <v>0</v>
      </c>
      <c r="AJ48" s="10">
        <f>'amount analyzed'!AH48*0.001/'amount analyzed'!AH$1*1/'amount analyzed'!AH$2</f>
        <v>0.53409090909090906</v>
      </c>
      <c r="AK48" s="10">
        <f>'amount analyzed'!AI48*0.001/'amount analyzed'!AI$1*1/'amount analyzed'!AI$2</f>
        <v>6.6666666666666666E-2</v>
      </c>
      <c r="AL48" s="10">
        <f>'amount analyzed'!AJ48*0.001/'amount analyzed'!AJ$1*1/'amount analyzed'!AJ$2</f>
        <v>0.34375</v>
      </c>
      <c r="AM48" s="10">
        <f>'amount analyzed'!AK48*0.001/'amount analyzed'!AK$1*1/'amount analyzed'!AK$2</f>
        <v>0.59782608695652173</v>
      </c>
      <c r="AN48" s="10">
        <f>'amount analyzed'!AL48*0.001/'amount analyzed'!AL$1*1/'amount analyzed'!AL$2</f>
        <v>0.28888888888888886</v>
      </c>
      <c r="AO48" s="10">
        <f>'amount analyzed'!AM48*0.001/'amount analyzed'!AM$1*1/'amount analyzed'!AM$2</f>
        <v>0.42708333333333337</v>
      </c>
      <c r="AP48" s="10">
        <f>'amount analyzed'!AN48*0.001/'amount analyzed'!AN$1*1/'amount analyzed'!AN$2</f>
        <v>0.8571428571428571</v>
      </c>
      <c r="AQ48" s="10">
        <f>'amount analyzed'!AO48*0.001/'amount analyzed'!AO$1*1/'amount analyzed'!AO$2</f>
        <v>0.65555555555555556</v>
      </c>
      <c r="AR48" s="10">
        <f>'amount analyzed'!AP48*0.001/'amount analyzed'!AP$1*1/'amount analyzed'!AP$2</f>
        <v>0.63333333333333341</v>
      </c>
      <c r="AS48" s="10">
        <f>'amount analyzed'!AQ48*0.001/'amount analyzed'!AQ$1*1/'amount analyzed'!AQ$2</f>
        <v>0.33695652173913043</v>
      </c>
      <c r="AT48" s="10">
        <f>'amount analyzed'!AR48*0.001/'amount analyzed'!AR$1*1/'amount analyzed'!AR$2</f>
        <v>0.23076923076923075</v>
      </c>
      <c r="AU48" s="10">
        <f>'amount analyzed'!AS48*0.001/'amount analyzed'!AS$1*1/'amount analyzed'!AS$2</f>
        <v>0.53125</v>
      </c>
      <c r="AV48" s="10">
        <f>'amount analyzed'!AT48*0.001/'amount analyzed'!AT$1*1/'amount analyzed'!AT$2</f>
        <v>0.52083333333333337</v>
      </c>
      <c r="AW48" s="10">
        <f>'amount analyzed'!AU48*0.001/'amount analyzed'!AU$1*1/'amount analyzed'!AU$2</f>
        <v>0.26136363636363635</v>
      </c>
      <c r="AX48" s="10">
        <f>'amount analyzed'!AV48*0.001/'amount analyzed'!AV$1*1/'amount analyzed'!AV$2</f>
        <v>0.70833333333333348</v>
      </c>
      <c r="AY48" s="10">
        <f>'amount analyzed'!AW48*0.001/'amount analyzed'!AW$1*1/'amount analyzed'!AW$2</f>
        <v>0.6703296703296705</v>
      </c>
      <c r="AZ48" s="10">
        <f>'amount analyzed'!AX48*0.001/'amount analyzed'!AX$1*1/'amount analyzed'!AX$2</f>
        <v>0.85869565217391308</v>
      </c>
      <c r="BA48" s="10"/>
    </row>
    <row r="49" spans="1:53" x14ac:dyDescent="0.2">
      <c r="A49">
        <f>'lipidomeDB output'!A49</f>
        <v>1563.9</v>
      </c>
      <c r="B49" t="str">
        <f>'lipidomeDB output'!B49</f>
        <v>C91H138O17P2</v>
      </c>
      <c r="C49" s="1" t="str">
        <f>'lipidomeDB output'!C49</f>
        <v>CL(82:20)</v>
      </c>
      <c r="I49" s="10">
        <f>'amount analyzed'!I49*0.001/'amount analyzed'!I$1*1/'amount analyzed'!I$2</f>
        <v>0</v>
      </c>
      <c r="J49" s="10">
        <f>'amount analyzed'!J49*0.001/'amount analyzed'!J$1*1/'amount analyzed'!J$2</f>
        <v>0</v>
      </c>
      <c r="K49" s="10">
        <f>'amount analyzed'!K49*0.001/'amount analyzed'!K$1*1/'amount analyzed'!K$2</f>
        <v>0</v>
      </c>
      <c r="L49" s="10">
        <f>'amount analyzed'!L49*0.001/'amount analyzed'!L$1*1/'amount analyzed'!L$2</f>
        <v>0</v>
      </c>
      <c r="M49" s="10">
        <f>'amount analyzed'!M49*0.001/'amount analyzed'!M$1*1/'amount analyzed'!M$2</f>
        <v>0</v>
      </c>
      <c r="N49" s="10">
        <f t="shared" si="0"/>
        <v>0</v>
      </c>
      <c r="O49" s="55">
        <f t="shared" si="1"/>
        <v>0</v>
      </c>
      <c r="P49" s="10" t="e">
        <f t="shared" si="2"/>
        <v>#DIV/0!</v>
      </c>
      <c r="Q49" s="10">
        <f>'amount analyzed'!O49*0.001/'amount analyzed'!O$1*1/'amount analyzed'!O$2</f>
        <v>0</v>
      </c>
      <c r="R49" s="10">
        <f>'amount analyzed'!P49*0.001/'amount analyzed'!P$1*1/'amount analyzed'!P$2</f>
        <v>0</v>
      </c>
      <c r="S49" s="10">
        <f>'amount analyzed'!Q49*0.001/'amount analyzed'!Q$1*1/'amount analyzed'!Q$2</f>
        <v>0</v>
      </c>
      <c r="T49" s="10">
        <f>'amount analyzed'!R49*0.001/'amount analyzed'!R$1*1/'amount analyzed'!R$2</f>
        <v>0</v>
      </c>
      <c r="U49" s="10">
        <f>'amount analyzed'!S49*0.001/'amount analyzed'!S$1*1/'amount analyzed'!S$2</f>
        <v>0</v>
      </c>
      <c r="V49" s="10">
        <f>'amount analyzed'!T49*0.001/'amount analyzed'!T$1*1/'amount analyzed'!T$2</f>
        <v>0</v>
      </c>
      <c r="W49" s="10">
        <f>'amount analyzed'!U49*0.001/'amount analyzed'!U$1*1/'amount analyzed'!U$2</f>
        <v>0</v>
      </c>
      <c r="X49" s="10">
        <f>'amount analyzed'!V49*0.001/'amount analyzed'!V$1*1/'amount analyzed'!V$2</f>
        <v>0</v>
      </c>
      <c r="Y49" s="10">
        <f>'amount analyzed'!W49*0.001/'amount analyzed'!W$1*1/'amount analyzed'!W$2</f>
        <v>0</v>
      </c>
      <c r="Z49" s="10">
        <f>'amount analyzed'!X49*0.001/'amount analyzed'!X$1*1/'amount analyzed'!X$2</f>
        <v>0</v>
      </c>
      <c r="AA49" s="10">
        <f>'amount analyzed'!Y49*0.001/'amount analyzed'!Y$1*1/'amount analyzed'!Y$2</f>
        <v>0</v>
      </c>
      <c r="AB49" s="10">
        <f>'amount analyzed'!Z49*0.001/'amount analyzed'!Z$1*1/'amount analyzed'!Z$2</f>
        <v>0</v>
      </c>
      <c r="AC49" s="10">
        <f>'amount analyzed'!AA49*0.001/'amount analyzed'!AA$1*1/'amount analyzed'!AA$2</f>
        <v>0</v>
      </c>
      <c r="AD49" s="10">
        <f>'amount analyzed'!AB49*0.001/'amount analyzed'!AB$1*1/'amount analyzed'!AB$2</f>
        <v>0</v>
      </c>
      <c r="AE49" s="10">
        <f>'amount analyzed'!AC49*0.001/'amount analyzed'!AC$1*1/'amount analyzed'!AC$2</f>
        <v>0</v>
      </c>
      <c r="AF49" s="10">
        <f>'amount analyzed'!AD49*0.001/'amount analyzed'!AD$1*1/'amount analyzed'!AD$2</f>
        <v>0</v>
      </c>
      <c r="AG49" s="10">
        <f>'amount analyzed'!AE49*0.001/'amount analyzed'!AE$1*1/'amount analyzed'!AE$2</f>
        <v>0</v>
      </c>
      <c r="AH49" s="10">
        <f>'amount analyzed'!AF49*0.001/'amount analyzed'!AF$1*1/'amount analyzed'!AF$2</f>
        <v>0</v>
      </c>
      <c r="AI49" s="10">
        <f>'amount analyzed'!AG49*0.001/'amount analyzed'!AG$1*1/'amount analyzed'!AG$2</f>
        <v>0</v>
      </c>
      <c r="AJ49" s="10">
        <f>'amount analyzed'!AH49*0.001/'amount analyzed'!AH$1*1/'amount analyzed'!AH$2</f>
        <v>0</v>
      </c>
      <c r="AK49" s="10">
        <f>'amount analyzed'!AI49*0.001/'amount analyzed'!AI$1*1/'amount analyzed'!AI$2</f>
        <v>0</v>
      </c>
      <c r="AL49" s="10">
        <f>'amount analyzed'!AJ49*0.001/'amount analyzed'!AJ$1*1/'amount analyzed'!AJ$2</f>
        <v>0</v>
      </c>
      <c r="AM49" s="10">
        <f>'amount analyzed'!AK49*0.001/'amount analyzed'!AK$1*1/'amount analyzed'!AK$2</f>
        <v>0</v>
      </c>
      <c r="AN49" s="10">
        <f>'amount analyzed'!AL49*0.001/'amount analyzed'!AL$1*1/'amount analyzed'!AL$2</f>
        <v>0</v>
      </c>
      <c r="AO49" s="10">
        <f>'amount analyzed'!AM49*0.001/'amount analyzed'!AM$1*1/'amount analyzed'!AM$2</f>
        <v>0</v>
      </c>
      <c r="AP49" s="10">
        <f>'amount analyzed'!AN49*0.001/'amount analyzed'!AN$1*1/'amount analyzed'!AN$2</f>
        <v>0</v>
      </c>
      <c r="AQ49" s="10">
        <f>'amount analyzed'!AO49*0.001/'amount analyzed'!AO$1*1/'amount analyzed'!AO$2</f>
        <v>0</v>
      </c>
      <c r="AR49" s="10">
        <f>'amount analyzed'!AP49*0.001/'amount analyzed'!AP$1*1/'amount analyzed'!AP$2</f>
        <v>0</v>
      </c>
      <c r="AS49" s="10">
        <f>'amount analyzed'!AQ49*0.001/'amount analyzed'!AQ$1*1/'amount analyzed'!AQ$2</f>
        <v>0</v>
      </c>
      <c r="AT49" s="10">
        <f>'amount analyzed'!AR49*0.001/'amount analyzed'!AR$1*1/'amount analyzed'!AR$2</f>
        <v>0</v>
      </c>
      <c r="AU49" s="10">
        <f>'amount analyzed'!AS49*0.001/'amount analyzed'!AS$1*1/'amount analyzed'!AS$2</f>
        <v>0</v>
      </c>
      <c r="AV49" s="10">
        <f>'amount analyzed'!AT49*0.001/'amount analyzed'!AT$1*1/'amount analyzed'!AT$2</f>
        <v>0</v>
      </c>
      <c r="AW49" s="10">
        <f>'amount analyzed'!AU49*0.001/'amount analyzed'!AU$1*1/'amount analyzed'!AU$2</f>
        <v>0</v>
      </c>
      <c r="AX49" s="10">
        <f>'amount analyzed'!AV49*0.001/'amount analyzed'!AV$1*1/'amount analyzed'!AV$2</f>
        <v>0</v>
      </c>
      <c r="AY49" s="10">
        <f>'amount analyzed'!AW49*0.001/'amount analyzed'!AW$1*1/'amount analyzed'!AW$2</f>
        <v>0</v>
      </c>
      <c r="AZ49" s="10">
        <f>'amount analyzed'!AX49*0.001/'amount analyzed'!AX$1*1/'amount analyzed'!AX$2</f>
        <v>0</v>
      </c>
      <c r="BA49" s="10"/>
    </row>
    <row r="50" spans="1:53" x14ac:dyDescent="0.2">
      <c r="A50">
        <f>'lipidomeDB output'!A50</f>
        <v>1566</v>
      </c>
      <c r="B50" t="str">
        <f>'lipidomeDB output'!B50</f>
        <v>C91H140O17P2</v>
      </c>
      <c r="C50" s="1" t="str">
        <f>'lipidomeDB output'!C50</f>
        <v>CL(82:19)</v>
      </c>
      <c r="I50" s="10">
        <f>'amount analyzed'!I50*0.001/'amount analyzed'!I$1*1/'amount analyzed'!I$2</f>
        <v>1.9653543307086618</v>
      </c>
      <c r="J50" s="10">
        <f>'amount analyzed'!J50*0.001/'amount analyzed'!J$1*1/'amount analyzed'!J$2</f>
        <v>2.5847769028871399</v>
      </c>
      <c r="K50" s="10">
        <f>'amount analyzed'!K50*0.001/'amount analyzed'!K$1*1/'amount analyzed'!K$2</f>
        <v>2.0493438320209978</v>
      </c>
      <c r="L50" s="10">
        <f>'amount analyzed'!L50*0.001/'amount analyzed'!L$1*1/'amount analyzed'!L$2</f>
        <v>2.6162729658792658</v>
      </c>
      <c r="M50" s="10">
        <f>'amount analyzed'!M50*0.001/'amount analyzed'!M$1*1/'amount analyzed'!M$2</f>
        <v>2.4587926509186357</v>
      </c>
      <c r="N50" s="10">
        <f t="shared" si="0"/>
        <v>2.33490813648294</v>
      </c>
      <c r="O50" s="55">
        <f t="shared" si="1"/>
        <v>0.30621272340794276</v>
      </c>
      <c r="P50" s="10">
        <f t="shared" si="2"/>
        <v>0.13114551216100065</v>
      </c>
      <c r="Q50" s="10">
        <f>'amount analyzed'!O50*0.001/'amount analyzed'!O$1*1/'amount analyzed'!O$2</f>
        <v>2.3670588235294123</v>
      </c>
      <c r="R50" s="10">
        <f>'amount analyzed'!P50*0.001/'amount analyzed'!P$1*1/'amount analyzed'!P$2</f>
        <v>4.149473684210526</v>
      </c>
      <c r="S50" s="10">
        <f>'amount analyzed'!Q50*0.001/'amount analyzed'!Q$1*1/'amount analyzed'!Q$2</f>
        <v>2.8373626373626379</v>
      </c>
      <c r="T50" s="10">
        <f>'amount analyzed'!R50*0.001/'amount analyzed'!R$1*1/'amount analyzed'!R$2</f>
        <v>2.5499999999999998</v>
      </c>
      <c r="U50" s="10">
        <f>'amount analyzed'!S50*0.001/'amount analyzed'!S$1*1/'amount analyzed'!S$2</f>
        <v>1.946666666666667</v>
      </c>
      <c r="V50" s="10">
        <f>'amount analyzed'!T50*0.001/'amount analyzed'!T$1*1/'amount analyzed'!T$2</f>
        <v>1.7977272727272728</v>
      </c>
      <c r="W50" s="10">
        <f>'amount analyzed'!U50*0.001/'amount analyzed'!U$1*1/'amount analyzed'!U$2</f>
        <v>2.7625000000000006</v>
      </c>
      <c r="X50" s="10">
        <f>'amount analyzed'!V50*0.001/'amount analyzed'!V$1*1/'amount analyzed'!V$2</f>
        <v>2.235555555555556</v>
      </c>
      <c r="Y50" s="10">
        <f>'amount analyzed'!W50*0.001/'amount analyzed'!W$1*1/'amount analyzed'!W$2</f>
        <v>2.0258823529411769</v>
      </c>
      <c r="Z50" s="10">
        <f>'amount analyzed'!X50*0.001/'amount analyzed'!X$1*1/'amount analyzed'!X$2</f>
        <v>2.743529411764706</v>
      </c>
      <c r="AA50" s="10">
        <f>'amount analyzed'!Y50*0.001/'amount analyzed'!Y$1*1/'amount analyzed'!Y$2</f>
        <v>2.4637362637362643</v>
      </c>
      <c r="AB50" s="10">
        <f>'amount analyzed'!Z50*0.001/'amount analyzed'!Z$1*1/'amount analyzed'!Z$2</f>
        <v>2.5577777777777784</v>
      </c>
      <c r="AC50" s="10">
        <f>'amount analyzed'!AA50*0.001/'amount analyzed'!AA$1*1/'amount analyzed'!AA$2</f>
        <v>3.98</v>
      </c>
      <c r="AD50" s="10">
        <f>'amount analyzed'!AB50*0.001/'amount analyzed'!AB$1*1/'amount analyzed'!AB$2</f>
        <v>4.3770833333333332</v>
      </c>
      <c r="AE50" s="10">
        <f>'amount analyzed'!AC50*0.001/'amount analyzed'!AC$1*1/'amount analyzed'!AC$2</f>
        <v>3.4637362637362643</v>
      </c>
      <c r="AF50" s="10">
        <f>'amount analyzed'!AD50*0.001/'amount analyzed'!AD$1*1/'amount analyzed'!AD$2</f>
        <v>3.7577777777777777</v>
      </c>
      <c r="AG50" s="10">
        <f>'amount analyzed'!AE50*0.001/'amount analyzed'!AE$1*1/'amount analyzed'!AE$2</f>
        <v>2.6355555555555563</v>
      </c>
      <c r="AH50" s="10">
        <f>'amount analyzed'!AF50*0.001/'amount analyzed'!AF$1*1/'amount analyzed'!AF$2</f>
        <v>3.4369565217391305</v>
      </c>
      <c r="AI50" s="10">
        <f>'amount analyzed'!AG50*0.001/'amount analyzed'!AG$1*1/'amount analyzed'!AG$2</f>
        <v>3.2312500000000002</v>
      </c>
      <c r="AJ50" s="10">
        <f>'amount analyzed'!AH50*0.001/'amount analyzed'!AH$1*1/'amount analyzed'!AH$2</f>
        <v>3.0022727272727274</v>
      </c>
      <c r="AK50" s="10">
        <f>'amount analyzed'!AI50*0.001/'amount analyzed'!AI$1*1/'amount analyzed'!AI$2</f>
        <v>2.9133333333333336</v>
      </c>
      <c r="AL50" s="10">
        <f>'amount analyzed'!AJ50*0.001/'amount analyzed'!AJ$1*1/'amount analyzed'!AJ$2</f>
        <v>3.0854166666666667</v>
      </c>
      <c r="AM50" s="10">
        <f>'amount analyzed'!AK50*0.001/'amount analyzed'!AK$1*1/'amount analyzed'!AK$2</f>
        <v>3.9695652173913039</v>
      </c>
      <c r="AN50" s="10">
        <f>'amount analyzed'!AL50*0.001/'amount analyzed'!AL$1*1/'amount analyzed'!AL$2</f>
        <v>3.1911111111111112</v>
      </c>
      <c r="AO50" s="10">
        <f>'amount analyzed'!AM50*0.001/'amount analyzed'!AM$1*1/'amount analyzed'!AM$2</f>
        <v>3.2729166666666663</v>
      </c>
      <c r="AP50" s="10">
        <f>'amount analyzed'!AN50*0.001/'amount analyzed'!AN$1*1/'amount analyzed'!AN$2</f>
        <v>2.7761904761904761</v>
      </c>
      <c r="AQ50" s="10">
        <f>'amount analyzed'!AO50*0.001/'amount analyzed'!AO$1*1/'amount analyzed'!AO$2</f>
        <v>3.5799999999999996</v>
      </c>
      <c r="AR50" s="10">
        <f>'amount analyzed'!AP50*0.001/'amount analyzed'!AP$1*1/'amount analyzed'!AP$2</f>
        <v>2.1466666666666669</v>
      </c>
      <c r="AS50" s="10">
        <f>'amount analyzed'!AQ50*0.001/'amount analyzed'!AQ$1*1/'amount analyzed'!AQ$2</f>
        <v>1.5347826086956522</v>
      </c>
      <c r="AT50" s="10">
        <f>'amount analyzed'!AR50*0.001/'amount analyzed'!AR$1*1/'amount analyzed'!AR$2</f>
        <v>2.6505494505494509</v>
      </c>
      <c r="AU50" s="10">
        <f>'amount analyzed'!AS50*0.001/'amount analyzed'!AS$1*1/'amount analyzed'!AS$2</f>
        <v>2.7312499999999997</v>
      </c>
      <c r="AV50" s="10">
        <f>'amount analyzed'!AT50*0.001/'amount analyzed'!AT$1*1/'amount analyzed'!AT$2</f>
        <v>3.0645833333333341</v>
      </c>
      <c r="AW50" s="10">
        <f>'amount analyzed'!AU50*0.001/'amount analyzed'!AU$1*1/'amount analyzed'!AU$2</f>
        <v>2.7295454545454545</v>
      </c>
      <c r="AX50" s="10">
        <f>'amount analyzed'!AV50*0.001/'amount analyzed'!AV$1*1/'amount analyzed'!AV$2</f>
        <v>3.1895833333333337</v>
      </c>
      <c r="AY50" s="10">
        <f>'amount analyzed'!AW50*0.001/'amount analyzed'!AW$1*1/'amount analyzed'!AW$2</f>
        <v>1.6285714285714288</v>
      </c>
      <c r="AZ50" s="10">
        <f>'amount analyzed'!AX50*0.001/'amount analyzed'!AX$1*1/'amount analyzed'!AX$2</f>
        <v>1.4695652173913043</v>
      </c>
      <c r="BA50" s="10"/>
    </row>
    <row r="51" spans="1:53" x14ac:dyDescent="0.2">
      <c r="A51">
        <f>'lipidomeDB output'!A51</f>
        <v>1568</v>
      </c>
      <c r="B51" t="str">
        <f>'lipidomeDB output'!B51</f>
        <v>C91H142O17P2</v>
      </c>
      <c r="C51" s="1" t="str">
        <f>'lipidomeDB output'!C51</f>
        <v>CL(82:18)</v>
      </c>
      <c r="I51" s="10">
        <f>'amount analyzed'!I51*0.001/'amount analyzed'!I$1*1/'amount analyzed'!I$2</f>
        <v>1.7700787401574807</v>
      </c>
      <c r="J51" s="10">
        <f>'amount analyzed'!J51*0.001/'amount analyzed'!J$1*1/'amount analyzed'!J$2</f>
        <v>2.4314960629921267</v>
      </c>
      <c r="K51" s="10">
        <f>'amount analyzed'!K51*0.001/'amount analyzed'!K$1*1/'amount analyzed'!K$2</f>
        <v>1.9065616797900264</v>
      </c>
      <c r="L51" s="10">
        <f>'amount analyzed'!L51*0.001/'amount analyzed'!L$1*1/'amount analyzed'!L$2</f>
        <v>2.6099737532808405</v>
      </c>
      <c r="M51" s="10">
        <f>'amount analyzed'!M51*0.001/'amount analyzed'!M$1*1/'amount analyzed'!M$2</f>
        <v>1.6860892388451449</v>
      </c>
      <c r="N51" s="10">
        <f t="shared" si="0"/>
        <v>2.0808398950131237</v>
      </c>
      <c r="O51" s="55">
        <f t="shared" si="1"/>
        <v>0.41403981098458786</v>
      </c>
      <c r="P51" s="10">
        <f t="shared" si="2"/>
        <v>0.19897725527892021</v>
      </c>
      <c r="Q51" s="10">
        <f>'amount analyzed'!O51*0.001/'amount analyzed'!O$1*1/'amount analyzed'!O$2</f>
        <v>1.7952941176470587</v>
      </c>
      <c r="R51" s="10">
        <f>'amount analyzed'!P51*0.001/'amount analyzed'!P$1*1/'amount analyzed'!P$2</f>
        <v>1.837894736842105</v>
      </c>
      <c r="S51" s="10">
        <f>'amount analyzed'!Q51*0.001/'amount analyzed'!Q$1*1/'amount analyzed'!Q$2</f>
        <v>2.1054945054945056</v>
      </c>
      <c r="T51" s="10">
        <f>'amount analyzed'!R51*0.001/'amount analyzed'!R$1*1/'amount analyzed'!R$2</f>
        <v>1.3642857142857141</v>
      </c>
      <c r="U51" s="10">
        <f>'amount analyzed'!S51*0.001/'amount analyzed'!S$1*1/'amount analyzed'!S$2</f>
        <v>3.373333333333334</v>
      </c>
      <c r="V51" s="10">
        <f>'amount analyzed'!T51*0.001/'amount analyzed'!T$1*1/'amount analyzed'!T$2</f>
        <v>4.1886363636363635</v>
      </c>
      <c r="W51" s="10">
        <f>'amount analyzed'!U51*0.001/'amount analyzed'!U$1*1/'amount analyzed'!U$2</f>
        <v>1.3916666666666666</v>
      </c>
      <c r="X51" s="10">
        <f>'amount analyzed'!V51*0.001/'amount analyzed'!V$1*1/'amount analyzed'!V$2</f>
        <v>0.99555555555555564</v>
      </c>
      <c r="Y51" s="10">
        <f>'amount analyzed'!W51*0.001/'amount analyzed'!W$1*1/'amount analyzed'!W$2</f>
        <v>3.7482352941176473</v>
      </c>
      <c r="Z51" s="10">
        <f>'amount analyzed'!X51*0.001/'amount analyzed'!X$1*1/'amount analyzed'!X$2</f>
        <v>3.6423529411764708</v>
      </c>
      <c r="AA51" s="10">
        <f>'amount analyzed'!Y51*0.001/'amount analyzed'!Y$1*1/'amount analyzed'!Y$2</f>
        <v>6.0175824175824175</v>
      </c>
      <c r="AB51" s="10">
        <f>'amount analyzed'!Z51*0.001/'amount analyzed'!Z$1*1/'amount analyzed'!Z$2</f>
        <v>4.0511111111111111</v>
      </c>
      <c r="AC51" s="10">
        <f>'amount analyzed'!AA51*0.001/'amount analyzed'!AA$1*1/'amount analyzed'!AA$2</f>
        <v>3.1288888888888891</v>
      </c>
      <c r="AD51" s="10">
        <f>'amount analyzed'!AB51*0.001/'amount analyzed'!AB$1*1/'amount analyzed'!AB$2</f>
        <v>2.7145833333333336</v>
      </c>
      <c r="AE51" s="10">
        <f>'amount analyzed'!AC51*0.001/'amount analyzed'!AC$1*1/'amount analyzed'!AC$2</f>
        <v>2.9846153846153847</v>
      </c>
      <c r="AF51" s="10">
        <f>'amount analyzed'!AD51*0.001/'amount analyzed'!AD$1*1/'amount analyzed'!AD$2</f>
        <v>2.9733333333333336</v>
      </c>
      <c r="AG51" s="10">
        <f>'amount analyzed'!AE51*0.001/'amount analyzed'!AE$1*1/'amount analyzed'!AE$2</f>
        <v>5.1288888888888895</v>
      </c>
      <c r="AH51" s="10">
        <f>'amount analyzed'!AF51*0.001/'amount analyzed'!AF$1*1/'amount analyzed'!AF$2</f>
        <v>5.5282608695652167</v>
      </c>
      <c r="AI51" s="10">
        <f>'amount analyzed'!AG51*0.001/'amount analyzed'!AG$1*1/'amount analyzed'!AG$2</f>
        <v>2.1937499999999996</v>
      </c>
      <c r="AJ51" s="10">
        <f>'amount analyzed'!AH51*0.001/'amount analyzed'!AH$1*1/'amount analyzed'!AH$2</f>
        <v>1.7</v>
      </c>
      <c r="AK51" s="10">
        <f>'amount analyzed'!AI51*0.001/'amount analyzed'!AI$1*1/'amount analyzed'!AI$2</f>
        <v>2.5844444444444448</v>
      </c>
      <c r="AL51" s="10">
        <f>'amount analyzed'!AJ51*0.001/'amount analyzed'!AJ$1*1/'amount analyzed'!AJ$2</f>
        <v>2.214583333333334</v>
      </c>
      <c r="AM51" s="10">
        <f>'amount analyzed'!AK51*0.001/'amount analyzed'!AK$1*1/'amount analyzed'!AK$2</f>
        <v>7.821739130434783</v>
      </c>
      <c r="AN51" s="10">
        <f>'amount analyzed'!AL51*0.001/'amount analyzed'!AL$1*1/'amount analyzed'!AL$2</f>
        <v>6.6622222222222227</v>
      </c>
      <c r="AO51" s="10">
        <f>'amount analyzed'!AM51*0.001/'amount analyzed'!AM$1*1/'amount analyzed'!AM$2</f>
        <v>2.0791666666666666</v>
      </c>
      <c r="AP51" s="10">
        <f>'amount analyzed'!AN51*0.001/'amount analyzed'!AN$1*1/'amount analyzed'!AN$2</f>
        <v>1.6738095238095236</v>
      </c>
      <c r="AQ51" s="10">
        <f>'amount analyzed'!AO51*0.001/'amount analyzed'!AO$1*1/'amount analyzed'!AO$2</f>
        <v>3.2288888888888887</v>
      </c>
      <c r="AR51" s="10">
        <f>'amount analyzed'!AP51*0.001/'amount analyzed'!AP$1*1/'amount analyzed'!AP$2</f>
        <v>1.3511111111111114</v>
      </c>
      <c r="AS51" s="10">
        <f>'amount analyzed'!AQ51*0.001/'amount analyzed'!AQ$1*1/'amount analyzed'!AQ$2</f>
        <v>3.2782608695652171</v>
      </c>
      <c r="AT51" s="10">
        <f>'amount analyzed'!AR51*0.001/'amount analyzed'!AR$1*1/'amount analyzed'!AR$2</f>
        <v>5.4901098901098901</v>
      </c>
      <c r="AU51" s="10">
        <f>'amount analyzed'!AS51*0.001/'amount analyzed'!AS$1*1/'amount analyzed'!AS$2</f>
        <v>1.7875000000000001</v>
      </c>
      <c r="AV51" s="10">
        <f>'amount analyzed'!AT51*0.001/'amount analyzed'!AT$1*1/'amount analyzed'!AT$2</f>
        <v>1.3083333333333333</v>
      </c>
      <c r="AW51" s="10">
        <f>'amount analyzed'!AU51*0.001/'amount analyzed'!AU$1*1/'amount analyzed'!AU$2</f>
        <v>2.415909090909091</v>
      </c>
      <c r="AX51" s="10">
        <f>'amount analyzed'!AV51*0.001/'amount analyzed'!AV$1*1/'amount analyzed'!AV$2</f>
        <v>2.2562500000000001</v>
      </c>
      <c r="AY51" s="10">
        <f>'amount analyzed'!AW51*0.001/'amount analyzed'!AW$1*1/'amount analyzed'!AW$2</f>
        <v>3.83076923076923</v>
      </c>
      <c r="AZ51" s="10">
        <f>'amount analyzed'!AX51*0.001/'amount analyzed'!AX$1*1/'amount analyzed'!AX$2</f>
        <v>2.3000000000000003</v>
      </c>
      <c r="BA51" s="10"/>
    </row>
    <row r="52" spans="1:53" x14ac:dyDescent="0.2">
      <c r="A52">
        <f>'lipidomeDB output'!A52</f>
        <v>1570</v>
      </c>
      <c r="B52" t="str">
        <f>'lipidomeDB output'!B52</f>
        <v>C91H144O17P2</v>
      </c>
      <c r="C52" s="1" t="str">
        <f>'lipidomeDB output'!C52</f>
        <v>CL(82:17)</v>
      </c>
      <c r="I52" s="10">
        <f>'amount analyzed'!I52*0.001/'amount analyzed'!I$1*1/'amount analyzed'!I$2</f>
        <v>1.9527559055118116</v>
      </c>
      <c r="J52" s="10">
        <f>'amount analyzed'!J52*0.001/'amount analyzed'!J$1*1/'amount analyzed'!J$2</f>
        <v>2.3097112860892395</v>
      </c>
      <c r="K52" s="10">
        <f>'amount analyzed'!K52*0.001/'amount analyzed'!K$1*1/'amount analyzed'!K$2</f>
        <v>1.4278215223097117</v>
      </c>
      <c r="L52" s="10">
        <f>'amount analyzed'!L52*0.001/'amount analyzed'!L$1*1/'amount analyzed'!L$2</f>
        <v>0.71391076115485586</v>
      </c>
      <c r="M52" s="10">
        <f>'amount analyzed'!M52*0.001/'amount analyzed'!M$1*1/'amount analyzed'!M$2</f>
        <v>1.1338582677165359</v>
      </c>
      <c r="N52" s="10">
        <f t="shared" si="0"/>
        <v>1.5076115485564308</v>
      </c>
      <c r="O52" s="55">
        <f t="shared" si="1"/>
        <v>0.63591202037474059</v>
      </c>
      <c r="P52" s="10">
        <f t="shared" si="2"/>
        <v>0.42180097451736787</v>
      </c>
      <c r="Q52" s="10">
        <f>'amount analyzed'!O52*0.001/'amount analyzed'!O$1*1/'amount analyzed'!O$2</f>
        <v>1.6117647058823532</v>
      </c>
      <c r="R52" s="10">
        <f>'amount analyzed'!P52*0.001/'amount analyzed'!P$1*1/'amount analyzed'!P$2</f>
        <v>1.7157894736842108</v>
      </c>
      <c r="S52" s="10">
        <f>'amount analyzed'!Q52*0.001/'amount analyzed'!Q$1*1/'amount analyzed'!Q$2</f>
        <v>1.9230769230769234</v>
      </c>
      <c r="T52" s="10">
        <f>'amount analyzed'!R52*0.001/'amount analyzed'!R$1*1/'amount analyzed'!R$2</f>
        <v>2.0833333333333335</v>
      </c>
      <c r="U52" s="10">
        <f>'amount analyzed'!S52*0.001/'amount analyzed'!S$1*1/'amount analyzed'!S$2</f>
        <v>0.54444444444444451</v>
      </c>
      <c r="V52" s="10">
        <f>'amount analyzed'!T52*0.001/'amount analyzed'!T$1*1/'amount analyzed'!T$2</f>
        <v>9.0909090909090898E-2</v>
      </c>
      <c r="W52" s="10">
        <f>'amount analyzed'!U52*0.001/'amount analyzed'!U$1*1/'amount analyzed'!U$2</f>
        <v>1.4895833333333333</v>
      </c>
      <c r="X52" s="10">
        <f>'amount analyzed'!V52*0.001/'amount analyzed'!V$1*1/'amount analyzed'!V$2</f>
        <v>1.3111111111111113</v>
      </c>
      <c r="Y52" s="10">
        <f>'amount analyzed'!W52*0.001/'amount analyzed'!W$1*1/'amount analyzed'!W$2</f>
        <v>1.0117647058823531</v>
      </c>
      <c r="Z52" s="10">
        <f>'amount analyzed'!X52*0.001/'amount analyzed'!X$1*1/'amount analyzed'!X$2</f>
        <v>1.2352941176470591</v>
      </c>
      <c r="AA52" s="10">
        <f>'amount analyzed'!Y52*0.001/'amount analyzed'!Y$1*1/'amount analyzed'!Y$2</f>
        <v>0.63736263736263732</v>
      </c>
      <c r="AB52" s="10">
        <f>'amount analyzed'!Z52*0.001/'amount analyzed'!Z$1*1/'amount analyzed'!Z$2</f>
        <v>0.57777777777777783</v>
      </c>
      <c r="AC52" s="10">
        <f>'amount analyzed'!AA52*0.001/'amount analyzed'!AA$1*1/'amount analyzed'!AA$2</f>
        <v>1.9222222222222223</v>
      </c>
      <c r="AD52" s="10">
        <f>'amount analyzed'!AB52*0.001/'amount analyzed'!AB$1*1/'amount analyzed'!AB$2</f>
        <v>2.5000000000000004</v>
      </c>
      <c r="AE52" s="10">
        <f>'amount analyzed'!AC52*0.001/'amount analyzed'!AC$1*1/'amount analyzed'!AC$2</f>
        <v>2.8351648351648353</v>
      </c>
      <c r="AF52" s="10">
        <f>'amount analyzed'!AD52*0.001/'amount analyzed'!AD$1*1/'amount analyzed'!AD$2</f>
        <v>3.0444444444444447</v>
      </c>
      <c r="AG52" s="10">
        <f>'amount analyzed'!AE52*0.001/'amount analyzed'!AE$1*1/'amount analyzed'!AE$2</f>
        <v>0</v>
      </c>
      <c r="AH52" s="10">
        <f>'amount analyzed'!AF52*0.001/'amount analyzed'!AF$1*1/'amount analyzed'!AF$2</f>
        <v>0.38043478260869562</v>
      </c>
      <c r="AI52" s="10">
        <f>'amount analyzed'!AG52*0.001/'amount analyzed'!AG$1*1/'amount analyzed'!AG$2</f>
        <v>1.625</v>
      </c>
      <c r="AJ52" s="10">
        <f>'amount analyzed'!AH52*0.001/'amount analyzed'!AH$1*1/'amount analyzed'!AH$2</f>
        <v>1.8522727272727275</v>
      </c>
      <c r="AK52" s="10">
        <f>'amount analyzed'!AI52*0.001/'amount analyzed'!AI$1*1/'amount analyzed'!AI$2</f>
        <v>1.2000000000000002</v>
      </c>
      <c r="AL52" s="10">
        <f>'amount analyzed'!AJ52*0.001/'amount analyzed'!AJ$1*1/'amount analyzed'!AJ$2</f>
        <v>1.8333333333333335</v>
      </c>
      <c r="AM52" s="10">
        <f>'amount analyzed'!AK52*0.001/'amount analyzed'!AK$1*1/'amount analyzed'!AK$2</f>
        <v>0.63043478260869557</v>
      </c>
      <c r="AN52" s="10">
        <f>'amount analyzed'!AL52*0.001/'amount analyzed'!AL$1*1/'amount analyzed'!AL$2</f>
        <v>0.47777777777777786</v>
      </c>
      <c r="AO52" s="10">
        <f>'amount analyzed'!AM52*0.001/'amount analyzed'!AM$1*1/'amount analyzed'!AM$2</f>
        <v>1.3125</v>
      </c>
      <c r="AP52" s="10">
        <f>'amount analyzed'!AN52*0.001/'amount analyzed'!AN$1*1/'amount analyzed'!AN$2</f>
        <v>1.3809523809523812</v>
      </c>
      <c r="AQ52" s="10">
        <f>'amount analyzed'!AO52*0.001/'amount analyzed'!AO$1*1/'amount analyzed'!AO$2</f>
        <v>2.0333333333333337</v>
      </c>
      <c r="AR52" s="10">
        <f>'amount analyzed'!AP52*0.001/'amount analyzed'!AP$1*1/'amount analyzed'!AP$2</f>
        <v>2.0777777777777779</v>
      </c>
      <c r="AS52" s="10">
        <f>'amount analyzed'!AQ52*0.001/'amount analyzed'!AQ$1*1/'amount analyzed'!AQ$2</f>
        <v>0.43478260869565211</v>
      </c>
      <c r="AT52" s="10">
        <f>'amount analyzed'!AR52*0.001/'amount analyzed'!AR$1*1/'amount analyzed'!AR$2</f>
        <v>0.4175824175824176</v>
      </c>
      <c r="AU52" s="10">
        <f>'amount analyzed'!AS52*0.001/'amount analyzed'!AS$1*1/'amount analyzed'!AS$2</f>
        <v>1.2083333333333333</v>
      </c>
      <c r="AV52" s="10">
        <f>'amount analyzed'!AT52*0.001/'amount analyzed'!AT$1*1/'amount analyzed'!AT$2</f>
        <v>1.2604166666666667</v>
      </c>
      <c r="AW52" s="10">
        <f>'amount analyzed'!AU52*0.001/'amount analyzed'!AU$1*1/'amount analyzed'!AU$2</f>
        <v>1.7613636363636365</v>
      </c>
      <c r="AX52" s="10">
        <f>'amount analyzed'!AV52*0.001/'amount analyzed'!AV$1*1/'amount analyzed'!AV$2</f>
        <v>2.3750000000000004</v>
      </c>
      <c r="AY52" s="10">
        <f>'amount analyzed'!AW52*0.001/'amount analyzed'!AW$1*1/'amount analyzed'!AW$2</f>
        <v>0.4175824175824176</v>
      </c>
      <c r="AZ52" s="10">
        <f>'amount analyzed'!AX52*0.001/'amount analyzed'!AX$1*1/'amount analyzed'!AX$2</f>
        <v>0.59782608695652173</v>
      </c>
      <c r="BA52" s="10"/>
    </row>
    <row r="53" spans="1:53" x14ac:dyDescent="0.2">
      <c r="A53">
        <f>'lipidomeDB output'!A53</f>
        <v>1572</v>
      </c>
      <c r="B53" t="str">
        <f>'lipidomeDB output'!B53</f>
        <v>C91H146O17P2</v>
      </c>
      <c r="C53" s="1" t="str">
        <f>'lipidomeDB output'!C53</f>
        <v>CL(82:16)</v>
      </c>
      <c r="I53" s="10">
        <f>'amount analyzed'!I53*0.001/'amount analyzed'!I$1*1/'amount analyzed'!I$2</f>
        <v>0</v>
      </c>
      <c r="J53" s="10">
        <f>'amount analyzed'!J53*0.001/'amount analyzed'!J$1*1/'amount analyzed'!J$2</f>
        <v>0</v>
      </c>
      <c r="K53" s="10">
        <f>'amount analyzed'!K53*0.001/'amount analyzed'!K$1*1/'amount analyzed'!K$2</f>
        <v>0</v>
      </c>
      <c r="L53" s="10">
        <f>'amount analyzed'!L53*0.001/'amount analyzed'!L$1*1/'amount analyzed'!L$2</f>
        <v>0.55013123359580063</v>
      </c>
      <c r="M53" s="10">
        <f>'amount analyzed'!M53*0.001/'amount analyzed'!M$1*1/'amount analyzed'!M$2</f>
        <v>0</v>
      </c>
      <c r="N53" s="10">
        <f t="shared" si="0"/>
        <v>0.11002624671916013</v>
      </c>
      <c r="O53" s="55">
        <f t="shared" si="1"/>
        <v>0.24602616697320526</v>
      </c>
      <c r="P53" s="10">
        <f t="shared" si="2"/>
        <v>2.2360679774997898</v>
      </c>
      <c r="Q53" s="10">
        <f>'amount analyzed'!O53*0.001/'amount analyzed'!O$1*1/'amount analyzed'!O$2</f>
        <v>0</v>
      </c>
      <c r="R53" s="10">
        <f>'amount analyzed'!P53*0.001/'amount analyzed'!P$1*1/'amount analyzed'!P$2</f>
        <v>0</v>
      </c>
      <c r="S53" s="10">
        <f>'amount analyzed'!Q53*0.001/'amount analyzed'!Q$1*1/'amount analyzed'!Q$2</f>
        <v>0</v>
      </c>
      <c r="T53" s="10">
        <f>'amount analyzed'!R53*0.001/'amount analyzed'!R$1*1/'amount analyzed'!R$2</f>
        <v>0</v>
      </c>
      <c r="U53" s="10">
        <f>'amount analyzed'!S53*0.001/'amount analyzed'!S$1*1/'amount analyzed'!S$2</f>
        <v>0</v>
      </c>
      <c r="V53" s="10">
        <f>'amount analyzed'!T53*0.001/'amount analyzed'!T$1*1/'amount analyzed'!T$2</f>
        <v>0</v>
      </c>
      <c r="W53" s="10">
        <f>'amount analyzed'!U53*0.001/'amount analyzed'!U$1*1/'amount analyzed'!U$2</f>
        <v>0</v>
      </c>
      <c r="X53" s="10">
        <f>'amount analyzed'!V53*0.001/'amount analyzed'!V$1*1/'amount analyzed'!V$2</f>
        <v>0</v>
      </c>
      <c r="Y53" s="10">
        <f>'amount analyzed'!W53*0.001/'amount analyzed'!W$1*1/'amount analyzed'!W$2</f>
        <v>0</v>
      </c>
      <c r="Z53" s="10">
        <f>'amount analyzed'!X53*0.001/'amount analyzed'!X$1*1/'amount analyzed'!X$2</f>
        <v>0.12235294117647062</v>
      </c>
      <c r="AA53" s="10">
        <f>'amount analyzed'!Y53*0.001/'amount analyzed'!Y$1*1/'amount analyzed'!Y$2</f>
        <v>0.20219780219780223</v>
      </c>
      <c r="AB53" s="10">
        <f>'amount analyzed'!Z53*0.001/'amount analyzed'!Z$1*1/'amount analyzed'!Z$2</f>
        <v>0</v>
      </c>
      <c r="AC53" s="10">
        <f>'amount analyzed'!AA53*0.001/'amount analyzed'!AA$1*1/'amount analyzed'!AA$2</f>
        <v>0</v>
      </c>
      <c r="AD53" s="10">
        <f>'amount analyzed'!AB53*0.001/'amount analyzed'!AB$1*1/'amount analyzed'!AB$2</f>
        <v>0</v>
      </c>
      <c r="AE53" s="10">
        <f>'amount analyzed'!AC53*0.001/'amount analyzed'!AC$1*1/'amount analyzed'!AC$2</f>
        <v>0</v>
      </c>
      <c r="AF53" s="10">
        <f>'amount analyzed'!AD53*0.001/'amount analyzed'!AD$1*1/'amount analyzed'!AD$2</f>
        <v>0</v>
      </c>
      <c r="AG53" s="10">
        <f>'amount analyzed'!AE53*0.001/'amount analyzed'!AE$1*1/'amount analyzed'!AE$2</f>
        <v>0</v>
      </c>
      <c r="AH53" s="10">
        <f>'amount analyzed'!AF53*0.001/'amount analyzed'!AF$1*1/'amount analyzed'!AF$2</f>
        <v>0.63478260869565217</v>
      </c>
      <c r="AI53" s="10">
        <f>'amount analyzed'!AG53*0.001/'amount analyzed'!AG$1*1/'amount analyzed'!AG$2</f>
        <v>0</v>
      </c>
      <c r="AJ53" s="10">
        <f>'amount analyzed'!AH53*0.001/'amount analyzed'!AH$1*1/'amount analyzed'!AH$2</f>
        <v>0</v>
      </c>
      <c r="AK53" s="10">
        <f>'amount analyzed'!AI53*0.001/'amount analyzed'!AI$1*1/'amount analyzed'!AI$2</f>
        <v>0.23777777777777778</v>
      </c>
      <c r="AL53" s="10">
        <f>'amount analyzed'!AJ53*0.001/'amount analyzed'!AJ$1*1/'amount analyzed'!AJ$2</f>
        <v>0</v>
      </c>
      <c r="AM53" s="10">
        <f>'amount analyzed'!AK53*0.001/'amount analyzed'!AK$1*1/'amount analyzed'!AK$2</f>
        <v>0.58043478260869574</v>
      </c>
      <c r="AN53" s="10">
        <f>'amount analyzed'!AL53*0.001/'amount analyzed'!AL$1*1/'amount analyzed'!AL$2</f>
        <v>0</v>
      </c>
      <c r="AO53" s="10">
        <f>'amount analyzed'!AM53*0.001/'amount analyzed'!AM$1*1/'amount analyzed'!AM$2</f>
        <v>0</v>
      </c>
      <c r="AP53" s="10">
        <f>'amount analyzed'!AN53*0.001/'amount analyzed'!AN$1*1/'amount analyzed'!AN$2</f>
        <v>0</v>
      </c>
      <c r="AQ53" s="10">
        <f>'amount analyzed'!AO53*0.001/'amount analyzed'!AO$1*1/'amount analyzed'!AO$2</f>
        <v>0</v>
      </c>
      <c r="AR53" s="10">
        <f>'amount analyzed'!AP53*0.001/'amount analyzed'!AP$1*1/'amount analyzed'!AP$2</f>
        <v>0</v>
      </c>
      <c r="AS53" s="10">
        <f>'amount analyzed'!AQ53*0.001/'amount analyzed'!AQ$1*1/'amount analyzed'!AQ$2</f>
        <v>0.17826086956521736</v>
      </c>
      <c r="AT53" s="10">
        <f>'amount analyzed'!AR53*0.001/'amount analyzed'!AR$1*1/'amount analyzed'!AR$2</f>
        <v>0</v>
      </c>
      <c r="AU53" s="10">
        <f>'amount analyzed'!AS53*0.001/'amount analyzed'!AS$1*1/'amount analyzed'!AS$2</f>
        <v>0</v>
      </c>
      <c r="AV53" s="10">
        <f>'amount analyzed'!AT53*0.001/'amount analyzed'!AT$1*1/'amount analyzed'!AT$2</f>
        <v>0</v>
      </c>
      <c r="AW53" s="10">
        <f>'amount analyzed'!AU53*0.001/'amount analyzed'!AU$1*1/'amount analyzed'!AU$2</f>
        <v>0</v>
      </c>
      <c r="AX53" s="10">
        <f>'amount analyzed'!AV53*0.001/'amount analyzed'!AV$1*1/'amount analyzed'!AV$2</f>
        <v>0</v>
      </c>
      <c r="AY53" s="10">
        <f>'amount analyzed'!AW53*0.001/'amount analyzed'!AW$1*1/'amount analyzed'!AW$2</f>
        <v>0.29010989010989013</v>
      </c>
      <c r="AZ53" s="10">
        <f>'amount analyzed'!AX53*0.001/'amount analyzed'!AX$1*1/'amount analyzed'!AX$2</f>
        <v>0</v>
      </c>
      <c r="BA53" s="10"/>
    </row>
    <row r="54" spans="1:53" s="1" customFormat="1" x14ac:dyDescent="0.2">
      <c r="C54" s="1" t="s">
        <v>261</v>
      </c>
      <c r="D54" s="21"/>
      <c r="E54" s="21"/>
      <c r="F54" s="21"/>
      <c r="G54" s="21"/>
      <c r="H54" s="21"/>
      <c r="I54" s="19">
        <f>'amount analyzed'!I54*0.001/'amount analyzed'!I$1*1/'amount analyzed'!I$2</f>
        <v>100.13018372703414</v>
      </c>
      <c r="J54" s="19">
        <f>'amount analyzed'!J54*0.001/'amount analyzed'!J$1*1/'amount analyzed'!J$2</f>
        <v>122.38110236220477</v>
      </c>
      <c r="K54" s="19">
        <f>'amount analyzed'!K54*0.001/'amount analyzed'!K$1*1/'amount analyzed'!K$2</f>
        <v>103.78792650918635</v>
      </c>
      <c r="L54" s="19">
        <f>'amount analyzed'!L54*0.001/'amount analyzed'!L$1*1/'amount analyzed'!L$2</f>
        <v>127.99160104986882</v>
      </c>
      <c r="M54" s="19">
        <f>'amount analyzed'!M54*0.001/'amount analyzed'!M$1*1/'amount analyzed'!M$2</f>
        <v>115.33438320209979</v>
      </c>
      <c r="N54" s="56">
        <f t="shared" si="0"/>
        <v>113.92503937007878</v>
      </c>
      <c r="O54" s="57">
        <f t="shared" si="1"/>
        <v>11.878746863852131</v>
      </c>
      <c r="P54" s="10">
        <f t="shared" si="2"/>
        <v>0.10426809531541807</v>
      </c>
      <c r="Q54" s="19">
        <f>'amount analyzed'!O54*0.001/'amount analyzed'!O$1*1/'amount analyzed'!O$2</f>
        <v>95.251764705882351</v>
      </c>
      <c r="R54" s="19">
        <f>'amount analyzed'!P54*0.001/'amount analyzed'!P$1*1/'amount analyzed'!P$2</f>
        <v>158.69684210526319</v>
      </c>
      <c r="S54" s="19">
        <f>'amount analyzed'!Q54*0.001/'amount analyzed'!Q$1*1/'amount analyzed'!Q$2</f>
        <v>132.35604395604395</v>
      </c>
      <c r="T54" s="19">
        <f>'amount analyzed'!R54*0.001/'amount analyzed'!R$1*1/'amount analyzed'!R$2</f>
        <v>107.40238095238097</v>
      </c>
      <c r="U54" s="19">
        <f>'amount analyzed'!S54*0.001/'amount analyzed'!S$1*1/'amount analyzed'!S$2</f>
        <v>91.782222222222231</v>
      </c>
      <c r="V54" s="19">
        <f>'amount analyzed'!T54*0.001/'amount analyzed'!T$1*1/'amount analyzed'!T$2</f>
        <v>78.704545454545467</v>
      </c>
      <c r="W54" s="19">
        <f>'amount analyzed'!U54*0.001/'amount analyzed'!U$1*1/'amount analyzed'!U$2</f>
        <v>125.62291666666667</v>
      </c>
      <c r="X54" s="19">
        <f>'amount analyzed'!V54*0.001/'amount analyzed'!V$1*1/'amount analyzed'!V$2</f>
        <v>94.882222222222211</v>
      </c>
      <c r="Y54" s="19">
        <f>'amount analyzed'!W54*0.001/'amount analyzed'!W$1*1/'amount analyzed'!W$2</f>
        <v>124.85176470588235</v>
      </c>
      <c r="Z54" s="19">
        <f>'amount analyzed'!X54*0.001/'amount analyzed'!X$1*1/'amount analyzed'!X$2</f>
        <v>122.95529411764703</v>
      </c>
      <c r="AA54" s="19">
        <f>'amount analyzed'!Y54*0.001/'amount analyzed'!Y$1*1/'amount analyzed'!Y$2</f>
        <v>113.4021978021978</v>
      </c>
      <c r="AB54" s="19">
        <f>'amount analyzed'!Z54*0.001/'amount analyzed'!Z$1*1/'amount analyzed'!Z$2</f>
        <v>97.535555555555575</v>
      </c>
      <c r="AC54" s="19">
        <f>'amount analyzed'!AA54*0.001/'amount analyzed'!AA$1*1/'amount analyzed'!AA$2</f>
        <v>191.29777777777778</v>
      </c>
      <c r="AD54" s="19">
        <f>'amount analyzed'!AB54*0.001/'amount analyzed'!AB$1*1/'amount analyzed'!AB$2</f>
        <v>192.18125000000003</v>
      </c>
      <c r="AE54" s="19">
        <f>'amount analyzed'!AC54*0.001/'amount analyzed'!AC$1*1/'amount analyzed'!AC$2</f>
        <v>167.07032967032967</v>
      </c>
      <c r="AF54" s="19">
        <f>'amount analyzed'!AD54*0.001/'amount analyzed'!AD$1*1/'amount analyzed'!AD$2</f>
        <v>159.1466666666667</v>
      </c>
      <c r="AG54" s="19">
        <f>'amount analyzed'!AE54*0.001/'amount analyzed'!AE$1*1/'amount analyzed'!AE$2</f>
        <v>129.80666666666673</v>
      </c>
      <c r="AH54" s="19">
        <f>'amount analyzed'!AF54*0.001/'amount analyzed'!AF$1*1/'amount analyzed'!AF$2</f>
        <v>134.89782608695651</v>
      </c>
      <c r="AI54" s="19">
        <f>'amount analyzed'!AG54*0.001/'amount analyzed'!AG$1*1/'amount analyzed'!AG$2</f>
        <v>157.58749999999995</v>
      </c>
      <c r="AJ54" s="19">
        <f>'amount analyzed'!AH54*0.001/'amount analyzed'!AH$1*1/'amount analyzed'!AH$2</f>
        <v>143.49545454545455</v>
      </c>
      <c r="AK54" s="19">
        <f>'amount analyzed'!AI54*0.001/'amount analyzed'!AI$1*1/'amount analyzed'!AI$2</f>
        <v>108.02444444444446</v>
      </c>
      <c r="AL54" s="19">
        <f>'amount analyzed'!AJ54*0.001/'amount analyzed'!AJ$1*1/'amount analyzed'!AJ$2</f>
        <v>126.89166666666674</v>
      </c>
      <c r="AM54" s="19">
        <f>'amount analyzed'!AK54*0.001/'amount analyzed'!AK$1*1/'amount analyzed'!AK$2</f>
        <v>159.01956521739129</v>
      </c>
      <c r="AN54" s="19">
        <f>'amount analyzed'!AL54*0.001/'amount analyzed'!AL$1*1/'amount analyzed'!AL$2</f>
        <v>151.82000000000002</v>
      </c>
      <c r="AO54" s="19">
        <f>'amount analyzed'!AM54*0.001/'amount analyzed'!AM$1*1/'amount analyzed'!AM$2</f>
        <v>161.55625000000001</v>
      </c>
      <c r="AP54" s="19">
        <f>'amount analyzed'!AN54*0.001/'amount analyzed'!AN$1*1/'amount analyzed'!AN$2</f>
        <v>162.50476190476192</v>
      </c>
      <c r="AQ54" s="19">
        <f>'amount analyzed'!AO54*0.001/'amount analyzed'!AO$1*1/'amount analyzed'!AO$2</f>
        <v>156.90666666666672</v>
      </c>
      <c r="AR54" s="19">
        <f>'amount analyzed'!AP54*0.001/'amount analyzed'!AP$1*1/'amount analyzed'!AP$2</f>
        <v>113.72666666666669</v>
      </c>
      <c r="AS54" s="19">
        <f>'amount analyzed'!AQ54*0.001/'amount analyzed'!AQ$1*1/'amount analyzed'!AQ$2</f>
        <v>86.997826086956508</v>
      </c>
      <c r="AT54" s="19">
        <f>'amount analyzed'!AR54*0.001/'amount analyzed'!AR$1*1/'amount analyzed'!AR$2</f>
        <v>124.14725274725274</v>
      </c>
      <c r="AU54" s="19">
        <f>'amount analyzed'!AS54*0.001/'amount analyzed'!AS$1*1/'amount analyzed'!AS$2</f>
        <v>122.85000000000001</v>
      </c>
      <c r="AV54" s="19">
        <f>'amount analyzed'!AT54*0.001/'amount analyzed'!AT$1*1/'amount analyzed'!AT$2</f>
        <v>123.77083333333336</v>
      </c>
      <c r="AW54" s="19">
        <f>'amount analyzed'!AU54*0.001/'amount analyzed'!AU$1*1/'amount analyzed'!AU$2</f>
        <v>118.43636363636362</v>
      </c>
      <c r="AX54" s="19">
        <f>'amount analyzed'!AV54*0.001/'amount analyzed'!AV$1*1/'amount analyzed'!AV$2</f>
        <v>143.35416666666666</v>
      </c>
      <c r="AY54" s="19">
        <f>'amount analyzed'!AW54*0.001/'amount analyzed'!AW$1*1/'amount analyzed'!AW$2</f>
        <v>91.630769230769232</v>
      </c>
      <c r="AZ54" s="19">
        <f>'amount analyzed'!AX54*0.001/'amount analyzed'!AX$1*1/'amount analyzed'!AX$2</f>
        <v>94.03478260869565</v>
      </c>
      <c r="BA54" s="19"/>
    </row>
  </sheetData>
  <conditionalFormatting sqref="P4:P54">
    <cfRule type="cellIs" dxfId="1" priority="1" operator="lessThan">
      <formula>0.3</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54"/>
  <sheetViews>
    <sheetView topLeftCell="V1" workbookViewId="0">
      <selection activeCell="O3" sqref="O3:AX3"/>
    </sheetView>
  </sheetViews>
  <sheetFormatPr defaultRowHeight="12.75" x14ac:dyDescent="0.2"/>
  <cols>
    <col min="3" max="3" width="9.140625" style="1"/>
    <col min="4" max="8" width="2.85546875" style="20" customWidth="1"/>
    <col min="14" max="14" width="27.5703125" customWidth="1"/>
  </cols>
  <sheetData>
    <row r="1" spans="1:50" ht="90" x14ac:dyDescent="0.25">
      <c r="A1" s="18" t="s">
        <v>371</v>
      </c>
      <c r="I1" s="3">
        <v>1.0583333333333332E-3</v>
      </c>
      <c r="J1" s="3">
        <v>1.0583333333333332E-3</v>
      </c>
      <c r="K1" s="3">
        <v>1.0583333333333332E-3</v>
      </c>
      <c r="L1" s="3">
        <v>1.0583333333333332E-3</v>
      </c>
      <c r="M1" s="3">
        <v>1.0583333333333332E-3</v>
      </c>
      <c r="N1" s="52" t="s">
        <v>523</v>
      </c>
      <c r="O1" s="72">
        <v>1.6999999999999999E-3</v>
      </c>
      <c r="P1" s="72">
        <v>1.9E-3</v>
      </c>
      <c r="Q1" s="72">
        <v>1.2999999999999999E-3</v>
      </c>
      <c r="R1" s="72">
        <v>2.1000000000000003E-3</v>
      </c>
      <c r="S1" s="72">
        <v>5.9999999999999995E-4</v>
      </c>
      <c r="T1" s="72">
        <v>8.0000000000000004E-4</v>
      </c>
      <c r="U1" s="72">
        <v>1.6000000000000001E-3</v>
      </c>
      <c r="V1" s="72">
        <v>1.5E-3</v>
      </c>
      <c r="W1" s="72">
        <v>1.6999999999999999E-3</v>
      </c>
      <c r="X1" s="72">
        <v>1.6999999999999999E-3</v>
      </c>
      <c r="Y1" s="72">
        <v>6.9999999999999999E-4</v>
      </c>
      <c r="Z1" s="72">
        <v>5.9999999999999995E-4</v>
      </c>
      <c r="AA1" s="72">
        <v>1E-3</v>
      </c>
      <c r="AB1" s="72">
        <v>1.1999999999999999E-3</v>
      </c>
      <c r="AC1" s="72">
        <v>6.9999999999999999E-4</v>
      </c>
      <c r="AD1" s="72">
        <v>1E-3</v>
      </c>
      <c r="AE1" s="72">
        <v>2.9999999999999997E-4</v>
      </c>
      <c r="AF1" s="72">
        <v>4.0000000000000002E-4</v>
      </c>
      <c r="AG1" s="72">
        <v>1.6000000000000001E-3</v>
      </c>
      <c r="AH1" s="72">
        <v>1.1000000000000001E-3</v>
      </c>
      <c r="AI1" s="72">
        <v>1E-3</v>
      </c>
      <c r="AJ1" s="72">
        <v>1.1999999999999999E-3</v>
      </c>
      <c r="AK1" s="72">
        <v>4.0000000000000002E-4</v>
      </c>
      <c r="AL1" s="72">
        <v>2.0000000000000001E-4</v>
      </c>
      <c r="AM1" s="72">
        <v>1.1999999999999999E-3</v>
      </c>
      <c r="AN1" s="72">
        <v>1.4E-3</v>
      </c>
      <c r="AO1" s="72">
        <v>8.9999999999999998E-4</v>
      </c>
      <c r="AP1" s="72">
        <v>1E-3</v>
      </c>
      <c r="AQ1" s="72">
        <v>4.0000000000000002E-4</v>
      </c>
      <c r="AR1" s="72">
        <v>6.9999999999999999E-4</v>
      </c>
      <c r="AS1" s="72">
        <v>1.6000000000000001E-3</v>
      </c>
      <c r="AT1" s="72">
        <v>1.1999999999999999E-3</v>
      </c>
      <c r="AU1" s="72">
        <v>1.1000000000000001E-3</v>
      </c>
      <c r="AV1" s="72">
        <v>1.1999999999999999E-3</v>
      </c>
      <c r="AW1" s="72">
        <v>6.9999999999999999E-4</v>
      </c>
      <c r="AX1" s="72">
        <v>4.0000000000000002E-4</v>
      </c>
    </row>
    <row r="2" spans="1:50" x14ac:dyDescent="0.2">
      <c r="A2" s="17" t="s">
        <v>372</v>
      </c>
      <c r="I2" s="67">
        <v>8.9999999999999993E-3</v>
      </c>
      <c r="J2" s="67">
        <v>8.9999999999999993E-3</v>
      </c>
      <c r="K2" s="67">
        <v>8.9999999999999993E-3</v>
      </c>
      <c r="L2" s="67">
        <v>8.9999999999999993E-3</v>
      </c>
      <c r="M2" s="67">
        <v>8.9999999999999993E-3</v>
      </c>
      <c r="N2" s="9" t="s">
        <v>373</v>
      </c>
      <c r="O2" s="67">
        <v>5.0000000000000001E-3</v>
      </c>
      <c r="P2" s="67">
        <v>5.0000000000000001E-3</v>
      </c>
      <c r="Q2" s="67">
        <v>7.0000000000000001E-3</v>
      </c>
      <c r="R2" s="67">
        <v>4.0000000000000001E-3</v>
      </c>
      <c r="S2" s="67">
        <v>1.4999999999999999E-2</v>
      </c>
      <c r="T2" s="67">
        <v>1.0999999999999999E-2</v>
      </c>
      <c r="U2" s="67">
        <v>6.0000000000000001E-3</v>
      </c>
      <c r="V2" s="67">
        <v>6.0000000000000001E-3</v>
      </c>
      <c r="W2" s="67">
        <v>5.0000000000000001E-3</v>
      </c>
      <c r="X2" s="67">
        <v>5.0000000000000001E-3</v>
      </c>
      <c r="Y2" s="67">
        <v>1.2999999999999999E-2</v>
      </c>
      <c r="Z2" s="67">
        <v>1.4999999999999999E-2</v>
      </c>
      <c r="AA2" s="67">
        <v>8.9999999999999993E-3</v>
      </c>
      <c r="AB2" s="67">
        <v>8.0000000000000002E-3</v>
      </c>
      <c r="AC2" s="67">
        <v>1.2999999999999999E-2</v>
      </c>
      <c r="AD2" s="67">
        <v>8.9999999999999993E-3</v>
      </c>
      <c r="AE2" s="67">
        <v>0.03</v>
      </c>
      <c r="AF2" s="67">
        <v>2.3E-2</v>
      </c>
      <c r="AG2" s="67">
        <v>6.0000000000000001E-3</v>
      </c>
      <c r="AH2" s="67">
        <v>8.0000000000000002E-3</v>
      </c>
      <c r="AI2" s="67">
        <v>8.9999999999999993E-3</v>
      </c>
      <c r="AJ2" s="67">
        <v>8.0000000000000002E-3</v>
      </c>
      <c r="AK2" s="67">
        <v>2.3E-2</v>
      </c>
      <c r="AL2" s="67">
        <v>4.4999999999999998E-2</v>
      </c>
      <c r="AM2" s="67">
        <v>8.0000000000000002E-3</v>
      </c>
      <c r="AN2" s="67">
        <v>6.0000000000000001E-3</v>
      </c>
      <c r="AO2" s="67">
        <v>0.01</v>
      </c>
      <c r="AP2" s="67">
        <v>8.9999999999999993E-3</v>
      </c>
      <c r="AQ2" s="67">
        <v>2.3E-2</v>
      </c>
      <c r="AR2" s="67">
        <v>1.2999999999999999E-2</v>
      </c>
      <c r="AS2" s="67">
        <v>6.0000000000000001E-3</v>
      </c>
      <c r="AT2" s="67">
        <v>8.0000000000000002E-3</v>
      </c>
      <c r="AU2" s="67">
        <v>8.0000000000000002E-3</v>
      </c>
      <c r="AV2" s="67">
        <v>8.0000000000000002E-3</v>
      </c>
      <c r="AW2" s="67">
        <v>1.2999999999999999E-2</v>
      </c>
      <c r="AX2" s="67">
        <v>2.3E-2</v>
      </c>
    </row>
    <row r="3" spans="1:50" ht="15" x14ac:dyDescent="0.25">
      <c r="A3" s="1" t="str">
        <f>'lipidomeDB output'!A3</f>
        <v>Mass</v>
      </c>
      <c r="B3" s="1" t="str">
        <f>'lipidomeDB output'!B3</f>
        <v>Compound Formula</v>
      </c>
      <c r="C3" s="1" t="str">
        <f>'lipidomeDB output'!C3</f>
        <v>Compound Name</v>
      </c>
      <c r="D3" s="21" t="str">
        <f>'Background subtraction'!BE3</f>
        <v>QC01</v>
      </c>
      <c r="E3" s="21" t="str">
        <f>'Background subtraction'!BF3</f>
        <v>QC02</v>
      </c>
      <c r="F3" s="21" t="str">
        <f>'Background subtraction'!BG3</f>
        <v>QC03</v>
      </c>
      <c r="G3" s="21" t="str">
        <f>'Background subtraction'!BH3</f>
        <v>QC04</v>
      </c>
      <c r="H3" s="21" t="str">
        <f>'Background subtraction'!BI3</f>
        <v>QC05</v>
      </c>
      <c r="I3" s="9" t="str">
        <f>'Background subtraction'!BJ3</f>
        <v>QC06</v>
      </c>
      <c r="J3" s="9" t="str">
        <f>'Background subtraction'!BU3</f>
        <v>QC07</v>
      </c>
      <c r="K3" s="9" t="str">
        <f>'Background subtraction'!CF3</f>
        <v>QC08</v>
      </c>
      <c r="L3" s="9" t="str">
        <f>'Background subtraction'!CQ3</f>
        <v>QC09</v>
      </c>
      <c r="M3" s="9" t="str">
        <f>'Background subtraction'!CX3</f>
        <v>QC10</v>
      </c>
      <c r="N3" s="9" t="s">
        <v>374</v>
      </c>
      <c r="O3" s="132" t="s">
        <v>1522</v>
      </c>
      <c r="P3" s="132" t="s">
        <v>1523</v>
      </c>
      <c r="Q3" s="132" t="s">
        <v>1524</v>
      </c>
      <c r="R3" s="132" t="s">
        <v>1525</v>
      </c>
      <c r="S3" s="132" t="s">
        <v>1526</v>
      </c>
      <c r="T3" s="132" t="s">
        <v>1527</v>
      </c>
      <c r="U3" s="132" t="s">
        <v>1528</v>
      </c>
      <c r="V3" s="132" t="s">
        <v>1529</v>
      </c>
      <c r="W3" s="132" t="s">
        <v>1530</v>
      </c>
      <c r="X3" s="132" t="s">
        <v>1531</v>
      </c>
      <c r="Y3" s="132" t="s">
        <v>1532</v>
      </c>
      <c r="Z3" s="132" t="s">
        <v>1533</v>
      </c>
      <c r="AA3" s="132" t="s">
        <v>1534</v>
      </c>
      <c r="AB3" s="132" t="s">
        <v>1535</v>
      </c>
      <c r="AC3" s="132" t="s">
        <v>1536</v>
      </c>
      <c r="AD3" s="132" t="s">
        <v>1537</v>
      </c>
      <c r="AE3" s="132" t="s">
        <v>1538</v>
      </c>
      <c r="AF3" s="132" t="s">
        <v>1539</v>
      </c>
      <c r="AG3" s="132" t="s">
        <v>1540</v>
      </c>
      <c r="AH3" s="132" t="s">
        <v>1541</v>
      </c>
      <c r="AI3" s="132" t="s">
        <v>1542</v>
      </c>
      <c r="AJ3" s="132" t="s">
        <v>1543</v>
      </c>
      <c r="AK3" s="132" t="s">
        <v>1544</v>
      </c>
      <c r="AL3" s="132" t="s">
        <v>1545</v>
      </c>
      <c r="AM3" s="132" t="s">
        <v>1546</v>
      </c>
      <c r="AN3" s="132" t="s">
        <v>1547</v>
      </c>
      <c r="AO3" s="132" t="s">
        <v>1548</v>
      </c>
      <c r="AP3" s="132" t="s">
        <v>1549</v>
      </c>
      <c r="AQ3" s="132" t="s">
        <v>1550</v>
      </c>
      <c r="AR3" s="132" t="s">
        <v>1551</v>
      </c>
      <c r="AS3" s="132" t="s">
        <v>1557</v>
      </c>
      <c r="AT3" s="132" t="s">
        <v>1552</v>
      </c>
      <c r="AU3" s="132" t="s">
        <v>1553</v>
      </c>
      <c r="AV3" s="132" t="s">
        <v>1554</v>
      </c>
      <c r="AW3" s="132" t="s">
        <v>1555</v>
      </c>
      <c r="AX3" s="132" t="s">
        <v>1556</v>
      </c>
    </row>
    <row r="4" spans="1:50" x14ac:dyDescent="0.2">
      <c r="A4">
        <f>'lipidomeDB output'!A4</f>
        <v>1402</v>
      </c>
      <c r="B4" t="str">
        <f>'lipidomeDB output'!B4</f>
        <v>C77H144O17P2</v>
      </c>
      <c r="C4" s="1" t="str">
        <f>'lipidomeDB output'!C4</f>
        <v>CL(68:3)</v>
      </c>
      <c r="D4" s="22">
        <f>'Background subtraction'!BE4</f>
        <v>5.1199999999999996E-3</v>
      </c>
      <c r="E4" s="22">
        <f>'Background subtraction'!BF4</f>
        <v>4.2199999999999998E-3</v>
      </c>
      <c r="F4" s="22">
        <f>'Background subtraction'!BG4</f>
        <v>6.1199999999999996E-3</v>
      </c>
      <c r="G4" s="22">
        <f>'Background subtraction'!BH4</f>
        <v>6.62E-3</v>
      </c>
      <c r="H4" s="22">
        <f>'Background subtraction'!BI4</f>
        <v>4.5199999999999997E-3</v>
      </c>
      <c r="I4" s="10">
        <f>'Background subtraction'!BJ4</f>
        <v>4.0199999999999993E-3</v>
      </c>
      <c r="J4" s="10">
        <f>'Background subtraction'!BU4</f>
        <v>7.2199999999999999E-3</v>
      </c>
      <c r="K4" s="10">
        <f>'Background subtraction'!CF4</f>
        <v>7.7200000000000003E-3</v>
      </c>
      <c r="L4" s="10">
        <f>'Background subtraction'!CQ4</f>
        <v>6.7199999999999994E-3</v>
      </c>
      <c r="M4" s="10">
        <f>'Background subtraction'!CX4</f>
        <v>6.4199999999999995E-3</v>
      </c>
      <c r="N4" s="10">
        <f>AVERAGE(I4:M4)</f>
        <v>6.4200000000000004E-3</v>
      </c>
      <c r="O4" s="10">
        <f>'Background subtraction'!BK4</f>
        <v>5.3200000000000001E-3</v>
      </c>
      <c r="P4" s="10">
        <f>'Background subtraction'!BL4</f>
        <v>1.162E-2</v>
      </c>
      <c r="Q4" s="10">
        <f>'Background subtraction'!BM4</f>
        <v>8.8199999999999997E-3</v>
      </c>
      <c r="R4" s="10">
        <f>'Background subtraction'!BN4</f>
        <v>3.5200000000000001E-3</v>
      </c>
      <c r="S4" s="10">
        <f>'Background subtraction'!BO4</f>
        <v>7.3199999999999993E-3</v>
      </c>
      <c r="T4" s="10">
        <f>'Background subtraction'!BP4</f>
        <v>4.9199999999999999E-3</v>
      </c>
      <c r="U4" s="10">
        <f>'Background subtraction'!BQ4</f>
        <v>7.7200000000000003E-3</v>
      </c>
      <c r="V4" s="10">
        <f>'Background subtraction'!BR4</f>
        <v>3.0200000000000001E-3</v>
      </c>
      <c r="W4" s="10">
        <f>'Background subtraction'!BS4</f>
        <v>5.8199999999999997E-3</v>
      </c>
      <c r="X4" s="10">
        <f>'Background subtraction'!BT4</f>
        <v>6.7199999999999994E-3</v>
      </c>
      <c r="Y4" s="10">
        <f>'Background subtraction'!BV4</f>
        <v>7.4200000000000004E-3</v>
      </c>
      <c r="Z4" s="10">
        <f>'Background subtraction'!BW4</f>
        <v>5.7199999999999994E-3</v>
      </c>
      <c r="AA4" s="10">
        <f>'Background subtraction'!BX4</f>
        <v>6.0199999999999993E-3</v>
      </c>
      <c r="AB4" s="10">
        <f>'Background subtraction'!BY4</f>
        <v>1.4919999999999999E-2</v>
      </c>
      <c r="AC4" s="10">
        <f>'Background subtraction'!BZ4</f>
        <v>8.8199999999999997E-3</v>
      </c>
      <c r="AD4" s="10">
        <f>'Background subtraction'!CA4</f>
        <v>6.9199999999999999E-3</v>
      </c>
      <c r="AE4" s="10">
        <f>'Background subtraction'!CB4</f>
        <v>1.2020000000000001E-2</v>
      </c>
      <c r="AF4" s="10">
        <f>'Background subtraction'!CC4</f>
        <v>6.9199999999999999E-3</v>
      </c>
      <c r="AG4" s="10">
        <f>'Background subtraction'!CD4</f>
        <v>1.102E-2</v>
      </c>
      <c r="AH4" s="10">
        <f>'Background subtraction'!CE4</f>
        <v>5.1199999999999996E-3</v>
      </c>
      <c r="AI4" s="10">
        <f>'Background subtraction'!CG4</f>
        <v>4.4199999999999995E-3</v>
      </c>
      <c r="AJ4" s="10">
        <f>'Background subtraction'!CH4</f>
        <v>9.4200000000000013E-3</v>
      </c>
      <c r="AK4" s="10">
        <f>'Background subtraction'!CI4</f>
        <v>7.92E-3</v>
      </c>
      <c r="AL4" s="10">
        <f>'Background subtraction'!CJ4</f>
        <v>1.3520000000000001E-2</v>
      </c>
      <c r="AM4" s="10">
        <f>'Background subtraction'!CK4</f>
        <v>6.4199999999999995E-3</v>
      </c>
      <c r="AN4" s="10">
        <f>'Background subtraction'!CL4</f>
        <v>9.6200000000000001E-3</v>
      </c>
      <c r="AO4" s="10">
        <f>'Background subtraction'!CM4</f>
        <v>7.8200000000000006E-3</v>
      </c>
      <c r="AP4" s="10">
        <f>'Background subtraction'!CN4</f>
        <v>8.4200000000000004E-3</v>
      </c>
      <c r="AQ4" s="10">
        <f>'Background subtraction'!CO4</f>
        <v>5.2199999999999998E-3</v>
      </c>
      <c r="AR4" s="10">
        <f>'Background subtraction'!CP4</f>
        <v>6.5199999999999998E-3</v>
      </c>
      <c r="AS4" s="10">
        <f>'Background subtraction'!CR4</f>
        <v>9.5200000000000007E-3</v>
      </c>
      <c r="AT4" s="10">
        <f>'Background subtraction'!CS4</f>
        <v>6.7199999999999994E-3</v>
      </c>
      <c r="AU4" s="10">
        <f>'Background subtraction'!CT4</f>
        <v>5.9199999999999999E-3</v>
      </c>
      <c r="AV4" s="10">
        <f>'Background subtraction'!CU4</f>
        <v>9.6200000000000001E-3</v>
      </c>
      <c r="AW4" s="10">
        <f>'Background subtraction'!CV4</f>
        <v>4.8199999999999996E-3</v>
      </c>
      <c r="AX4" s="10">
        <f>'Background subtraction'!CW4</f>
        <v>6.7199999999999994E-3</v>
      </c>
    </row>
    <row r="5" spans="1:50" x14ac:dyDescent="0.2">
      <c r="A5">
        <f>'lipidomeDB output'!A5</f>
        <v>1404</v>
      </c>
      <c r="B5" t="str">
        <f>'lipidomeDB output'!B5</f>
        <v>C77H146O17P2</v>
      </c>
      <c r="C5" s="1" t="str">
        <f>'lipidomeDB output'!C5</f>
        <v>CL(68:2)</v>
      </c>
      <c r="D5" s="22">
        <f>'Background subtraction'!BE5</f>
        <v>8.1200000000000005E-3</v>
      </c>
      <c r="E5" s="22">
        <f>'Background subtraction'!BF5</f>
        <v>9.4199999999999996E-3</v>
      </c>
      <c r="F5" s="22">
        <f>'Background subtraction'!BG5</f>
        <v>1.072E-2</v>
      </c>
      <c r="G5" s="22">
        <f>'Background subtraction'!BH5</f>
        <v>9.5200000000000007E-3</v>
      </c>
      <c r="H5" s="22">
        <f>'Background subtraction'!BI5</f>
        <v>1.5019999999999999E-2</v>
      </c>
      <c r="I5" s="10">
        <f>'Background subtraction'!BJ5</f>
        <v>1.252E-2</v>
      </c>
      <c r="J5" s="10">
        <f>'Background subtraction'!BU5</f>
        <v>1.6420000000000001E-2</v>
      </c>
      <c r="K5" s="10">
        <f>'Background subtraction'!CF5</f>
        <v>1.082E-2</v>
      </c>
      <c r="L5" s="10">
        <f>'Background subtraction'!CQ5</f>
        <v>1.772E-2</v>
      </c>
      <c r="M5" s="10">
        <f>'Background subtraction'!CX5</f>
        <v>1.5120000000000001E-2</v>
      </c>
      <c r="N5" s="10">
        <f t="shared" ref="N5:N54" si="0">AVERAGE(I5:M5)</f>
        <v>1.452E-2</v>
      </c>
      <c r="O5" s="10">
        <f>'Background subtraction'!BK5</f>
        <v>7.5200000000000006E-3</v>
      </c>
      <c r="P5" s="10">
        <f>'Background subtraction'!BL5</f>
        <v>9.5200000000000007E-3</v>
      </c>
      <c r="Q5" s="10">
        <f>'Background subtraction'!BM5</f>
        <v>2.0920000000000001E-2</v>
      </c>
      <c r="R5" s="10">
        <f>'Background subtraction'!BN5</f>
        <v>4.1200000000000004E-3</v>
      </c>
      <c r="S5" s="10">
        <f>'Background subtraction'!BO5</f>
        <v>1.242E-2</v>
      </c>
      <c r="T5" s="10">
        <f>'Background subtraction'!BP5</f>
        <v>1.5820000000000001E-2</v>
      </c>
      <c r="U5" s="10">
        <f>'Background subtraction'!BQ5</f>
        <v>1.302E-2</v>
      </c>
      <c r="V5" s="10">
        <f>'Background subtraction'!BR5</f>
        <v>2.9199999999999999E-3</v>
      </c>
      <c r="W5" s="10">
        <f>'Background subtraction'!BS5</f>
        <v>2.3820000000000001E-2</v>
      </c>
      <c r="X5" s="10">
        <f>'Background subtraction'!BT5</f>
        <v>2.1520000000000001E-2</v>
      </c>
      <c r="Y5" s="10">
        <f>'Background subtraction'!BV5</f>
        <v>2.2419999999999999E-2</v>
      </c>
      <c r="Z5" s="10">
        <f>'Background subtraction'!BW5</f>
        <v>1.592E-2</v>
      </c>
      <c r="AA5" s="10">
        <f>'Background subtraction'!BX5</f>
        <v>1.3819999999999999E-2</v>
      </c>
      <c r="AB5" s="10">
        <f>'Background subtraction'!BY5</f>
        <v>2.632E-2</v>
      </c>
      <c r="AC5" s="10">
        <f>'Background subtraction'!BZ5</f>
        <v>2.0920000000000001E-2</v>
      </c>
      <c r="AD5" s="10">
        <f>'Background subtraction'!CA5</f>
        <v>1.1820000000000001E-2</v>
      </c>
      <c r="AE5" s="10">
        <f>'Background subtraction'!CB5</f>
        <v>3.2619999999999996E-2</v>
      </c>
      <c r="AF5" s="10">
        <f>'Background subtraction'!CC5</f>
        <v>2.2419999999999999E-2</v>
      </c>
      <c r="AG5" s="10">
        <f>'Background subtraction'!CD5</f>
        <v>1.172E-2</v>
      </c>
      <c r="AH5" s="10">
        <f>'Background subtraction'!CE5</f>
        <v>8.0199999999999994E-3</v>
      </c>
      <c r="AI5" s="10">
        <f>'Background subtraction'!CG5</f>
        <v>1.0319999999999999E-2</v>
      </c>
      <c r="AJ5" s="10">
        <f>'Background subtraction'!CH5</f>
        <v>1.7819999999999999E-2</v>
      </c>
      <c r="AK5" s="10">
        <f>'Background subtraction'!CI5</f>
        <v>2.8219999999999999E-2</v>
      </c>
      <c r="AL5" s="10">
        <f>'Background subtraction'!CJ5</f>
        <v>3.9819999999999994E-2</v>
      </c>
      <c r="AM5" s="10">
        <f>'Background subtraction'!CK5</f>
        <v>1.0319999999999999E-2</v>
      </c>
      <c r="AN5" s="10">
        <f>'Background subtraction'!CL5</f>
        <v>6.2199999999999998E-3</v>
      </c>
      <c r="AO5" s="10">
        <f>'Background subtraction'!CM5</f>
        <v>1.9120000000000002E-2</v>
      </c>
      <c r="AP5" s="10">
        <f>'Background subtraction'!CN5</f>
        <v>1.2719999999999999E-2</v>
      </c>
      <c r="AQ5" s="10">
        <f>'Background subtraction'!CO5</f>
        <v>1.162E-2</v>
      </c>
      <c r="AR5" s="10">
        <f>'Background subtraction'!CP5</f>
        <v>2.452E-2</v>
      </c>
      <c r="AS5" s="10">
        <f>'Background subtraction'!CR5</f>
        <v>1.3219999999999999E-2</v>
      </c>
      <c r="AT5" s="10">
        <f>'Background subtraction'!CS5</f>
        <v>6.0199999999999993E-3</v>
      </c>
      <c r="AU5" s="10">
        <f>'Background subtraction'!CT5</f>
        <v>1.162E-2</v>
      </c>
      <c r="AV5" s="10">
        <f>'Background subtraction'!CU5</f>
        <v>1.132E-2</v>
      </c>
      <c r="AW5" s="10">
        <f>'Background subtraction'!CV5</f>
        <v>1.1220000000000001E-2</v>
      </c>
      <c r="AX5" s="10">
        <f>'Background subtraction'!CW5</f>
        <v>2.8719999999999999E-2</v>
      </c>
    </row>
    <row r="6" spans="1:50" x14ac:dyDescent="0.2">
      <c r="A6">
        <f>'lipidomeDB output'!A6</f>
        <v>1419.9</v>
      </c>
      <c r="B6" t="str">
        <f>'lipidomeDB output'!B6</f>
        <v>C79H138O17P2</v>
      </c>
      <c r="C6" s="1" t="str">
        <f>'lipidomeDB output'!C6</f>
        <v>CL(70:8)</v>
      </c>
      <c r="D6" s="22">
        <f>'Background subtraction'!BE6</f>
        <v>2.4599999999999999E-3</v>
      </c>
      <c r="E6" s="22">
        <f>'Background subtraction'!BF6</f>
        <v>0</v>
      </c>
      <c r="F6" s="22">
        <f>'Background subtraction'!BG6</f>
        <v>0</v>
      </c>
      <c r="G6" s="22">
        <f>'Background subtraction'!BH6</f>
        <v>2.16E-3</v>
      </c>
      <c r="H6" s="22">
        <f>'Background subtraction'!BI6</f>
        <v>1.16E-3</v>
      </c>
      <c r="I6" s="10">
        <f>'Background subtraction'!BJ6</f>
        <v>2.16E-3</v>
      </c>
      <c r="J6" s="10">
        <f>'Background subtraction'!BU6</f>
        <v>1.9599999999999999E-3</v>
      </c>
      <c r="K6" s="10">
        <f>'Background subtraction'!CF6</f>
        <v>2.3600000000000001E-3</v>
      </c>
      <c r="L6" s="10">
        <f>'Background subtraction'!CQ6</f>
        <v>2.8600000000000001E-3</v>
      </c>
      <c r="M6" s="10">
        <f>'Background subtraction'!CX6</f>
        <v>2.4599999999999999E-3</v>
      </c>
      <c r="N6" s="10">
        <f t="shared" si="0"/>
        <v>2.3600000000000001E-3</v>
      </c>
      <c r="O6" s="10">
        <f>'Background subtraction'!BK6</f>
        <v>4.1599999999999996E-3</v>
      </c>
      <c r="P6" s="10">
        <f>'Background subtraction'!BL6</f>
        <v>3.96E-3</v>
      </c>
      <c r="Q6" s="10">
        <f>'Background subtraction'!BM6</f>
        <v>1.8599999999999999E-3</v>
      </c>
      <c r="R6" s="10">
        <f>'Background subtraction'!BN6</f>
        <v>0</v>
      </c>
      <c r="S6" s="10">
        <f>'Background subtraction'!BO6</f>
        <v>4.5999999999999996E-4</v>
      </c>
      <c r="T6" s="10">
        <f>'Background subtraction'!BP6</f>
        <v>0</v>
      </c>
      <c r="U6" s="10">
        <f>'Background subtraction'!BQ6</f>
        <v>0</v>
      </c>
      <c r="V6" s="10">
        <f>'Background subtraction'!BR6</f>
        <v>1.16E-3</v>
      </c>
      <c r="W6" s="10">
        <f>'Background subtraction'!BS6</f>
        <v>1.6599999999999998E-3</v>
      </c>
      <c r="X6" s="10">
        <f>'Background subtraction'!BT6</f>
        <v>0</v>
      </c>
      <c r="Y6" s="10">
        <f>'Background subtraction'!BV6</f>
        <v>0</v>
      </c>
      <c r="Z6" s="10">
        <f>'Background subtraction'!BW6</f>
        <v>0</v>
      </c>
      <c r="AA6" s="10">
        <f>'Background subtraction'!BX6</f>
        <v>3.5600000000000002E-3</v>
      </c>
      <c r="AB6" s="10">
        <f>'Background subtraction'!BY6</f>
        <v>2.8600000000000001E-3</v>
      </c>
      <c r="AC6" s="10">
        <f>'Background subtraction'!BZ6</f>
        <v>3.96E-3</v>
      </c>
      <c r="AD6" s="10">
        <f>'Background subtraction'!CA6</f>
        <v>2.66E-3</v>
      </c>
      <c r="AE6" s="10">
        <f>'Background subtraction'!CB6</f>
        <v>2.4599999999999999E-3</v>
      </c>
      <c r="AF6" s="10">
        <f>'Background subtraction'!CC6</f>
        <v>0</v>
      </c>
      <c r="AG6" s="10">
        <f>'Background subtraction'!CD6</f>
        <v>5.1599999999999997E-3</v>
      </c>
      <c r="AH6" s="10">
        <f>'Background subtraction'!CE6</f>
        <v>3.6600000000000005E-3</v>
      </c>
      <c r="AI6" s="10">
        <f>'Background subtraction'!CG6</f>
        <v>1.8599999999999999E-3</v>
      </c>
      <c r="AJ6" s="10">
        <f>'Background subtraction'!CH6</f>
        <v>2.2600000000000003E-3</v>
      </c>
      <c r="AK6" s="10">
        <f>'Background subtraction'!CI6</f>
        <v>0</v>
      </c>
      <c r="AL6" s="10">
        <f>'Background subtraction'!CJ6</f>
        <v>0</v>
      </c>
      <c r="AM6" s="10">
        <f>'Background subtraction'!CK6</f>
        <v>3.3600000000000001E-3</v>
      </c>
      <c r="AN6" s="10">
        <f>'Background subtraction'!CL6</f>
        <v>2.66E-3</v>
      </c>
      <c r="AO6" s="10">
        <f>'Background subtraction'!CM6</f>
        <v>3.16E-3</v>
      </c>
      <c r="AP6" s="10">
        <f>'Background subtraction'!CN6</f>
        <v>1.16E-3</v>
      </c>
      <c r="AQ6" s="10">
        <f>'Background subtraction'!CO6</f>
        <v>0</v>
      </c>
      <c r="AR6" s="10">
        <f>'Background subtraction'!CP6</f>
        <v>0</v>
      </c>
      <c r="AS6" s="10">
        <f>'Background subtraction'!CR6</f>
        <v>3.0600000000000002E-3</v>
      </c>
      <c r="AT6" s="10">
        <f>'Background subtraction'!CS6</f>
        <v>6.4599999999999996E-3</v>
      </c>
      <c r="AU6" s="10">
        <f>'Background subtraction'!CT6</f>
        <v>1.06E-3</v>
      </c>
      <c r="AV6" s="10">
        <f>'Background subtraction'!CU6</f>
        <v>2.8600000000000001E-3</v>
      </c>
      <c r="AW6" s="10">
        <f>'Background subtraction'!CV6</f>
        <v>0</v>
      </c>
      <c r="AX6" s="10">
        <f>'Background subtraction'!CW6</f>
        <v>0</v>
      </c>
    </row>
    <row r="7" spans="1:50" x14ac:dyDescent="0.2">
      <c r="A7">
        <f>'lipidomeDB output'!A7</f>
        <v>1422</v>
      </c>
      <c r="B7" t="str">
        <f>'lipidomeDB output'!B7</f>
        <v>C79H140O17P2</v>
      </c>
      <c r="C7" s="1" t="str">
        <f>'lipidomeDB output'!C7</f>
        <v>CL(70:7)</v>
      </c>
      <c r="D7" s="22">
        <f>'Background subtraction'!BE7</f>
        <v>2.0799999999999998E-3</v>
      </c>
      <c r="E7" s="22">
        <f>'Background subtraction'!BF7</f>
        <v>6.3800000000000003E-3</v>
      </c>
      <c r="F7" s="22">
        <f>'Background subtraction'!BG7</f>
        <v>4.9800000000000001E-3</v>
      </c>
      <c r="G7" s="22">
        <f>'Background subtraction'!BH7</f>
        <v>3.6799999999999997E-3</v>
      </c>
      <c r="H7" s="22">
        <f>'Background subtraction'!BI7</f>
        <v>8.5800000000000008E-3</v>
      </c>
      <c r="I7" s="10">
        <f>'Background subtraction'!BJ7</f>
        <v>6.6800000000000002E-3</v>
      </c>
      <c r="J7" s="10">
        <f>'Background subtraction'!BU7</f>
        <v>5.9799999999999992E-3</v>
      </c>
      <c r="K7" s="10">
        <f>'Background subtraction'!CF7</f>
        <v>3.0799999999999998E-3</v>
      </c>
      <c r="L7" s="10">
        <f>'Background subtraction'!CQ7</f>
        <v>5.5799999999999999E-3</v>
      </c>
      <c r="M7" s="10">
        <f>'Background subtraction'!CX7</f>
        <v>6.8800000000000007E-3</v>
      </c>
      <c r="N7" s="10">
        <f t="shared" si="0"/>
        <v>5.64E-3</v>
      </c>
      <c r="O7" s="10">
        <f>'Background subtraction'!BK7</f>
        <v>4.2799999999999991E-3</v>
      </c>
      <c r="P7" s="10">
        <f>'Background subtraction'!BL7</f>
        <v>6.9800000000000001E-3</v>
      </c>
      <c r="Q7" s="10">
        <f>'Background subtraction'!BM7</f>
        <v>5.7800000000000004E-3</v>
      </c>
      <c r="R7" s="10">
        <f>'Background subtraction'!BN7</f>
        <v>5.0799999999999994E-3</v>
      </c>
      <c r="S7" s="10">
        <f>'Background subtraction'!BO7</f>
        <v>5.4800000000000005E-3</v>
      </c>
      <c r="T7" s="10">
        <f>'Background subtraction'!BP7</f>
        <v>6.1799999999999997E-3</v>
      </c>
      <c r="U7" s="10">
        <f>'Background subtraction'!BQ7</f>
        <v>8.3800000000000003E-3</v>
      </c>
      <c r="V7" s="10">
        <f>'Background subtraction'!BR7</f>
        <v>4.0800000000000003E-3</v>
      </c>
      <c r="W7" s="10">
        <f>'Background subtraction'!BS7</f>
        <v>6.7799999999999996E-3</v>
      </c>
      <c r="X7" s="10">
        <f>'Background subtraction'!BT7</f>
        <v>4.0800000000000003E-3</v>
      </c>
      <c r="Y7" s="10">
        <f>'Background subtraction'!BV7</f>
        <v>9.1800000000000007E-3</v>
      </c>
      <c r="Z7" s="10">
        <f>'Background subtraction'!BW7</f>
        <v>8.0800000000000004E-3</v>
      </c>
      <c r="AA7" s="10">
        <f>'Background subtraction'!BX7</f>
        <v>4.5800000000000007E-3</v>
      </c>
      <c r="AB7" s="10">
        <f>'Background subtraction'!BY7</f>
        <v>7.3800000000000011E-3</v>
      </c>
      <c r="AC7" s="10">
        <f>'Background subtraction'!BZ7</f>
        <v>8.0800000000000004E-3</v>
      </c>
      <c r="AD7" s="10">
        <f>'Background subtraction'!CA7</f>
        <v>9.3800000000000012E-3</v>
      </c>
      <c r="AE7" s="10">
        <f>'Background subtraction'!CB7</f>
        <v>1.1480000000000001E-2</v>
      </c>
      <c r="AF7" s="10">
        <f>'Background subtraction'!CC7</f>
        <v>9.3800000000000012E-3</v>
      </c>
      <c r="AG7" s="10">
        <f>'Background subtraction'!CD7</f>
        <v>9.1800000000000007E-3</v>
      </c>
      <c r="AH7" s="10">
        <f>'Background subtraction'!CE7</f>
        <v>4.0800000000000003E-3</v>
      </c>
      <c r="AI7" s="10">
        <f>'Background subtraction'!CG7</f>
        <v>5.1800000000000006E-3</v>
      </c>
      <c r="AJ7" s="10">
        <f>'Background subtraction'!CH7</f>
        <v>6.5800000000000008E-3</v>
      </c>
      <c r="AK7" s="10">
        <f>'Background subtraction'!CI7</f>
        <v>1.4580000000000001E-2</v>
      </c>
      <c r="AL7" s="10">
        <f>'Background subtraction'!CJ7</f>
        <v>1.218E-2</v>
      </c>
      <c r="AM7" s="10">
        <f>'Background subtraction'!CK7</f>
        <v>7.1800000000000006E-3</v>
      </c>
      <c r="AN7" s="10">
        <f>'Background subtraction'!CL7</f>
        <v>5.28E-3</v>
      </c>
      <c r="AO7" s="10">
        <f>'Background subtraction'!CM7</f>
        <v>8.9800000000000001E-3</v>
      </c>
      <c r="AP7" s="10">
        <f>'Background subtraction'!CN7</f>
        <v>5.4800000000000005E-3</v>
      </c>
      <c r="AQ7" s="10">
        <f>'Background subtraction'!CO7</f>
        <v>6.3800000000000003E-3</v>
      </c>
      <c r="AR7" s="10">
        <f>'Background subtraction'!CP7</f>
        <v>1.1380000000000001E-2</v>
      </c>
      <c r="AS7" s="10">
        <f>'Background subtraction'!CR7</f>
        <v>5.3799999999999994E-3</v>
      </c>
      <c r="AT7" s="10">
        <f>'Background subtraction'!CS7</f>
        <v>6.4799999999999996E-3</v>
      </c>
      <c r="AU7" s="10">
        <f>'Background subtraction'!CT7</f>
        <v>4.6800000000000001E-3</v>
      </c>
      <c r="AV7" s="10">
        <f>'Background subtraction'!CU7</f>
        <v>4.7799999999999995E-3</v>
      </c>
      <c r="AW7" s="10">
        <f>'Background subtraction'!CV7</f>
        <v>5.3799999999999994E-3</v>
      </c>
      <c r="AX7" s="10">
        <f>'Background subtraction'!CW7</f>
        <v>5.9799999999999992E-3</v>
      </c>
    </row>
    <row r="8" spans="1:50" x14ac:dyDescent="0.2">
      <c r="A8">
        <f>'lipidomeDB output'!A8</f>
        <v>1424</v>
      </c>
      <c r="B8" t="str">
        <f>'lipidomeDB output'!B8</f>
        <v>C79H142O17P2</v>
      </c>
      <c r="C8" s="1" t="str">
        <f>'lipidomeDB output'!C8</f>
        <v>CL(70:6)</v>
      </c>
      <c r="D8" s="22">
        <f>'Background subtraction'!BE8</f>
        <v>1.8599999999999999E-3</v>
      </c>
      <c r="E8" s="22">
        <f>'Background subtraction'!BF8</f>
        <v>4.2599999999999999E-3</v>
      </c>
      <c r="F8" s="22">
        <f>'Background subtraction'!BG8</f>
        <v>4.7600000000000003E-3</v>
      </c>
      <c r="G8" s="22">
        <f>'Background subtraction'!BH8</f>
        <v>3.6600000000000001E-3</v>
      </c>
      <c r="H8" s="22">
        <f>'Background subtraction'!BI8</f>
        <v>2.1599999999999996E-3</v>
      </c>
      <c r="I8" s="10">
        <f>'Background subtraction'!BJ8</f>
        <v>6.0600000000000003E-3</v>
      </c>
      <c r="J8" s="10">
        <f>'Background subtraction'!BU8</f>
        <v>1.116E-2</v>
      </c>
      <c r="K8" s="10">
        <f>'Background subtraction'!CF8</f>
        <v>6.8599999999999998E-3</v>
      </c>
      <c r="L8" s="10">
        <f>'Background subtraction'!CQ8</f>
        <v>4.7600000000000003E-3</v>
      </c>
      <c r="M8" s="10">
        <f>'Background subtraction'!CX8</f>
        <v>5.6600000000000001E-3</v>
      </c>
      <c r="N8" s="10">
        <f t="shared" si="0"/>
        <v>6.899999999999999E-3</v>
      </c>
      <c r="O8" s="10">
        <f>'Background subtraction'!BK8</f>
        <v>6.0600000000000003E-3</v>
      </c>
      <c r="P8" s="10">
        <f>'Background subtraction'!BL8</f>
        <v>8.6599999999999993E-3</v>
      </c>
      <c r="Q8" s="10">
        <f>'Background subtraction'!BM8</f>
        <v>5.4600000000000004E-3</v>
      </c>
      <c r="R8" s="10">
        <f>'Background subtraction'!BN8</f>
        <v>2.0600000000000002E-3</v>
      </c>
      <c r="S8" s="10">
        <f>'Background subtraction'!BO8</f>
        <v>3.6600000000000001E-3</v>
      </c>
      <c r="T8" s="10">
        <f>'Background subtraction'!BP8</f>
        <v>3.1600000000000005E-3</v>
      </c>
      <c r="U8" s="10">
        <f>'Background subtraction'!BQ8</f>
        <v>6.1600000000000005E-3</v>
      </c>
      <c r="V8" s="10">
        <f>'Background subtraction'!BR8</f>
        <v>5.0600000000000003E-3</v>
      </c>
      <c r="W8" s="10">
        <f>'Background subtraction'!BS8</f>
        <v>3.6600000000000001E-3</v>
      </c>
      <c r="X8" s="10">
        <f>'Background subtraction'!BT8</f>
        <v>4.96E-3</v>
      </c>
      <c r="Y8" s="10">
        <f>'Background subtraction'!BV8</f>
        <v>6.4600000000000005E-3</v>
      </c>
      <c r="Z8" s="10">
        <f>'Background subtraction'!BW8</f>
        <v>1.8599999999999999E-3</v>
      </c>
      <c r="AA8" s="10">
        <f>'Background subtraction'!BX8</f>
        <v>9.9600000000000001E-3</v>
      </c>
      <c r="AB8" s="10">
        <f>'Background subtraction'!BY8</f>
        <v>7.9600000000000001E-3</v>
      </c>
      <c r="AC8" s="10">
        <f>'Background subtraction'!BZ8</f>
        <v>1.0960000000000001E-2</v>
      </c>
      <c r="AD8" s="10">
        <f>'Background subtraction'!CA8</f>
        <v>6.1600000000000005E-3</v>
      </c>
      <c r="AE8" s="10">
        <f>'Background subtraction'!CB8</f>
        <v>5.96E-3</v>
      </c>
      <c r="AF8" s="10">
        <f>'Background subtraction'!CC8</f>
        <v>2.7600000000000003E-3</v>
      </c>
      <c r="AG8" s="10">
        <f>'Background subtraction'!CD8</f>
        <v>6.6600000000000001E-3</v>
      </c>
      <c r="AH8" s="10">
        <f>'Background subtraction'!CE8</f>
        <v>5.3600000000000002E-3</v>
      </c>
      <c r="AI8" s="10">
        <f>'Background subtraction'!CG8</f>
        <v>3.1600000000000005E-3</v>
      </c>
      <c r="AJ8" s="10">
        <f>'Background subtraction'!CH8</f>
        <v>6.8599999999999998E-3</v>
      </c>
      <c r="AK8" s="10">
        <f>'Background subtraction'!CI8</f>
        <v>5.3600000000000002E-3</v>
      </c>
      <c r="AL8" s="10">
        <f>'Background subtraction'!CJ8</f>
        <v>8.7600000000000004E-3</v>
      </c>
      <c r="AM8" s="10">
        <f>'Background subtraction'!CK8</f>
        <v>1.0960000000000001E-2</v>
      </c>
      <c r="AN8" s="10">
        <f>'Background subtraction'!CL8</f>
        <v>8.9600000000000009E-3</v>
      </c>
      <c r="AO8" s="10">
        <f>'Background subtraction'!CM8</f>
        <v>4.8599999999999997E-3</v>
      </c>
      <c r="AP8" s="10">
        <f>'Background subtraction'!CN8</f>
        <v>6.3600000000000002E-3</v>
      </c>
      <c r="AQ8" s="10">
        <f>'Background subtraction'!CO8</f>
        <v>1.9599999999999999E-3</v>
      </c>
      <c r="AR8" s="10">
        <f>'Background subtraction'!CP8</f>
        <v>2.3600000000000001E-3</v>
      </c>
      <c r="AS8" s="10">
        <f>'Background subtraction'!CR8</f>
        <v>8.4600000000000005E-3</v>
      </c>
      <c r="AT8" s="10">
        <f>'Background subtraction'!CS8</f>
        <v>1.0359999999999999E-2</v>
      </c>
      <c r="AU8" s="10">
        <f>'Background subtraction'!CT8</f>
        <v>5.8599999999999998E-3</v>
      </c>
      <c r="AV8" s="10">
        <f>'Background subtraction'!CU8</f>
        <v>8.0599999999999995E-3</v>
      </c>
      <c r="AW8" s="10">
        <f>'Background subtraction'!CV8</f>
        <v>2.7600000000000003E-3</v>
      </c>
      <c r="AX8" s="10">
        <f>'Background subtraction'!CW8</f>
        <v>4.5599999999999998E-3</v>
      </c>
    </row>
    <row r="9" spans="1:50" x14ac:dyDescent="0.2">
      <c r="A9">
        <f>'lipidomeDB output'!A9</f>
        <v>1426</v>
      </c>
      <c r="B9" t="str">
        <f>'lipidomeDB output'!B9</f>
        <v>C79H144O17P2</v>
      </c>
      <c r="C9" s="1" t="str">
        <f>'lipidomeDB output'!C9</f>
        <v>CL(70:5)</v>
      </c>
      <c r="D9" s="22">
        <f>'Background subtraction'!BE9</f>
        <v>5.9600000000000009E-3</v>
      </c>
      <c r="E9" s="22">
        <f>'Background subtraction'!BF9</f>
        <v>6.8600000000000006E-3</v>
      </c>
      <c r="F9" s="22">
        <f>'Background subtraction'!BG9</f>
        <v>7.4600000000000005E-3</v>
      </c>
      <c r="G9" s="22">
        <f>'Background subtraction'!BH9</f>
        <v>7.1600000000000006E-3</v>
      </c>
      <c r="H9" s="22">
        <f>'Background subtraction'!BI9</f>
        <v>9.5599999999999991E-3</v>
      </c>
      <c r="I9" s="10">
        <f>'Background subtraction'!BJ9</f>
        <v>8.5599999999999999E-3</v>
      </c>
      <c r="J9" s="10">
        <f>'Background subtraction'!BU9</f>
        <v>8.1599999999999989E-3</v>
      </c>
      <c r="K9" s="10">
        <f>'Background subtraction'!CF9</f>
        <v>1.0359999999999999E-2</v>
      </c>
      <c r="L9" s="10">
        <f>'Background subtraction'!CQ9</f>
        <v>8.6599999999999993E-3</v>
      </c>
      <c r="M9" s="10">
        <f>'Background subtraction'!CX9</f>
        <v>1.0459999999999999E-2</v>
      </c>
      <c r="N9" s="10">
        <f t="shared" si="0"/>
        <v>9.2399999999999999E-3</v>
      </c>
      <c r="O9" s="10">
        <f>'Background subtraction'!BK9</f>
        <v>7.4600000000000005E-3</v>
      </c>
      <c r="P9" s="10">
        <f>'Background subtraction'!BL9</f>
        <v>1.8759999999999999E-2</v>
      </c>
      <c r="Q9" s="10">
        <f>'Background subtraction'!BM9</f>
        <v>1.2159999999999999E-2</v>
      </c>
      <c r="R9" s="10">
        <f>'Background subtraction'!BN9</f>
        <v>7.1600000000000006E-3</v>
      </c>
      <c r="S9" s="10">
        <f>'Background subtraction'!BO9</f>
        <v>5.9600000000000009E-3</v>
      </c>
      <c r="T9" s="10">
        <f>'Background subtraction'!BP9</f>
        <v>4.3600000000000002E-3</v>
      </c>
      <c r="U9" s="10">
        <f>'Background subtraction'!BQ9</f>
        <v>9.5599999999999991E-3</v>
      </c>
      <c r="V9" s="10">
        <f>'Background subtraction'!BR9</f>
        <v>8.3599999999999994E-3</v>
      </c>
      <c r="W9" s="10">
        <f>'Background subtraction'!BS9</f>
        <v>9.4599999999999997E-3</v>
      </c>
      <c r="X9" s="10">
        <f>'Background subtraction'!BT9</f>
        <v>1.0059999999999999E-2</v>
      </c>
      <c r="Y9" s="10">
        <f>'Background subtraction'!BV9</f>
        <v>5.3600000000000002E-3</v>
      </c>
      <c r="Z9" s="10">
        <f>'Background subtraction'!BW9</f>
        <v>7.0599999999999994E-3</v>
      </c>
      <c r="AA9" s="10">
        <f>'Background subtraction'!BX9</f>
        <v>1.6160000000000001E-2</v>
      </c>
      <c r="AB9" s="10">
        <f>'Background subtraction'!BY9</f>
        <v>2.3859999999999999E-2</v>
      </c>
      <c r="AC9" s="10">
        <f>'Background subtraction'!BZ9</f>
        <v>1.5259999999999999E-2</v>
      </c>
      <c r="AD9" s="10">
        <f>'Background subtraction'!CA9</f>
        <v>1.2759999999999999E-2</v>
      </c>
      <c r="AE9" s="10">
        <f>'Background subtraction'!CB9</f>
        <v>1.1359999999999999E-2</v>
      </c>
      <c r="AF9" s="10">
        <f>'Background subtraction'!CC9</f>
        <v>9.9600000000000001E-3</v>
      </c>
      <c r="AG9" s="10">
        <f>'Background subtraction'!CD9</f>
        <v>1.4759999999999999E-2</v>
      </c>
      <c r="AH9" s="10">
        <f>'Background subtraction'!CE9</f>
        <v>1.056E-2</v>
      </c>
      <c r="AI9" s="10">
        <f>'Background subtraction'!CG9</f>
        <v>1.056E-2</v>
      </c>
      <c r="AJ9" s="10">
        <f>'Background subtraction'!CH9</f>
        <v>1.4659999999999999E-2</v>
      </c>
      <c r="AK9" s="10">
        <f>'Background subtraction'!CI9</f>
        <v>1.2759999999999999E-2</v>
      </c>
      <c r="AL9" s="10">
        <f>'Background subtraction'!CJ9</f>
        <v>1.316E-2</v>
      </c>
      <c r="AM9" s="10">
        <f>'Background subtraction'!CK9</f>
        <v>1.4659999999999999E-2</v>
      </c>
      <c r="AN9" s="10">
        <f>'Background subtraction'!CL9</f>
        <v>1.2659999999999999E-2</v>
      </c>
      <c r="AO9" s="10">
        <f>'Background subtraction'!CM9</f>
        <v>1.406E-2</v>
      </c>
      <c r="AP9" s="10">
        <f>'Background subtraction'!CN9</f>
        <v>7.8599999999999989E-3</v>
      </c>
      <c r="AQ9" s="10">
        <f>'Background subtraction'!CO9</f>
        <v>4.8599999999999997E-3</v>
      </c>
      <c r="AR9" s="10">
        <f>'Background subtraction'!CP9</f>
        <v>8.3599999999999994E-3</v>
      </c>
      <c r="AS9" s="10">
        <f>'Background subtraction'!CR9</f>
        <v>1.736E-2</v>
      </c>
      <c r="AT9" s="10">
        <f>'Background subtraction'!CS9</f>
        <v>1.0459999999999999E-2</v>
      </c>
      <c r="AU9" s="10">
        <f>'Background subtraction'!CT9</f>
        <v>7.9600000000000001E-3</v>
      </c>
      <c r="AV9" s="10">
        <f>'Background subtraction'!CU9</f>
        <v>1.3359999999999999E-2</v>
      </c>
      <c r="AW9" s="10">
        <f>'Background subtraction'!CV9</f>
        <v>2.66E-3</v>
      </c>
      <c r="AX9" s="10">
        <f>'Background subtraction'!CW9</f>
        <v>1.146E-2</v>
      </c>
    </row>
    <row r="10" spans="1:50" x14ac:dyDescent="0.2">
      <c r="A10">
        <f>'lipidomeDB output'!A10</f>
        <v>1428</v>
      </c>
      <c r="B10" t="str">
        <f>'lipidomeDB output'!B10</f>
        <v>C79H146O17P2</v>
      </c>
      <c r="C10" s="1" t="str">
        <f>'lipidomeDB output'!C10</f>
        <v>CL(70:4)</v>
      </c>
      <c r="D10" s="22">
        <f>'Background subtraction'!BE10</f>
        <v>7.3199999999999993E-3</v>
      </c>
      <c r="E10" s="22">
        <f>'Background subtraction'!BF10</f>
        <v>9.5200000000000007E-3</v>
      </c>
      <c r="F10" s="22">
        <f>'Background subtraction'!BG10</f>
        <v>7.5199999999999998E-3</v>
      </c>
      <c r="G10" s="22">
        <f>'Background subtraction'!BH10</f>
        <v>6.8199999999999997E-3</v>
      </c>
      <c r="H10" s="22">
        <f>'Background subtraction'!BI10</f>
        <v>8.2199999999999999E-3</v>
      </c>
      <c r="I10" s="10">
        <f>'Background subtraction'!BJ10</f>
        <v>1.132E-2</v>
      </c>
      <c r="J10" s="10">
        <f>'Background subtraction'!BU10</f>
        <v>1.1120000000000001E-2</v>
      </c>
      <c r="K10" s="10">
        <f>'Background subtraction'!CF10</f>
        <v>7.0199999999999993E-3</v>
      </c>
      <c r="L10" s="10">
        <f>'Background subtraction'!CQ10</f>
        <v>9.6200000000000001E-3</v>
      </c>
      <c r="M10" s="10">
        <f>'Background subtraction'!CX10</f>
        <v>9.3200000000000002E-3</v>
      </c>
      <c r="N10" s="10">
        <f t="shared" si="0"/>
        <v>9.6800000000000011E-3</v>
      </c>
      <c r="O10" s="10">
        <f>'Background subtraction'!BK10</f>
        <v>9.3200000000000002E-3</v>
      </c>
      <c r="P10" s="10">
        <f>'Background subtraction'!BL10</f>
        <v>2.0119999999999999E-2</v>
      </c>
      <c r="Q10" s="10">
        <f>'Background subtraction'!BM10</f>
        <v>1.282E-2</v>
      </c>
      <c r="R10" s="10">
        <f>'Background subtraction'!BN10</f>
        <v>6.1199999999999996E-3</v>
      </c>
      <c r="S10" s="10">
        <f>'Background subtraction'!BO10</f>
        <v>4.9199999999999999E-3</v>
      </c>
      <c r="T10" s="10">
        <f>'Background subtraction'!BP10</f>
        <v>9.1999999999999992E-4</v>
      </c>
      <c r="U10" s="10">
        <f>'Background subtraction'!BQ10</f>
        <v>1.1220000000000001E-2</v>
      </c>
      <c r="V10" s="10">
        <f>'Background subtraction'!BR10</f>
        <v>6.4199999999999995E-3</v>
      </c>
      <c r="W10" s="10">
        <f>'Background subtraction'!BS10</f>
        <v>8.2199999999999999E-3</v>
      </c>
      <c r="X10" s="10">
        <f>'Background subtraction'!BT10</f>
        <v>6.1199999999999996E-3</v>
      </c>
      <c r="Y10" s="10">
        <f>'Background subtraction'!BV10</f>
        <v>6.3200000000000001E-3</v>
      </c>
      <c r="Z10" s="10">
        <f>'Background subtraction'!BW10</f>
        <v>2.4200000000000003E-3</v>
      </c>
      <c r="AA10" s="10">
        <f>'Background subtraction'!BX10</f>
        <v>1.6619999999999999E-2</v>
      </c>
      <c r="AB10" s="10">
        <f>'Background subtraction'!BY10</f>
        <v>2.1520000000000001E-2</v>
      </c>
      <c r="AC10" s="10">
        <f>'Background subtraction'!BZ10</f>
        <v>1.222E-2</v>
      </c>
      <c r="AD10" s="10">
        <f>'Background subtraction'!CA10</f>
        <v>8.4200000000000004E-3</v>
      </c>
      <c r="AE10" s="10">
        <f>'Background subtraction'!CB10</f>
        <v>7.8200000000000006E-3</v>
      </c>
      <c r="AF10" s="10">
        <f>'Background subtraction'!CC10</f>
        <v>8.0200000000000011E-3</v>
      </c>
      <c r="AG10" s="10">
        <f>'Background subtraction'!CD10</f>
        <v>1.2020000000000001E-2</v>
      </c>
      <c r="AH10" s="10">
        <f>'Background subtraction'!CE10</f>
        <v>1.132E-2</v>
      </c>
      <c r="AI10" s="10">
        <f>'Background subtraction'!CG10</f>
        <v>1.0120000000000001E-2</v>
      </c>
      <c r="AJ10" s="10">
        <f>'Background subtraction'!CH10</f>
        <v>1.162E-2</v>
      </c>
      <c r="AK10" s="10">
        <f>'Background subtraction'!CI10</f>
        <v>5.62E-3</v>
      </c>
      <c r="AL10" s="10">
        <f>'Background subtraction'!CJ10</f>
        <v>5.4199999999999995E-3</v>
      </c>
      <c r="AM10" s="10">
        <f>'Background subtraction'!CK10</f>
        <v>1.6220000000000002E-2</v>
      </c>
      <c r="AN10" s="10">
        <f>'Background subtraction'!CL10</f>
        <v>1.272E-2</v>
      </c>
      <c r="AO10" s="10">
        <f>'Background subtraction'!CM10</f>
        <v>5.5199999999999997E-3</v>
      </c>
      <c r="AP10" s="10">
        <f>'Background subtraction'!CN10</f>
        <v>1.082E-2</v>
      </c>
      <c r="AQ10" s="10">
        <f>'Background subtraction'!CO10</f>
        <v>2.9200000000000003E-3</v>
      </c>
      <c r="AR10" s="10">
        <f>'Background subtraction'!CP10</f>
        <v>5.8199999999999997E-3</v>
      </c>
      <c r="AS10" s="10">
        <f>'Background subtraction'!CR10</f>
        <v>9.92E-3</v>
      </c>
      <c r="AT10" s="10">
        <f>'Background subtraction'!CS10</f>
        <v>1.132E-2</v>
      </c>
      <c r="AU10" s="10">
        <f>'Background subtraction'!CT10</f>
        <v>1.422E-2</v>
      </c>
      <c r="AV10" s="10">
        <f>'Background subtraction'!CU10</f>
        <v>1.0620000000000001E-2</v>
      </c>
      <c r="AW10" s="10">
        <f>'Background subtraction'!CV10</f>
        <v>4.5199999999999997E-3</v>
      </c>
      <c r="AX10" s="10">
        <f>'Background subtraction'!CW10</f>
        <v>5.7199999999999994E-3</v>
      </c>
    </row>
    <row r="11" spans="1:50" x14ac:dyDescent="0.2">
      <c r="A11">
        <f>'lipidomeDB output'!A11</f>
        <v>1430</v>
      </c>
      <c r="B11" t="str">
        <f>'lipidomeDB output'!B11</f>
        <v>C79H148O17P2</v>
      </c>
      <c r="C11" s="1" t="str">
        <f>'lipidomeDB output'!C11</f>
        <v>CL(70:3)</v>
      </c>
      <c r="D11" s="22">
        <f>'Background subtraction'!BE11</f>
        <v>3.1799999999999997E-3</v>
      </c>
      <c r="E11" s="22">
        <f>'Background subtraction'!BF11</f>
        <v>4.1799999999999997E-3</v>
      </c>
      <c r="F11" s="22">
        <f>'Background subtraction'!BG11</f>
        <v>6.6800000000000002E-3</v>
      </c>
      <c r="G11" s="22">
        <f>'Background subtraction'!BH11</f>
        <v>2.5799999999999998E-3</v>
      </c>
      <c r="H11" s="22">
        <f>'Background subtraction'!BI11</f>
        <v>4.4799999999999996E-3</v>
      </c>
      <c r="I11" s="10">
        <f>'Background subtraction'!BJ11</f>
        <v>8.8000000000000014E-4</v>
      </c>
      <c r="J11" s="10">
        <f>'Background subtraction'!BU11</f>
        <v>5.1799999999999997E-3</v>
      </c>
      <c r="K11" s="10">
        <f>'Background subtraction'!CF11</f>
        <v>7.9799999999999992E-3</v>
      </c>
      <c r="L11" s="10">
        <f>'Background subtraction'!CQ11</f>
        <v>4.4799999999999996E-3</v>
      </c>
      <c r="M11" s="10">
        <f>'Background subtraction'!CX11</f>
        <v>5.1799999999999997E-3</v>
      </c>
      <c r="N11" s="10">
        <f t="shared" si="0"/>
        <v>4.7399999999999994E-3</v>
      </c>
      <c r="O11" s="10">
        <f>'Background subtraction'!BK11</f>
        <v>3.98E-3</v>
      </c>
      <c r="P11" s="10">
        <f>'Background subtraction'!BL11</f>
        <v>6.0800000000000003E-3</v>
      </c>
      <c r="Q11" s="10">
        <f>'Background subtraction'!BM11</f>
        <v>3.1799999999999997E-3</v>
      </c>
      <c r="R11" s="10">
        <f>'Background subtraction'!BN11</f>
        <v>2.1800000000000005E-3</v>
      </c>
      <c r="S11" s="10">
        <f>'Background subtraction'!BO11</f>
        <v>3.7799999999999995E-3</v>
      </c>
      <c r="T11" s="10">
        <f>'Background subtraction'!BP11</f>
        <v>4.8799999999999998E-3</v>
      </c>
      <c r="U11" s="10">
        <f>'Background subtraction'!BQ11</f>
        <v>3.8799999999999998E-3</v>
      </c>
      <c r="V11" s="10">
        <f>'Background subtraction'!BR11</f>
        <v>4.3800000000000002E-3</v>
      </c>
      <c r="W11" s="10">
        <f>'Background subtraction'!BS11</f>
        <v>6.3800000000000003E-3</v>
      </c>
      <c r="X11" s="10">
        <f>'Background subtraction'!BT11</f>
        <v>5.7799999999999995E-3</v>
      </c>
      <c r="Y11" s="10">
        <f>'Background subtraction'!BV11</f>
        <v>5.4799999999999996E-3</v>
      </c>
      <c r="Z11" s="10">
        <f>'Background subtraction'!BW11</f>
        <v>5.1799999999999997E-3</v>
      </c>
      <c r="AA11" s="10">
        <f>'Background subtraction'!BX11</f>
        <v>3.1799999999999997E-3</v>
      </c>
      <c r="AB11" s="10">
        <f>'Background subtraction'!BY11</f>
        <v>1.078E-2</v>
      </c>
      <c r="AC11" s="10">
        <f>'Background subtraction'!BZ11</f>
        <v>5.9800000000000001E-3</v>
      </c>
      <c r="AD11" s="10">
        <f>'Background subtraction'!CA11</f>
        <v>4.8799999999999998E-3</v>
      </c>
      <c r="AE11" s="10">
        <f>'Background subtraction'!CB11</f>
        <v>4.9800000000000001E-3</v>
      </c>
      <c r="AF11" s="10">
        <f>'Background subtraction'!CC11</f>
        <v>5.1799999999999997E-3</v>
      </c>
      <c r="AG11" s="10">
        <f>'Background subtraction'!CD11</f>
        <v>4.5799999999999999E-3</v>
      </c>
      <c r="AH11" s="10">
        <f>'Background subtraction'!CE11</f>
        <v>2.1800000000000005E-3</v>
      </c>
      <c r="AI11" s="10">
        <f>'Background subtraction'!CG11</f>
        <v>2.2799999999999999E-3</v>
      </c>
      <c r="AJ11" s="10">
        <f>'Background subtraction'!CH11</f>
        <v>3.98E-3</v>
      </c>
      <c r="AK11" s="10">
        <f>'Background subtraction'!CI11</f>
        <v>8.3800000000000003E-3</v>
      </c>
      <c r="AL11" s="10">
        <f>'Background subtraction'!CJ11</f>
        <v>9.6799999999999994E-3</v>
      </c>
      <c r="AM11" s="10">
        <f>'Background subtraction'!CK11</f>
        <v>6.3800000000000003E-3</v>
      </c>
      <c r="AN11" s="10">
        <f>'Background subtraction'!CL11</f>
        <v>4.5799999999999999E-3</v>
      </c>
      <c r="AO11" s="10">
        <f>'Background subtraction'!CM11</f>
        <v>8.9800000000000001E-3</v>
      </c>
      <c r="AP11" s="10">
        <f>'Background subtraction'!CN11</f>
        <v>4.4799999999999996E-3</v>
      </c>
      <c r="AQ11" s="10">
        <f>'Background subtraction'!CO11</f>
        <v>2.7800000000000004E-3</v>
      </c>
      <c r="AR11" s="10">
        <f>'Background subtraction'!CP11</f>
        <v>5.7799999999999995E-3</v>
      </c>
      <c r="AS11" s="10">
        <f>'Background subtraction'!CR11</f>
        <v>5.4799999999999996E-3</v>
      </c>
      <c r="AT11" s="10">
        <f>'Background subtraction'!CS11</f>
        <v>2.6800000000000001E-3</v>
      </c>
      <c r="AU11" s="10">
        <f>'Background subtraction'!CT11</f>
        <v>1.8799999999999999E-3</v>
      </c>
      <c r="AV11" s="10">
        <f>'Background subtraction'!CU11</f>
        <v>4.5799999999999999E-3</v>
      </c>
      <c r="AW11" s="10">
        <f>'Background subtraction'!CV11</f>
        <v>2.8799999999999997E-3</v>
      </c>
      <c r="AX11" s="10">
        <f>'Background subtraction'!CW11</f>
        <v>6.8800000000000007E-3</v>
      </c>
    </row>
    <row r="12" spans="1:50" x14ac:dyDescent="0.2">
      <c r="A12">
        <f>'lipidomeDB output'!A12</f>
        <v>1432</v>
      </c>
      <c r="B12" t="str">
        <f>'lipidomeDB output'!B12</f>
        <v>C79H150O17P2</v>
      </c>
      <c r="C12" s="1" t="str">
        <f>'lipidomeDB output'!C12</f>
        <v>CL(70:2)</v>
      </c>
      <c r="D12" s="22">
        <f>'Background subtraction'!BE12</f>
        <v>0</v>
      </c>
      <c r="E12" s="22">
        <f>'Background subtraction'!BF12</f>
        <v>0</v>
      </c>
      <c r="F12" s="22">
        <f>'Background subtraction'!BG12</f>
        <v>0</v>
      </c>
      <c r="G12" s="22">
        <f>'Background subtraction'!BH12</f>
        <v>0</v>
      </c>
      <c r="H12" s="22">
        <f>'Background subtraction'!BI12</f>
        <v>0</v>
      </c>
      <c r="I12" s="10">
        <f>'Background subtraction'!BJ12</f>
        <v>0</v>
      </c>
      <c r="J12" s="10">
        <f>'Background subtraction'!BU12</f>
        <v>0</v>
      </c>
      <c r="K12" s="10">
        <f>'Background subtraction'!CF12</f>
        <v>0</v>
      </c>
      <c r="L12" s="10">
        <f>'Background subtraction'!CQ12</f>
        <v>0</v>
      </c>
      <c r="M12" s="10">
        <f>'Background subtraction'!CX12</f>
        <v>0</v>
      </c>
      <c r="N12" s="10">
        <f t="shared" si="0"/>
        <v>0</v>
      </c>
      <c r="O12" s="10">
        <f>'Background subtraction'!BK12</f>
        <v>0</v>
      </c>
      <c r="P12" s="10">
        <f>'Background subtraction'!BL12</f>
        <v>0</v>
      </c>
      <c r="Q12" s="10">
        <f>'Background subtraction'!BM12</f>
        <v>0</v>
      </c>
      <c r="R12" s="10">
        <f>'Background subtraction'!BN12</f>
        <v>0</v>
      </c>
      <c r="S12" s="10">
        <f>'Background subtraction'!BO12</f>
        <v>0</v>
      </c>
      <c r="T12" s="10">
        <f>'Background subtraction'!BP12</f>
        <v>1.32E-3</v>
      </c>
      <c r="U12" s="10">
        <f>'Background subtraction'!BQ12</f>
        <v>0</v>
      </c>
      <c r="V12" s="10">
        <f>'Background subtraction'!BR12</f>
        <v>0</v>
      </c>
      <c r="W12" s="10">
        <f>'Background subtraction'!BS12</f>
        <v>0</v>
      </c>
      <c r="X12" s="10">
        <f>'Background subtraction'!BT12</f>
        <v>0</v>
      </c>
      <c r="Y12" s="10">
        <f>'Background subtraction'!BV12</f>
        <v>0</v>
      </c>
      <c r="Z12" s="10">
        <f>'Background subtraction'!BW12</f>
        <v>0</v>
      </c>
      <c r="AA12" s="10">
        <f>'Background subtraction'!BX12</f>
        <v>0</v>
      </c>
      <c r="AB12" s="10">
        <f>'Background subtraction'!BY12</f>
        <v>0</v>
      </c>
      <c r="AC12" s="10">
        <f>'Background subtraction'!BZ12</f>
        <v>0</v>
      </c>
      <c r="AD12" s="10">
        <f>'Background subtraction'!CA12</f>
        <v>0</v>
      </c>
      <c r="AE12" s="10">
        <f>'Background subtraction'!CB12</f>
        <v>3.2000000000000003E-4</v>
      </c>
      <c r="AF12" s="10">
        <f>'Background subtraction'!CC12</f>
        <v>0</v>
      </c>
      <c r="AG12" s="10">
        <f>'Background subtraction'!CD12</f>
        <v>0</v>
      </c>
      <c r="AH12" s="10">
        <f>'Background subtraction'!CE12</f>
        <v>0</v>
      </c>
      <c r="AI12" s="10">
        <f>'Background subtraction'!CG12</f>
        <v>0</v>
      </c>
      <c r="AJ12" s="10">
        <f>'Background subtraction'!CH12</f>
        <v>1.1999999999999999E-4</v>
      </c>
      <c r="AK12" s="10">
        <f>'Background subtraction'!CI12</f>
        <v>7.1999999999999994E-4</v>
      </c>
      <c r="AL12" s="10">
        <f>'Background subtraction'!CJ12</f>
        <v>0</v>
      </c>
      <c r="AM12" s="10">
        <f>'Background subtraction'!CK12</f>
        <v>0</v>
      </c>
      <c r="AN12" s="10">
        <f>'Background subtraction'!CL12</f>
        <v>0</v>
      </c>
      <c r="AO12" s="10">
        <f>'Background subtraction'!CM12</f>
        <v>0</v>
      </c>
      <c r="AP12" s="10">
        <f>'Background subtraction'!CN12</f>
        <v>0</v>
      </c>
      <c r="AQ12" s="10">
        <f>'Background subtraction'!CO12</f>
        <v>2.0000000000000025E-5</v>
      </c>
      <c r="AR12" s="10">
        <f>'Background subtraction'!CP12</f>
        <v>1.2199999999999999E-3</v>
      </c>
      <c r="AS12" s="10">
        <f>'Background subtraction'!CR12</f>
        <v>0</v>
      </c>
      <c r="AT12" s="10">
        <f>'Background subtraction'!CS12</f>
        <v>0</v>
      </c>
      <c r="AU12" s="10">
        <f>'Background subtraction'!CT12</f>
        <v>0</v>
      </c>
      <c r="AV12" s="10">
        <f>'Background subtraction'!CU12</f>
        <v>0</v>
      </c>
      <c r="AW12" s="10">
        <f>'Background subtraction'!CV12</f>
        <v>5.2000000000000006E-4</v>
      </c>
      <c r="AX12" s="10">
        <f>'Background subtraction'!CW12</f>
        <v>0</v>
      </c>
    </row>
    <row r="13" spans="1:50" x14ac:dyDescent="0.2">
      <c r="A13">
        <f>'lipidomeDB output'!A13</f>
        <v>1443.9</v>
      </c>
      <c r="B13" t="str">
        <f>'lipidomeDB output'!B13</f>
        <v>C81H138O17P2</v>
      </c>
      <c r="C13" s="1" t="str">
        <f>'lipidomeDB output'!C13</f>
        <v>CL(72:10)</v>
      </c>
      <c r="D13" s="22">
        <f>'Background subtraction'!BE13</f>
        <v>1.66E-3</v>
      </c>
      <c r="E13" s="22">
        <f>'Background subtraction'!BF13</f>
        <v>0</v>
      </c>
      <c r="F13" s="22">
        <f>'Background subtraction'!BG13</f>
        <v>0</v>
      </c>
      <c r="G13" s="22">
        <f>'Background subtraction'!BH13</f>
        <v>2.2599999999999999E-3</v>
      </c>
      <c r="H13" s="22">
        <f>'Background subtraction'!BI13</f>
        <v>2.16E-3</v>
      </c>
      <c r="I13" s="10">
        <f>'Background subtraction'!BJ13</f>
        <v>3.2599999999999999E-3</v>
      </c>
      <c r="J13" s="10">
        <f>'Background subtraction'!BU13</f>
        <v>3.0599999999999998E-3</v>
      </c>
      <c r="K13" s="10">
        <f>'Background subtraction'!CF13</f>
        <v>0</v>
      </c>
      <c r="L13" s="10">
        <f>'Background subtraction'!CQ13</f>
        <v>0</v>
      </c>
      <c r="M13" s="10">
        <f>'Background subtraction'!CX13</f>
        <v>1.9599999999999999E-3</v>
      </c>
      <c r="N13" s="10">
        <f t="shared" si="0"/>
        <v>1.6559999999999999E-3</v>
      </c>
      <c r="O13" s="10">
        <f>'Background subtraction'!BK13</f>
        <v>3.0599999999999998E-3</v>
      </c>
      <c r="P13" s="10">
        <f>'Background subtraction'!BL13</f>
        <v>4.8600000000000006E-3</v>
      </c>
      <c r="Q13" s="10">
        <f>'Background subtraction'!BM13</f>
        <v>3.0599999999999998E-3</v>
      </c>
      <c r="R13" s="10">
        <f>'Background subtraction'!BN13</f>
        <v>1.4599999999999999E-3</v>
      </c>
      <c r="S13" s="10">
        <f>'Background subtraction'!BO13</f>
        <v>2.8599999999999997E-3</v>
      </c>
      <c r="T13" s="10">
        <f>'Background subtraction'!BP13</f>
        <v>9.6000000000000002E-4</v>
      </c>
      <c r="U13" s="10">
        <f>'Background subtraction'!BQ13</f>
        <v>6.1600000000000005E-3</v>
      </c>
      <c r="V13" s="10">
        <f>'Background subtraction'!BR13</f>
        <v>2.66E-3</v>
      </c>
      <c r="W13" s="10">
        <f>'Background subtraction'!BS13</f>
        <v>1.8599999999999997E-3</v>
      </c>
      <c r="X13" s="10">
        <f>'Background subtraction'!BT13</f>
        <v>3.2599999999999999E-3</v>
      </c>
      <c r="Y13" s="10">
        <f>'Background subtraction'!BV13</f>
        <v>0</v>
      </c>
      <c r="Z13" s="10">
        <f>'Background subtraction'!BW13</f>
        <v>0</v>
      </c>
      <c r="AA13" s="10">
        <f>'Background subtraction'!BX13</f>
        <v>0</v>
      </c>
      <c r="AB13" s="10">
        <f>'Background subtraction'!BY13</f>
        <v>3.8600000000000001E-3</v>
      </c>
      <c r="AC13" s="10">
        <f>'Background subtraction'!BZ13</f>
        <v>5.6600000000000001E-3</v>
      </c>
      <c r="AD13" s="10">
        <f>'Background subtraction'!CA13</f>
        <v>7.4600000000000005E-3</v>
      </c>
      <c r="AE13" s="10">
        <f>'Background subtraction'!CB13</f>
        <v>5.3600000000000002E-3</v>
      </c>
      <c r="AF13" s="10">
        <f>'Background subtraction'!CC13</f>
        <v>0</v>
      </c>
      <c r="AG13" s="10">
        <f>'Background subtraction'!CD13</f>
        <v>7.1600000000000006E-3</v>
      </c>
      <c r="AH13" s="10">
        <f>'Background subtraction'!CE13</f>
        <v>4.96E-3</v>
      </c>
      <c r="AI13" s="10">
        <f>'Background subtraction'!CG13</f>
        <v>0</v>
      </c>
      <c r="AJ13" s="10">
        <f>'Background subtraction'!CH13</f>
        <v>5.1600000000000005E-3</v>
      </c>
      <c r="AK13" s="10">
        <f>'Background subtraction'!CI13</f>
        <v>0</v>
      </c>
      <c r="AL13" s="10">
        <f>'Background subtraction'!CJ13</f>
        <v>1.9599999999999999E-3</v>
      </c>
      <c r="AM13" s="10">
        <f>'Background subtraction'!CK13</f>
        <v>7.7600000000000004E-3</v>
      </c>
      <c r="AN13" s="10">
        <f>'Background subtraction'!CL13</f>
        <v>5.8600000000000006E-3</v>
      </c>
      <c r="AO13" s="10">
        <f>'Background subtraction'!CM13</f>
        <v>4.4600000000000004E-3</v>
      </c>
      <c r="AP13" s="10">
        <f>'Background subtraction'!CN13</f>
        <v>3.6599999999999996E-3</v>
      </c>
      <c r="AQ13" s="10">
        <f>'Background subtraction'!CO13</f>
        <v>0</v>
      </c>
      <c r="AR13" s="10">
        <f>'Background subtraction'!CP13</f>
        <v>0</v>
      </c>
      <c r="AS13" s="10">
        <f>'Background subtraction'!CR13</f>
        <v>3.5600000000000002E-3</v>
      </c>
      <c r="AT13" s="10">
        <f>'Background subtraction'!CS13</f>
        <v>7.4600000000000005E-3</v>
      </c>
      <c r="AU13" s="10">
        <f>'Background subtraction'!CT13</f>
        <v>2.4599999999999999E-3</v>
      </c>
      <c r="AV13" s="10">
        <f>'Background subtraction'!CU13</f>
        <v>0</v>
      </c>
      <c r="AW13" s="10">
        <f>'Background subtraction'!CV13</f>
        <v>1.3600000000000001E-3</v>
      </c>
      <c r="AX13" s="10">
        <f>'Background subtraction'!CW13</f>
        <v>0</v>
      </c>
    </row>
    <row r="14" spans="1:50" x14ac:dyDescent="0.2">
      <c r="A14">
        <f>'lipidomeDB output'!A14</f>
        <v>1446</v>
      </c>
      <c r="B14" t="str">
        <f>'lipidomeDB output'!B14</f>
        <v>C81H140O17P2</v>
      </c>
      <c r="C14" s="1" t="str">
        <f>'lipidomeDB output'!C14</f>
        <v>CL(72:9)</v>
      </c>
      <c r="D14" s="22">
        <f>'Background subtraction'!BE14</f>
        <v>8.2199999999999999E-3</v>
      </c>
      <c r="E14" s="22">
        <f>'Background subtraction'!BF14</f>
        <v>1.142E-2</v>
      </c>
      <c r="F14" s="22">
        <f>'Background subtraction'!BG14</f>
        <v>9.92E-3</v>
      </c>
      <c r="G14" s="22">
        <f>'Background subtraction'!BH14</f>
        <v>1.112E-2</v>
      </c>
      <c r="H14" s="22">
        <f>'Background subtraction'!BI14</f>
        <v>1.2619999999999999E-2</v>
      </c>
      <c r="I14" s="10">
        <f>'Background subtraction'!BJ14</f>
        <v>1.132E-2</v>
      </c>
      <c r="J14" s="10">
        <f>'Background subtraction'!BU14</f>
        <v>1.052E-2</v>
      </c>
      <c r="K14" s="10">
        <f>'Background subtraction'!CF14</f>
        <v>1.2019999999999999E-2</v>
      </c>
      <c r="L14" s="10">
        <f>'Background subtraction'!CQ14</f>
        <v>1.6820000000000002E-2</v>
      </c>
      <c r="M14" s="10">
        <f>'Background subtraction'!CX14</f>
        <v>1.2019999999999999E-2</v>
      </c>
      <c r="N14" s="10">
        <f t="shared" si="0"/>
        <v>1.2540000000000001E-2</v>
      </c>
      <c r="O14" s="10">
        <f>'Background subtraction'!BK14</f>
        <v>8.8199999999999997E-3</v>
      </c>
      <c r="P14" s="10">
        <f>'Background subtraction'!BL14</f>
        <v>1.8820000000000003E-2</v>
      </c>
      <c r="Q14" s="10">
        <f>'Background subtraction'!BM14</f>
        <v>9.3200000000000002E-3</v>
      </c>
      <c r="R14" s="10">
        <f>'Background subtraction'!BN14</f>
        <v>1.0319999999999999E-2</v>
      </c>
      <c r="S14" s="10">
        <f>'Background subtraction'!BO14</f>
        <v>6.2199999999999998E-3</v>
      </c>
      <c r="T14" s="10">
        <f>'Background subtraction'!BP14</f>
        <v>4.7200000000000002E-3</v>
      </c>
      <c r="U14" s="10">
        <f>'Background subtraction'!BQ14</f>
        <v>1.332E-2</v>
      </c>
      <c r="V14" s="10">
        <f>'Background subtraction'!BR14</f>
        <v>1.072E-2</v>
      </c>
      <c r="W14" s="10">
        <f>'Background subtraction'!BS14</f>
        <v>1.072E-2</v>
      </c>
      <c r="X14" s="10">
        <f>'Background subtraction'!BT14</f>
        <v>8.5199999999999998E-3</v>
      </c>
      <c r="Y14" s="10">
        <f>'Background subtraction'!BV14</f>
        <v>6.8199999999999997E-3</v>
      </c>
      <c r="Z14" s="10">
        <f>'Background subtraction'!BW14</f>
        <v>7.5200000000000006E-3</v>
      </c>
      <c r="AA14" s="10">
        <f>'Background subtraction'!BX14</f>
        <v>1.992E-2</v>
      </c>
      <c r="AB14" s="10">
        <f>'Background subtraction'!BY14</f>
        <v>1.8619999999999998E-2</v>
      </c>
      <c r="AC14" s="10">
        <f>'Background subtraction'!BZ14</f>
        <v>1.6919999999999998E-2</v>
      </c>
      <c r="AD14" s="10">
        <f>'Background subtraction'!CA14</f>
        <v>1.512E-2</v>
      </c>
      <c r="AE14" s="10">
        <f>'Background subtraction'!CB14</f>
        <v>1.192E-2</v>
      </c>
      <c r="AF14" s="10">
        <f>'Background subtraction'!CC14</f>
        <v>1.022E-2</v>
      </c>
      <c r="AG14" s="10">
        <f>'Background subtraction'!CD14</f>
        <v>2.7720000000000002E-2</v>
      </c>
      <c r="AH14" s="10">
        <f>'Background subtraction'!CE14</f>
        <v>1.302E-2</v>
      </c>
      <c r="AI14" s="10">
        <f>'Background subtraction'!CG14</f>
        <v>9.2200000000000008E-3</v>
      </c>
      <c r="AJ14" s="10">
        <f>'Background subtraction'!CH14</f>
        <v>8.4200000000000004E-3</v>
      </c>
      <c r="AK14" s="10">
        <f>'Background subtraction'!CI14</f>
        <v>1.082E-2</v>
      </c>
      <c r="AL14" s="10">
        <f>'Background subtraction'!CJ14</f>
        <v>1.072E-2</v>
      </c>
      <c r="AM14" s="10">
        <f>'Background subtraction'!CK14</f>
        <v>2.3120000000000002E-2</v>
      </c>
      <c r="AN14" s="10">
        <f>'Background subtraction'!CL14</f>
        <v>2.0020000000000003E-2</v>
      </c>
      <c r="AO14" s="10">
        <f>'Background subtraction'!CM14</f>
        <v>1.392E-2</v>
      </c>
      <c r="AP14" s="10">
        <f>'Background subtraction'!CN14</f>
        <v>1.2120000000000001E-2</v>
      </c>
      <c r="AQ14" s="10">
        <f>'Background subtraction'!CO14</f>
        <v>5.5199999999999997E-3</v>
      </c>
      <c r="AR14" s="10">
        <f>'Background subtraction'!CP14</f>
        <v>8.0199999999999994E-3</v>
      </c>
      <c r="AS14" s="10">
        <f>'Background subtraction'!CR14</f>
        <v>1.3820000000000001E-2</v>
      </c>
      <c r="AT14" s="10">
        <f>'Background subtraction'!CS14</f>
        <v>2.2519999999999998E-2</v>
      </c>
      <c r="AU14" s="10">
        <f>'Background subtraction'!CT14</f>
        <v>9.3200000000000002E-3</v>
      </c>
      <c r="AV14" s="10">
        <f>'Background subtraction'!CU14</f>
        <v>1.8720000000000001E-2</v>
      </c>
      <c r="AW14" s="10">
        <f>'Background subtraction'!CV14</f>
        <v>4.5199999999999997E-3</v>
      </c>
      <c r="AX14" s="10">
        <f>'Background subtraction'!CW14</f>
        <v>5.3200000000000001E-3</v>
      </c>
    </row>
    <row r="15" spans="1:50" x14ac:dyDescent="0.2">
      <c r="A15">
        <f>'lipidomeDB output'!A15</f>
        <v>1448</v>
      </c>
      <c r="B15" t="str">
        <f>'lipidomeDB output'!B15</f>
        <v>C81H142O17P2</v>
      </c>
      <c r="C15" s="1" t="str">
        <f>'lipidomeDB output'!C15</f>
        <v>CL(72:8)</v>
      </c>
      <c r="D15" s="22">
        <f>'Background subtraction'!BE15</f>
        <v>1.248E-2</v>
      </c>
      <c r="E15" s="22">
        <f>'Background subtraction'!BF15</f>
        <v>1.9880000000000002E-2</v>
      </c>
      <c r="F15" s="22">
        <f>'Background subtraction'!BG15</f>
        <v>2.7380000000000002E-2</v>
      </c>
      <c r="G15" s="22">
        <f>'Background subtraction'!BH15</f>
        <v>2.308E-2</v>
      </c>
      <c r="H15" s="22">
        <f>'Background subtraction'!BI15</f>
        <v>2.3179999999999999E-2</v>
      </c>
      <c r="I15" s="10">
        <f>'Background subtraction'!BJ15</f>
        <v>2.4580000000000001E-2</v>
      </c>
      <c r="J15" s="10">
        <f>'Background subtraction'!BU15</f>
        <v>3.2579999999999998E-2</v>
      </c>
      <c r="K15" s="10">
        <f>'Background subtraction'!CF15</f>
        <v>2.2380000000000001E-2</v>
      </c>
      <c r="L15" s="10">
        <f>'Background subtraction'!CQ15</f>
        <v>2.5780000000000001E-2</v>
      </c>
      <c r="M15" s="10">
        <f>'Background subtraction'!CX15</f>
        <v>2.928E-2</v>
      </c>
      <c r="N15" s="10">
        <f t="shared" si="0"/>
        <v>2.6919999999999999E-2</v>
      </c>
      <c r="O15" s="10">
        <f>'Background subtraction'!BK15</f>
        <v>2.5180000000000001E-2</v>
      </c>
      <c r="P15" s="10">
        <f>'Background subtraction'!BL15</f>
        <v>3.8679999999999999E-2</v>
      </c>
      <c r="Q15" s="10">
        <f>'Background subtraction'!BM15</f>
        <v>2.6079999999999999E-2</v>
      </c>
      <c r="R15" s="10">
        <f>'Background subtraction'!BN15</f>
        <v>1.908E-2</v>
      </c>
      <c r="S15" s="10">
        <f>'Background subtraction'!BO15</f>
        <v>2.6980000000000001E-2</v>
      </c>
      <c r="T15" s="10">
        <f>'Background subtraction'!BP15</f>
        <v>2.5579999999999999E-2</v>
      </c>
      <c r="U15" s="10">
        <f>'Background subtraction'!BQ15</f>
        <v>3.1980000000000001E-2</v>
      </c>
      <c r="V15" s="10">
        <f>'Background subtraction'!BR15</f>
        <v>1.9980000000000001E-2</v>
      </c>
      <c r="W15" s="10">
        <f>'Background subtraction'!BS15</f>
        <v>2.358E-2</v>
      </c>
      <c r="X15" s="10">
        <f>'Background subtraction'!BT15</f>
        <v>2.2180000000000002E-2</v>
      </c>
      <c r="Y15" s="10">
        <f>'Background subtraction'!BV15</f>
        <v>3.6880000000000003E-2</v>
      </c>
      <c r="Z15" s="10">
        <f>'Background subtraction'!BW15</f>
        <v>2.598E-2</v>
      </c>
      <c r="AA15" s="10">
        <f>'Background subtraction'!BX15</f>
        <v>3.1879999999999999E-2</v>
      </c>
      <c r="AB15" s="10">
        <f>'Background subtraction'!BY15</f>
        <v>3.4979999999999997E-2</v>
      </c>
      <c r="AC15" s="10">
        <f>'Background subtraction'!BZ15</f>
        <v>3.4680000000000002E-2</v>
      </c>
      <c r="AD15" s="10">
        <f>'Background subtraction'!CA15</f>
        <v>3.8179999999999999E-2</v>
      </c>
      <c r="AE15" s="10">
        <f>'Background subtraction'!CB15</f>
        <v>4.4479999999999999E-2</v>
      </c>
      <c r="AF15" s="10">
        <f>'Background subtraction'!CC15</f>
        <v>3.508E-2</v>
      </c>
      <c r="AG15" s="10">
        <f>'Background subtraction'!CD15</f>
        <v>3.9280000000000002E-2</v>
      </c>
      <c r="AH15" s="10">
        <f>'Background subtraction'!CE15</f>
        <v>2.6280000000000001E-2</v>
      </c>
      <c r="AI15" s="10">
        <f>'Background subtraction'!CG15</f>
        <v>2.078E-2</v>
      </c>
      <c r="AJ15" s="10">
        <f>'Background subtraction'!CH15</f>
        <v>2.9679999999999998E-2</v>
      </c>
      <c r="AK15" s="10">
        <f>'Background subtraction'!CI15</f>
        <v>4.138E-2</v>
      </c>
      <c r="AL15" s="10">
        <f>'Background subtraction'!CJ15</f>
        <v>5.6980000000000003E-2</v>
      </c>
      <c r="AM15" s="10">
        <f>'Background subtraction'!CK15</f>
        <v>3.9480000000000001E-2</v>
      </c>
      <c r="AN15" s="10">
        <f>'Background subtraction'!CL15</f>
        <v>3.628E-2</v>
      </c>
      <c r="AO15" s="10">
        <f>'Background subtraction'!CM15</f>
        <v>3.1980000000000001E-2</v>
      </c>
      <c r="AP15" s="10">
        <f>'Background subtraction'!CN15</f>
        <v>2.758E-2</v>
      </c>
      <c r="AQ15" s="10">
        <f>'Background subtraction'!CO15</f>
        <v>2.8480000000000002E-2</v>
      </c>
      <c r="AR15" s="10">
        <f>'Background subtraction'!CP15</f>
        <v>3.4480000000000004E-2</v>
      </c>
      <c r="AS15" s="10">
        <f>'Background subtraction'!CR15</f>
        <v>3.7080000000000002E-2</v>
      </c>
      <c r="AT15" s="10">
        <f>'Background subtraction'!CS15</f>
        <v>3.2280000000000003E-2</v>
      </c>
      <c r="AU15" s="10">
        <f>'Background subtraction'!CT15</f>
        <v>2.2780000000000002E-2</v>
      </c>
      <c r="AV15" s="10">
        <f>'Background subtraction'!CU15</f>
        <v>2.4279999999999999E-2</v>
      </c>
      <c r="AW15" s="10">
        <f>'Background subtraction'!CV15</f>
        <v>2.6880000000000001E-2</v>
      </c>
      <c r="AX15" s="10">
        <f>'Background subtraction'!CW15</f>
        <v>2.4580000000000001E-2</v>
      </c>
    </row>
    <row r="16" spans="1:50" x14ac:dyDescent="0.2">
      <c r="A16">
        <f>'lipidomeDB output'!A16</f>
        <v>1450</v>
      </c>
      <c r="B16" t="str">
        <f>'lipidomeDB output'!B16</f>
        <v>C81H144O17P2</v>
      </c>
      <c r="C16" s="1" t="str">
        <f>'lipidomeDB output'!C16</f>
        <v>CL(72:7)</v>
      </c>
      <c r="D16" s="22">
        <f>'Background subtraction'!BE16</f>
        <v>2.7900000000000001E-2</v>
      </c>
      <c r="E16" s="22">
        <f>'Background subtraction'!BF16</f>
        <v>2.3100000000000002E-2</v>
      </c>
      <c r="F16" s="22">
        <f>'Background subtraction'!BG16</f>
        <v>3.44E-2</v>
      </c>
      <c r="G16" s="22">
        <f>'Background subtraction'!BH16</f>
        <v>3.7600000000000001E-2</v>
      </c>
      <c r="H16" s="22">
        <f>'Background subtraction'!BI16</f>
        <v>3.9600000000000003E-2</v>
      </c>
      <c r="I16" s="10">
        <f>'Background subtraction'!BJ16</f>
        <v>3.4700000000000002E-2</v>
      </c>
      <c r="J16" s="10">
        <f>'Background subtraction'!BU16</f>
        <v>4.4299999999999999E-2</v>
      </c>
      <c r="K16" s="10">
        <f>'Background subtraction'!CF16</f>
        <v>3.1400000000000004E-2</v>
      </c>
      <c r="L16" s="10">
        <f>'Background subtraction'!CQ16</f>
        <v>5.3999999999999999E-2</v>
      </c>
      <c r="M16" s="10">
        <f>'Background subtraction'!CX16</f>
        <v>3.9300000000000002E-2</v>
      </c>
      <c r="N16" s="10">
        <f t="shared" si="0"/>
        <v>4.0739999999999998E-2</v>
      </c>
      <c r="O16" s="10">
        <f>'Background subtraction'!BK16</f>
        <v>2.5100000000000004E-2</v>
      </c>
      <c r="P16" s="10">
        <f>'Background subtraction'!BL16</f>
        <v>3.5700000000000003E-2</v>
      </c>
      <c r="Q16" s="10">
        <f>'Background subtraction'!BM16</f>
        <v>5.0700000000000002E-2</v>
      </c>
      <c r="R16" s="10">
        <f>'Background subtraction'!BN16</f>
        <v>2.1400000000000002E-2</v>
      </c>
      <c r="S16" s="10">
        <f>'Background subtraction'!BO16</f>
        <v>5.4699999999999999E-2</v>
      </c>
      <c r="T16" s="10">
        <f>'Background subtraction'!BP16</f>
        <v>5.9299999999999999E-2</v>
      </c>
      <c r="U16" s="10">
        <f>'Background subtraction'!BQ16</f>
        <v>4.2700000000000002E-2</v>
      </c>
      <c r="V16" s="10">
        <f>'Background subtraction'!BR16</f>
        <v>2.4199999999999999E-2</v>
      </c>
      <c r="W16" s="10">
        <f>'Background subtraction'!BS16</f>
        <v>5.6799999999999996E-2</v>
      </c>
      <c r="X16" s="10">
        <f>'Background subtraction'!BT16</f>
        <v>4.7800000000000002E-2</v>
      </c>
      <c r="Y16" s="10">
        <f>'Background subtraction'!BV16</f>
        <v>8.5499999999999993E-2</v>
      </c>
      <c r="Z16" s="10">
        <f>'Background subtraction'!BW16</f>
        <v>6.4399999999999999E-2</v>
      </c>
      <c r="AA16" s="10">
        <f>'Background subtraction'!BX16</f>
        <v>3.9899999999999998E-2</v>
      </c>
      <c r="AB16" s="10">
        <f>'Background subtraction'!BY16</f>
        <v>5.0500000000000003E-2</v>
      </c>
      <c r="AC16" s="10">
        <f>'Background subtraction'!BZ16</f>
        <v>5.4300000000000001E-2</v>
      </c>
      <c r="AD16" s="10">
        <f>'Background subtraction'!CA16</f>
        <v>5.0599999999999999E-2</v>
      </c>
      <c r="AE16" s="10">
        <f>'Background subtraction'!CB16</f>
        <v>9.509999999999999E-2</v>
      </c>
      <c r="AF16" s="10">
        <f>'Background subtraction'!CC16</f>
        <v>7.8E-2</v>
      </c>
      <c r="AG16" s="10">
        <f>'Background subtraction'!CD16</f>
        <v>4.24E-2</v>
      </c>
      <c r="AH16" s="10">
        <f>'Background subtraction'!CE16</f>
        <v>3.3399999999999999E-2</v>
      </c>
      <c r="AI16" s="10">
        <f>'Background subtraction'!CG16</f>
        <v>2.3699999999999999E-2</v>
      </c>
      <c r="AJ16" s="10">
        <f>'Background subtraction'!CH16</f>
        <v>3.9600000000000003E-2</v>
      </c>
      <c r="AK16" s="10">
        <f>'Background subtraction'!CI16</f>
        <v>0.1195</v>
      </c>
      <c r="AL16" s="10">
        <f>'Background subtraction'!CJ16</f>
        <v>0.12889999999999999</v>
      </c>
      <c r="AM16" s="10">
        <f>'Background subtraction'!CK16</f>
        <v>4.0100000000000004E-2</v>
      </c>
      <c r="AN16" s="10">
        <f>'Background subtraction'!CL16</f>
        <v>3.4200000000000001E-2</v>
      </c>
      <c r="AO16" s="10">
        <f>'Background subtraction'!CM16</f>
        <v>6.0400000000000002E-2</v>
      </c>
      <c r="AP16" s="10">
        <f>'Background subtraction'!CN16</f>
        <v>2.5399999999999999E-2</v>
      </c>
      <c r="AQ16" s="10">
        <f>'Background subtraction'!CO16</f>
        <v>5.2600000000000001E-2</v>
      </c>
      <c r="AR16" s="10">
        <f>'Background subtraction'!CP16</f>
        <v>0.108</v>
      </c>
      <c r="AS16" s="10">
        <f>'Background subtraction'!CR16</f>
        <v>3.27E-2</v>
      </c>
      <c r="AT16" s="10">
        <f>'Background subtraction'!CS16</f>
        <v>2.8000000000000004E-2</v>
      </c>
      <c r="AU16" s="10">
        <f>'Background subtraction'!CT16</f>
        <v>4.3700000000000003E-2</v>
      </c>
      <c r="AV16" s="10">
        <f>'Background subtraction'!CU16</f>
        <v>4.4499999999999998E-2</v>
      </c>
      <c r="AW16" s="10">
        <f>'Background subtraction'!CV16</f>
        <v>6.4599999999999991E-2</v>
      </c>
      <c r="AX16" s="10">
        <f>'Background subtraction'!CW16</f>
        <v>7.2499999999999995E-2</v>
      </c>
    </row>
    <row r="17" spans="1:50" x14ac:dyDescent="0.2">
      <c r="A17">
        <f>'lipidomeDB output'!A17</f>
        <v>1452</v>
      </c>
      <c r="B17" t="str">
        <f>'lipidomeDB output'!B17</f>
        <v>C81H146O17P2</v>
      </c>
      <c r="C17" s="1" t="str">
        <f>'lipidomeDB output'!C17</f>
        <v>CL(72:6)</v>
      </c>
      <c r="D17" s="22">
        <f>'Background subtraction'!BE17</f>
        <v>5.62E-3</v>
      </c>
      <c r="E17" s="22">
        <f>'Background subtraction'!BF17</f>
        <v>1.172E-2</v>
      </c>
      <c r="F17" s="22">
        <f>'Background subtraction'!BG17</f>
        <v>1.102E-2</v>
      </c>
      <c r="G17" s="22">
        <f>'Background subtraction'!BH17</f>
        <v>7.7199999999999994E-3</v>
      </c>
      <c r="H17" s="22">
        <f>'Background subtraction'!BI17</f>
        <v>1.0920000000000001E-2</v>
      </c>
      <c r="I17" s="10">
        <f>'Background subtraction'!BJ17</f>
        <v>6.320000000000001E-3</v>
      </c>
      <c r="J17" s="10">
        <f>'Background subtraction'!BU17</f>
        <v>1.112E-2</v>
      </c>
      <c r="K17" s="10">
        <f>'Background subtraction'!CF17</f>
        <v>1.192E-2</v>
      </c>
      <c r="L17" s="10">
        <f>'Background subtraction'!CQ17</f>
        <v>7.8200000000000006E-3</v>
      </c>
      <c r="M17" s="10">
        <f>'Background subtraction'!CX17</f>
        <v>1.1820000000000001E-2</v>
      </c>
      <c r="N17" s="10">
        <f t="shared" si="0"/>
        <v>9.7999999999999997E-3</v>
      </c>
      <c r="O17" s="10">
        <f>'Background subtraction'!BK17</f>
        <v>8.6200000000000009E-3</v>
      </c>
      <c r="P17" s="10">
        <f>'Background subtraction'!BL17</f>
        <v>1.992E-2</v>
      </c>
      <c r="Q17" s="10">
        <f>'Background subtraction'!BM17</f>
        <v>1.2319999999999999E-2</v>
      </c>
      <c r="R17" s="10">
        <f>'Background subtraction'!BN17</f>
        <v>1.102E-2</v>
      </c>
      <c r="S17" s="10">
        <f>'Background subtraction'!BO17</f>
        <v>6.8199999999999997E-3</v>
      </c>
      <c r="T17" s="10">
        <f>'Background subtraction'!BP17</f>
        <v>7.5200000000000006E-3</v>
      </c>
      <c r="U17" s="10">
        <f>'Background subtraction'!BQ17</f>
        <v>1.3220000000000001E-2</v>
      </c>
      <c r="V17" s="10">
        <f>'Background subtraction'!BR17</f>
        <v>6.320000000000001E-3</v>
      </c>
      <c r="W17" s="10">
        <f>'Background subtraction'!BS17</f>
        <v>1.4719999999999999E-2</v>
      </c>
      <c r="X17" s="10">
        <f>'Background subtraction'!BT17</f>
        <v>1.3220000000000001E-2</v>
      </c>
      <c r="Y17" s="10">
        <f>'Background subtraction'!BV17</f>
        <v>4.62E-3</v>
      </c>
      <c r="Z17" s="10">
        <f>'Background subtraction'!BW17</f>
        <v>4.0200000000000001E-3</v>
      </c>
      <c r="AA17" s="10">
        <f>'Background subtraction'!BX17</f>
        <v>2.1519999999999997E-2</v>
      </c>
      <c r="AB17" s="10">
        <f>'Background subtraction'!BY17</f>
        <v>2.7720000000000002E-2</v>
      </c>
      <c r="AC17" s="10">
        <f>'Background subtraction'!BZ17</f>
        <v>2.1319999999999999E-2</v>
      </c>
      <c r="AD17" s="10">
        <f>'Background subtraction'!CA17</f>
        <v>1.7320000000000002E-2</v>
      </c>
      <c r="AE17" s="10">
        <f>'Background subtraction'!CB17</f>
        <v>9.2200000000000008E-3</v>
      </c>
      <c r="AF17" s="10">
        <f>'Background subtraction'!CC17</f>
        <v>1.1820000000000001E-2</v>
      </c>
      <c r="AG17" s="10">
        <f>'Background subtraction'!CD17</f>
        <v>1.4820000000000002E-2</v>
      </c>
      <c r="AH17" s="10">
        <f>'Background subtraction'!CE17</f>
        <v>1.4420000000000001E-2</v>
      </c>
      <c r="AI17" s="10">
        <f>'Background subtraction'!CG17</f>
        <v>9.2200000000000008E-3</v>
      </c>
      <c r="AJ17" s="10">
        <f>'Background subtraction'!CH17</f>
        <v>2.0720000000000002E-2</v>
      </c>
      <c r="AK17" s="10">
        <f>'Background subtraction'!CI17</f>
        <v>8.7200000000000003E-3</v>
      </c>
      <c r="AL17" s="10">
        <f>'Background subtraction'!CJ17</f>
        <v>5.3200000000000001E-3</v>
      </c>
      <c r="AM17" s="10">
        <f>'Background subtraction'!CK17</f>
        <v>2.0819999999999998E-2</v>
      </c>
      <c r="AN17" s="10">
        <f>'Background subtraction'!CL17</f>
        <v>2.2519999999999998E-2</v>
      </c>
      <c r="AO17" s="10">
        <f>'Background subtraction'!CM17</f>
        <v>1.2620000000000001E-2</v>
      </c>
      <c r="AP17" s="10">
        <f>'Background subtraction'!CN17</f>
        <v>1.8320000000000003E-2</v>
      </c>
      <c r="AQ17" s="10">
        <f>'Background subtraction'!CO17</f>
        <v>7.7199999999999994E-3</v>
      </c>
      <c r="AR17" s="10">
        <f>'Background subtraction'!CP17</f>
        <v>4.8200000000000005E-3</v>
      </c>
      <c r="AS17" s="10">
        <f>'Background subtraction'!CR17</f>
        <v>2.2019999999999998E-2</v>
      </c>
      <c r="AT17" s="10">
        <f>'Background subtraction'!CS17</f>
        <v>1.4220000000000002E-2</v>
      </c>
      <c r="AU17" s="10">
        <f>'Background subtraction'!CT17</f>
        <v>8.5199999999999998E-3</v>
      </c>
      <c r="AV17" s="10">
        <f>'Background subtraction'!CU17</f>
        <v>1.132E-2</v>
      </c>
      <c r="AW17" s="10">
        <f>'Background subtraction'!CV17</f>
        <v>2.5200000000000005E-3</v>
      </c>
      <c r="AX17" s="10">
        <f>'Background subtraction'!CW17</f>
        <v>6.8199999999999997E-3</v>
      </c>
    </row>
    <row r="18" spans="1:50" x14ac:dyDescent="0.2">
      <c r="A18">
        <f>'lipidomeDB output'!A18</f>
        <v>1454</v>
      </c>
      <c r="B18" t="str">
        <f>'lipidomeDB output'!B18</f>
        <v>C81H148O17P2</v>
      </c>
      <c r="C18" s="1" t="str">
        <f>'lipidomeDB output'!C18</f>
        <v>CL(72:5)</v>
      </c>
      <c r="D18" s="22">
        <f>'Background subtraction'!BE18</f>
        <v>8.1799999999999998E-3</v>
      </c>
      <c r="E18" s="22">
        <f>'Background subtraction'!BF18</f>
        <v>7.3800000000000011E-3</v>
      </c>
      <c r="F18" s="22">
        <f>'Background subtraction'!BG18</f>
        <v>8.2800000000000009E-3</v>
      </c>
      <c r="G18" s="22">
        <f>'Background subtraction'!BH18</f>
        <v>9.3800000000000012E-3</v>
      </c>
      <c r="H18" s="22">
        <f>'Background subtraction'!BI18</f>
        <v>7.4800000000000005E-3</v>
      </c>
      <c r="I18" s="10">
        <f>'Background subtraction'!BJ18</f>
        <v>8.3800000000000003E-3</v>
      </c>
      <c r="J18" s="10">
        <f>'Background subtraction'!BU18</f>
        <v>1.098E-2</v>
      </c>
      <c r="K18" s="10">
        <f>'Background subtraction'!CF18</f>
        <v>6.9800000000000001E-3</v>
      </c>
      <c r="L18" s="10">
        <f>'Background subtraction'!CQ18</f>
        <v>1.1380000000000001E-2</v>
      </c>
      <c r="M18" s="10">
        <f>'Background subtraction'!CX18</f>
        <v>1.1680000000000001E-2</v>
      </c>
      <c r="N18" s="10">
        <f t="shared" si="0"/>
        <v>9.8800000000000016E-3</v>
      </c>
      <c r="O18" s="10">
        <f>'Background subtraction'!BK18</f>
        <v>9.1800000000000007E-3</v>
      </c>
      <c r="P18" s="10">
        <f>'Background subtraction'!BL18</f>
        <v>1.9779999999999999E-2</v>
      </c>
      <c r="Q18" s="10">
        <f>'Background subtraction'!BM18</f>
        <v>1.098E-2</v>
      </c>
      <c r="R18" s="10">
        <f>'Background subtraction'!BN18</f>
        <v>6.5800000000000008E-3</v>
      </c>
      <c r="S18" s="10">
        <f>'Background subtraction'!BO18</f>
        <v>6.2800000000000009E-3</v>
      </c>
      <c r="T18" s="10">
        <f>'Background subtraction'!BP18</f>
        <v>5.1800000000000006E-3</v>
      </c>
      <c r="U18" s="10">
        <f>'Background subtraction'!BQ18</f>
        <v>1.208E-2</v>
      </c>
      <c r="V18" s="10">
        <f>'Background subtraction'!BR18</f>
        <v>7.28E-3</v>
      </c>
      <c r="W18" s="10">
        <f>'Background subtraction'!BS18</f>
        <v>5.4800000000000005E-3</v>
      </c>
      <c r="X18" s="10">
        <f>'Background subtraction'!BT18</f>
        <v>6.1799999999999997E-3</v>
      </c>
      <c r="Y18" s="10">
        <f>'Background subtraction'!BV18</f>
        <v>8.7800000000000013E-3</v>
      </c>
      <c r="Z18" s="10">
        <f>'Background subtraction'!BW18</f>
        <v>7.6800000000000011E-3</v>
      </c>
      <c r="AA18" s="10">
        <f>'Background subtraction'!BX18</f>
        <v>2.068E-2</v>
      </c>
      <c r="AB18" s="10">
        <f>'Background subtraction'!BY18</f>
        <v>2.2579999999999999E-2</v>
      </c>
      <c r="AC18" s="10">
        <f>'Background subtraction'!BZ18</f>
        <v>9.4800000000000006E-3</v>
      </c>
      <c r="AD18" s="10">
        <f>'Background subtraction'!CA18</f>
        <v>6.8800000000000007E-3</v>
      </c>
      <c r="AE18" s="10">
        <f>'Background subtraction'!CB18</f>
        <v>7.7800000000000005E-3</v>
      </c>
      <c r="AF18" s="10">
        <f>'Background subtraction'!CC18</f>
        <v>1.018E-2</v>
      </c>
      <c r="AG18" s="10">
        <f>'Background subtraction'!CD18</f>
        <v>2.1080000000000002E-2</v>
      </c>
      <c r="AH18" s="10">
        <f>'Background subtraction'!CE18</f>
        <v>1.278E-2</v>
      </c>
      <c r="AI18" s="10">
        <f>'Background subtraction'!CG18</f>
        <v>1.018E-2</v>
      </c>
      <c r="AJ18" s="10">
        <f>'Background subtraction'!CH18</f>
        <v>5.28E-3</v>
      </c>
      <c r="AK18" s="10">
        <f>'Background subtraction'!CI18</f>
        <v>1.4579999999999999E-2</v>
      </c>
      <c r="AL18" s="10">
        <f>'Background subtraction'!CJ18</f>
        <v>1.278E-2</v>
      </c>
      <c r="AM18" s="10">
        <f>'Background subtraction'!CK18</f>
        <v>1.4780000000000001E-2</v>
      </c>
      <c r="AN18" s="10">
        <f>'Background subtraction'!CL18</f>
        <v>1.5280000000000002E-2</v>
      </c>
      <c r="AO18" s="10">
        <f>'Background subtraction'!CM18</f>
        <v>9.2800000000000001E-3</v>
      </c>
      <c r="AP18" s="10">
        <f>'Background subtraction'!CN18</f>
        <v>5.9800000000000009E-3</v>
      </c>
      <c r="AQ18" s="10">
        <f>'Background subtraction'!CO18</f>
        <v>5.3799999999999994E-3</v>
      </c>
      <c r="AR18" s="10">
        <f>'Background subtraction'!CP18</f>
        <v>1.0280000000000001E-2</v>
      </c>
      <c r="AS18" s="10">
        <f>'Background subtraction'!CR18</f>
        <v>8.1799999999999998E-3</v>
      </c>
      <c r="AT18" s="10">
        <f>'Background subtraction'!CS18</f>
        <v>9.980000000000001E-3</v>
      </c>
      <c r="AU18" s="10">
        <f>'Background subtraction'!CT18</f>
        <v>1.018E-2</v>
      </c>
      <c r="AV18" s="10">
        <f>'Background subtraction'!CU18</f>
        <v>1.4080000000000001E-2</v>
      </c>
      <c r="AW18" s="10">
        <f>'Background subtraction'!CV18</f>
        <v>7.8799999999999999E-3</v>
      </c>
      <c r="AX18" s="10">
        <f>'Background subtraction'!CW18</f>
        <v>1.038E-2</v>
      </c>
    </row>
    <row r="19" spans="1:50" x14ac:dyDescent="0.2">
      <c r="A19">
        <f>'lipidomeDB output'!A19</f>
        <v>1456</v>
      </c>
      <c r="B19" t="str">
        <f>'lipidomeDB output'!B19</f>
        <v>C81H150O17P2</v>
      </c>
      <c r="C19" s="1" t="str">
        <f>'lipidomeDB output'!C19</f>
        <v>CL(72:4)</v>
      </c>
      <c r="D19" s="22">
        <f>'Background subtraction'!BE19</f>
        <v>5.9999999999999984E-4</v>
      </c>
      <c r="E19" s="22">
        <f>'Background subtraction'!BF19</f>
        <v>2.0999999999999994E-3</v>
      </c>
      <c r="F19" s="22">
        <f>'Background subtraction'!BG19</f>
        <v>3.1000000000000003E-3</v>
      </c>
      <c r="G19" s="22">
        <f>'Background subtraction'!BH19</f>
        <v>3.8999999999999998E-3</v>
      </c>
      <c r="H19" s="22">
        <f>'Background subtraction'!BI19</f>
        <v>3.8999999999999998E-3</v>
      </c>
      <c r="I19" s="10">
        <f>'Background subtraction'!BJ19</f>
        <v>3.4999999999999996E-3</v>
      </c>
      <c r="J19" s="10">
        <f>'Background subtraction'!BU19</f>
        <v>8.9999999999999998E-4</v>
      </c>
      <c r="K19" s="10">
        <f>'Background subtraction'!CF19</f>
        <v>4.4999999999999997E-3</v>
      </c>
      <c r="L19" s="10">
        <f>'Background subtraction'!CQ19</f>
        <v>4.8999999999999998E-3</v>
      </c>
      <c r="M19" s="10">
        <f>'Background subtraction'!CX19</f>
        <v>1.4999999999999998E-3</v>
      </c>
      <c r="N19" s="10">
        <f t="shared" si="0"/>
        <v>3.0599999999999994E-3</v>
      </c>
      <c r="O19" s="10">
        <f>'Background subtraction'!BK19</f>
        <v>0</v>
      </c>
      <c r="P19" s="10">
        <f>'Background subtraction'!BL19</f>
        <v>8.8999999999999999E-3</v>
      </c>
      <c r="Q19" s="10">
        <f>'Background subtraction'!BM19</f>
        <v>4.8000000000000004E-3</v>
      </c>
      <c r="R19" s="10">
        <f>'Background subtraction'!BN19</f>
        <v>9.2999999999999992E-3</v>
      </c>
      <c r="S19" s="10">
        <f>'Background subtraction'!BO19</f>
        <v>1.9999999999999987E-4</v>
      </c>
      <c r="T19" s="10">
        <f>'Background subtraction'!BP19</f>
        <v>0</v>
      </c>
      <c r="U19" s="10">
        <f>'Background subtraction'!BQ19</f>
        <v>5.5999999999999999E-3</v>
      </c>
      <c r="V19" s="10">
        <f>'Background subtraction'!BR19</f>
        <v>4.8999999999999998E-3</v>
      </c>
      <c r="W19" s="10">
        <f>'Background subtraction'!BS19</f>
        <v>4.0000000000000001E-3</v>
      </c>
      <c r="X19" s="10">
        <f>'Background subtraction'!BT19</f>
        <v>5.5999999999999999E-3</v>
      </c>
      <c r="Y19" s="10">
        <f>'Background subtraction'!BV19</f>
        <v>0</v>
      </c>
      <c r="Z19" s="10">
        <f>'Background subtraction'!BW19</f>
        <v>1.9999999999999987E-4</v>
      </c>
      <c r="AA19" s="10">
        <f>'Background subtraction'!BX19</f>
        <v>1.5299999999999999E-2</v>
      </c>
      <c r="AB19" s="10">
        <f>'Background subtraction'!BY19</f>
        <v>1.1099999999999999E-2</v>
      </c>
      <c r="AC19" s="10">
        <f>'Background subtraction'!BZ19</f>
        <v>7.3000000000000001E-3</v>
      </c>
      <c r="AD19" s="10">
        <f>'Background subtraction'!CA19</f>
        <v>6.1000000000000004E-3</v>
      </c>
      <c r="AE19" s="10">
        <f>'Background subtraction'!CB19</f>
        <v>0</v>
      </c>
      <c r="AF19" s="10">
        <f>'Background subtraction'!CC19</f>
        <v>0</v>
      </c>
      <c r="AG19" s="10">
        <f>'Background subtraction'!CD19</f>
        <v>6.4000000000000003E-3</v>
      </c>
      <c r="AH19" s="10">
        <f>'Background subtraction'!CE19</f>
        <v>8.6E-3</v>
      </c>
      <c r="AI19" s="10">
        <f>'Background subtraction'!CG19</f>
        <v>3.8000000000000004E-3</v>
      </c>
      <c r="AJ19" s="10">
        <f>'Background subtraction'!CH19</f>
        <v>5.8000000000000005E-3</v>
      </c>
      <c r="AK19" s="10">
        <f>'Background subtraction'!CI19</f>
        <v>0</v>
      </c>
      <c r="AL19" s="10">
        <f>'Background subtraction'!CJ19</f>
        <v>0</v>
      </c>
      <c r="AM19" s="10">
        <f>'Background subtraction'!CK19</f>
        <v>1.04E-2</v>
      </c>
      <c r="AN19" s="10">
        <f>'Background subtraction'!CL19</f>
        <v>7.3999999999999995E-3</v>
      </c>
      <c r="AO19" s="10">
        <f>'Background subtraction'!CM19</f>
        <v>7.8000000000000005E-3</v>
      </c>
      <c r="AP19" s="10">
        <f>'Background subtraction'!CN19</f>
        <v>7.0000000000000001E-3</v>
      </c>
      <c r="AQ19" s="10">
        <f>'Background subtraction'!CO19</f>
        <v>0</v>
      </c>
      <c r="AR19" s="10">
        <f>'Background subtraction'!CP19</f>
        <v>0</v>
      </c>
      <c r="AS19" s="10">
        <f>'Background subtraction'!CR19</f>
        <v>9.2999999999999992E-3</v>
      </c>
      <c r="AT19" s="10">
        <f>'Background subtraction'!CS19</f>
        <v>5.1000000000000004E-3</v>
      </c>
      <c r="AU19" s="10">
        <f>'Background subtraction'!CT19</f>
        <v>4.4999999999999997E-3</v>
      </c>
      <c r="AV19" s="10">
        <f>'Background subtraction'!CU19</f>
        <v>5.5999999999999999E-3</v>
      </c>
      <c r="AW19" s="10">
        <f>'Background subtraction'!CV19</f>
        <v>0</v>
      </c>
      <c r="AX19" s="10">
        <f>'Background subtraction'!CW19</f>
        <v>0</v>
      </c>
    </row>
    <row r="20" spans="1:50" x14ac:dyDescent="0.2">
      <c r="A20">
        <f>'lipidomeDB output'!A20</f>
        <v>1465.9</v>
      </c>
      <c r="B20" t="str">
        <f>'lipidomeDB output'!B20</f>
        <v>C83H136O17P2</v>
      </c>
      <c r="C20" s="1" t="str">
        <f>'lipidomeDB output'!C20</f>
        <v>CL(74:13)</v>
      </c>
      <c r="D20" s="22">
        <f>'Background subtraction'!BE20</f>
        <v>0</v>
      </c>
      <c r="E20" s="22">
        <f>'Background subtraction'!BF20</f>
        <v>0</v>
      </c>
      <c r="F20" s="22">
        <f>'Background subtraction'!BG20</f>
        <v>0</v>
      </c>
      <c r="G20" s="22">
        <f>'Background subtraction'!BH20</f>
        <v>0</v>
      </c>
      <c r="H20" s="22">
        <f>'Background subtraction'!BI20</f>
        <v>0</v>
      </c>
      <c r="I20" s="10">
        <f>'Background subtraction'!BJ20</f>
        <v>0</v>
      </c>
      <c r="J20" s="10">
        <f>'Background subtraction'!BU20</f>
        <v>0</v>
      </c>
      <c r="K20" s="10">
        <f>'Background subtraction'!CF20</f>
        <v>0</v>
      </c>
      <c r="L20" s="10">
        <f>'Background subtraction'!CQ20</f>
        <v>0</v>
      </c>
      <c r="M20" s="10">
        <f>'Background subtraction'!CX20</f>
        <v>0</v>
      </c>
      <c r="N20" s="10">
        <f t="shared" si="0"/>
        <v>0</v>
      </c>
      <c r="O20" s="10">
        <f>'Background subtraction'!BK20</f>
        <v>0</v>
      </c>
      <c r="P20" s="10">
        <f>'Background subtraction'!BL20</f>
        <v>0</v>
      </c>
      <c r="Q20" s="10">
        <f>'Background subtraction'!BM20</f>
        <v>0</v>
      </c>
      <c r="R20" s="10">
        <f>'Background subtraction'!BN20</f>
        <v>0</v>
      </c>
      <c r="S20" s="10">
        <f>'Background subtraction'!BO20</f>
        <v>0</v>
      </c>
      <c r="T20" s="10">
        <f>'Background subtraction'!BP20</f>
        <v>0</v>
      </c>
      <c r="U20" s="10">
        <f>'Background subtraction'!BQ20</f>
        <v>0</v>
      </c>
      <c r="V20" s="10">
        <f>'Background subtraction'!BR20</f>
        <v>3.1800000000000001E-3</v>
      </c>
      <c r="W20" s="10">
        <f>'Background subtraction'!BS20</f>
        <v>0</v>
      </c>
      <c r="X20" s="10">
        <f>'Background subtraction'!BT20</f>
        <v>0</v>
      </c>
      <c r="Y20" s="10">
        <f>'Background subtraction'!BV20</f>
        <v>0</v>
      </c>
      <c r="Z20" s="10">
        <f>'Background subtraction'!BW20</f>
        <v>0</v>
      </c>
      <c r="AA20" s="10">
        <f>'Background subtraction'!BX20</f>
        <v>0</v>
      </c>
      <c r="AB20" s="10">
        <f>'Background subtraction'!BY20</f>
        <v>0</v>
      </c>
      <c r="AC20" s="10">
        <f>'Background subtraction'!BZ20</f>
        <v>0</v>
      </c>
      <c r="AD20" s="10">
        <f>'Background subtraction'!CA20</f>
        <v>2.5800000000000003E-3</v>
      </c>
      <c r="AE20" s="10">
        <f>'Background subtraction'!CB20</f>
        <v>0</v>
      </c>
      <c r="AF20" s="10">
        <f>'Background subtraction'!CC20</f>
        <v>0</v>
      </c>
      <c r="AG20" s="10">
        <f>'Background subtraction'!CD20</f>
        <v>0</v>
      </c>
      <c r="AH20" s="10">
        <f>'Background subtraction'!CE20</f>
        <v>0</v>
      </c>
      <c r="AI20" s="10">
        <f>'Background subtraction'!CG20</f>
        <v>0</v>
      </c>
      <c r="AJ20" s="10">
        <f>'Background subtraction'!CH20</f>
        <v>0</v>
      </c>
      <c r="AK20" s="10">
        <f>'Background subtraction'!CI20</f>
        <v>0</v>
      </c>
      <c r="AL20" s="10">
        <f>'Background subtraction'!CJ20</f>
        <v>0</v>
      </c>
      <c r="AM20" s="10">
        <f>'Background subtraction'!CK20</f>
        <v>0</v>
      </c>
      <c r="AN20" s="10">
        <f>'Background subtraction'!CL20</f>
        <v>6.6799999999999993E-3</v>
      </c>
      <c r="AO20" s="10">
        <f>'Background subtraction'!CM20</f>
        <v>0</v>
      </c>
      <c r="AP20" s="10">
        <f>'Background subtraction'!CN20</f>
        <v>0</v>
      </c>
      <c r="AQ20" s="10">
        <f>'Background subtraction'!CO20</f>
        <v>0</v>
      </c>
      <c r="AR20" s="10">
        <f>'Background subtraction'!CP20</f>
        <v>0</v>
      </c>
      <c r="AS20" s="10">
        <f>'Background subtraction'!CR20</f>
        <v>0</v>
      </c>
      <c r="AT20" s="10">
        <f>'Background subtraction'!CS20</f>
        <v>5.7799999999999995E-3</v>
      </c>
      <c r="AU20" s="10">
        <f>'Background subtraction'!CT20</f>
        <v>0</v>
      </c>
      <c r="AV20" s="10">
        <f>'Background subtraction'!CU20</f>
        <v>0</v>
      </c>
      <c r="AW20" s="10">
        <f>'Background subtraction'!CV20</f>
        <v>0</v>
      </c>
      <c r="AX20" s="10">
        <f>'Background subtraction'!CW20</f>
        <v>0</v>
      </c>
    </row>
    <row r="21" spans="1:50" x14ac:dyDescent="0.2">
      <c r="A21">
        <f>'lipidomeDB output'!A21</f>
        <v>1467.9</v>
      </c>
      <c r="B21" t="str">
        <f>'lipidomeDB output'!B21</f>
        <v>C83H138O17P2</v>
      </c>
      <c r="C21" s="1" t="str">
        <f>'lipidomeDB output'!C21</f>
        <v>CL(74:12)</v>
      </c>
      <c r="D21" s="22">
        <f>'Background subtraction'!BE21</f>
        <v>3.4600000000000004E-3</v>
      </c>
      <c r="E21" s="22">
        <f>'Background subtraction'!BF21</f>
        <v>7.8600000000000007E-3</v>
      </c>
      <c r="F21" s="22">
        <f>'Background subtraction'!BG21</f>
        <v>6.4600000000000005E-3</v>
      </c>
      <c r="G21" s="22">
        <f>'Background subtraction'!BH21</f>
        <v>5.7600000000000004E-3</v>
      </c>
      <c r="H21" s="22">
        <f>'Background subtraction'!BI21</f>
        <v>5.2599999999999999E-3</v>
      </c>
      <c r="I21" s="10">
        <f>'Background subtraction'!BJ21</f>
        <v>3.4600000000000004E-3</v>
      </c>
      <c r="J21" s="10">
        <f>'Background subtraction'!BU21</f>
        <v>4.6600000000000001E-3</v>
      </c>
      <c r="K21" s="10">
        <f>'Background subtraction'!CF21</f>
        <v>8.4600000000000005E-3</v>
      </c>
      <c r="L21" s="10">
        <f>'Background subtraction'!CQ21</f>
        <v>5.1599999999999997E-3</v>
      </c>
      <c r="M21" s="10">
        <f>'Background subtraction'!CX21</f>
        <v>8.1600000000000006E-3</v>
      </c>
      <c r="N21" s="10">
        <f t="shared" si="0"/>
        <v>5.9800000000000009E-3</v>
      </c>
      <c r="O21" s="10">
        <f>'Background subtraction'!BK21</f>
        <v>7.0600000000000003E-3</v>
      </c>
      <c r="P21" s="10">
        <f>'Background subtraction'!BL21</f>
        <v>1.0059999999999999E-2</v>
      </c>
      <c r="Q21" s="10">
        <f>'Background subtraction'!BM21</f>
        <v>4.3600000000000002E-3</v>
      </c>
      <c r="R21" s="10">
        <f>'Background subtraction'!BN21</f>
        <v>5.4600000000000004E-3</v>
      </c>
      <c r="S21" s="10">
        <f>'Background subtraction'!BO21</f>
        <v>5.6600000000000001E-3</v>
      </c>
      <c r="T21" s="10">
        <f>'Background subtraction'!BP21</f>
        <v>4.7600000000000003E-3</v>
      </c>
      <c r="U21" s="10">
        <f>'Background subtraction'!BQ21</f>
        <v>9.6600000000000002E-3</v>
      </c>
      <c r="V21" s="10">
        <f>'Background subtraction'!BR21</f>
        <v>3.96E-3</v>
      </c>
      <c r="W21" s="10">
        <f>'Background subtraction'!BS21</f>
        <v>4.3600000000000002E-3</v>
      </c>
      <c r="X21" s="10">
        <f>'Background subtraction'!BT21</f>
        <v>6.1599999999999997E-3</v>
      </c>
      <c r="Y21" s="10">
        <f>'Background subtraction'!BV21</f>
        <v>7.7599999999999995E-3</v>
      </c>
      <c r="Z21" s="10">
        <f>'Background subtraction'!BW21</f>
        <v>6.7600000000000004E-3</v>
      </c>
      <c r="AA21" s="10">
        <f>'Background subtraction'!BX21</f>
        <v>7.9600000000000001E-3</v>
      </c>
      <c r="AB21" s="10">
        <f>'Background subtraction'!BY21</f>
        <v>6.5599999999999999E-3</v>
      </c>
      <c r="AC21" s="10">
        <f>'Background subtraction'!BZ21</f>
        <v>1.0059999999999999E-2</v>
      </c>
      <c r="AD21" s="10">
        <f>'Background subtraction'!CA21</f>
        <v>1.166E-2</v>
      </c>
      <c r="AE21" s="10">
        <f>'Background subtraction'!CB21</f>
        <v>1.176E-2</v>
      </c>
      <c r="AF21" s="10">
        <f>'Background subtraction'!CC21</f>
        <v>9.6600000000000002E-3</v>
      </c>
      <c r="AG21" s="10">
        <f>'Background subtraction'!CD21</f>
        <v>1.366E-2</v>
      </c>
      <c r="AH21" s="10">
        <f>'Background subtraction'!CE21</f>
        <v>8.0599999999999995E-3</v>
      </c>
      <c r="AI21" s="10">
        <f>'Background subtraction'!CG21</f>
        <v>3.96E-3</v>
      </c>
      <c r="AJ21" s="10">
        <f>'Background subtraction'!CH21</f>
        <v>8.5599999999999999E-3</v>
      </c>
      <c r="AK21" s="10">
        <f>'Background subtraction'!CI21</f>
        <v>9.0600000000000003E-3</v>
      </c>
      <c r="AL21" s="10">
        <f>'Background subtraction'!CJ21</f>
        <v>7.6600000000000001E-3</v>
      </c>
      <c r="AM21" s="10">
        <f>'Background subtraction'!CK21</f>
        <v>1.4659999999999999E-2</v>
      </c>
      <c r="AN21" s="10">
        <f>'Background subtraction'!CL21</f>
        <v>1.1260000000000001E-2</v>
      </c>
      <c r="AO21" s="10">
        <f>'Background subtraction'!CM21</f>
        <v>9.4599999999999997E-3</v>
      </c>
      <c r="AP21" s="10">
        <f>'Background subtraction'!CN21</f>
        <v>8.0599999999999995E-3</v>
      </c>
      <c r="AQ21" s="10">
        <f>'Background subtraction'!CO21</f>
        <v>4.0600000000000002E-3</v>
      </c>
      <c r="AR21" s="10">
        <f>'Background subtraction'!CP21</f>
        <v>7.7599999999999995E-3</v>
      </c>
      <c r="AS21" s="10">
        <f>'Background subtraction'!CR21</f>
        <v>5.8599999999999998E-3</v>
      </c>
      <c r="AT21" s="10">
        <f>'Background subtraction'!CS21</f>
        <v>8.26E-3</v>
      </c>
      <c r="AU21" s="10">
        <f>'Background subtraction'!CT21</f>
        <v>5.4600000000000004E-3</v>
      </c>
      <c r="AV21" s="10">
        <f>'Background subtraction'!CU21</f>
        <v>7.4599999999999996E-3</v>
      </c>
      <c r="AW21" s="10">
        <f>'Background subtraction'!CV21</f>
        <v>6.3600000000000002E-3</v>
      </c>
      <c r="AX21" s="10">
        <f>'Background subtraction'!CW21</f>
        <v>2.5600000000000002E-3</v>
      </c>
    </row>
    <row r="22" spans="1:50" x14ac:dyDescent="0.2">
      <c r="A22">
        <f>'lipidomeDB output'!A22</f>
        <v>1470</v>
      </c>
      <c r="B22" t="str">
        <f>'lipidomeDB output'!B22</f>
        <v>C83H140O17P2</v>
      </c>
      <c r="C22" s="1" t="str">
        <f>'lipidomeDB output'!C22</f>
        <v>CL(74:11)</v>
      </c>
      <c r="D22" s="22">
        <f>'Background subtraction'!BE22</f>
        <v>1.2780000000000001E-2</v>
      </c>
      <c r="E22" s="22">
        <f>'Background subtraction'!BF22</f>
        <v>1.4080000000000002E-2</v>
      </c>
      <c r="F22" s="22">
        <f>'Background subtraction'!BG22</f>
        <v>2.0879999999999999E-2</v>
      </c>
      <c r="G22" s="22">
        <f>'Background subtraction'!BH22</f>
        <v>1.9480000000000001E-2</v>
      </c>
      <c r="H22" s="22">
        <f>'Background subtraction'!BI22</f>
        <v>1.9380000000000001E-2</v>
      </c>
      <c r="I22" s="10">
        <f>'Background subtraction'!BJ22</f>
        <v>1.848E-2</v>
      </c>
      <c r="J22" s="10">
        <f>'Background subtraction'!BU22</f>
        <v>1.9880000000000002E-2</v>
      </c>
      <c r="K22" s="10">
        <f>'Background subtraction'!CF22</f>
        <v>1.498E-2</v>
      </c>
      <c r="L22" s="10">
        <f>'Background subtraction'!CQ22</f>
        <v>2.308E-2</v>
      </c>
      <c r="M22" s="10">
        <f>'Background subtraction'!CX22</f>
        <v>2.4080000000000001E-2</v>
      </c>
      <c r="N22" s="10">
        <f t="shared" si="0"/>
        <v>2.01E-2</v>
      </c>
      <c r="O22" s="10">
        <f>'Background subtraction'!BK22</f>
        <v>1.5980000000000001E-2</v>
      </c>
      <c r="P22" s="10">
        <f>'Background subtraction'!BL22</f>
        <v>3.2980000000000002E-2</v>
      </c>
      <c r="Q22" s="10">
        <f>'Background subtraction'!BM22</f>
        <v>1.5480000000000001E-2</v>
      </c>
      <c r="R22" s="10">
        <f>'Background subtraction'!BN22</f>
        <v>1.6879999999999999E-2</v>
      </c>
      <c r="S22" s="10">
        <f>'Background subtraction'!BO22</f>
        <v>1.1780000000000001E-2</v>
      </c>
      <c r="T22" s="10">
        <f>'Background subtraction'!BP22</f>
        <v>9.8799999999999999E-3</v>
      </c>
      <c r="U22" s="10">
        <f>'Background subtraction'!BQ22</f>
        <v>2.2180000000000002E-2</v>
      </c>
      <c r="V22" s="10">
        <f>'Background subtraction'!BR22</f>
        <v>1.908E-2</v>
      </c>
      <c r="W22" s="10">
        <f>'Background subtraction'!BS22</f>
        <v>1.5780000000000002E-2</v>
      </c>
      <c r="X22" s="10">
        <f>'Background subtraction'!BT22</f>
        <v>1.3780000000000001E-2</v>
      </c>
      <c r="Y22" s="10">
        <f>'Background subtraction'!BV22</f>
        <v>1.508E-2</v>
      </c>
      <c r="Z22" s="10">
        <f>'Background subtraction'!BW22</f>
        <v>1.3080000000000001E-2</v>
      </c>
      <c r="AA22" s="10">
        <f>'Background subtraction'!BX22</f>
        <v>2.708E-2</v>
      </c>
      <c r="AB22" s="10">
        <f>'Background subtraction'!BY22</f>
        <v>3.2280000000000003E-2</v>
      </c>
      <c r="AC22" s="10">
        <f>'Background subtraction'!BZ22</f>
        <v>3.1179999999999999E-2</v>
      </c>
      <c r="AD22" s="10">
        <f>'Background subtraction'!CA22</f>
        <v>2.7280000000000002E-2</v>
      </c>
      <c r="AE22" s="10">
        <f>'Background subtraction'!CB22</f>
        <v>1.788E-2</v>
      </c>
      <c r="AF22" s="10">
        <f>'Background subtraction'!CC22</f>
        <v>1.8080000000000002E-2</v>
      </c>
      <c r="AG22" s="10">
        <f>'Background subtraction'!CD22</f>
        <v>3.0980000000000001E-2</v>
      </c>
      <c r="AH22" s="10">
        <f>'Background subtraction'!CE22</f>
        <v>2.3880000000000002E-2</v>
      </c>
      <c r="AI22" s="10">
        <f>'Background subtraction'!CG22</f>
        <v>1.5780000000000002E-2</v>
      </c>
      <c r="AJ22" s="10">
        <f>'Background subtraction'!CH22</f>
        <v>2.1580000000000002E-2</v>
      </c>
      <c r="AK22" s="10">
        <f>'Background subtraction'!CI22</f>
        <v>1.618E-2</v>
      </c>
      <c r="AL22" s="10">
        <f>'Background subtraction'!CJ22</f>
        <v>2.018E-2</v>
      </c>
      <c r="AM22" s="10">
        <f>'Background subtraction'!CK22</f>
        <v>3.2680000000000001E-2</v>
      </c>
      <c r="AN22" s="10">
        <f>'Background subtraction'!CL22</f>
        <v>3.3980000000000003E-2</v>
      </c>
      <c r="AO22" s="10">
        <f>'Background subtraction'!CM22</f>
        <v>2.768E-2</v>
      </c>
      <c r="AP22" s="10">
        <f>'Background subtraction'!CN22</f>
        <v>2.128E-2</v>
      </c>
      <c r="AQ22" s="10">
        <f>'Background subtraction'!CO22</f>
        <v>1.5380000000000001E-2</v>
      </c>
      <c r="AR22" s="10">
        <f>'Background subtraction'!CP22</f>
        <v>1.3780000000000001E-2</v>
      </c>
      <c r="AS22" s="10">
        <f>'Background subtraction'!CR22</f>
        <v>2.1580000000000002E-2</v>
      </c>
      <c r="AT22" s="10">
        <f>'Background subtraction'!CS22</f>
        <v>3.3779999999999998E-2</v>
      </c>
      <c r="AU22" s="10">
        <f>'Background subtraction'!CT22</f>
        <v>1.8680000000000002E-2</v>
      </c>
      <c r="AV22" s="10">
        <f>'Background subtraction'!CU22</f>
        <v>2.0879999999999999E-2</v>
      </c>
      <c r="AW22" s="10">
        <f>'Background subtraction'!CV22</f>
        <v>1.1480000000000001E-2</v>
      </c>
      <c r="AX22" s="10">
        <f>'Background subtraction'!CW22</f>
        <v>1.2780000000000001E-2</v>
      </c>
    </row>
    <row r="23" spans="1:50" x14ac:dyDescent="0.2">
      <c r="A23">
        <f>'lipidomeDB output'!A23</f>
        <v>1472</v>
      </c>
      <c r="B23" t="str">
        <f>'lipidomeDB output'!B23</f>
        <v>C83H142O17P2</v>
      </c>
      <c r="C23" s="1" t="str">
        <f>'lipidomeDB output'!C23</f>
        <v>CL(74:10)</v>
      </c>
      <c r="D23" s="22">
        <f>'Background subtraction'!BE23</f>
        <v>1.8360000000000001E-2</v>
      </c>
      <c r="E23" s="22">
        <f>'Background subtraction'!BF23</f>
        <v>2.9260000000000001E-2</v>
      </c>
      <c r="F23" s="22">
        <f>'Background subtraction'!BG23</f>
        <v>3.4160000000000003E-2</v>
      </c>
      <c r="G23" s="22">
        <f>'Background subtraction'!BH23</f>
        <v>2.9260000000000001E-2</v>
      </c>
      <c r="H23" s="22">
        <f>'Background subtraction'!BI23</f>
        <v>3.746E-2</v>
      </c>
      <c r="I23" s="10">
        <f>'Background subtraction'!BJ23</f>
        <v>3.4259999999999999E-2</v>
      </c>
      <c r="J23" s="10">
        <f>'Background subtraction'!BU23</f>
        <v>4.1460000000000004E-2</v>
      </c>
      <c r="K23" s="10">
        <f>'Background subtraction'!CF23</f>
        <v>3.8960000000000002E-2</v>
      </c>
      <c r="L23" s="10">
        <f>'Background subtraction'!CQ23</f>
        <v>4.9460000000000004E-2</v>
      </c>
      <c r="M23" s="10">
        <f>'Background subtraction'!CX23</f>
        <v>4.1860000000000001E-2</v>
      </c>
      <c r="N23" s="10">
        <f t="shared" si="0"/>
        <v>4.1200000000000001E-2</v>
      </c>
      <c r="O23" s="10">
        <f>'Background subtraction'!BK23</f>
        <v>2.8560000000000002E-2</v>
      </c>
      <c r="P23" s="10">
        <f>'Background subtraction'!BL23</f>
        <v>5.1160000000000004E-2</v>
      </c>
      <c r="Q23" s="10">
        <f>'Background subtraction'!BM23</f>
        <v>4.8960000000000004E-2</v>
      </c>
      <c r="R23" s="10">
        <f>'Background subtraction'!BN23</f>
        <v>2.546E-2</v>
      </c>
      <c r="S23" s="10">
        <f>'Background subtraction'!BO23</f>
        <v>3.1660000000000001E-2</v>
      </c>
      <c r="T23" s="10">
        <f>'Background subtraction'!BP23</f>
        <v>2.366E-2</v>
      </c>
      <c r="U23" s="10">
        <f>'Background subtraction'!BQ23</f>
        <v>4.4560000000000002E-2</v>
      </c>
      <c r="V23" s="10">
        <f>'Background subtraction'!BR23</f>
        <v>3.0460000000000001E-2</v>
      </c>
      <c r="W23" s="10">
        <f>'Background subtraction'!BS23</f>
        <v>4.0160000000000001E-2</v>
      </c>
      <c r="X23" s="10">
        <f>'Background subtraction'!BT23</f>
        <v>3.8460000000000001E-2</v>
      </c>
      <c r="Y23" s="10">
        <f>'Background subtraction'!BV23</f>
        <v>3.526E-2</v>
      </c>
      <c r="Z23" s="10">
        <f>'Background subtraction'!BW23</f>
        <v>2.9960000000000001E-2</v>
      </c>
      <c r="AA23" s="10">
        <f>'Background subtraction'!BX23</f>
        <v>5.2760000000000001E-2</v>
      </c>
      <c r="AB23" s="10">
        <f>'Background subtraction'!BY23</f>
        <v>5.6059999999999999E-2</v>
      </c>
      <c r="AC23" s="10">
        <f>'Background subtraction'!BZ23</f>
        <v>5.2360000000000004E-2</v>
      </c>
      <c r="AD23" s="10">
        <f>'Background subtraction'!CA23</f>
        <v>5.3360000000000005E-2</v>
      </c>
      <c r="AE23" s="10">
        <f>'Background subtraction'!CB23</f>
        <v>4.9160000000000002E-2</v>
      </c>
      <c r="AF23" s="10">
        <f>'Background subtraction'!CC23</f>
        <v>4.1860000000000001E-2</v>
      </c>
      <c r="AG23" s="10">
        <f>'Background subtraction'!CD23</f>
        <v>5.3260000000000002E-2</v>
      </c>
      <c r="AH23" s="10">
        <f>'Background subtraction'!CE23</f>
        <v>4.1259999999999998E-2</v>
      </c>
      <c r="AI23" s="10">
        <f>'Background subtraction'!CG23</f>
        <v>3.286E-2</v>
      </c>
      <c r="AJ23" s="10">
        <f>'Background subtraction'!CH23</f>
        <v>3.9760000000000004E-2</v>
      </c>
      <c r="AK23" s="10">
        <f>'Background subtraction'!CI23</f>
        <v>5.176E-2</v>
      </c>
      <c r="AL23" s="10">
        <f>'Background subtraction'!CJ23</f>
        <v>5.5359999999999999E-2</v>
      </c>
      <c r="AM23" s="10">
        <f>'Background subtraction'!CK23</f>
        <v>5.4260000000000003E-2</v>
      </c>
      <c r="AN23" s="10">
        <f>'Background subtraction'!CL23</f>
        <v>4.5859999999999998E-2</v>
      </c>
      <c r="AO23" s="10">
        <f>'Background subtraction'!CM23</f>
        <v>5.4960000000000002E-2</v>
      </c>
      <c r="AP23" s="10">
        <f>'Background subtraction'!CN23</f>
        <v>3.5959999999999999E-2</v>
      </c>
      <c r="AQ23" s="10">
        <f>'Background subtraction'!CO23</f>
        <v>2.7460000000000002E-2</v>
      </c>
      <c r="AR23" s="10">
        <f>'Background subtraction'!CP23</f>
        <v>4.2160000000000003E-2</v>
      </c>
      <c r="AS23" s="10">
        <f>'Background subtraction'!CR23</f>
        <v>4.7060000000000005E-2</v>
      </c>
      <c r="AT23" s="10">
        <f>'Background subtraction'!CS23</f>
        <v>4.7359999999999999E-2</v>
      </c>
      <c r="AU23" s="10">
        <f>'Background subtraction'!CT23</f>
        <v>4.0460000000000003E-2</v>
      </c>
      <c r="AV23" s="10">
        <f>'Background subtraction'!CU23</f>
        <v>3.9760000000000004E-2</v>
      </c>
      <c r="AW23" s="10">
        <f>'Background subtraction'!CV23</f>
        <v>3.1859999999999999E-2</v>
      </c>
      <c r="AX23" s="10">
        <f>'Background subtraction'!CW23</f>
        <v>3.1460000000000002E-2</v>
      </c>
    </row>
    <row r="24" spans="1:50" x14ac:dyDescent="0.2">
      <c r="A24">
        <f>'lipidomeDB output'!A24</f>
        <v>1474</v>
      </c>
      <c r="B24" t="str">
        <f>'lipidomeDB output'!B24</f>
        <v>C83H144O17P2</v>
      </c>
      <c r="C24" s="1" t="str">
        <f>'lipidomeDB output'!C24</f>
        <v>CL(74:9)</v>
      </c>
      <c r="D24" s="22">
        <f>'Background subtraction'!BE24</f>
        <v>3.1739999999999997E-2</v>
      </c>
      <c r="E24" s="22">
        <f>'Background subtraction'!BF24</f>
        <v>3.594E-2</v>
      </c>
      <c r="F24" s="22">
        <f>'Background subtraction'!BG24</f>
        <v>5.6140000000000002E-2</v>
      </c>
      <c r="G24" s="22">
        <f>'Background subtraction'!BH24</f>
        <v>4.3540000000000002E-2</v>
      </c>
      <c r="H24" s="22">
        <f>'Background subtraction'!BI24</f>
        <v>4.3740000000000001E-2</v>
      </c>
      <c r="I24" s="10">
        <f>'Background subtraction'!BJ24</f>
        <v>4.4940000000000001E-2</v>
      </c>
      <c r="J24" s="10">
        <f>'Background subtraction'!BU24</f>
        <v>5.074E-2</v>
      </c>
      <c r="K24" s="10">
        <f>'Background subtraction'!CF24</f>
        <v>4.2040000000000001E-2</v>
      </c>
      <c r="L24" s="10">
        <f>'Background subtraction'!CQ24</f>
        <v>5.6939999999999998E-2</v>
      </c>
      <c r="M24" s="10">
        <f>'Background subtraction'!CX24</f>
        <v>4.514E-2</v>
      </c>
      <c r="N24" s="10">
        <f t="shared" si="0"/>
        <v>4.7960000000000003E-2</v>
      </c>
      <c r="O24" s="10">
        <f>'Background subtraction'!BK24</f>
        <v>3.9440000000000003E-2</v>
      </c>
      <c r="P24" s="10">
        <f>'Background subtraction'!BL24</f>
        <v>7.6240000000000002E-2</v>
      </c>
      <c r="Q24" s="10">
        <f>'Background subtraction'!BM24</f>
        <v>4.8140000000000002E-2</v>
      </c>
      <c r="R24" s="10">
        <f>'Background subtraction'!BN24</f>
        <v>4.8039999999999999E-2</v>
      </c>
      <c r="S24" s="10">
        <f>'Background subtraction'!BO24</f>
        <v>2.1940000000000001E-2</v>
      </c>
      <c r="T24" s="10">
        <f>'Background subtraction'!BP24</f>
        <v>2.034E-2</v>
      </c>
      <c r="U24" s="10">
        <f>'Background subtraction'!BQ24</f>
        <v>5.4240000000000003E-2</v>
      </c>
      <c r="V24" s="10">
        <f>'Background subtraction'!BR24</f>
        <v>4.3340000000000004E-2</v>
      </c>
      <c r="W24" s="10">
        <f>'Background subtraction'!BS24</f>
        <v>4.4540000000000003E-2</v>
      </c>
      <c r="X24" s="10">
        <f>'Background subtraction'!BT24</f>
        <v>4.2639999999999997E-2</v>
      </c>
      <c r="Y24" s="10">
        <f>'Background subtraction'!BV24</f>
        <v>3.0440000000000002E-2</v>
      </c>
      <c r="Z24" s="10">
        <f>'Background subtraction'!BW24</f>
        <v>2.554E-2</v>
      </c>
      <c r="AA24" s="10">
        <f>'Background subtraction'!BX24</f>
        <v>8.344E-2</v>
      </c>
      <c r="AB24" s="10">
        <f>'Background subtraction'!BY24</f>
        <v>8.8739999999999999E-2</v>
      </c>
      <c r="AC24" s="10">
        <f>'Background subtraction'!BZ24</f>
        <v>7.714E-2</v>
      </c>
      <c r="AD24" s="10">
        <f>'Background subtraction'!CA24</f>
        <v>6.3740000000000005E-2</v>
      </c>
      <c r="AE24" s="10">
        <f>'Background subtraction'!CB24</f>
        <v>3.6040000000000003E-2</v>
      </c>
      <c r="AF24" s="10">
        <f>'Background subtraction'!CC24</f>
        <v>4.4240000000000002E-2</v>
      </c>
      <c r="AG24" s="10">
        <f>'Background subtraction'!CD24</f>
        <v>7.2440000000000004E-2</v>
      </c>
      <c r="AH24" s="10">
        <f>'Background subtraction'!CE24</f>
        <v>6.5939999999999999E-2</v>
      </c>
      <c r="AI24" s="10">
        <f>'Background subtraction'!CG24</f>
        <v>3.8640000000000001E-2</v>
      </c>
      <c r="AJ24" s="10">
        <f>'Background subtraction'!CH24</f>
        <v>5.1639999999999998E-2</v>
      </c>
      <c r="AK24" s="10">
        <f>'Background subtraction'!CI24</f>
        <v>4.054E-2</v>
      </c>
      <c r="AL24" s="10">
        <f>'Background subtraction'!CJ24</f>
        <v>4.444E-2</v>
      </c>
      <c r="AM24" s="10">
        <f>'Background subtraction'!CK24</f>
        <v>8.1739999999999993E-2</v>
      </c>
      <c r="AN24" s="10">
        <f>'Background subtraction'!CL24</f>
        <v>7.1639999999999995E-2</v>
      </c>
      <c r="AO24" s="10">
        <f>'Background subtraction'!CM24</f>
        <v>5.1339999999999997E-2</v>
      </c>
      <c r="AP24" s="10">
        <f>'Background subtraction'!CN24</f>
        <v>5.6939999999999998E-2</v>
      </c>
      <c r="AQ24" s="10">
        <f>'Background subtraction'!CO24</f>
        <v>2.9040000000000003E-2</v>
      </c>
      <c r="AR24" s="10">
        <f>'Background subtraction'!CP24</f>
        <v>3.6940000000000001E-2</v>
      </c>
      <c r="AS24" s="10">
        <f>'Background subtraction'!CR24</f>
        <v>5.2740000000000002E-2</v>
      </c>
      <c r="AT24" s="10">
        <f>'Background subtraction'!CS24</f>
        <v>5.8440000000000006E-2</v>
      </c>
      <c r="AU24" s="10">
        <f>'Background subtraction'!CT24</f>
        <v>5.0840000000000003E-2</v>
      </c>
      <c r="AV24" s="10">
        <f>'Background subtraction'!CU24</f>
        <v>7.1040000000000006E-2</v>
      </c>
      <c r="AW24" s="10">
        <f>'Background subtraction'!CV24</f>
        <v>2.2239999999999999E-2</v>
      </c>
      <c r="AX24" s="10">
        <f>'Background subtraction'!CW24</f>
        <v>3.1239999999999997E-2</v>
      </c>
    </row>
    <row r="25" spans="1:50" x14ac:dyDescent="0.2">
      <c r="A25">
        <f>'lipidomeDB output'!A25</f>
        <v>1476</v>
      </c>
      <c r="B25" t="str">
        <f>'lipidomeDB output'!B25</f>
        <v>C83H146O17P2</v>
      </c>
      <c r="C25" s="1" t="str">
        <f>'lipidomeDB output'!C25</f>
        <v>CL(74:8)</v>
      </c>
      <c r="D25" s="22">
        <f>'Background subtraction'!BE25</f>
        <v>1.3720000000000001E-2</v>
      </c>
      <c r="E25" s="22">
        <f>'Background subtraction'!BF25</f>
        <v>3.2219999999999999E-2</v>
      </c>
      <c r="F25" s="22">
        <f>'Background subtraction'!BG25</f>
        <v>2.332E-2</v>
      </c>
      <c r="G25" s="22">
        <f>'Background subtraction'!BH25</f>
        <v>2.2920000000000003E-2</v>
      </c>
      <c r="H25" s="22">
        <f>'Background subtraction'!BI25</f>
        <v>3.3419999999999998E-2</v>
      </c>
      <c r="I25" s="10">
        <f>'Background subtraction'!BJ25</f>
        <v>3.492E-2</v>
      </c>
      <c r="J25" s="10">
        <f>'Background subtraction'!BU25</f>
        <v>4.0619999999999996E-2</v>
      </c>
      <c r="K25" s="10">
        <f>'Background subtraction'!CF25</f>
        <v>2.7819999999999998E-2</v>
      </c>
      <c r="L25" s="10">
        <f>'Background subtraction'!CQ25</f>
        <v>3.7819999999999999E-2</v>
      </c>
      <c r="M25" s="10">
        <f>'Background subtraction'!CX25</f>
        <v>2.7319999999999997E-2</v>
      </c>
      <c r="N25" s="10">
        <f t="shared" si="0"/>
        <v>3.3699999999999994E-2</v>
      </c>
      <c r="O25" s="10">
        <f>'Background subtraction'!BK25</f>
        <v>1.392E-2</v>
      </c>
      <c r="P25" s="10">
        <f>'Background subtraction'!BL25</f>
        <v>3.5220000000000001E-2</v>
      </c>
      <c r="Q25" s="10">
        <f>'Background subtraction'!BM25</f>
        <v>4.9119999999999997E-2</v>
      </c>
      <c r="R25" s="10">
        <f>'Background subtraction'!BN25</f>
        <v>1.602E-2</v>
      </c>
      <c r="S25" s="10">
        <f>'Background subtraction'!BO25</f>
        <v>3.7519999999999998E-2</v>
      </c>
      <c r="T25" s="10">
        <f>'Background subtraction'!BP25</f>
        <v>2.7719999999999995E-2</v>
      </c>
      <c r="U25" s="10">
        <f>'Background subtraction'!BQ25</f>
        <v>4.4219999999999995E-2</v>
      </c>
      <c r="V25" s="10">
        <f>'Background subtraction'!BR25</f>
        <v>2.0920000000000001E-2</v>
      </c>
      <c r="W25" s="10">
        <f>'Background subtraction'!BS25</f>
        <v>4.3220000000000001E-2</v>
      </c>
      <c r="X25" s="10">
        <f>'Background subtraction'!BT25</f>
        <v>4.1319999999999996E-2</v>
      </c>
      <c r="Y25" s="10">
        <f>'Background subtraction'!BV25</f>
        <v>5.0519999999999995E-2</v>
      </c>
      <c r="Z25" s="10">
        <f>'Background subtraction'!BW25</f>
        <v>3.6319999999999998E-2</v>
      </c>
      <c r="AA25" s="10">
        <f>'Background subtraction'!BX25</f>
        <v>3.9019999999999999E-2</v>
      </c>
      <c r="AB25" s="10">
        <f>'Background subtraction'!BY25</f>
        <v>6.2920000000000004E-2</v>
      </c>
      <c r="AC25" s="10">
        <f>'Background subtraction'!BZ25</f>
        <v>4.4019999999999997E-2</v>
      </c>
      <c r="AD25" s="10">
        <f>'Background subtraction'!CA25</f>
        <v>4.4119999999999999E-2</v>
      </c>
      <c r="AE25" s="10">
        <f>'Background subtraction'!CB25</f>
        <v>5.6819999999999996E-2</v>
      </c>
      <c r="AF25" s="10">
        <f>'Background subtraction'!CC25</f>
        <v>5.3219999999999996E-2</v>
      </c>
      <c r="AG25" s="10">
        <f>'Background subtraction'!CD25</f>
        <v>3.3819999999999996E-2</v>
      </c>
      <c r="AH25" s="10">
        <f>'Background subtraction'!CE25</f>
        <v>2.1920000000000002E-2</v>
      </c>
      <c r="AI25" s="10">
        <f>'Background subtraction'!CG25</f>
        <v>3.4419999999999999E-2</v>
      </c>
      <c r="AJ25" s="10">
        <f>'Background subtraction'!CH25</f>
        <v>3.952E-2</v>
      </c>
      <c r="AK25" s="10">
        <f>'Background subtraction'!CI25</f>
        <v>6.1919999999999996E-2</v>
      </c>
      <c r="AL25" s="10">
        <f>'Background subtraction'!CJ25</f>
        <v>6.862E-2</v>
      </c>
      <c r="AM25" s="10">
        <f>'Background subtraction'!CK25</f>
        <v>4.3220000000000001E-2</v>
      </c>
      <c r="AN25" s="10">
        <f>'Background subtraction'!CL25</f>
        <v>3.1719999999999998E-2</v>
      </c>
      <c r="AO25" s="10">
        <f>'Background subtraction'!CM25</f>
        <v>4.752E-2</v>
      </c>
      <c r="AP25" s="10">
        <f>'Background subtraction'!CN25</f>
        <v>3.2320000000000002E-2</v>
      </c>
      <c r="AQ25" s="10">
        <f>'Background subtraction'!CO25</f>
        <v>3.1320000000000001E-2</v>
      </c>
      <c r="AR25" s="10">
        <f>'Background subtraction'!CP25</f>
        <v>6.0019999999999997E-2</v>
      </c>
      <c r="AS25" s="10">
        <f>'Background subtraction'!CR25</f>
        <v>3.4319999999999996E-2</v>
      </c>
      <c r="AT25" s="10">
        <f>'Background subtraction'!CS25</f>
        <v>3.1119999999999995E-2</v>
      </c>
      <c r="AU25" s="10">
        <f>'Background subtraction'!CT25</f>
        <v>3.3619999999999997E-2</v>
      </c>
      <c r="AV25" s="10">
        <f>'Background subtraction'!CU25</f>
        <v>3.4419999999999999E-2</v>
      </c>
      <c r="AW25" s="10">
        <f>'Background subtraction'!CV25</f>
        <v>4.4319999999999998E-2</v>
      </c>
      <c r="AX25" s="10">
        <f>'Background subtraction'!CW25</f>
        <v>4.2019999999999995E-2</v>
      </c>
    </row>
    <row r="26" spans="1:50" x14ac:dyDescent="0.2">
      <c r="A26">
        <f>'lipidomeDB output'!A26</f>
        <v>1478</v>
      </c>
      <c r="B26" t="str">
        <f>'lipidomeDB output'!B26</f>
        <v>C83H148O17P2</v>
      </c>
      <c r="C26" s="1" t="str">
        <f>'lipidomeDB output'!C26</f>
        <v>CL(74:7)</v>
      </c>
      <c r="D26" s="22">
        <f>'Background subtraction'!BE26</f>
        <v>5.0600000000000003E-3</v>
      </c>
      <c r="E26" s="22">
        <f>'Background subtraction'!BF26</f>
        <v>0</v>
      </c>
      <c r="F26" s="22">
        <f>'Background subtraction'!BG26</f>
        <v>3.96E-3</v>
      </c>
      <c r="G26" s="22">
        <f>'Background subtraction'!BH26</f>
        <v>7.26E-3</v>
      </c>
      <c r="H26" s="22">
        <f>'Background subtraction'!BI26</f>
        <v>6.96E-3</v>
      </c>
      <c r="I26" s="10">
        <f>'Background subtraction'!BJ26</f>
        <v>2.5599999999999998E-3</v>
      </c>
      <c r="J26" s="10">
        <f>'Background subtraction'!BU26</f>
        <v>2.3600000000000001E-3</v>
      </c>
      <c r="K26" s="10">
        <f>'Background subtraction'!CF26</f>
        <v>3.0600000000000002E-3</v>
      </c>
      <c r="L26" s="10">
        <f>'Background subtraction'!CQ26</f>
        <v>1.026E-2</v>
      </c>
      <c r="M26" s="10">
        <f>'Background subtraction'!CX26</f>
        <v>1.076E-2</v>
      </c>
      <c r="N26" s="10">
        <f t="shared" si="0"/>
        <v>5.7999999999999996E-3</v>
      </c>
      <c r="O26" s="10">
        <f>'Background subtraction'!BK26</f>
        <v>5.96E-3</v>
      </c>
      <c r="P26" s="10">
        <f>'Background subtraction'!BL26</f>
        <v>1.456E-2</v>
      </c>
      <c r="Q26" s="10">
        <f>'Background subtraction'!BM26</f>
        <v>4.4599999999999996E-3</v>
      </c>
      <c r="R26" s="10">
        <f>'Background subtraction'!BN26</f>
        <v>7.4600000000000005E-3</v>
      </c>
      <c r="S26" s="10">
        <f>'Background subtraction'!BO26</f>
        <v>3.5599999999999998E-3</v>
      </c>
      <c r="T26" s="10">
        <f>'Background subtraction'!BP26</f>
        <v>4.7599999999999995E-3</v>
      </c>
      <c r="U26" s="10">
        <f>'Background subtraction'!BQ26</f>
        <v>3.4599999999999995E-3</v>
      </c>
      <c r="V26" s="10">
        <f>'Background subtraction'!BR26</f>
        <v>3.7599999999999995E-3</v>
      </c>
      <c r="W26" s="10">
        <f>'Background subtraction'!BS26</f>
        <v>7.26E-3</v>
      </c>
      <c r="X26" s="10">
        <f>'Background subtraction'!BT26</f>
        <v>3.2599999999999999E-3</v>
      </c>
      <c r="Y26" s="10">
        <f>'Background subtraction'!BV26</f>
        <v>6.8600000000000006E-3</v>
      </c>
      <c r="Z26" s="10">
        <f>'Background subtraction'!BW26</f>
        <v>3.8599999999999997E-3</v>
      </c>
      <c r="AA26" s="10">
        <f>'Background subtraction'!BX26</f>
        <v>6.4599999999999996E-3</v>
      </c>
      <c r="AB26" s="10">
        <f>'Background subtraction'!BY26</f>
        <v>8.3600000000000011E-3</v>
      </c>
      <c r="AC26" s="10">
        <f>'Background subtraction'!BZ26</f>
        <v>5.6600000000000001E-3</v>
      </c>
      <c r="AD26" s="10">
        <f>'Background subtraction'!CA26</f>
        <v>8.0600000000000012E-3</v>
      </c>
      <c r="AE26" s="10">
        <f>'Background subtraction'!CB26</f>
        <v>1.0160000000000001E-2</v>
      </c>
      <c r="AF26" s="10">
        <f>'Background subtraction'!CC26</f>
        <v>1.0360000000000001E-2</v>
      </c>
      <c r="AG26" s="10">
        <f>'Background subtraction'!CD26</f>
        <v>6.8600000000000006E-3</v>
      </c>
      <c r="AH26" s="10">
        <f>'Background subtraction'!CE26</f>
        <v>1.3560000000000001E-2</v>
      </c>
      <c r="AI26" s="10">
        <f>'Background subtraction'!CG26</f>
        <v>3.5599999999999998E-3</v>
      </c>
      <c r="AJ26" s="10">
        <f>'Background subtraction'!CH26</f>
        <v>9.0600000000000003E-3</v>
      </c>
      <c r="AK26" s="10">
        <f>'Background subtraction'!CI26</f>
        <v>1.4160000000000001E-2</v>
      </c>
      <c r="AL26" s="10">
        <f>'Background subtraction'!CJ26</f>
        <v>1.1160000000000002E-2</v>
      </c>
      <c r="AM26" s="10">
        <f>'Background subtraction'!CK26</f>
        <v>8.26E-3</v>
      </c>
      <c r="AN26" s="10">
        <f>'Background subtraction'!CL26</f>
        <v>5.0600000000000003E-3</v>
      </c>
      <c r="AO26" s="10">
        <f>'Background subtraction'!CM26</f>
        <v>3.1599999999999996E-3</v>
      </c>
      <c r="AP26" s="10">
        <f>'Background subtraction'!CN26</f>
        <v>6.7599999999999995E-3</v>
      </c>
      <c r="AQ26" s="10">
        <f>'Background subtraction'!CO26</f>
        <v>4.4599999999999996E-3</v>
      </c>
      <c r="AR26" s="10">
        <f>'Background subtraction'!CP26</f>
        <v>7.3599999999999994E-3</v>
      </c>
      <c r="AS26" s="10">
        <f>'Background subtraction'!CR26</f>
        <v>6.1599999999999997E-3</v>
      </c>
      <c r="AT26" s="10">
        <f>'Background subtraction'!CS26</f>
        <v>3.6000000000000008E-4</v>
      </c>
      <c r="AU26" s="10">
        <f>'Background subtraction'!CT26</f>
        <v>4.0600000000000002E-3</v>
      </c>
      <c r="AV26" s="10">
        <f>'Background subtraction'!CU26</f>
        <v>1.0660000000000001E-2</v>
      </c>
      <c r="AW26" s="10">
        <f>'Background subtraction'!CV26</f>
        <v>3.96E-3</v>
      </c>
      <c r="AX26" s="10">
        <f>'Background subtraction'!CW26</f>
        <v>8.1600000000000006E-3</v>
      </c>
    </row>
    <row r="27" spans="1:50" x14ac:dyDescent="0.2">
      <c r="A27">
        <f>'lipidomeDB output'!A27</f>
        <v>1480</v>
      </c>
      <c r="B27" t="str">
        <f>'lipidomeDB output'!B27</f>
        <v>C83H150O17P2</v>
      </c>
      <c r="C27" s="1" t="str">
        <f>'lipidomeDB output'!C27</f>
        <v>CL(74:6)</v>
      </c>
      <c r="D27" s="22">
        <f>'Background subtraction'!BE27</f>
        <v>1.0800000000000002E-3</v>
      </c>
      <c r="E27" s="22">
        <f>'Background subtraction'!BF27</f>
        <v>0</v>
      </c>
      <c r="F27" s="22">
        <f>'Background subtraction'!BG27</f>
        <v>1.98E-3</v>
      </c>
      <c r="G27" s="22">
        <f>'Background subtraction'!BH27</f>
        <v>0</v>
      </c>
      <c r="H27" s="22">
        <f>'Background subtraction'!BI27</f>
        <v>0</v>
      </c>
      <c r="I27" s="10">
        <f>'Background subtraction'!BJ27</f>
        <v>5.8000000000000011E-4</v>
      </c>
      <c r="J27" s="10">
        <f>'Background subtraction'!BU27</f>
        <v>3.8800000000000002E-3</v>
      </c>
      <c r="K27" s="10">
        <f>'Background subtraction'!CF27</f>
        <v>2.98E-3</v>
      </c>
      <c r="L27" s="10">
        <f>'Background subtraction'!CQ27</f>
        <v>5.8000000000000011E-4</v>
      </c>
      <c r="M27" s="10">
        <f>'Background subtraction'!CX27</f>
        <v>0</v>
      </c>
      <c r="N27" s="10">
        <f t="shared" si="0"/>
        <v>1.6040000000000002E-3</v>
      </c>
      <c r="O27" s="10">
        <f>'Background subtraction'!BK27</f>
        <v>4.8000000000000007E-4</v>
      </c>
      <c r="P27" s="10">
        <f>'Background subtraction'!BL27</f>
        <v>2.3800000000000002E-3</v>
      </c>
      <c r="Q27" s="10">
        <f>'Background subtraction'!BM27</f>
        <v>3.98E-3</v>
      </c>
      <c r="R27" s="10">
        <f>'Background subtraction'!BN27</f>
        <v>8.0000000000000101E-5</v>
      </c>
      <c r="S27" s="10">
        <f>'Background subtraction'!BO27</f>
        <v>1.8800000000000002E-3</v>
      </c>
      <c r="T27" s="10">
        <f>'Background subtraction'!BP27</f>
        <v>0</v>
      </c>
      <c r="U27" s="10">
        <f>'Background subtraction'!BQ27</f>
        <v>4.3800000000000002E-3</v>
      </c>
      <c r="V27" s="10">
        <f>'Background subtraction'!BR27</f>
        <v>0</v>
      </c>
      <c r="W27" s="10">
        <f>'Background subtraction'!BS27</f>
        <v>1.2799999999999999E-3</v>
      </c>
      <c r="X27" s="10">
        <f>'Background subtraction'!BT27</f>
        <v>1.7799999999999999E-3</v>
      </c>
      <c r="Y27" s="10">
        <f>'Background subtraction'!BV27</f>
        <v>1.48E-3</v>
      </c>
      <c r="Z27" s="10">
        <f>'Background subtraction'!BW27</f>
        <v>3.7799999999999999E-3</v>
      </c>
      <c r="AA27" s="10">
        <f>'Background subtraction'!BX27</f>
        <v>4.6800000000000001E-3</v>
      </c>
      <c r="AB27" s="10">
        <f>'Background subtraction'!BY27</f>
        <v>3.48E-3</v>
      </c>
      <c r="AC27" s="10">
        <f>'Background subtraction'!BZ27</f>
        <v>1.98E-3</v>
      </c>
      <c r="AD27" s="10">
        <f>'Background subtraction'!CA27</f>
        <v>1.48E-3</v>
      </c>
      <c r="AE27" s="10">
        <f>'Background subtraction'!CB27</f>
        <v>1.8800000000000002E-3</v>
      </c>
      <c r="AF27" s="10">
        <f>'Background subtraction'!CC27</f>
        <v>3.0799999999999998E-3</v>
      </c>
      <c r="AG27" s="10">
        <f>'Background subtraction'!CD27</f>
        <v>1.8800000000000002E-3</v>
      </c>
      <c r="AH27" s="10">
        <f>'Background subtraction'!CE27</f>
        <v>0</v>
      </c>
      <c r="AI27" s="10">
        <f>'Background subtraction'!CG27</f>
        <v>1.98E-3</v>
      </c>
      <c r="AJ27" s="10">
        <f>'Background subtraction'!CH27</f>
        <v>2.6800000000000001E-3</v>
      </c>
      <c r="AK27" s="10">
        <f>'Background subtraction'!CI27</f>
        <v>1.3800000000000002E-3</v>
      </c>
      <c r="AL27" s="10">
        <f>'Background subtraction'!CJ27</f>
        <v>2.3800000000000002E-3</v>
      </c>
      <c r="AM27" s="10">
        <f>'Background subtraction'!CK27</f>
        <v>2.7799999999999999E-3</v>
      </c>
      <c r="AN27" s="10">
        <f>'Background subtraction'!CL27</f>
        <v>0</v>
      </c>
      <c r="AO27" s="10">
        <f>'Background subtraction'!CM27</f>
        <v>0</v>
      </c>
      <c r="AP27" s="10">
        <f>'Background subtraction'!CN27</f>
        <v>3.0799999999999998E-3</v>
      </c>
      <c r="AQ27" s="10">
        <f>'Background subtraction'!CO27</f>
        <v>3.0799999999999998E-3</v>
      </c>
      <c r="AR27" s="10">
        <f>'Background subtraction'!CP27</f>
        <v>4.0800000000000003E-3</v>
      </c>
      <c r="AS27" s="10">
        <f>'Background subtraction'!CR27</f>
        <v>0</v>
      </c>
      <c r="AT27" s="10">
        <f>'Background subtraction'!CS27</f>
        <v>4.6800000000000001E-3</v>
      </c>
      <c r="AU27" s="10">
        <f>'Background subtraction'!CT27</f>
        <v>2.0799999999999998E-3</v>
      </c>
      <c r="AV27" s="10">
        <f>'Background subtraction'!CU27</f>
        <v>0</v>
      </c>
      <c r="AW27" s="10">
        <f>'Background subtraction'!CV27</f>
        <v>8.8000000000000003E-4</v>
      </c>
      <c r="AX27" s="10">
        <f>'Background subtraction'!CW27</f>
        <v>4.2800000000000008E-3</v>
      </c>
    </row>
    <row r="28" spans="1:50" x14ac:dyDescent="0.2">
      <c r="A28">
        <f>'lipidomeDB output'!A28</f>
        <v>1491.9</v>
      </c>
      <c r="B28" t="str">
        <f>'lipidomeDB output'!B28</f>
        <v>C85H138O17P2</v>
      </c>
      <c r="C28" s="1" t="str">
        <f>'lipidomeDB output'!C28</f>
        <v>CL(76:14)</v>
      </c>
      <c r="D28" s="22">
        <f>'Background subtraction'!BE28</f>
        <v>7.6800000000000002E-3</v>
      </c>
      <c r="E28" s="22">
        <f>'Background subtraction'!BF28</f>
        <v>8.5799999999999991E-3</v>
      </c>
      <c r="F28" s="22">
        <f>'Background subtraction'!BG28</f>
        <v>9.3799999999999994E-3</v>
      </c>
      <c r="G28" s="22">
        <f>'Background subtraction'!BH28</f>
        <v>4.7800000000000004E-3</v>
      </c>
      <c r="H28" s="22">
        <f>'Background subtraction'!BI28</f>
        <v>7.5800000000000008E-3</v>
      </c>
      <c r="I28" s="10">
        <f>'Background subtraction'!BJ28</f>
        <v>1.5079999999999998E-2</v>
      </c>
      <c r="J28" s="10">
        <f>'Background subtraction'!BU28</f>
        <v>1.3479999999999999E-2</v>
      </c>
      <c r="K28" s="10">
        <f>'Background subtraction'!CF28</f>
        <v>7.4799999999999997E-3</v>
      </c>
      <c r="L28" s="10">
        <f>'Background subtraction'!CQ28</f>
        <v>1.218E-2</v>
      </c>
      <c r="M28" s="10">
        <f>'Background subtraction'!CX28</f>
        <v>1.2579999999999999E-2</v>
      </c>
      <c r="N28" s="10">
        <f t="shared" si="0"/>
        <v>1.2160000000000001E-2</v>
      </c>
      <c r="O28" s="10">
        <f>'Background subtraction'!BK28</f>
        <v>1.108E-2</v>
      </c>
      <c r="P28" s="10">
        <f>'Background subtraction'!BL28</f>
        <v>1.8080000000000002E-2</v>
      </c>
      <c r="Q28" s="10">
        <f>'Background subtraction'!BM28</f>
        <v>8.7799999999999996E-3</v>
      </c>
      <c r="R28" s="10">
        <f>'Background subtraction'!BN28</f>
        <v>8.7799999999999996E-3</v>
      </c>
      <c r="S28" s="10">
        <f>'Background subtraction'!BO28</f>
        <v>7.7799999999999996E-3</v>
      </c>
      <c r="T28" s="10">
        <f>'Background subtraction'!BP28</f>
        <v>6.8799999999999998E-3</v>
      </c>
      <c r="U28" s="10">
        <f>'Background subtraction'!BQ28</f>
        <v>1.2679999999999999E-2</v>
      </c>
      <c r="V28" s="10">
        <f>'Background subtraction'!BR28</f>
        <v>1.328E-2</v>
      </c>
      <c r="W28" s="10">
        <f>'Background subtraction'!BS28</f>
        <v>7.8799999999999999E-3</v>
      </c>
      <c r="X28" s="10">
        <f>'Background subtraction'!BT28</f>
        <v>7.4799999999999997E-3</v>
      </c>
      <c r="Y28" s="10">
        <f>'Background subtraction'!BV28</f>
        <v>8.5799999999999991E-3</v>
      </c>
      <c r="Z28" s="10">
        <f>'Background subtraction'!BW28</f>
        <v>1.0279999999999999E-2</v>
      </c>
      <c r="AA28" s="10">
        <f>'Background subtraction'!BX28</f>
        <v>1.5079999999999998E-2</v>
      </c>
      <c r="AB28" s="10">
        <f>'Background subtraction'!BY28</f>
        <v>1.5180000000000001E-2</v>
      </c>
      <c r="AC28" s="10">
        <f>'Background subtraction'!BZ28</f>
        <v>1.728E-2</v>
      </c>
      <c r="AD28" s="10">
        <f>'Background subtraction'!CA28</f>
        <v>2.2080000000000002E-2</v>
      </c>
      <c r="AE28" s="10">
        <f>'Background subtraction'!CB28</f>
        <v>1.4379999999999999E-2</v>
      </c>
      <c r="AF28" s="10">
        <f>'Background subtraction'!CC28</f>
        <v>9.8799999999999999E-3</v>
      </c>
      <c r="AG28" s="10">
        <f>'Background subtraction'!CD28</f>
        <v>2.5480000000000003E-2</v>
      </c>
      <c r="AH28" s="10">
        <f>'Background subtraction'!CE28</f>
        <v>1.1479999999999999E-2</v>
      </c>
      <c r="AI28" s="10">
        <f>'Background subtraction'!CG28</f>
        <v>9.1799999999999989E-3</v>
      </c>
      <c r="AJ28" s="10">
        <f>'Background subtraction'!CH28</f>
        <v>1.528E-2</v>
      </c>
      <c r="AK28" s="10">
        <f>'Background subtraction'!CI28</f>
        <v>1.308E-2</v>
      </c>
      <c r="AL28" s="10">
        <f>'Background subtraction'!CJ28</f>
        <v>1.4079999999999999E-2</v>
      </c>
      <c r="AM28" s="10">
        <f>'Background subtraction'!CK28</f>
        <v>1.678E-2</v>
      </c>
      <c r="AN28" s="10">
        <f>'Background subtraction'!CL28</f>
        <v>1.898E-2</v>
      </c>
      <c r="AO28" s="10">
        <f>'Background subtraction'!CM28</f>
        <v>1.2679999999999999E-2</v>
      </c>
      <c r="AP28" s="10">
        <f>'Background subtraction'!CN28</f>
        <v>1.218E-2</v>
      </c>
      <c r="AQ28" s="10">
        <f>'Background subtraction'!CO28</f>
        <v>8.1799999999999998E-3</v>
      </c>
      <c r="AR28" s="10">
        <f>'Background subtraction'!CP28</f>
        <v>9.6799999999999994E-3</v>
      </c>
      <c r="AS28" s="10">
        <f>'Background subtraction'!CR28</f>
        <v>1.2379999999999999E-2</v>
      </c>
      <c r="AT28" s="10">
        <f>'Background subtraction'!CS28</f>
        <v>2.6180000000000002E-2</v>
      </c>
      <c r="AU28" s="10">
        <f>'Background subtraction'!CT28</f>
        <v>1.078E-2</v>
      </c>
      <c r="AV28" s="10">
        <f>'Background subtraction'!CU28</f>
        <v>1.0579999999999999E-2</v>
      </c>
      <c r="AW28" s="10">
        <f>'Background subtraction'!CV28</f>
        <v>4.7800000000000004E-3</v>
      </c>
      <c r="AX28" s="10">
        <f>'Background subtraction'!CW28</f>
        <v>7.4799999999999997E-3</v>
      </c>
    </row>
    <row r="29" spans="1:50" x14ac:dyDescent="0.2">
      <c r="A29">
        <f>'lipidomeDB output'!A29</f>
        <v>1494</v>
      </c>
      <c r="B29" t="str">
        <f>'lipidomeDB output'!B29</f>
        <v>C85H140O17P2</v>
      </c>
      <c r="C29" s="1" t="str">
        <f>'lipidomeDB output'!C29</f>
        <v>CL(76:13)</v>
      </c>
      <c r="D29" s="22">
        <f>'Background subtraction'!BE29</f>
        <v>2.6579999999999999E-2</v>
      </c>
      <c r="E29" s="22">
        <f>'Background subtraction'!BF29</f>
        <v>2.7380000000000002E-2</v>
      </c>
      <c r="F29" s="22">
        <f>'Background subtraction'!BG29</f>
        <v>3.0879999999999998E-2</v>
      </c>
      <c r="G29" s="22">
        <f>'Background subtraction'!BH29</f>
        <v>2.8580000000000001E-2</v>
      </c>
      <c r="H29" s="22">
        <f>'Background subtraction'!BI29</f>
        <v>3.2280000000000003E-2</v>
      </c>
      <c r="I29" s="10">
        <f>'Background subtraction'!BJ29</f>
        <v>2.6180000000000002E-2</v>
      </c>
      <c r="J29" s="10">
        <f>'Background subtraction'!BU29</f>
        <v>3.8980000000000001E-2</v>
      </c>
      <c r="K29" s="10">
        <f>'Background subtraction'!CF29</f>
        <v>3.1980000000000001E-2</v>
      </c>
      <c r="L29" s="10">
        <f>'Background subtraction'!CQ29</f>
        <v>4.2079999999999999E-2</v>
      </c>
      <c r="M29" s="10">
        <f>'Background subtraction'!CX29</f>
        <v>3.8179999999999999E-2</v>
      </c>
      <c r="N29" s="10">
        <f t="shared" si="0"/>
        <v>3.5479999999999998E-2</v>
      </c>
      <c r="O29" s="10">
        <f>'Background subtraction'!BK29</f>
        <v>2.818E-2</v>
      </c>
      <c r="P29" s="10">
        <f>'Background subtraction'!BL29</f>
        <v>4.5879999999999997E-2</v>
      </c>
      <c r="Q29" s="10">
        <f>'Background subtraction'!BM29</f>
        <v>3.1980000000000001E-2</v>
      </c>
      <c r="R29" s="10">
        <f>'Background subtraction'!BN29</f>
        <v>2.3179999999999999E-2</v>
      </c>
      <c r="S29" s="10">
        <f>'Background subtraction'!BO29</f>
        <v>3.4180000000000002E-2</v>
      </c>
      <c r="T29" s="10">
        <f>'Background subtraction'!BP29</f>
        <v>3.3980000000000003E-2</v>
      </c>
      <c r="U29" s="10">
        <f>'Background subtraction'!BQ29</f>
        <v>4.308E-2</v>
      </c>
      <c r="V29" s="10">
        <f>'Background subtraction'!BR29</f>
        <v>3.0379999999999997E-2</v>
      </c>
      <c r="W29" s="10">
        <f>'Background subtraction'!BS29</f>
        <v>2.9080000000000002E-2</v>
      </c>
      <c r="X29" s="10">
        <f>'Background subtraction'!BT29</f>
        <v>3.0080000000000003E-2</v>
      </c>
      <c r="Y29" s="10">
        <f>'Background subtraction'!BV29</f>
        <v>4.1279999999999997E-2</v>
      </c>
      <c r="Z29" s="10">
        <f>'Background subtraction'!BW29</f>
        <v>3.5779999999999999E-2</v>
      </c>
      <c r="AA29" s="10">
        <f>'Background subtraction'!BX29</f>
        <v>4.6379999999999998E-2</v>
      </c>
      <c r="AB29" s="10">
        <f>'Background subtraction'!BY29</f>
        <v>4.3180000000000003E-2</v>
      </c>
      <c r="AC29" s="10">
        <f>'Background subtraction'!BZ29</f>
        <v>5.1580000000000001E-2</v>
      </c>
      <c r="AD29" s="10">
        <f>'Background subtraction'!CA29</f>
        <v>4.8980000000000003E-2</v>
      </c>
      <c r="AE29" s="10">
        <f>'Background subtraction'!CB29</f>
        <v>5.058E-2</v>
      </c>
      <c r="AF29" s="10">
        <f>'Background subtraction'!CC29</f>
        <v>4.6179999999999999E-2</v>
      </c>
      <c r="AG29" s="10">
        <f>'Background subtraction'!CD29</f>
        <v>4.8579999999999998E-2</v>
      </c>
      <c r="AH29" s="10">
        <f>'Background subtraction'!CE29</f>
        <v>3.5479999999999998E-2</v>
      </c>
      <c r="AI29" s="10">
        <f>'Background subtraction'!CG29</f>
        <v>2.358E-2</v>
      </c>
      <c r="AJ29" s="10">
        <f>'Background subtraction'!CH29</f>
        <v>4.0779999999999997E-2</v>
      </c>
      <c r="AK29" s="10">
        <f>'Background subtraction'!CI29</f>
        <v>5.4379999999999998E-2</v>
      </c>
      <c r="AL29" s="10">
        <f>'Background subtraction'!CJ29</f>
        <v>4.7379999999999999E-2</v>
      </c>
      <c r="AM29" s="10">
        <f>'Background subtraction'!CK29</f>
        <v>5.3580000000000003E-2</v>
      </c>
      <c r="AN29" s="10">
        <f>'Background subtraction'!CL29</f>
        <v>4.8779999999999997E-2</v>
      </c>
      <c r="AO29" s="10">
        <f>'Background subtraction'!CM29</f>
        <v>4.4080000000000001E-2</v>
      </c>
      <c r="AP29" s="10">
        <f>'Background subtraction'!CN29</f>
        <v>3.3779999999999998E-2</v>
      </c>
      <c r="AQ29" s="10">
        <f>'Background subtraction'!CO29</f>
        <v>3.048E-2</v>
      </c>
      <c r="AR29" s="10">
        <f>'Background subtraction'!CP29</f>
        <v>3.8280000000000002E-2</v>
      </c>
      <c r="AS29" s="10">
        <f>'Background subtraction'!CR29</f>
        <v>3.8679999999999999E-2</v>
      </c>
      <c r="AT29" s="10">
        <f>'Background subtraction'!CS29</f>
        <v>4.7579999999999997E-2</v>
      </c>
      <c r="AU29" s="10">
        <f>'Background subtraction'!CT29</f>
        <v>3.4079999999999999E-2</v>
      </c>
      <c r="AV29" s="10">
        <f>'Background subtraction'!CU29</f>
        <v>4.0280000000000003E-2</v>
      </c>
      <c r="AW29" s="10">
        <f>'Background subtraction'!CV29</f>
        <v>3.2680000000000001E-2</v>
      </c>
      <c r="AX29" s="10">
        <f>'Background subtraction'!CW29</f>
        <v>2.4580000000000001E-2</v>
      </c>
    </row>
    <row r="30" spans="1:50" x14ac:dyDescent="0.2">
      <c r="A30">
        <f>'lipidomeDB output'!A30</f>
        <v>1496</v>
      </c>
      <c r="B30" t="str">
        <f>'lipidomeDB output'!B30</f>
        <v>C85H142O17P2</v>
      </c>
      <c r="C30" s="1" t="str">
        <f>'lipidomeDB output'!C30</f>
        <v>CL(76:12)</v>
      </c>
      <c r="D30" s="22">
        <f>'Background subtraction'!BE30</f>
        <v>1.4919999999999999E-2</v>
      </c>
      <c r="E30" s="22">
        <f>'Background subtraction'!BF30</f>
        <v>3.2219999999999999E-2</v>
      </c>
      <c r="F30" s="22">
        <f>'Background subtraction'!BG30</f>
        <v>4.172E-2</v>
      </c>
      <c r="G30" s="22">
        <f>'Background subtraction'!BH30</f>
        <v>3.1519999999999999E-2</v>
      </c>
      <c r="H30" s="22">
        <f>'Background subtraction'!BI30</f>
        <v>4.5619999999999994E-2</v>
      </c>
      <c r="I30" s="10">
        <f>'Background subtraction'!BJ30</f>
        <v>4.2319999999999997E-2</v>
      </c>
      <c r="J30" s="10">
        <f>'Background subtraction'!BU30</f>
        <v>5.1719999999999995E-2</v>
      </c>
      <c r="K30" s="10">
        <f>'Background subtraction'!CF30</f>
        <v>3.6519999999999997E-2</v>
      </c>
      <c r="L30" s="10">
        <f>'Background subtraction'!CQ30</f>
        <v>5.1919999999999994E-2</v>
      </c>
      <c r="M30" s="10">
        <f>'Background subtraction'!CX30</f>
        <v>3.8819999999999993E-2</v>
      </c>
      <c r="N30" s="10">
        <f t="shared" si="0"/>
        <v>4.4259999999999994E-2</v>
      </c>
      <c r="O30" s="10">
        <f>'Background subtraction'!BK30</f>
        <v>3.2819999999999995E-2</v>
      </c>
      <c r="P30" s="10">
        <f>'Background subtraction'!BL30</f>
        <v>4.2419999999999999E-2</v>
      </c>
      <c r="Q30" s="10">
        <f>'Background subtraction'!BM30</f>
        <v>4.122E-2</v>
      </c>
      <c r="R30" s="10">
        <f>'Background subtraction'!BN30</f>
        <v>2.6419999999999999E-2</v>
      </c>
      <c r="S30" s="10">
        <f>'Background subtraction'!BO30</f>
        <v>5.4719999999999998E-2</v>
      </c>
      <c r="T30" s="10">
        <f>'Background subtraction'!BP30</f>
        <v>4.9819999999999996E-2</v>
      </c>
      <c r="U30" s="10">
        <f>'Background subtraction'!BQ30</f>
        <v>4.342E-2</v>
      </c>
      <c r="V30" s="10">
        <f>'Background subtraction'!BR30</f>
        <v>3.022E-2</v>
      </c>
      <c r="W30" s="10">
        <f>'Background subtraction'!BS30</f>
        <v>4.0719999999999999E-2</v>
      </c>
      <c r="X30" s="10">
        <f>'Background subtraction'!BT30</f>
        <v>3.9219999999999998E-2</v>
      </c>
      <c r="Y30" s="10">
        <f>'Background subtraction'!BV30</f>
        <v>7.1819999999999995E-2</v>
      </c>
      <c r="Z30" s="10">
        <f>'Background subtraction'!BW30</f>
        <v>5.8319999999999997E-2</v>
      </c>
      <c r="AA30" s="10">
        <f>'Background subtraction'!BX30</f>
        <v>5.1919999999999994E-2</v>
      </c>
      <c r="AB30" s="10">
        <f>'Background subtraction'!BY30</f>
        <v>5.0719999999999994E-2</v>
      </c>
      <c r="AC30" s="10">
        <f>'Background subtraction'!BZ30</f>
        <v>4.6519999999999999E-2</v>
      </c>
      <c r="AD30" s="10">
        <f>'Background subtraction'!CA30</f>
        <v>5.9819999999999998E-2</v>
      </c>
      <c r="AE30" s="10">
        <f>'Background subtraction'!CB30</f>
        <v>6.9519999999999998E-2</v>
      </c>
      <c r="AF30" s="10">
        <f>'Background subtraction'!CC30</f>
        <v>6.7919999999999994E-2</v>
      </c>
      <c r="AG30" s="10">
        <f>'Background subtraction'!CD30</f>
        <v>5.3719999999999997E-2</v>
      </c>
      <c r="AH30" s="10">
        <f>'Background subtraction'!CE30</f>
        <v>4.3519999999999996E-2</v>
      </c>
      <c r="AI30" s="10">
        <f>'Background subtraction'!CG30</f>
        <v>3.0119999999999997E-2</v>
      </c>
      <c r="AJ30" s="10">
        <f>'Background subtraction'!CH30</f>
        <v>3.8919999999999996E-2</v>
      </c>
      <c r="AK30" s="10">
        <f>'Background subtraction'!CI30</f>
        <v>9.8720000000000002E-2</v>
      </c>
      <c r="AL30" s="10">
        <f>'Background subtraction'!CJ30</f>
        <v>8.2720000000000002E-2</v>
      </c>
      <c r="AM30" s="10">
        <f>'Background subtraction'!CK30</f>
        <v>6.2019999999999992E-2</v>
      </c>
      <c r="AN30" s="10">
        <f>'Background subtraction'!CL30</f>
        <v>5.5919999999999997E-2</v>
      </c>
      <c r="AO30" s="10">
        <f>'Background subtraction'!CM30</f>
        <v>5.5319999999999994E-2</v>
      </c>
      <c r="AP30" s="10">
        <f>'Background subtraction'!CN30</f>
        <v>3.3619999999999997E-2</v>
      </c>
      <c r="AQ30" s="10">
        <f>'Background subtraction'!CO30</f>
        <v>5.0819999999999997E-2</v>
      </c>
      <c r="AR30" s="10">
        <f>'Background subtraction'!CP30</f>
        <v>8.2220000000000001E-2</v>
      </c>
      <c r="AS30" s="10">
        <f>'Background subtraction'!CR30</f>
        <v>4.2319999999999997E-2</v>
      </c>
      <c r="AT30" s="10">
        <f>'Background subtraction'!CS30</f>
        <v>4.8219999999999999E-2</v>
      </c>
      <c r="AU30" s="10">
        <f>'Background subtraction'!CT30</f>
        <v>3.6519999999999997E-2</v>
      </c>
      <c r="AV30" s="10">
        <f>'Background subtraction'!CU30</f>
        <v>4.6619999999999995E-2</v>
      </c>
      <c r="AW30" s="10">
        <f>'Background subtraction'!CV30</f>
        <v>7.0519999999999999E-2</v>
      </c>
      <c r="AX30" s="10">
        <f>'Background subtraction'!CW30</f>
        <v>4.6219999999999997E-2</v>
      </c>
    </row>
    <row r="31" spans="1:50" x14ac:dyDescent="0.2">
      <c r="A31">
        <f>'lipidomeDB output'!A31</f>
        <v>1498</v>
      </c>
      <c r="B31" t="str">
        <f>'lipidomeDB output'!B31</f>
        <v>C85H144O17P2</v>
      </c>
      <c r="C31" s="1" t="str">
        <f>'lipidomeDB output'!C31</f>
        <v>CL(76:11)</v>
      </c>
      <c r="D31" s="22">
        <f>'Background subtraction'!BE31</f>
        <v>3.218E-2</v>
      </c>
      <c r="E31" s="22">
        <f>'Background subtraction'!BF31</f>
        <v>3.9480000000000001E-2</v>
      </c>
      <c r="F31" s="22">
        <f>'Background subtraction'!BG31</f>
        <v>4.7879999999999999E-2</v>
      </c>
      <c r="G31" s="22">
        <f>'Background subtraction'!BH31</f>
        <v>4.6280000000000002E-2</v>
      </c>
      <c r="H31" s="22">
        <f>'Background subtraction'!BI31</f>
        <v>4.0579999999999998E-2</v>
      </c>
      <c r="I31" s="10">
        <f>'Background subtraction'!BJ31</f>
        <v>4.6379999999999998E-2</v>
      </c>
      <c r="J31" s="10">
        <f>'Background subtraction'!BU31</f>
        <v>5.1179999999999996E-2</v>
      </c>
      <c r="K31" s="10">
        <f>'Background subtraction'!CF31</f>
        <v>5.1279999999999999E-2</v>
      </c>
      <c r="L31" s="10">
        <f>'Background subtraction'!CQ31</f>
        <v>6.5280000000000005E-2</v>
      </c>
      <c r="M31" s="10">
        <f>'Background subtraction'!CX31</f>
        <v>6.2179999999999999E-2</v>
      </c>
      <c r="N31" s="10">
        <f t="shared" si="0"/>
        <v>5.5259999999999997E-2</v>
      </c>
      <c r="O31" s="10">
        <f>'Background subtraction'!BK31</f>
        <v>4.1180000000000001E-2</v>
      </c>
      <c r="P31" s="10">
        <f>'Background subtraction'!BL31</f>
        <v>8.9880000000000002E-2</v>
      </c>
      <c r="Q31" s="10">
        <f>'Background subtraction'!BM31</f>
        <v>6.7979999999999999E-2</v>
      </c>
      <c r="R31" s="10">
        <f>'Background subtraction'!BN31</f>
        <v>4.9279999999999997E-2</v>
      </c>
      <c r="S31" s="10">
        <f>'Background subtraction'!BO31</f>
        <v>2.308E-2</v>
      </c>
      <c r="T31" s="10">
        <f>'Background subtraction'!BP31</f>
        <v>1.9879999999999998E-2</v>
      </c>
      <c r="U31" s="10">
        <f>'Background subtraction'!BQ31</f>
        <v>5.8880000000000002E-2</v>
      </c>
      <c r="V31" s="10">
        <f>'Background subtraction'!BR31</f>
        <v>4.888E-2</v>
      </c>
      <c r="W31" s="10">
        <f>'Background subtraction'!BS31</f>
        <v>5.1380000000000002E-2</v>
      </c>
      <c r="X31" s="10">
        <f>'Background subtraction'!BT31</f>
        <v>4.9279999999999997E-2</v>
      </c>
      <c r="Y31" s="10">
        <f>'Background subtraction'!BV31</f>
        <v>2.2079999999999999E-2</v>
      </c>
      <c r="Z31" s="10">
        <f>'Background subtraction'!BW31</f>
        <v>2.2679999999999999E-2</v>
      </c>
      <c r="AA31" s="10">
        <f>'Background subtraction'!BX31</f>
        <v>0.10568</v>
      </c>
      <c r="AB31" s="10">
        <f>'Background subtraction'!BY31</f>
        <v>9.7180000000000002E-2</v>
      </c>
      <c r="AC31" s="10">
        <f>'Background subtraction'!BZ31</f>
        <v>8.4080000000000002E-2</v>
      </c>
      <c r="AD31" s="10">
        <f>'Background subtraction'!CA31</f>
        <v>6.7279999999999993E-2</v>
      </c>
      <c r="AE31" s="10">
        <f>'Background subtraction'!CB31</f>
        <v>2.928E-2</v>
      </c>
      <c r="AF31" s="10">
        <f>'Background subtraction'!CC31</f>
        <v>4.1180000000000001E-2</v>
      </c>
      <c r="AG31" s="10">
        <f>'Background subtraction'!CD31</f>
        <v>7.3380000000000001E-2</v>
      </c>
      <c r="AH31" s="10">
        <f>'Background subtraction'!CE31</f>
        <v>7.1379999999999999E-2</v>
      </c>
      <c r="AI31" s="10">
        <f>'Background subtraction'!CG31</f>
        <v>3.7679999999999998E-2</v>
      </c>
      <c r="AJ31" s="10">
        <f>'Background subtraction'!CH31</f>
        <v>6.3579999999999998E-2</v>
      </c>
      <c r="AK31" s="10">
        <f>'Background subtraction'!CI31</f>
        <v>3.6979999999999999E-2</v>
      </c>
      <c r="AL31" s="10">
        <f>'Background subtraction'!CJ31</f>
        <v>4.0379999999999999E-2</v>
      </c>
      <c r="AM31" s="10">
        <f>'Background subtraction'!CK31</f>
        <v>6.898E-2</v>
      </c>
      <c r="AN31" s="10">
        <f>'Background subtraction'!CL31</f>
        <v>8.1180000000000002E-2</v>
      </c>
      <c r="AO31" s="10">
        <f>'Background subtraction'!CM31</f>
        <v>7.6780000000000001E-2</v>
      </c>
      <c r="AP31" s="10">
        <f>'Background subtraction'!CN31</f>
        <v>5.808E-2</v>
      </c>
      <c r="AQ31" s="10">
        <f>'Background subtraction'!CO31</f>
        <v>2.6879999999999998E-2</v>
      </c>
      <c r="AR31" s="10">
        <f>'Background subtraction'!CP31</f>
        <v>2.6279999999999998E-2</v>
      </c>
      <c r="AS31" s="10">
        <f>'Background subtraction'!CR31</f>
        <v>6.1380000000000004E-2</v>
      </c>
      <c r="AT31" s="10">
        <f>'Background subtraction'!CS31</f>
        <v>6.8379999999999996E-2</v>
      </c>
      <c r="AU31" s="10">
        <f>'Background subtraction'!CT31</f>
        <v>4.6679999999999999E-2</v>
      </c>
      <c r="AV31" s="10">
        <f>'Background subtraction'!CU31</f>
        <v>6.948E-2</v>
      </c>
      <c r="AW31" s="10">
        <f>'Background subtraction'!CV31</f>
        <v>1.9279999999999999E-2</v>
      </c>
      <c r="AX31" s="10">
        <f>'Background subtraction'!CW31</f>
        <v>3.4279999999999998E-2</v>
      </c>
    </row>
    <row r="32" spans="1:50" x14ac:dyDescent="0.2">
      <c r="A32">
        <f>'lipidomeDB output'!A32</f>
        <v>1500</v>
      </c>
      <c r="B32" t="str">
        <f>'lipidomeDB output'!B32</f>
        <v>C85H146O17P2</v>
      </c>
      <c r="C32" s="1" t="str">
        <f>'lipidomeDB output'!C32</f>
        <v>CL(76:10)</v>
      </c>
      <c r="D32" s="22">
        <f>'Background subtraction'!BE32</f>
        <v>1.8919999999999999E-2</v>
      </c>
      <c r="E32" s="22">
        <f>'Background subtraction'!BF32</f>
        <v>2.7319999999999997E-2</v>
      </c>
      <c r="F32" s="22">
        <f>'Background subtraction'!BG32</f>
        <v>4.0419999999999998E-2</v>
      </c>
      <c r="G32" s="22">
        <f>'Background subtraction'!BH32</f>
        <v>3.0920000000000003E-2</v>
      </c>
      <c r="H32" s="22">
        <f>'Background subtraction'!BI32</f>
        <v>3.8620000000000002E-2</v>
      </c>
      <c r="I32" s="10">
        <f>'Background subtraction'!BJ32</f>
        <v>3.0519999999999999E-2</v>
      </c>
      <c r="J32" s="10">
        <f>'Background subtraction'!BU32</f>
        <v>4.0120000000000003E-2</v>
      </c>
      <c r="K32" s="10">
        <f>'Background subtraction'!CF32</f>
        <v>3.6019999999999996E-2</v>
      </c>
      <c r="L32" s="10">
        <f>'Background subtraction'!CQ32</f>
        <v>4.002E-2</v>
      </c>
      <c r="M32" s="10">
        <f>'Background subtraction'!CX32</f>
        <v>2.9719999999999996E-2</v>
      </c>
      <c r="N32" s="10">
        <f t="shared" si="0"/>
        <v>3.5279999999999999E-2</v>
      </c>
      <c r="O32" s="10">
        <f>'Background subtraction'!BK32</f>
        <v>3.202E-2</v>
      </c>
      <c r="P32" s="10">
        <f>'Background subtraction'!BL32</f>
        <v>6.8320000000000006E-2</v>
      </c>
      <c r="Q32" s="10">
        <f>'Background subtraction'!BM32</f>
        <v>3.9419999999999997E-2</v>
      </c>
      <c r="R32" s="10">
        <f>'Background subtraction'!BN32</f>
        <v>3.4419999999999999E-2</v>
      </c>
      <c r="S32" s="10">
        <f>'Background subtraction'!BO32</f>
        <v>2.282E-2</v>
      </c>
      <c r="T32" s="10">
        <f>'Background subtraction'!BP32</f>
        <v>9.7199999999999995E-3</v>
      </c>
      <c r="U32" s="10">
        <f>'Background subtraction'!BQ32</f>
        <v>3.9919999999999997E-2</v>
      </c>
      <c r="V32" s="10">
        <f>'Background subtraction'!BR32</f>
        <v>2.9519999999999998E-2</v>
      </c>
      <c r="W32" s="10">
        <f>'Background subtraction'!BS32</f>
        <v>2.7019999999999999E-2</v>
      </c>
      <c r="X32" s="10">
        <f>'Background subtraction'!BT32</f>
        <v>3.2320000000000002E-2</v>
      </c>
      <c r="Y32" s="10">
        <f>'Background subtraction'!BV32</f>
        <v>2.0719999999999999E-2</v>
      </c>
      <c r="Z32" s="10">
        <f>'Background subtraction'!BW32</f>
        <v>1.882E-2</v>
      </c>
      <c r="AA32" s="10">
        <f>'Background subtraction'!BX32</f>
        <v>9.0719999999999995E-2</v>
      </c>
      <c r="AB32" s="10">
        <f>'Background subtraction'!BY32</f>
        <v>8.7319999999999995E-2</v>
      </c>
      <c r="AC32" s="10">
        <f>'Background subtraction'!BZ32</f>
        <v>5.2519999999999997E-2</v>
      </c>
      <c r="AD32" s="10">
        <f>'Background subtraction'!CA32</f>
        <v>4.3819999999999998E-2</v>
      </c>
      <c r="AE32" s="10">
        <f>'Background subtraction'!CB32</f>
        <v>2.4420000000000001E-2</v>
      </c>
      <c r="AF32" s="10">
        <f>'Background subtraction'!CC32</f>
        <v>2.742E-2</v>
      </c>
      <c r="AG32" s="10">
        <f>'Background subtraction'!CD32</f>
        <v>6.9620000000000001E-2</v>
      </c>
      <c r="AH32" s="10">
        <f>'Background subtraction'!CE32</f>
        <v>6.132E-2</v>
      </c>
      <c r="AI32" s="10">
        <f>'Background subtraction'!CG32</f>
        <v>4.0120000000000003E-2</v>
      </c>
      <c r="AJ32" s="10">
        <f>'Background subtraction'!CH32</f>
        <v>4.3119999999999999E-2</v>
      </c>
      <c r="AK32" s="10">
        <f>'Background subtraction'!CI32</f>
        <v>2.7619999999999999E-2</v>
      </c>
      <c r="AL32" s="10">
        <f>'Background subtraction'!CJ32</f>
        <v>2.3820000000000001E-2</v>
      </c>
      <c r="AM32" s="10">
        <f>'Background subtraction'!CK32</f>
        <v>6.6320000000000004E-2</v>
      </c>
      <c r="AN32" s="10">
        <f>'Background subtraction'!CL32</f>
        <v>4.8520000000000001E-2</v>
      </c>
      <c r="AO32" s="10">
        <f>'Background subtraction'!CM32</f>
        <v>4.292E-2</v>
      </c>
      <c r="AP32" s="10">
        <f>'Background subtraction'!CN32</f>
        <v>2.9819999999999999E-2</v>
      </c>
      <c r="AQ32" s="10">
        <f>'Background subtraction'!CO32</f>
        <v>2.2419999999999999E-2</v>
      </c>
      <c r="AR32" s="10">
        <f>'Background subtraction'!CP32</f>
        <v>2.4819999999999998E-2</v>
      </c>
      <c r="AS32" s="10">
        <f>'Background subtraction'!CR32</f>
        <v>4.7219999999999998E-2</v>
      </c>
      <c r="AT32" s="10">
        <f>'Background subtraction'!CS32</f>
        <v>4.1119999999999997E-2</v>
      </c>
      <c r="AU32" s="10">
        <f>'Background subtraction'!CT32</f>
        <v>3.9620000000000002E-2</v>
      </c>
      <c r="AV32" s="10">
        <f>'Background subtraction'!CU32</f>
        <v>6.2420000000000003E-2</v>
      </c>
      <c r="AW32" s="10">
        <f>'Background subtraction'!CV32</f>
        <v>2.0119999999999999E-2</v>
      </c>
      <c r="AX32" s="10">
        <f>'Background subtraction'!CW32</f>
        <v>2.332E-2</v>
      </c>
    </row>
    <row r="33" spans="1:50" x14ac:dyDescent="0.2">
      <c r="A33">
        <f>'lipidomeDB output'!A33</f>
        <v>1502</v>
      </c>
      <c r="B33" t="str">
        <f>'lipidomeDB output'!B33</f>
        <v>C85H148O17P2</v>
      </c>
      <c r="C33" s="1" t="str">
        <f>'lipidomeDB output'!C33</f>
        <v>CL(76:9)</v>
      </c>
      <c r="D33" s="22">
        <f>'Background subtraction'!BE33</f>
        <v>2.7459999999999998E-2</v>
      </c>
      <c r="E33" s="22">
        <f>'Background subtraction'!BF33</f>
        <v>4.1159999999999995E-2</v>
      </c>
      <c r="F33" s="22">
        <f>'Background subtraction'!BG33</f>
        <v>3.8759999999999996E-2</v>
      </c>
      <c r="G33" s="22">
        <f>'Background subtraction'!BH33</f>
        <v>3.9459999999999995E-2</v>
      </c>
      <c r="H33" s="22">
        <f>'Background subtraction'!BI33</f>
        <v>4.666E-2</v>
      </c>
      <c r="I33" s="10">
        <f>'Background subtraction'!BJ33</f>
        <v>3.746E-2</v>
      </c>
      <c r="J33" s="10">
        <f>'Background subtraction'!BU33</f>
        <v>4.9759999999999999E-2</v>
      </c>
      <c r="K33" s="10">
        <f>'Background subtraction'!CF33</f>
        <v>4.9259999999999998E-2</v>
      </c>
      <c r="L33" s="10">
        <f>'Background subtraction'!CQ33</f>
        <v>4.7559999999999998E-2</v>
      </c>
      <c r="M33" s="10">
        <f>'Background subtraction'!CX33</f>
        <v>5.0659999999999997E-2</v>
      </c>
      <c r="N33" s="10">
        <f t="shared" si="0"/>
        <v>4.6939999999999996E-2</v>
      </c>
      <c r="O33" s="10">
        <f>'Background subtraction'!BK33</f>
        <v>3.6359999999999996E-2</v>
      </c>
      <c r="P33" s="10">
        <f>'Background subtraction'!BL33</f>
        <v>7.9960000000000003E-2</v>
      </c>
      <c r="Q33" s="10">
        <f>'Background subtraction'!BM33</f>
        <v>5.6959999999999997E-2</v>
      </c>
      <c r="R33" s="10">
        <f>'Background subtraction'!BN33</f>
        <v>5.3960000000000001E-2</v>
      </c>
      <c r="S33" s="10">
        <f>'Background subtraction'!BO33</f>
        <v>1.7459999999999996E-2</v>
      </c>
      <c r="T33" s="10">
        <f>'Background subtraction'!BP33</f>
        <v>5.0600000000000003E-3</v>
      </c>
      <c r="U33" s="10">
        <f>'Background subtraction'!BQ33</f>
        <v>6.6360000000000002E-2</v>
      </c>
      <c r="V33" s="10">
        <f>'Background subtraction'!BR33</f>
        <v>4.2659999999999997E-2</v>
      </c>
      <c r="W33" s="10">
        <f>'Background subtraction'!BS33</f>
        <v>4.2560000000000001E-2</v>
      </c>
      <c r="X33" s="10">
        <f>'Background subtraction'!BT33</f>
        <v>4.5659999999999999E-2</v>
      </c>
      <c r="Y33" s="10">
        <f>'Background subtraction'!BV33</f>
        <v>1.8860000000000002E-2</v>
      </c>
      <c r="Z33" s="10">
        <f>'Background subtraction'!BW33</f>
        <v>1.2960000000000001E-2</v>
      </c>
      <c r="AA33" s="10">
        <f>'Background subtraction'!BX33</f>
        <v>0.11766</v>
      </c>
      <c r="AB33" s="10">
        <f>'Background subtraction'!BY33</f>
        <v>0.10996</v>
      </c>
      <c r="AC33" s="10">
        <f>'Background subtraction'!BZ33</f>
        <v>7.5859999999999997E-2</v>
      </c>
      <c r="AD33" s="10">
        <f>'Background subtraction'!CA33</f>
        <v>5.7859999999999995E-2</v>
      </c>
      <c r="AE33" s="10">
        <f>'Background subtraction'!CB33</f>
        <v>1.5760000000000003E-2</v>
      </c>
      <c r="AF33" s="10">
        <f>'Background subtraction'!CC33</f>
        <v>2.946E-2</v>
      </c>
      <c r="AG33" s="10">
        <f>'Background subtraction'!CD33</f>
        <v>7.646E-2</v>
      </c>
      <c r="AH33" s="10">
        <f>'Background subtraction'!CE33</f>
        <v>8.2159999999999997E-2</v>
      </c>
      <c r="AI33" s="10">
        <f>'Background subtraction'!CG33</f>
        <v>4.7359999999999999E-2</v>
      </c>
      <c r="AJ33" s="10">
        <f>'Background subtraction'!CH33</f>
        <v>5.466E-2</v>
      </c>
      <c r="AK33" s="10">
        <f>'Background subtraction'!CI33</f>
        <v>2.7459999999999998E-2</v>
      </c>
      <c r="AL33" s="10">
        <f>'Background subtraction'!CJ33</f>
        <v>1.7860000000000001E-2</v>
      </c>
      <c r="AM33" s="10">
        <f>'Background subtraction'!CK33</f>
        <v>7.7560000000000004E-2</v>
      </c>
      <c r="AN33" s="10">
        <f>'Background subtraction'!CL33</f>
        <v>7.8460000000000002E-2</v>
      </c>
      <c r="AO33" s="10">
        <f>'Background subtraction'!CM33</f>
        <v>5.7959999999999998E-2</v>
      </c>
      <c r="AP33" s="10">
        <f>'Background subtraction'!CN33</f>
        <v>5.5759999999999997E-2</v>
      </c>
      <c r="AQ33" s="10">
        <f>'Background subtraction'!CO33</f>
        <v>1.376E-2</v>
      </c>
      <c r="AR33" s="10">
        <f>'Background subtraction'!CP33</f>
        <v>1.6259999999999997E-2</v>
      </c>
      <c r="AS33" s="10">
        <f>'Background subtraction'!CR33</f>
        <v>7.0260000000000003E-2</v>
      </c>
      <c r="AT33" s="10">
        <f>'Background subtraction'!CS33</f>
        <v>4.5659999999999999E-2</v>
      </c>
      <c r="AU33" s="10">
        <f>'Background subtraction'!CT33</f>
        <v>4.9059999999999999E-2</v>
      </c>
      <c r="AV33" s="10">
        <f>'Background subtraction'!CU33</f>
        <v>7.6560000000000003E-2</v>
      </c>
      <c r="AW33" s="10">
        <f>'Background subtraction'!CV33</f>
        <v>1.3259999999999999E-2</v>
      </c>
      <c r="AX33" s="10">
        <f>'Background subtraction'!CW33</f>
        <v>1.856E-2</v>
      </c>
    </row>
    <row r="34" spans="1:50" x14ac:dyDescent="0.2">
      <c r="A34">
        <f>'lipidomeDB output'!A34</f>
        <v>1513.9</v>
      </c>
      <c r="B34" t="str">
        <f>'lipidomeDB output'!B34</f>
        <v>C87H136O17P2</v>
      </c>
      <c r="C34" s="1" t="str">
        <f>'lipidomeDB output'!C34</f>
        <v>CL(78:17)</v>
      </c>
      <c r="D34" s="22">
        <f>'Background subtraction'!BE34</f>
        <v>0</v>
      </c>
      <c r="E34" s="22">
        <f>'Background subtraction'!BF34</f>
        <v>0</v>
      </c>
      <c r="F34" s="22">
        <f>'Background subtraction'!BG34</f>
        <v>0</v>
      </c>
      <c r="G34" s="22">
        <f>'Background subtraction'!BH34</f>
        <v>0</v>
      </c>
      <c r="H34" s="22">
        <f>'Background subtraction'!BI34</f>
        <v>0</v>
      </c>
      <c r="I34" s="10">
        <f>'Background subtraction'!BJ34</f>
        <v>0</v>
      </c>
      <c r="J34" s="10">
        <f>'Background subtraction'!BU34</f>
        <v>0</v>
      </c>
      <c r="K34" s="10">
        <f>'Background subtraction'!CF34</f>
        <v>0</v>
      </c>
      <c r="L34" s="10">
        <f>'Background subtraction'!CQ34</f>
        <v>0</v>
      </c>
      <c r="M34" s="10">
        <f>'Background subtraction'!CX34</f>
        <v>0</v>
      </c>
      <c r="N34" s="10">
        <f t="shared" si="0"/>
        <v>0</v>
      </c>
      <c r="O34" s="10">
        <f>'Background subtraction'!BK34</f>
        <v>0</v>
      </c>
      <c r="P34" s="10">
        <f>'Background subtraction'!BL34</f>
        <v>0</v>
      </c>
      <c r="Q34" s="10">
        <f>'Background subtraction'!BM34</f>
        <v>0</v>
      </c>
      <c r="R34" s="10">
        <f>'Background subtraction'!BN34</f>
        <v>0</v>
      </c>
      <c r="S34" s="10">
        <f>'Background subtraction'!BO34</f>
        <v>0</v>
      </c>
      <c r="T34" s="10">
        <f>'Background subtraction'!BP34</f>
        <v>0</v>
      </c>
      <c r="U34" s="10">
        <f>'Background subtraction'!BQ34</f>
        <v>0</v>
      </c>
      <c r="V34" s="10">
        <f>'Background subtraction'!BR34</f>
        <v>0</v>
      </c>
      <c r="W34" s="10">
        <f>'Background subtraction'!BS34</f>
        <v>0</v>
      </c>
      <c r="X34" s="10">
        <f>'Background subtraction'!BT34</f>
        <v>0</v>
      </c>
      <c r="Y34" s="10">
        <f>'Background subtraction'!BV34</f>
        <v>0</v>
      </c>
      <c r="Z34" s="10">
        <f>'Background subtraction'!BW34</f>
        <v>0</v>
      </c>
      <c r="AA34" s="10">
        <f>'Background subtraction'!BX34</f>
        <v>0</v>
      </c>
      <c r="AB34" s="10">
        <f>'Background subtraction'!BY34</f>
        <v>0</v>
      </c>
      <c r="AC34" s="10">
        <f>'Background subtraction'!BZ34</f>
        <v>0</v>
      </c>
      <c r="AD34" s="10">
        <f>'Background subtraction'!CA34</f>
        <v>0</v>
      </c>
      <c r="AE34" s="10">
        <f>'Background subtraction'!CB34</f>
        <v>0</v>
      </c>
      <c r="AF34" s="10">
        <f>'Background subtraction'!CC34</f>
        <v>0</v>
      </c>
      <c r="AG34" s="10">
        <f>'Background subtraction'!CD34</f>
        <v>0</v>
      </c>
      <c r="AH34" s="10">
        <f>'Background subtraction'!CE34</f>
        <v>0</v>
      </c>
      <c r="AI34" s="10">
        <f>'Background subtraction'!CG34</f>
        <v>0</v>
      </c>
      <c r="AJ34" s="10">
        <f>'Background subtraction'!CH34</f>
        <v>0</v>
      </c>
      <c r="AK34" s="10">
        <f>'Background subtraction'!CI34</f>
        <v>0</v>
      </c>
      <c r="AL34" s="10">
        <f>'Background subtraction'!CJ34</f>
        <v>0</v>
      </c>
      <c r="AM34" s="10">
        <f>'Background subtraction'!CK34</f>
        <v>0</v>
      </c>
      <c r="AN34" s="10">
        <f>'Background subtraction'!CL34</f>
        <v>0</v>
      </c>
      <c r="AO34" s="10">
        <f>'Background subtraction'!CM34</f>
        <v>0</v>
      </c>
      <c r="AP34" s="10">
        <f>'Background subtraction'!CN34</f>
        <v>0</v>
      </c>
      <c r="AQ34" s="10">
        <f>'Background subtraction'!CO34</f>
        <v>0</v>
      </c>
      <c r="AR34" s="10">
        <f>'Background subtraction'!CP34</f>
        <v>0</v>
      </c>
      <c r="AS34" s="10">
        <f>'Background subtraction'!CR34</f>
        <v>0</v>
      </c>
      <c r="AT34" s="10">
        <f>'Background subtraction'!CS34</f>
        <v>0</v>
      </c>
      <c r="AU34" s="10">
        <f>'Background subtraction'!CT34</f>
        <v>0</v>
      </c>
      <c r="AV34" s="10">
        <f>'Background subtraction'!CU34</f>
        <v>0</v>
      </c>
      <c r="AW34" s="10">
        <f>'Background subtraction'!CV34</f>
        <v>0</v>
      </c>
      <c r="AX34" s="10">
        <f>'Background subtraction'!CW34</f>
        <v>0</v>
      </c>
    </row>
    <row r="35" spans="1:50" x14ac:dyDescent="0.2">
      <c r="A35">
        <f>'lipidomeDB output'!A35</f>
        <v>1515.9</v>
      </c>
      <c r="B35" t="str">
        <f>'lipidomeDB output'!B35</f>
        <v>C87H138O17P2</v>
      </c>
      <c r="C35" s="1" t="str">
        <f>'lipidomeDB output'!C35</f>
        <v>CL(78:16)</v>
      </c>
      <c r="D35" s="22">
        <f>'Background subtraction'!BE35</f>
        <v>8.9000000000000017E-3</v>
      </c>
      <c r="E35" s="22">
        <f>'Background subtraction'!BF35</f>
        <v>1.3000000000000001E-2</v>
      </c>
      <c r="F35" s="22">
        <f>'Background subtraction'!BG35</f>
        <v>1.2899999999999998E-2</v>
      </c>
      <c r="G35" s="22">
        <f>'Background subtraction'!BH35</f>
        <v>1.09E-2</v>
      </c>
      <c r="H35" s="22">
        <f>'Background subtraction'!BI35</f>
        <v>1.8599999999999998E-2</v>
      </c>
      <c r="I35" s="10">
        <f>'Background subtraction'!BJ35</f>
        <v>1.1800000000000001E-2</v>
      </c>
      <c r="J35" s="10">
        <f>'Background subtraction'!BU35</f>
        <v>1.5299999999999998E-2</v>
      </c>
      <c r="K35" s="10">
        <f>'Background subtraction'!CF35</f>
        <v>1.43E-2</v>
      </c>
      <c r="L35" s="10">
        <f>'Background subtraction'!CQ35</f>
        <v>1.5099999999999999E-2</v>
      </c>
      <c r="M35" s="10">
        <f>'Background subtraction'!CX35</f>
        <v>1.1200000000000002E-2</v>
      </c>
      <c r="N35" s="10">
        <f t="shared" si="0"/>
        <v>1.354E-2</v>
      </c>
      <c r="O35" s="10">
        <f>'Background subtraction'!BK35</f>
        <v>1.04E-2</v>
      </c>
      <c r="P35" s="10">
        <f>'Background subtraction'!BL35</f>
        <v>2.1399999999999999E-2</v>
      </c>
      <c r="Q35" s="10">
        <f>'Background subtraction'!BM35</f>
        <v>9.5000000000000015E-3</v>
      </c>
      <c r="R35" s="10">
        <f>'Background subtraction'!BN35</f>
        <v>1.09E-2</v>
      </c>
      <c r="S35" s="10">
        <f>'Background subtraction'!BO35</f>
        <v>1.21E-2</v>
      </c>
      <c r="T35" s="10">
        <f>'Background subtraction'!BP35</f>
        <v>1.1599999999999999E-2</v>
      </c>
      <c r="U35" s="10">
        <f>'Background subtraction'!BQ35</f>
        <v>1.8499999999999999E-2</v>
      </c>
      <c r="V35" s="10">
        <f>'Background subtraction'!BR35</f>
        <v>1.3500000000000002E-2</v>
      </c>
      <c r="W35" s="10">
        <f>'Background subtraction'!BS35</f>
        <v>1.1900000000000001E-2</v>
      </c>
      <c r="X35" s="10">
        <f>'Background subtraction'!BT35</f>
        <v>1.14E-2</v>
      </c>
      <c r="Y35" s="10">
        <f>'Background subtraction'!BV35</f>
        <v>1.4699999999999998E-2</v>
      </c>
      <c r="Z35" s="10">
        <f>'Background subtraction'!BW35</f>
        <v>1.1900000000000001E-2</v>
      </c>
      <c r="AA35" s="10">
        <f>'Background subtraction'!BX35</f>
        <v>1.72E-2</v>
      </c>
      <c r="AB35" s="10">
        <f>'Background subtraction'!BY35</f>
        <v>1.7499999999999998E-2</v>
      </c>
      <c r="AC35" s="10">
        <f>'Background subtraction'!BZ35</f>
        <v>2.4199999999999999E-2</v>
      </c>
      <c r="AD35" s="10">
        <f>'Background subtraction'!CA35</f>
        <v>2.3099999999999999E-2</v>
      </c>
      <c r="AE35" s="10">
        <f>'Background subtraction'!CB35</f>
        <v>1.8699999999999998E-2</v>
      </c>
      <c r="AF35" s="10">
        <f>'Background subtraction'!CC35</f>
        <v>1.6500000000000001E-2</v>
      </c>
      <c r="AG35" s="10">
        <f>'Background subtraction'!CD35</f>
        <v>2.41E-2</v>
      </c>
      <c r="AH35" s="10">
        <f>'Background subtraction'!CE35</f>
        <v>1.7399999999999999E-2</v>
      </c>
      <c r="AI35" s="10">
        <f>'Background subtraction'!CG35</f>
        <v>9.1999999999999998E-3</v>
      </c>
      <c r="AJ35" s="10">
        <f>'Background subtraction'!CH35</f>
        <v>1.5799999999999998E-2</v>
      </c>
      <c r="AK35" s="10">
        <f>'Background subtraction'!CI35</f>
        <v>2.35E-2</v>
      </c>
      <c r="AL35" s="10">
        <f>'Background subtraction'!CJ35</f>
        <v>2.2599999999999999E-2</v>
      </c>
      <c r="AM35" s="10">
        <f>'Background subtraction'!CK35</f>
        <v>2.4999999999999998E-2</v>
      </c>
      <c r="AN35" s="10">
        <f>'Background subtraction'!CL35</f>
        <v>2.5899999999999999E-2</v>
      </c>
      <c r="AO35" s="10">
        <f>'Background subtraction'!CM35</f>
        <v>1.9699999999999999E-2</v>
      </c>
      <c r="AP35" s="10">
        <f>'Background subtraction'!CN35</f>
        <v>1.4800000000000001E-2</v>
      </c>
      <c r="AQ35" s="10">
        <f>'Background subtraction'!CO35</f>
        <v>9.9999999999999985E-3</v>
      </c>
      <c r="AR35" s="10">
        <f>'Background subtraction'!CP35</f>
        <v>1.6E-2</v>
      </c>
      <c r="AS35" s="10">
        <f>'Background subtraction'!CR35</f>
        <v>1.49E-2</v>
      </c>
      <c r="AT35" s="10">
        <f>'Background subtraction'!CS35</f>
        <v>3.0600000000000002E-2</v>
      </c>
      <c r="AU35" s="10">
        <f>'Background subtraction'!CT35</f>
        <v>1.4999999999999999E-2</v>
      </c>
      <c r="AV35" s="10">
        <f>'Background subtraction'!CU35</f>
        <v>1.3000000000000001E-2</v>
      </c>
      <c r="AW35" s="10">
        <f>'Background subtraction'!CV35</f>
        <v>1.2400000000000001E-2</v>
      </c>
      <c r="AX35" s="10">
        <f>'Background subtraction'!CW35</f>
        <v>1.1300000000000001E-2</v>
      </c>
    </row>
    <row r="36" spans="1:50" x14ac:dyDescent="0.2">
      <c r="A36">
        <f>'lipidomeDB output'!A36</f>
        <v>1518</v>
      </c>
      <c r="B36" t="str">
        <f>'lipidomeDB output'!B36</f>
        <v>C87H140O17P2</v>
      </c>
      <c r="C36" s="1" t="str">
        <f>'lipidomeDB output'!C36</f>
        <v>CL(78:15)</v>
      </c>
      <c r="D36" s="22">
        <f>'Background subtraction'!BE36</f>
        <v>1.3979999999999999E-2</v>
      </c>
      <c r="E36" s="22">
        <f>'Background subtraction'!BF36</f>
        <v>1.8780000000000002E-2</v>
      </c>
      <c r="F36" s="22">
        <f>'Background subtraction'!BG36</f>
        <v>2.138E-2</v>
      </c>
      <c r="G36" s="22">
        <f>'Background subtraction'!BH36</f>
        <v>1.6480000000000002E-2</v>
      </c>
      <c r="H36" s="22">
        <f>'Background subtraction'!BI36</f>
        <v>2.2680000000000002E-2</v>
      </c>
      <c r="I36" s="10">
        <f>'Background subtraction'!BJ36</f>
        <v>2.7880000000000002E-2</v>
      </c>
      <c r="J36" s="10">
        <f>'Background subtraction'!BU36</f>
        <v>2.7880000000000002E-2</v>
      </c>
      <c r="K36" s="10">
        <f>'Background subtraction'!CF36</f>
        <v>2.768E-2</v>
      </c>
      <c r="L36" s="10">
        <f>'Background subtraction'!CQ36</f>
        <v>3.2680000000000001E-2</v>
      </c>
      <c r="M36" s="10">
        <f>'Background subtraction'!CX36</f>
        <v>2.758E-2</v>
      </c>
      <c r="N36" s="10">
        <f t="shared" si="0"/>
        <v>2.8739999999999998E-2</v>
      </c>
      <c r="O36" s="10">
        <f>'Background subtraction'!BK36</f>
        <v>2.2579999999999999E-2</v>
      </c>
      <c r="P36" s="10">
        <f>'Background subtraction'!BL36</f>
        <v>3.508E-2</v>
      </c>
      <c r="Q36" s="10">
        <f>'Background subtraction'!BM36</f>
        <v>2.6080000000000002E-2</v>
      </c>
      <c r="R36" s="10">
        <f>'Background subtraction'!BN36</f>
        <v>1.9280000000000002E-2</v>
      </c>
      <c r="S36" s="10">
        <f>'Background subtraction'!BO36</f>
        <v>3.0279999999999998E-2</v>
      </c>
      <c r="T36" s="10">
        <f>'Background subtraction'!BP36</f>
        <v>2.0580000000000001E-2</v>
      </c>
      <c r="U36" s="10">
        <f>'Background subtraction'!BQ36</f>
        <v>2.8580000000000001E-2</v>
      </c>
      <c r="V36" s="10">
        <f>'Background subtraction'!BR36</f>
        <v>1.9480000000000001E-2</v>
      </c>
      <c r="W36" s="10">
        <f>'Background subtraction'!BS36</f>
        <v>2.9180000000000001E-2</v>
      </c>
      <c r="X36" s="10">
        <f>'Background subtraction'!BT36</f>
        <v>2.4080000000000001E-2</v>
      </c>
      <c r="Y36" s="10">
        <f>'Background subtraction'!BV36</f>
        <v>2.9079999999999998E-2</v>
      </c>
      <c r="Z36" s="10">
        <f>'Background subtraction'!BW36</f>
        <v>3.3179999999999994E-2</v>
      </c>
      <c r="AA36" s="10">
        <f>'Background subtraction'!BX36</f>
        <v>3.4779999999999998E-2</v>
      </c>
      <c r="AB36" s="10">
        <f>'Background subtraction'!BY36</f>
        <v>3.5279999999999999E-2</v>
      </c>
      <c r="AC36" s="10">
        <f>'Background subtraction'!BZ36</f>
        <v>3.4479999999999997E-2</v>
      </c>
      <c r="AD36" s="10">
        <f>'Background subtraction'!CA36</f>
        <v>4.5379999999999997E-2</v>
      </c>
      <c r="AE36" s="10">
        <f>'Background subtraction'!CB36</f>
        <v>4.3879999999999995E-2</v>
      </c>
      <c r="AF36" s="10">
        <f>'Background subtraction'!CC36</f>
        <v>4.1679999999999995E-2</v>
      </c>
      <c r="AG36" s="10">
        <f>'Background subtraction'!CD36</f>
        <v>3.798E-2</v>
      </c>
      <c r="AH36" s="10">
        <f>'Background subtraction'!CE36</f>
        <v>2.6080000000000002E-2</v>
      </c>
      <c r="AI36" s="10">
        <f>'Background subtraction'!CG36</f>
        <v>2.3980000000000001E-2</v>
      </c>
      <c r="AJ36" s="10">
        <f>'Background subtraction'!CH36</f>
        <v>2.7380000000000002E-2</v>
      </c>
      <c r="AK36" s="10">
        <f>'Background subtraction'!CI36</f>
        <v>5.1279999999999999E-2</v>
      </c>
      <c r="AL36" s="10">
        <f>'Background subtraction'!CJ36</f>
        <v>3.9379999999999998E-2</v>
      </c>
      <c r="AM36" s="10">
        <f>'Background subtraction'!CK36</f>
        <v>3.2479999999999995E-2</v>
      </c>
      <c r="AN36" s="10">
        <f>'Background subtraction'!CL36</f>
        <v>3.3079999999999998E-2</v>
      </c>
      <c r="AO36" s="10">
        <f>'Background subtraction'!CM36</f>
        <v>2.9980000000000003E-2</v>
      </c>
      <c r="AP36" s="10">
        <f>'Background subtraction'!CN36</f>
        <v>1.9880000000000002E-2</v>
      </c>
      <c r="AQ36" s="10">
        <f>'Background subtraction'!CO36</f>
        <v>2.4680000000000001E-2</v>
      </c>
      <c r="AR36" s="10">
        <f>'Background subtraction'!CP36</f>
        <v>4.0079999999999998E-2</v>
      </c>
      <c r="AS36" s="10">
        <f>'Background subtraction'!CR36</f>
        <v>2.2680000000000002E-2</v>
      </c>
      <c r="AT36" s="10">
        <f>'Background subtraction'!CS36</f>
        <v>2.9779999999999997E-2</v>
      </c>
      <c r="AU36" s="10">
        <f>'Background subtraction'!CT36</f>
        <v>2.3280000000000002E-2</v>
      </c>
      <c r="AV36" s="10">
        <f>'Background subtraction'!CU36</f>
        <v>2.9579999999999999E-2</v>
      </c>
      <c r="AW36" s="10">
        <f>'Background subtraction'!CV36</f>
        <v>3.3079999999999998E-2</v>
      </c>
      <c r="AX36" s="10">
        <f>'Background subtraction'!CW36</f>
        <v>2.308E-2</v>
      </c>
    </row>
    <row r="37" spans="1:50" x14ac:dyDescent="0.2">
      <c r="A37">
        <f>'lipidomeDB output'!A37</f>
        <v>1520</v>
      </c>
      <c r="B37" t="str">
        <f>'lipidomeDB output'!B37</f>
        <v>C87H142O17P2</v>
      </c>
      <c r="C37" s="1" t="str">
        <f>'lipidomeDB output'!C37</f>
        <v>CL(78:14)</v>
      </c>
      <c r="D37" s="22">
        <f>'Background subtraction'!BE37</f>
        <v>4.1260000000000005E-2</v>
      </c>
      <c r="E37" s="22">
        <f>'Background subtraction'!BF37</f>
        <v>5.5260000000000004E-2</v>
      </c>
      <c r="F37" s="22">
        <f>'Background subtraction'!BG37</f>
        <v>6.3259999999999997E-2</v>
      </c>
      <c r="G37" s="22">
        <f>'Background subtraction'!BH37</f>
        <v>5.6260000000000004E-2</v>
      </c>
      <c r="H37" s="22">
        <f>'Background subtraction'!BI37</f>
        <v>5.756E-2</v>
      </c>
      <c r="I37" s="10">
        <f>'Background subtraction'!BJ37</f>
        <v>5.6760000000000005E-2</v>
      </c>
      <c r="J37" s="10">
        <f>'Background subtraction'!BU37</f>
        <v>6.785999999999999E-2</v>
      </c>
      <c r="K37" s="10">
        <f>'Background subtraction'!CF37</f>
        <v>5.6260000000000004E-2</v>
      </c>
      <c r="L37" s="10">
        <f>'Background subtraction'!CQ37</f>
        <v>7.2959999999999997E-2</v>
      </c>
      <c r="M37" s="10">
        <f>'Background subtraction'!CX37</f>
        <v>6.2260000000000003E-2</v>
      </c>
      <c r="N37" s="10">
        <f t="shared" si="0"/>
        <v>6.3219999999999985E-2</v>
      </c>
      <c r="O37" s="10">
        <f>'Background subtraction'!BK37</f>
        <v>4.0960000000000003E-2</v>
      </c>
      <c r="P37" s="10">
        <f>'Background subtraction'!BL37</f>
        <v>9.2159999999999992E-2</v>
      </c>
      <c r="Q37" s="10">
        <f>'Background subtraction'!BM37</f>
        <v>6.8459999999999993E-2</v>
      </c>
      <c r="R37" s="10">
        <f>'Background subtraction'!BN37</f>
        <v>5.8360000000000002E-2</v>
      </c>
      <c r="S37" s="10">
        <f>'Background subtraction'!BO37</f>
        <v>4.3660000000000004E-2</v>
      </c>
      <c r="T37" s="10">
        <f>'Background subtraction'!BP37</f>
        <v>4.1860000000000001E-2</v>
      </c>
      <c r="U37" s="10">
        <f>'Background subtraction'!BQ37</f>
        <v>7.4359999999999996E-2</v>
      </c>
      <c r="V37" s="10">
        <f>'Background subtraction'!BR37</f>
        <v>5.756E-2</v>
      </c>
      <c r="W37" s="10">
        <f>'Background subtraction'!BS37</f>
        <v>5.2360000000000004E-2</v>
      </c>
      <c r="X37" s="10">
        <f>'Background subtraction'!BT37</f>
        <v>5.6860000000000001E-2</v>
      </c>
      <c r="Y37" s="10">
        <f>'Background subtraction'!BV37</f>
        <v>5.756E-2</v>
      </c>
      <c r="Z37" s="10">
        <f>'Background subtraction'!BW37</f>
        <v>5.3760000000000002E-2</v>
      </c>
      <c r="AA37" s="10">
        <f>'Background subtraction'!BX37</f>
        <v>0.10775999999999999</v>
      </c>
      <c r="AB37" s="10">
        <f>'Background subtraction'!BY37</f>
        <v>0.11285999999999999</v>
      </c>
      <c r="AC37" s="10">
        <f>'Background subtraction'!BZ37</f>
        <v>8.7959999999999997E-2</v>
      </c>
      <c r="AD37" s="10">
        <f>'Background subtraction'!CA37</f>
        <v>8.9859999999999995E-2</v>
      </c>
      <c r="AE37" s="10">
        <f>'Background subtraction'!CB37</f>
        <v>6.0659999999999999E-2</v>
      </c>
      <c r="AF37" s="10">
        <f>'Background subtraction'!CC37</f>
        <v>7.175999999999999E-2</v>
      </c>
      <c r="AG37" s="10">
        <f>'Background subtraction'!CD37</f>
        <v>0.10225999999999999</v>
      </c>
      <c r="AH37" s="10">
        <f>'Background subtraction'!CE37</f>
        <v>7.8959999999999989E-2</v>
      </c>
      <c r="AI37" s="10">
        <f>'Background subtraction'!CG37</f>
        <v>6.2659999999999993E-2</v>
      </c>
      <c r="AJ37" s="10">
        <f>'Background subtraction'!CH37</f>
        <v>7.125999999999999E-2</v>
      </c>
      <c r="AK37" s="10">
        <f>'Background subtraction'!CI37</f>
        <v>7.3459999999999998E-2</v>
      </c>
      <c r="AL37" s="10">
        <f>'Background subtraction'!CJ37</f>
        <v>7.2759999999999991E-2</v>
      </c>
      <c r="AM37" s="10">
        <f>'Background subtraction'!CK37</f>
        <v>0.10915999999999999</v>
      </c>
      <c r="AN37" s="10">
        <f>'Background subtraction'!CL37</f>
        <v>8.725999999999999E-2</v>
      </c>
      <c r="AO37" s="10">
        <f>'Background subtraction'!CM37</f>
        <v>8.7059999999999998E-2</v>
      </c>
      <c r="AP37" s="10">
        <f>'Background subtraction'!CN37</f>
        <v>6.8260000000000001E-2</v>
      </c>
      <c r="AQ37" s="10">
        <f>'Background subtraction'!CO37</f>
        <v>4.8960000000000004E-2</v>
      </c>
      <c r="AR37" s="10">
        <f>'Background subtraction'!CP37</f>
        <v>6.1360000000000005E-2</v>
      </c>
      <c r="AS37" s="10">
        <f>'Background subtraction'!CR37</f>
        <v>6.8859999999999991E-2</v>
      </c>
      <c r="AT37" s="10">
        <f>'Background subtraction'!CS37</f>
        <v>8.3159999999999998E-2</v>
      </c>
      <c r="AU37" s="10">
        <f>'Background subtraction'!CT37</f>
        <v>6.7559999999999995E-2</v>
      </c>
      <c r="AV37" s="10">
        <f>'Background subtraction'!CU37</f>
        <v>8.9459999999999998E-2</v>
      </c>
      <c r="AW37" s="10">
        <f>'Background subtraction'!CV37</f>
        <v>3.696E-2</v>
      </c>
      <c r="AX37" s="10">
        <f>'Background subtraction'!CW37</f>
        <v>4.4659999999999998E-2</v>
      </c>
    </row>
    <row r="38" spans="1:50" x14ac:dyDescent="0.2">
      <c r="A38">
        <f>'lipidomeDB output'!A38</f>
        <v>1522</v>
      </c>
      <c r="B38" t="str">
        <f>'lipidomeDB output'!B38</f>
        <v>C87H144O17P2</v>
      </c>
      <c r="C38" s="1" t="str">
        <f>'lipidomeDB output'!C38</f>
        <v>CL(78:13)</v>
      </c>
      <c r="D38" s="22">
        <f>'Background subtraction'!BE38</f>
        <v>2.4819999999999998E-2</v>
      </c>
      <c r="E38" s="22">
        <f>'Background subtraction'!BF38</f>
        <v>3.7920000000000002E-2</v>
      </c>
      <c r="F38" s="22">
        <f>'Background subtraction'!BG38</f>
        <v>4.6620000000000002E-2</v>
      </c>
      <c r="G38" s="22">
        <f>'Background subtraction'!BH38</f>
        <v>3.9320000000000001E-2</v>
      </c>
      <c r="H38" s="22">
        <f>'Background subtraction'!BI38</f>
        <v>4.3520000000000003E-2</v>
      </c>
      <c r="I38" s="10">
        <f>'Background subtraction'!BJ38</f>
        <v>4.5020000000000004E-2</v>
      </c>
      <c r="J38" s="10">
        <f>'Background subtraction'!BU38</f>
        <v>4.8720000000000006E-2</v>
      </c>
      <c r="K38" s="10">
        <f>'Background subtraction'!CF38</f>
        <v>5.2720000000000003E-2</v>
      </c>
      <c r="L38" s="10">
        <f>'Background subtraction'!CQ38</f>
        <v>6.0020000000000004E-2</v>
      </c>
      <c r="M38" s="10">
        <f>'Background subtraction'!CX38</f>
        <v>5.2220000000000003E-2</v>
      </c>
      <c r="N38" s="10">
        <f t="shared" si="0"/>
        <v>5.1740000000000008E-2</v>
      </c>
      <c r="O38" s="10">
        <f>'Background subtraction'!BK38</f>
        <v>3.0320000000000003E-2</v>
      </c>
      <c r="P38" s="10">
        <f>'Background subtraction'!BL38</f>
        <v>5.5720000000000006E-2</v>
      </c>
      <c r="Q38" s="10">
        <f>'Background subtraction'!BM38</f>
        <v>5.6120000000000003E-2</v>
      </c>
      <c r="R38" s="10">
        <f>'Background subtraction'!BN38</f>
        <v>3.3520000000000001E-2</v>
      </c>
      <c r="S38" s="10">
        <f>'Background subtraction'!BO38</f>
        <v>7.4720000000000009E-2</v>
      </c>
      <c r="T38" s="10">
        <f>'Background subtraction'!BP38</f>
        <v>6.472E-2</v>
      </c>
      <c r="U38" s="10">
        <f>'Background subtraction'!BQ38</f>
        <v>5.6120000000000003E-2</v>
      </c>
      <c r="V38" s="10">
        <f>'Background subtraction'!BR38</f>
        <v>3.0320000000000003E-2</v>
      </c>
      <c r="W38" s="10">
        <f>'Background subtraction'!BS38</f>
        <v>6.4520000000000008E-2</v>
      </c>
      <c r="X38" s="10">
        <f>'Background subtraction'!BT38</f>
        <v>6.3320000000000001E-2</v>
      </c>
      <c r="Y38" s="10">
        <f>'Background subtraction'!BV38</f>
        <v>0.10062</v>
      </c>
      <c r="Z38" s="10">
        <f>'Background subtraction'!BW38</f>
        <v>8.4620000000000001E-2</v>
      </c>
      <c r="AA38" s="10">
        <f>'Background subtraction'!BX38</f>
        <v>5.5220000000000005E-2</v>
      </c>
      <c r="AB38" s="10">
        <f>'Background subtraction'!BY38</f>
        <v>7.8620000000000009E-2</v>
      </c>
      <c r="AC38" s="10">
        <f>'Background subtraction'!BZ38</f>
        <v>6.2920000000000004E-2</v>
      </c>
      <c r="AD38" s="10">
        <f>'Background subtraction'!CA38</f>
        <v>6.652000000000001E-2</v>
      </c>
      <c r="AE38" s="10">
        <f>'Background subtraction'!CB38</f>
        <v>9.0020000000000003E-2</v>
      </c>
      <c r="AF38" s="10">
        <f>'Background subtraction'!CC38</f>
        <v>0.11142000000000001</v>
      </c>
      <c r="AG38" s="10">
        <f>'Background subtraction'!CD38</f>
        <v>4.9520000000000002E-2</v>
      </c>
      <c r="AH38" s="10">
        <f>'Background subtraction'!CE38</f>
        <v>4.8420000000000005E-2</v>
      </c>
      <c r="AI38" s="10">
        <f>'Background subtraction'!CG38</f>
        <v>5.2420000000000001E-2</v>
      </c>
      <c r="AJ38" s="10">
        <f>'Background subtraction'!CH38</f>
        <v>5.4620000000000002E-2</v>
      </c>
      <c r="AK38" s="10">
        <f>'Background subtraction'!CI38</f>
        <v>0.15152000000000002</v>
      </c>
      <c r="AL38" s="10">
        <f>'Background subtraction'!CJ38</f>
        <v>0.12262000000000001</v>
      </c>
      <c r="AM38" s="10">
        <f>'Background subtraction'!CK38</f>
        <v>6.2520000000000006E-2</v>
      </c>
      <c r="AN38" s="10">
        <f>'Background subtraction'!CL38</f>
        <v>5.2720000000000003E-2</v>
      </c>
      <c r="AO38" s="10">
        <f>'Background subtraction'!CM38</f>
        <v>5.9220000000000009E-2</v>
      </c>
      <c r="AP38" s="10">
        <f>'Background subtraction'!CN38</f>
        <v>4.1020000000000001E-2</v>
      </c>
      <c r="AQ38" s="10">
        <f>'Background subtraction'!CO38</f>
        <v>7.7020000000000005E-2</v>
      </c>
      <c r="AR38" s="10">
        <f>'Background subtraction'!CP38</f>
        <v>0.10782</v>
      </c>
      <c r="AS38" s="10">
        <f>'Background subtraction'!CR38</f>
        <v>4.4920000000000002E-2</v>
      </c>
      <c r="AT38" s="10">
        <f>'Background subtraction'!CS38</f>
        <v>3.8020000000000005E-2</v>
      </c>
      <c r="AU38" s="10">
        <f>'Background subtraction'!CT38</f>
        <v>4.2520000000000002E-2</v>
      </c>
      <c r="AV38" s="10">
        <f>'Background subtraction'!CU38</f>
        <v>5.5620000000000003E-2</v>
      </c>
      <c r="AW38" s="10">
        <f>'Background subtraction'!CV38</f>
        <v>8.652E-2</v>
      </c>
      <c r="AX38" s="10">
        <f>'Background subtraction'!CW38</f>
        <v>7.7520000000000006E-2</v>
      </c>
    </row>
    <row r="39" spans="1:50" x14ac:dyDescent="0.2">
      <c r="A39">
        <f>'lipidomeDB output'!A39</f>
        <v>1524</v>
      </c>
      <c r="B39" t="str">
        <f>'lipidomeDB output'!B39</f>
        <v>C87H146O17P2</v>
      </c>
      <c r="C39" s="1" t="str">
        <f>'lipidomeDB output'!C39</f>
        <v>CL(78:12)</v>
      </c>
      <c r="D39" s="22">
        <f>'Background subtraction'!BE39</f>
        <v>8.9200000000000008E-3</v>
      </c>
      <c r="E39" s="22">
        <f>'Background subtraction'!BF39</f>
        <v>1.5120000000000001E-2</v>
      </c>
      <c r="F39" s="22">
        <f>'Background subtraction'!BG39</f>
        <v>1.3220000000000001E-2</v>
      </c>
      <c r="G39" s="22">
        <f>'Background subtraction'!BH39</f>
        <v>1.222E-2</v>
      </c>
      <c r="H39" s="22">
        <f>'Background subtraction'!BI39</f>
        <v>2.862E-2</v>
      </c>
      <c r="I39" s="10">
        <f>'Background subtraction'!BJ39</f>
        <v>1.3820000000000001E-2</v>
      </c>
      <c r="J39" s="10">
        <f>'Background subtraction'!BU39</f>
        <v>3.0620000000000001E-2</v>
      </c>
      <c r="K39" s="10">
        <f>'Background subtraction'!CF39</f>
        <v>1.482E-2</v>
      </c>
      <c r="L39" s="10">
        <f>'Background subtraction'!CQ39</f>
        <v>1.5120000000000001E-2</v>
      </c>
      <c r="M39" s="10">
        <f>'Background subtraction'!CX39</f>
        <v>2.3120000000000002E-2</v>
      </c>
      <c r="N39" s="10">
        <f t="shared" si="0"/>
        <v>1.95E-2</v>
      </c>
      <c r="O39" s="10">
        <f>'Background subtraction'!BK39</f>
        <v>5.3200000000000001E-3</v>
      </c>
      <c r="P39" s="10">
        <f>'Background subtraction'!BL39</f>
        <v>2.4820000000000002E-2</v>
      </c>
      <c r="Q39" s="10">
        <f>'Background subtraction'!BM39</f>
        <v>2.0320000000000001E-2</v>
      </c>
      <c r="R39" s="10">
        <f>'Background subtraction'!BN39</f>
        <v>2.4220000000000002E-2</v>
      </c>
      <c r="S39" s="10">
        <f>'Background subtraction'!BO39</f>
        <v>1.2920000000000001E-2</v>
      </c>
      <c r="T39" s="10">
        <f>'Background subtraction'!BP39</f>
        <v>1.8620000000000001E-2</v>
      </c>
      <c r="U39" s="10">
        <f>'Background subtraction'!BQ39</f>
        <v>1.5820000000000001E-2</v>
      </c>
      <c r="V39" s="10">
        <f>'Background subtraction'!BR39</f>
        <v>1.4919999999999999E-2</v>
      </c>
      <c r="W39" s="10">
        <f>'Background subtraction'!BS39</f>
        <v>2.462E-2</v>
      </c>
      <c r="X39" s="10">
        <f>'Background subtraction'!BT39</f>
        <v>1.362E-2</v>
      </c>
      <c r="Y39" s="10">
        <f>'Background subtraction'!BV39</f>
        <v>2.1219999999999999E-2</v>
      </c>
      <c r="Z39" s="10">
        <f>'Background subtraction'!BW39</f>
        <v>1.5519999999999999E-2</v>
      </c>
      <c r="AA39" s="10">
        <f>'Background subtraction'!BX39</f>
        <v>2.7519999999999999E-2</v>
      </c>
      <c r="AB39" s="10">
        <f>'Background subtraction'!BY39</f>
        <v>3.0120000000000001E-2</v>
      </c>
      <c r="AC39" s="10">
        <f>'Background subtraction'!BZ39</f>
        <v>3.2419999999999997E-2</v>
      </c>
      <c r="AD39" s="10">
        <f>'Background subtraction'!CA39</f>
        <v>2.232E-2</v>
      </c>
      <c r="AE39" s="10">
        <f>'Background subtraction'!CB39</f>
        <v>2.392E-2</v>
      </c>
      <c r="AF39" s="10">
        <f>'Background subtraction'!CC39</f>
        <v>2.392E-2</v>
      </c>
      <c r="AG39" s="10">
        <f>'Background subtraction'!CD39</f>
        <v>2.0619999999999999E-2</v>
      </c>
      <c r="AH39" s="10">
        <f>'Background subtraction'!CE39</f>
        <v>2.332E-2</v>
      </c>
      <c r="AI39" s="10">
        <f>'Background subtraction'!CG39</f>
        <v>2.162E-2</v>
      </c>
      <c r="AJ39" s="10">
        <f>'Background subtraction'!CH39</f>
        <v>2.232E-2</v>
      </c>
      <c r="AK39" s="10">
        <f>'Background subtraction'!CI39</f>
        <v>2.7519999999999999E-2</v>
      </c>
      <c r="AL39" s="10">
        <f>'Background subtraction'!CJ39</f>
        <v>1.6920000000000001E-2</v>
      </c>
      <c r="AM39" s="10">
        <f>'Background subtraction'!CK39</f>
        <v>2.2420000000000002E-2</v>
      </c>
      <c r="AN39" s="10">
        <f>'Background subtraction'!CL39</f>
        <v>1.9720000000000001E-2</v>
      </c>
      <c r="AO39" s="10">
        <f>'Background subtraction'!CM39</f>
        <v>2.052E-2</v>
      </c>
      <c r="AP39" s="10">
        <f>'Background subtraction'!CN39</f>
        <v>2.3620000000000002E-2</v>
      </c>
      <c r="AQ39" s="10">
        <f>'Background subtraction'!CO39</f>
        <v>1.8420000000000002E-2</v>
      </c>
      <c r="AR39" s="10">
        <f>'Background subtraction'!CP39</f>
        <v>1.7520000000000001E-2</v>
      </c>
      <c r="AS39" s="10">
        <f>'Background subtraction'!CR39</f>
        <v>1.6720000000000002E-2</v>
      </c>
      <c r="AT39" s="10">
        <f>'Background subtraction'!CS39</f>
        <v>1.3520000000000001E-2</v>
      </c>
      <c r="AU39" s="10">
        <f>'Background subtraction'!CT39</f>
        <v>2.0420000000000001E-2</v>
      </c>
      <c r="AV39" s="10">
        <f>'Background subtraction'!CU39</f>
        <v>2.2720000000000001E-2</v>
      </c>
      <c r="AW39" s="10">
        <f>'Background subtraction'!CV39</f>
        <v>1.0320000000000001E-2</v>
      </c>
      <c r="AX39" s="10">
        <f>'Background subtraction'!CW39</f>
        <v>7.3199999999999993E-3</v>
      </c>
    </row>
    <row r="40" spans="1:50" x14ac:dyDescent="0.2">
      <c r="A40">
        <f>'lipidomeDB output'!A40</f>
        <v>1526</v>
      </c>
      <c r="B40" t="str">
        <f>'lipidomeDB output'!B40</f>
        <v>C87H148O17P2</v>
      </c>
      <c r="C40" s="1" t="str">
        <f>'lipidomeDB output'!C40</f>
        <v>CL(78:11)</v>
      </c>
      <c r="D40" s="22">
        <f>'Background subtraction'!BE40</f>
        <v>3.16E-3</v>
      </c>
      <c r="E40" s="22">
        <f>'Background subtraction'!BF40</f>
        <v>3.6600000000000005E-3</v>
      </c>
      <c r="F40" s="22">
        <f>'Background subtraction'!BG40</f>
        <v>6.5599999999999999E-3</v>
      </c>
      <c r="G40" s="22">
        <f>'Background subtraction'!BH40</f>
        <v>5.4599999999999996E-3</v>
      </c>
      <c r="H40" s="22">
        <f>'Background subtraction'!BI40</f>
        <v>2.9600000000000004E-3</v>
      </c>
      <c r="I40" s="10">
        <f>'Background subtraction'!BJ40</f>
        <v>8.5599999999999999E-3</v>
      </c>
      <c r="J40" s="10">
        <f>'Background subtraction'!BU40</f>
        <v>0</v>
      </c>
      <c r="K40" s="10">
        <f>'Background subtraction'!CF40</f>
        <v>9.1599999999999997E-3</v>
      </c>
      <c r="L40" s="10">
        <f>'Background subtraction'!CQ40</f>
        <v>9.3600000000000003E-3</v>
      </c>
      <c r="M40" s="10">
        <f>'Background subtraction'!CX40</f>
        <v>9.5599999999999991E-3</v>
      </c>
      <c r="N40" s="10">
        <f t="shared" si="0"/>
        <v>7.3279999999999994E-3</v>
      </c>
      <c r="O40" s="10">
        <f>'Background subtraction'!BK40</f>
        <v>4.9600000000000009E-3</v>
      </c>
      <c r="P40" s="10">
        <f>'Background subtraction'!BL40</f>
        <v>9.2599999999999991E-3</v>
      </c>
      <c r="Q40" s="10">
        <f>'Background subtraction'!BM40</f>
        <v>8.8599999999999998E-3</v>
      </c>
      <c r="R40" s="10">
        <f>'Background subtraction'!BN40</f>
        <v>2.7599999999999999E-3</v>
      </c>
      <c r="S40" s="10">
        <f>'Background subtraction'!BO40</f>
        <v>1.3959999999999998E-2</v>
      </c>
      <c r="T40" s="10">
        <f>'Background subtraction'!BP40</f>
        <v>3.16E-3</v>
      </c>
      <c r="U40" s="10">
        <f>'Background subtraction'!BQ40</f>
        <v>6.6599999999999993E-3</v>
      </c>
      <c r="V40" s="10">
        <f>'Background subtraction'!BR40</f>
        <v>3.96E-3</v>
      </c>
      <c r="W40" s="10">
        <f>'Background subtraction'!BS40</f>
        <v>3.8600000000000001E-3</v>
      </c>
      <c r="X40" s="10">
        <f>'Background subtraction'!BT40</f>
        <v>7.9600000000000001E-3</v>
      </c>
      <c r="Y40" s="10">
        <f>'Background subtraction'!BV40</f>
        <v>1.086E-2</v>
      </c>
      <c r="Z40" s="10">
        <f>'Background subtraction'!BW40</f>
        <v>9.1599999999999997E-3</v>
      </c>
      <c r="AA40" s="10">
        <f>'Background subtraction'!BX40</f>
        <v>1.076E-2</v>
      </c>
      <c r="AB40" s="10">
        <f>'Background subtraction'!BY40</f>
        <v>1.2659999999999999E-2</v>
      </c>
      <c r="AC40" s="10">
        <f>'Background subtraction'!BZ40</f>
        <v>4.4600000000000004E-3</v>
      </c>
      <c r="AD40" s="10">
        <f>'Background subtraction'!CA40</f>
        <v>7.8599999999999989E-3</v>
      </c>
      <c r="AE40" s="10">
        <f>'Background subtraction'!CB40</f>
        <v>4.9600000000000009E-3</v>
      </c>
      <c r="AF40" s="10">
        <f>'Background subtraction'!CC40</f>
        <v>1.8760000000000002E-2</v>
      </c>
      <c r="AG40" s="10">
        <f>'Background subtraction'!CD40</f>
        <v>6.5599999999999999E-3</v>
      </c>
      <c r="AH40" s="10">
        <f>'Background subtraction'!CE40</f>
        <v>6.4600000000000005E-3</v>
      </c>
      <c r="AI40" s="10">
        <f>'Background subtraction'!CG40</f>
        <v>3.6600000000000005E-3</v>
      </c>
      <c r="AJ40" s="10">
        <f>'Background subtraction'!CH40</f>
        <v>7.4599999999999996E-3</v>
      </c>
      <c r="AK40" s="10">
        <f>'Background subtraction'!CI40</f>
        <v>1.5559999999999999E-2</v>
      </c>
      <c r="AL40" s="10">
        <f>'Background subtraction'!CJ40</f>
        <v>1.6760000000000001E-2</v>
      </c>
      <c r="AM40" s="10">
        <f>'Background subtraction'!CK40</f>
        <v>1.0359999999999999E-2</v>
      </c>
      <c r="AN40" s="10">
        <f>'Background subtraction'!CL40</f>
        <v>7.9600000000000001E-3</v>
      </c>
      <c r="AO40" s="10">
        <f>'Background subtraction'!CM40</f>
        <v>6.1600000000000005E-3</v>
      </c>
      <c r="AP40" s="10">
        <f>'Background subtraction'!CN40</f>
        <v>2.16E-3</v>
      </c>
      <c r="AQ40" s="10">
        <f>'Background subtraction'!CO40</f>
        <v>1.3959999999999998E-2</v>
      </c>
      <c r="AR40" s="10">
        <f>'Background subtraction'!CP40</f>
        <v>1.1559999999999999E-2</v>
      </c>
      <c r="AS40" s="10">
        <f>'Background subtraction'!CR40</f>
        <v>2.6600000000000005E-3</v>
      </c>
      <c r="AT40" s="10">
        <f>'Background subtraction'!CS40</f>
        <v>6.5599999999999999E-3</v>
      </c>
      <c r="AU40" s="10">
        <f>'Background subtraction'!CT40</f>
        <v>3.7599999999999999E-3</v>
      </c>
      <c r="AV40" s="10">
        <f>'Background subtraction'!CU40</f>
        <v>1.346E-2</v>
      </c>
      <c r="AW40" s="10">
        <f>'Background subtraction'!CV40</f>
        <v>1.306E-2</v>
      </c>
      <c r="AX40" s="10">
        <f>'Background subtraction'!CW40</f>
        <v>1.9260000000000003E-2</v>
      </c>
    </row>
    <row r="41" spans="1:50" x14ac:dyDescent="0.2">
      <c r="A41">
        <f>'lipidomeDB output'!A41</f>
        <v>1528</v>
      </c>
      <c r="B41" t="str">
        <f>'lipidomeDB output'!B41</f>
        <v>C87H150O17P2</v>
      </c>
      <c r="C41" s="1" t="str">
        <f>'lipidomeDB output'!C41</f>
        <v>CL(78:10)</v>
      </c>
      <c r="D41" s="22">
        <f>'Background subtraction'!BE41</f>
        <v>0</v>
      </c>
      <c r="E41" s="22">
        <f>'Background subtraction'!BF41</f>
        <v>0</v>
      </c>
      <c r="F41" s="22">
        <f>'Background subtraction'!BG41</f>
        <v>4.0000000000000002E-4</v>
      </c>
      <c r="G41" s="22">
        <f>'Background subtraction'!BH41</f>
        <v>0</v>
      </c>
      <c r="H41" s="22">
        <f>'Background subtraction'!BI41</f>
        <v>0</v>
      </c>
      <c r="I41" s="10">
        <f>'Background subtraction'!BJ41</f>
        <v>0</v>
      </c>
      <c r="J41" s="10">
        <f>'Background subtraction'!BU41</f>
        <v>0</v>
      </c>
      <c r="K41" s="10">
        <f>'Background subtraction'!CF41</f>
        <v>0</v>
      </c>
      <c r="L41" s="10">
        <f>'Background subtraction'!CQ41</f>
        <v>0</v>
      </c>
      <c r="M41" s="10">
        <f>'Background subtraction'!CX41</f>
        <v>0</v>
      </c>
      <c r="N41" s="10">
        <f t="shared" si="0"/>
        <v>0</v>
      </c>
      <c r="O41" s="10">
        <f>'Background subtraction'!BK41</f>
        <v>0</v>
      </c>
      <c r="P41" s="10">
        <f>'Background subtraction'!BL41</f>
        <v>1.1999999999999999E-3</v>
      </c>
      <c r="Q41" s="10">
        <f>'Background subtraction'!BM41</f>
        <v>0</v>
      </c>
      <c r="R41" s="10">
        <f>'Background subtraction'!BN41</f>
        <v>0</v>
      </c>
      <c r="S41" s="10">
        <f>'Background subtraction'!BO41</f>
        <v>0</v>
      </c>
      <c r="T41" s="10">
        <f>'Background subtraction'!BP41</f>
        <v>0</v>
      </c>
      <c r="U41" s="10">
        <f>'Background subtraction'!BQ41</f>
        <v>0</v>
      </c>
      <c r="V41" s="10">
        <f>'Background subtraction'!BR41</f>
        <v>0</v>
      </c>
      <c r="W41" s="10">
        <f>'Background subtraction'!BS41</f>
        <v>0</v>
      </c>
      <c r="X41" s="10">
        <f>'Background subtraction'!BT41</f>
        <v>0</v>
      </c>
      <c r="Y41" s="10">
        <f>'Background subtraction'!BV41</f>
        <v>0</v>
      </c>
      <c r="Z41" s="10">
        <f>'Background subtraction'!BW41</f>
        <v>3.0000000000000001E-3</v>
      </c>
      <c r="AA41" s="10">
        <f>'Background subtraction'!BX41</f>
        <v>0</v>
      </c>
      <c r="AB41" s="10">
        <f>'Background subtraction'!BY41</f>
        <v>0</v>
      </c>
      <c r="AC41" s="10">
        <f>'Background subtraction'!BZ41</f>
        <v>0</v>
      </c>
      <c r="AD41" s="10">
        <f>'Background subtraction'!CA41</f>
        <v>0</v>
      </c>
      <c r="AE41" s="10">
        <f>'Background subtraction'!CB41</f>
        <v>0</v>
      </c>
      <c r="AF41" s="10">
        <f>'Background subtraction'!CC41</f>
        <v>0</v>
      </c>
      <c r="AG41" s="10">
        <f>'Background subtraction'!CD41</f>
        <v>0</v>
      </c>
      <c r="AH41" s="10">
        <f>'Background subtraction'!CE41</f>
        <v>0</v>
      </c>
      <c r="AI41" s="10">
        <f>'Background subtraction'!CG41</f>
        <v>0</v>
      </c>
      <c r="AJ41" s="10">
        <f>'Background subtraction'!CH41</f>
        <v>1.9E-3</v>
      </c>
      <c r="AK41" s="10">
        <f>'Background subtraction'!CI41</f>
        <v>8.9999999999999998E-4</v>
      </c>
      <c r="AL41" s="10">
        <f>'Background subtraction'!CJ41</f>
        <v>0</v>
      </c>
      <c r="AM41" s="10">
        <f>'Background subtraction'!CK41</f>
        <v>0</v>
      </c>
      <c r="AN41" s="10">
        <f>'Background subtraction'!CL41</f>
        <v>0</v>
      </c>
      <c r="AO41" s="10">
        <f>'Background subtraction'!CM41</f>
        <v>0</v>
      </c>
      <c r="AP41" s="10">
        <f>'Background subtraction'!CN41</f>
        <v>0</v>
      </c>
      <c r="AQ41" s="10">
        <f>'Background subtraction'!CO41</f>
        <v>8.0000000000000004E-4</v>
      </c>
      <c r="AR41" s="10">
        <f>'Background subtraction'!CP41</f>
        <v>0</v>
      </c>
      <c r="AS41" s="10">
        <f>'Background subtraction'!CR41</f>
        <v>0</v>
      </c>
      <c r="AT41" s="10">
        <f>'Background subtraction'!CS41</f>
        <v>0</v>
      </c>
      <c r="AU41" s="10">
        <f>'Background subtraction'!CT41</f>
        <v>0</v>
      </c>
      <c r="AV41" s="10">
        <f>'Background subtraction'!CU41</f>
        <v>0</v>
      </c>
      <c r="AW41" s="10">
        <f>'Background subtraction'!CV41</f>
        <v>0</v>
      </c>
      <c r="AX41" s="10">
        <f>'Background subtraction'!CW41</f>
        <v>0</v>
      </c>
    </row>
    <row r="42" spans="1:50" x14ac:dyDescent="0.2">
      <c r="A42">
        <f>'lipidomeDB output'!A42</f>
        <v>1539.9</v>
      </c>
      <c r="B42" t="str">
        <f>'lipidomeDB output'!B42</f>
        <v>C89H138O17P2</v>
      </c>
      <c r="C42" s="1" t="str">
        <f>'lipidomeDB output'!C42</f>
        <v>CL(80:18)</v>
      </c>
      <c r="D42" s="22">
        <f>'Background subtraction'!BE42</f>
        <v>6.3200000000000001E-3</v>
      </c>
      <c r="E42" s="22">
        <f>'Background subtraction'!BF42</f>
        <v>8.8199999999999997E-3</v>
      </c>
      <c r="F42" s="22">
        <f>'Background subtraction'!BG42</f>
        <v>1.0419999999999999E-2</v>
      </c>
      <c r="G42" s="22">
        <f>'Background subtraction'!BH42</f>
        <v>1.082E-2</v>
      </c>
      <c r="H42" s="22">
        <f>'Background subtraction'!BI42</f>
        <v>1.0119999999999999E-2</v>
      </c>
      <c r="I42" s="10">
        <f>'Background subtraction'!BJ42</f>
        <v>6.9199999999999999E-3</v>
      </c>
      <c r="J42" s="10">
        <f>'Background subtraction'!BU42</f>
        <v>1.312E-2</v>
      </c>
      <c r="K42" s="10">
        <f>'Background subtraction'!CF42</f>
        <v>1.222E-2</v>
      </c>
      <c r="L42" s="10">
        <f>'Background subtraction'!CQ42</f>
        <v>1.5319999999999999E-2</v>
      </c>
      <c r="M42" s="10">
        <f>'Background subtraction'!CX42</f>
        <v>1.4619999999999999E-2</v>
      </c>
      <c r="N42" s="10">
        <f t="shared" si="0"/>
        <v>1.244E-2</v>
      </c>
      <c r="O42" s="10">
        <f>'Background subtraction'!BK42</f>
        <v>1.0719999999999999E-2</v>
      </c>
      <c r="P42" s="10">
        <f>'Background subtraction'!BL42</f>
        <v>1.512E-2</v>
      </c>
      <c r="Q42" s="10">
        <f>'Background subtraction'!BM42</f>
        <v>1.142E-2</v>
      </c>
      <c r="R42" s="10">
        <f>'Background subtraction'!BN42</f>
        <v>8.3199999999999993E-3</v>
      </c>
      <c r="S42" s="10">
        <f>'Background subtraction'!BO42</f>
        <v>7.1200000000000005E-3</v>
      </c>
      <c r="T42" s="10">
        <f>'Background subtraction'!BP42</f>
        <v>0</v>
      </c>
      <c r="U42" s="10">
        <f>'Background subtraction'!BQ42</f>
        <v>1.4619999999999999E-2</v>
      </c>
      <c r="V42" s="10">
        <f>'Background subtraction'!BR42</f>
        <v>9.3200000000000002E-3</v>
      </c>
      <c r="W42" s="10">
        <f>'Background subtraction'!BS42</f>
        <v>1.0619999999999999E-2</v>
      </c>
      <c r="X42" s="10">
        <f>'Background subtraction'!BT42</f>
        <v>9.6200000000000001E-3</v>
      </c>
      <c r="Y42" s="10">
        <f>'Background subtraction'!BV42</f>
        <v>8.0199999999999994E-3</v>
      </c>
      <c r="Z42" s="10">
        <f>'Background subtraction'!BW42</f>
        <v>6.1200000000000004E-3</v>
      </c>
      <c r="AA42" s="10">
        <f>'Background subtraction'!BX42</f>
        <v>1.6320000000000001E-2</v>
      </c>
      <c r="AB42" s="10">
        <f>'Background subtraction'!BY42</f>
        <v>1.5419999999999998E-2</v>
      </c>
      <c r="AC42" s="10">
        <f>'Background subtraction'!BZ42</f>
        <v>1.7920000000000002E-2</v>
      </c>
      <c r="AD42" s="10">
        <f>'Background subtraction'!CA42</f>
        <v>1.9020000000000002E-2</v>
      </c>
      <c r="AE42" s="10">
        <f>'Background subtraction'!CB42</f>
        <v>1.1219999999999999E-2</v>
      </c>
      <c r="AF42" s="10">
        <f>'Background subtraction'!CC42</f>
        <v>8.8199999999999997E-3</v>
      </c>
      <c r="AG42" s="10">
        <f>'Background subtraction'!CD42</f>
        <v>1.4319999999999999E-2</v>
      </c>
      <c r="AH42" s="10">
        <f>'Background subtraction'!CE42</f>
        <v>1.2919999999999999E-2</v>
      </c>
      <c r="AI42" s="10">
        <f>'Background subtraction'!CG42</f>
        <v>9.5199999999999989E-3</v>
      </c>
      <c r="AJ42" s="10">
        <f>'Background subtraction'!CH42</f>
        <v>1.5820000000000001E-2</v>
      </c>
      <c r="AK42" s="10">
        <f>'Background subtraction'!CI42</f>
        <v>1.0119999999999999E-2</v>
      </c>
      <c r="AL42" s="10">
        <f>'Background subtraction'!CJ42</f>
        <v>1.2419999999999999E-2</v>
      </c>
      <c r="AM42" s="10">
        <f>'Background subtraction'!CK42</f>
        <v>1.142E-2</v>
      </c>
      <c r="AN42" s="10">
        <f>'Background subtraction'!CL42</f>
        <v>1.5520000000000001E-2</v>
      </c>
      <c r="AO42" s="10">
        <f>'Background subtraction'!CM42</f>
        <v>1.8620000000000001E-2</v>
      </c>
      <c r="AP42" s="10">
        <f>'Background subtraction'!CN42</f>
        <v>8.8199999999999997E-3</v>
      </c>
      <c r="AQ42" s="10">
        <f>'Background subtraction'!CO42</f>
        <v>5.2200000000000007E-3</v>
      </c>
      <c r="AR42" s="10">
        <f>'Background subtraction'!CP42</f>
        <v>8.5199999999999998E-3</v>
      </c>
      <c r="AS42" s="10">
        <f>'Background subtraction'!CR42</f>
        <v>1.222E-2</v>
      </c>
      <c r="AT42" s="10">
        <f>'Background subtraction'!CS42</f>
        <v>1.8120000000000001E-2</v>
      </c>
      <c r="AU42" s="10">
        <f>'Background subtraction'!CT42</f>
        <v>9.7199999999999995E-3</v>
      </c>
      <c r="AV42" s="10">
        <f>'Background subtraction'!CU42</f>
        <v>9.219999999999999E-3</v>
      </c>
      <c r="AW42" s="10">
        <f>'Background subtraction'!CV42</f>
        <v>9.1199999999999996E-3</v>
      </c>
      <c r="AX42" s="10">
        <f>'Background subtraction'!CW42</f>
        <v>4.62E-3</v>
      </c>
    </row>
    <row r="43" spans="1:50" x14ac:dyDescent="0.2">
      <c r="A43">
        <f>'lipidomeDB output'!A43</f>
        <v>1542</v>
      </c>
      <c r="B43" t="str">
        <f>'lipidomeDB output'!B43</f>
        <v>C89H140O17P2</v>
      </c>
      <c r="C43" s="1" t="str">
        <f>'lipidomeDB output'!C43</f>
        <v>CL(80:17)</v>
      </c>
      <c r="D43" s="22">
        <f>'Background subtraction'!BE43</f>
        <v>1.34E-2</v>
      </c>
      <c r="E43" s="22">
        <f>'Background subtraction'!BF43</f>
        <v>1.6599999999999997E-2</v>
      </c>
      <c r="F43" s="22">
        <f>'Background subtraction'!BG43</f>
        <v>2.4500000000000001E-2</v>
      </c>
      <c r="G43" s="22">
        <f>'Background subtraction'!BH43</f>
        <v>1.4400000000000001E-2</v>
      </c>
      <c r="H43" s="22">
        <f>'Background subtraction'!BI43</f>
        <v>2.5500000000000002E-2</v>
      </c>
      <c r="I43" s="10">
        <f>'Background subtraction'!BJ43</f>
        <v>2.3100000000000002E-2</v>
      </c>
      <c r="J43" s="10">
        <f>'Background subtraction'!BU43</f>
        <v>2.6599999999999999E-2</v>
      </c>
      <c r="K43" s="10">
        <f>'Background subtraction'!CF43</f>
        <v>2.1499999999999998E-2</v>
      </c>
      <c r="L43" s="10">
        <f>'Background subtraction'!CQ43</f>
        <v>2.8799999999999999E-2</v>
      </c>
      <c r="M43" s="10">
        <f>'Background subtraction'!CX43</f>
        <v>2.3899999999999998E-2</v>
      </c>
      <c r="N43" s="10">
        <f t="shared" si="0"/>
        <v>2.4780000000000003E-2</v>
      </c>
      <c r="O43" s="10">
        <f>'Background subtraction'!BK43</f>
        <v>1.7599999999999998E-2</v>
      </c>
      <c r="P43" s="10">
        <f>'Background subtraction'!BL43</f>
        <v>3.0800000000000001E-2</v>
      </c>
      <c r="Q43" s="10">
        <f>'Background subtraction'!BM43</f>
        <v>2.7400000000000001E-2</v>
      </c>
      <c r="R43" s="10">
        <f>'Background subtraction'!BN43</f>
        <v>1.5299999999999999E-2</v>
      </c>
      <c r="S43" s="10">
        <f>'Background subtraction'!BO43</f>
        <v>1.6199999999999999E-2</v>
      </c>
      <c r="T43" s="10">
        <f>'Background subtraction'!BP43</f>
        <v>1.52E-2</v>
      </c>
      <c r="U43" s="10">
        <f>'Background subtraction'!BQ43</f>
        <v>2.3600000000000003E-2</v>
      </c>
      <c r="V43" s="10">
        <f>'Background subtraction'!BR43</f>
        <v>2.1199999999999997E-2</v>
      </c>
      <c r="W43" s="10">
        <f>'Background subtraction'!BS43</f>
        <v>1.9599999999999999E-2</v>
      </c>
      <c r="X43" s="10">
        <f>'Background subtraction'!BT43</f>
        <v>2.1699999999999997E-2</v>
      </c>
      <c r="Y43" s="10">
        <f>'Background subtraction'!BV43</f>
        <v>1.9000000000000003E-2</v>
      </c>
      <c r="Z43" s="10">
        <f>'Background subtraction'!BW43</f>
        <v>1.7799999999999996E-2</v>
      </c>
      <c r="AA43" s="10">
        <f>'Background subtraction'!BX43</f>
        <v>3.0499999999999999E-2</v>
      </c>
      <c r="AB43" s="10">
        <f>'Background subtraction'!BY43</f>
        <v>3.27E-2</v>
      </c>
      <c r="AC43" s="10">
        <f>'Background subtraction'!BZ43</f>
        <v>3.6200000000000003E-2</v>
      </c>
      <c r="AD43" s="10">
        <f>'Background subtraction'!CA43</f>
        <v>3.49E-2</v>
      </c>
      <c r="AE43" s="10">
        <f>'Background subtraction'!CB43</f>
        <v>2.2400000000000003E-2</v>
      </c>
      <c r="AF43" s="10">
        <f>'Background subtraction'!CC43</f>
        <v>2.9199999999999997E-2</v>
      </c>
      <c r="AG43" s="10">
        <f>'Background subtraction'!CD43</f>
        <v>3.4500000000000003E-2</v>
      </c>
      <c r="AH43" s="10">
        <f>'Background subtraction'!CE43</f>
        <v>2.7099999999999999E-2</v>
      </c>
      <c r="AI43" s="10">
        <f>'Background subtraction'!CG43</f>
        <v>2.0200000000000003E-2</v>
      </c>
      <c r="AJ43" s="10">
        <f>'Background subtraction'!CH43</f>
        <v>2.6799999999999997E-2</v>
      </c>
      <c r="AK43" s="10">
        <f>'Background subtraction'!CI43</f>
        <v>2.7999999999999997E-2</v>
      </c>
      <c r="AL43" s="10">
        <f>'Background subtraction'!CJ43</f>
        <v>2.7200000000000002E-2</v>
      </c>
      <c r="AM43" s="10">
        <f>'Background subtraction'!CK43</f>
        <v>3.4500000000000003E-2</v>
      </c>
      <c r="AN43" s="10">
        <f>'Background subtraction'!CL43</f>
        <v>2.7299999999999998E-2</v>
      </c>
      <c r="AO43" s="10">
        <f>'Background subtraction'!CM43</f>
        <v>3.8600000000000002E-2</v>
      </c>
      <c r="AP43" s="10">
        <f>'Background subtraction'!CN43</f>
        <v>2.0799999999999999E-2</v>
      </c>
      <c r="AQ43" s="10">
        <f>'Background subtraction'!CO43</f>
        <v>1.5499999999999998E-2</v>
      </c>
      <c r="AR43" s="10">
        <f>'Background subtraction'!CP43</f>
        <v>1.9900000000000001E-2</v>
      </c>
      <c r="AS43" s="10">
        <f>'Background subtraction'!CR43</f>
        <v>2.2400000000000003E-2</v>
      </c>
      <c r="AT43" s="10">
        <f>'Background subtraction'!CS43</f>
        <v>2.6000000000000002E-2</v>
      </c>
      <c r="AU43" s="10">
        <f>'Background subtraction'!CT43</f>
        <v>2.3300000000000001E-2</v>
      </c>
      <c r="AV43" s="10">
        <f>'Background subtraction'!CU43</f>
        <v>3.1400000000000004E-2</v>
      </c>
      <c r="AW43" s="10">
        <f>'Background subtraction'!CV43</f>
        <v>1.6500000000000001E-2</v>
      </c>
      <c r="AX43" s="10">
        <f>'Background subtraction'!CW43</f>
        <v>1.77E-2</v>
      </c>
    </row>
    <row r="44" spans="1:50" x14ac:dyDescent="0.2">
      <c r="A44">
        <f>'lipidomeDB output'!A44</f>
        <v>1544</v>
      </c>
      <c r="B44" t="str">
        <f>'lipidomeDB output'!B44</f>
        <v>C89H142O17P2</v>
      </c>
      <c r="C44" s="1" t="str">
        <f>'lipidomeDB output'!C44</f>
        <v>CL(80:16)</v>
      </c>
      <c r="D44" s="22">
        <f>'Background subtraction'!BE44</f>
        <v>3.3500000000000002E-2</v>
      </c>
      <c r="E44" s="22">
        <f>'Background subtraction'!BF44</f>
        <v>4.36E-2</v>
      </c>
      <c r="F44" s="22">
        <f>'Background subtraction'!BG44</f>
        <v>5.8299999999999998E-2</v>
      </c>
      <c r="G44" s="22">
        <f>'Background subtraction'!BH44</f>
        <v>5.28E-2</v>
      </c>
      <c r="H44" s="22">
        <f>'Background subtraction'!BI44</f>
        <v>6.1000000000000006E-2</v>
      </c>
      <c r="I44" s="10">
        <f>'Background subtraction'!BJ44</f>
        <v>5.4400000000000004E-2</v>
      </c>
      <c r="J44" s="10">
        <f>'Background subtraction'!BU44</f>
        <v>7.0599999999999996E-2</v>
      </c>
      <c r="K44" s="10">
        <f>'Background subtraction'!CF44</f>
        <v>6.0199999999999997E-2</v>
      </c>
      <c r="L44" s="10">
        <f>'Background subtraction'!CQ44</f>
        <v>6.7000000000000004E-2</v>
      </c>
      <c r="M44" s="10">
        <f>'Background subtraction'!CX44</f>
        <v>7.2699999999999987E-2</v>
      </c>
      <c r="N44" s="10">
        <f t="shared" si="0"/>
        <v>6.4979999999999996E-2</v>
      </c>
      <c r="O44" s="10">
        <f>'Background subtraction'!BK44</f>
        <v>5.3400000000000003E-2</v>
      </c>
      <c r="P44" s="10">
        <f>'Background subtraction'!BL44</f>
        <v>7.7399999999999997E-2</v>
      </c>
      <c r="Q44" s="10">
        <f>'Background subtraction'!BM44</f>
        <v>8.72E-2</v>
      </c>
      <c r="R44" s="10">
        <f>'Background subtraction'!BN44</f>
        <v>6.2900000000000011E-2</v>
      </c>
      <c r="S44" s="10">
        <f>'Background subtraction'!BO44</f>
        <v>3.73E-2</v>
      </c>
      <c r="T44" s="10">
        <f>'Background subtraction'!BP44</f>
        <v>2.4300000000000002E-2</v>
      </c>
      <c r="U44" s="10">
        <f>'Background subtraction'!BQ44</f>
        <v>7.4500000000000011E-2</v>
      </c>
      <c r="V44" s="10">
        <f>'Background subtraction'!BR44</f>
        <v>5.0700000000000002E-2</v>
      </c>
      <c r="W44" s="10">
        <f>'Background subtraction'!BS44</f>
        <v>6.3099999999999989E-2</v>
      </c>
      <c r="X44" s="10">
        <f>'Background subtraction'!BT44</f>
        <v>6.0699999999999997E-2</v>
      </c>
      <c r="Y44" s="10">
        <f>'Background subtraction'!BV44</f>
        <v>3.6600000000000001E-2</v>
      </c>
      <c r="Z44" s="10">
        <f>'Background subtraction'!BW44</f>
        <v>3.7900000000000003E-2</v>
      </c>
      <c r="AA44" s="10">
        <f>'Background subtraction'!BX44</f>
        <v>0.10930000000000001</v>
      </c>
      <c r="AB44" s="10">
        <f>'Background subtraction'!BY44</f>
        <v>0.10419999999999999</v>
      </c>
      <c r="AC44" s="10">
        <f>'Background subtraction'!BZ44</f>
        <v>9.6299999999999997E-2</v>
      </c>
      <c r="AD44" s="10">
        <f>'Background subtraction'!CA44</f>
        <v>9.7700000000000009E-2</v>
      </c>
      <c r="AE44" s="10">
        <f>'Background subtraction'!CB44</f>
        <v>4.3200000000000002E-2</v>
      </c>
      <c r="AF44" s="10">
        <f>'Background subtraction'!CC44</f>
        <v>5.4899999999999997E-2</v>
      </c>
      <c r="AG44" s="10">
        <f>'Background subtraction'!CD44</f>
        <v>8.5299999999999987E-2</v>
      </c>
      <c r="AH44" s="10">
        <f>'Background subtraction'!CE44</f>
        <v>7.2599999999999998E-2</v>
      </c>
      <c r="AI44" s="10">
        <f>'Background subtraction'!CG44</f>
        <v>5.9199999999999996E-2</v>
      </c>
      <c r="AJ44" s="10">
        <f>'Background subtraction'!CH44</f>
        <v>7.2800000000000004E-2</v>
      </c>
      <c r="AK44" s="10">
        <f>'Background subtraction'!CI44</f>
        <v>5.7200000000000001E-2</v>
      </c>
      <c r="AL44" s="10">
        <f>'Background subtraction'!CJ44</f>
        <v>5.5300000000000002E-2</v>
      </c>
      <c r="AM44" s="10">
        <f>'Background subtraction'!CK44</f>
        <v>8.1199999999999994E-2</v>
      </c>
      <c r="AN44" s="10">
        <f>'Background subtraction'!CL44</f>
        <v>8.1300000000000011E-2</v>
      </c>
      <c r="AO44" s="10">
        <f>'Background subtraction'!CM44</f>
        <v>0.10800000000000001</v>
      </c>
      <c r="AP44" s="10">
        <f>'Background subtraction'!CN44</f>
        <v>6.1000000000000006E-2</v>
      </c>
      <c r="AQ44" s="10">
        <f>'Background subtraction'!CO44</f>
        <v>3.7400000000000003E-2</v>
      </c>
      <c r="AR44" s="10">
        <f>'Background subtraction'!CP44</f>
        <v>4.9399999999999999E-2</v>
      </c>
      <c r="AS44" s="10">
        <f>'Background subtraction'!CR44</f>
        <v>6.6500000000000004E-2</v>
      </c>
      <c r="AT44" s="10">
        <f>'Background subtraction'!CS44</f>
        <v>7.4300000000000005E-2</v>
      </c>
      <c r="AU44" s="10">
        <f>'Background subtraction'!CT44</f>
        <v>6.2000000000000006E-2</v>
      </c>
      <c r="AV44" s="10">
        <f>'Background subtraction'!CU44</f>
        <v>7.2500000000000009E-2</v>
      </c>
      <c r="AW44" s="10">
        <f>'Background subtraction'!CV44</f>
        <v>3.7900000000000003E-2</v>
      </c>
      <c r="AX44" s="10">
        <f>'Background subtraction'!CW44</f>
        <v>0.04</v>
      </c>
    </row>
    <row r="45" spans="1:50" x14ac:dyDescent="0.2">
      <c r="A45">
        <f>'lipidomeDB output'!A45</f>
        <v>1546</v>
      </c>
      <c r="B45" t="str">
        <f>'lipidomeDB output'!B45</f>
        <v>C89H144O17P2</v>
      </c>
      <c r="C45" s="1" t="str">
        <f>'lipidomeDB output'!C45</f>
        <v>CL(80:15)</v>
      </c>
      <c r="D45" s="22">
        <f>'Background subtraction'!BE45</f>
        <v>2.5980000000000003E-2</v>
      </c>
      <c r="E45" s="22">
        <f>'Background subtraction'!BF45</f>
        <v>4.8379999999999999E-2</v>
      </c>
      <c r="F45" s="22">
        <f>'Background subtraction'!BG45</f>
        <v>5.638E-2</v>
      </c>
      <c r="G45" s="22">
        <f>'Background subtraction'!BH45</f>
        <v>4.8079999999999998E-2</v>
      </c>
      <c r="H45" s="22">
        <f>'Background subtraction'!BI45</f>
        <v>4.5679999999999998E-2</v>
      </c>
      <c r="I45" s="10">
        <f>'Background subtraction'!BJ45</f>
        <v>4.8180000000000001E-2</v>
      </c>
      <c r="J45" s="10">
        <f>'Background subtraction'!BU45</f>
        <v>6.1580000000000003E-2</v>
      </c>
      <c r="K45" s="10">
        <f>'Background subtraction'!CF45</f>
        <v>4.6079999999999996E-2</v>
      </c>
      <c r="L45" s="10">
        <f>'Background subtraction'!CQ45</f>
        <v>7.1680000000000008E-2</v>
      </c>
      <c r="M45" s="10">
        <f>'Background subtraction'!CX45</f>
        <v>5.2979999999999999E-2</v>
      </c>
      <c r="N45" s="10">
        <f t="shared" si="0"/>
        <v>5.6099999999999997E-2</v>
      </c>
      <c r="O45" s="10">
        <f>'Background subtraction'!BK45</f>
        <v>4.9479999999999996E-2</v>
      </c>
      <c r="P45" s="10">
        <f>'Background subtraction'!BL45</f>
        <v>8.3479999999999999E-2</v>
      </c>
      <c r="Q45" s="10">
        <f>'Background subtraction'!BM45</f>
        <v>5.1580000000000001E-2</v>
      </c>
      <c r="R45" s="10">
        <f>'Background subtraction'!BN45</f>
        <v>5.4980000000000001E-2</v>
      </c>
      <c r="S45" s="10">
        <f>'Background subtraction'!BO45</f>
        <v>2.8879999999999996E-2</v>
      </c>
      <c r="T45" s="10">
        <f>'Background subtraction'!BP45</f>
        <v>1.958E-2</v>
      </c>
      <c r="U45" s="10">
        <f>'Background subtraction'!BQ45</f>
        <v>4.9079999999999999E-2</v>
      </c>
      <c r="V45" s="10">
        <f>'Background subtraction'!BR45</f>
        <v>5.1679999999999997E-2</v>
      </c>
      <c r="W45" s="10">
        <f>'Background subtraction'!BS45</f>
        <v>5.0880000000000002E-2</v>
      </c>
      <c r="X45" s="10">
        <f>'Background subtraction'!BT45</f>
        <v>5.3679999999999999E-2</v>
      </c>
      <c r="Y45" s="10">
        <f>'Background subtraction'!BV45</f>
        <v>2.5079999999999998E-2</v>
      </c>
      <c r="Z45" s="10">
        <f>'Background subtraction'!BW45</f>
        <v>2.2780000000000002E-2</v>
      </c>
      <c r="AA45" s="10">
        <f>'Background subtraction'!BX45</f>
        <v>0.10828</v>
      </c>
      <c r="AB45" s="10">
        <f>'Background subtraction'!BY45</f>
        <v>0.10558000000000001</v>
      </c>
      <c r="AC45" s="10">
        <f>'Background subtraction'!BZ45</f>
        <v>6.4880000000000007E-2</v>
      </c>
      <c r="AD45" s="10">
        <f>'Background subtraction'!CA45</f>
        <v>6.6880000000000009E-2</v>
      </c>
      <c r="AE45" s="10">
        <f>'Background subtraction'!CB45</f>
        <v>2.6880000000000001E-2</v>
      </c>
      <c r="AF45" s="10">
        <f>'Background subtraction'!CC45</f>
        <v>2.7779999999999999E-2</v>
      </c>
      <c r="AG45" s="10">
        <f>'Background subtraction'!CD45</f>
        <v>9.2080000000000009E-2</v>
      </c>
      <c r="AH45" s="10">
        <f>'Background subtraction'!CE45</f>
        <v>7.0680000000000007E-2</v>
      </c>
      <c r="AI45" s="10">
        <f>'Background subtraction'!CG45</f>
        <v>4.9180000000000001E-2</v>
      </c>
      <c r="AJ45" s="10">
        <f>'Background subtraction'!CH45</f>
        <v>6.2179999999999992E-2</v>
      </c>
      <c r="AK45" s="10">
        <f>'Background subtraction'!CI45</f>
        <v>4.1180000000000001E-2</v>
      </c>
      <c r="AL45" s="10">
        <f>'Background subtraction'!CJ45</f>
        <v>2.9579999999999995E-2</v>
      </c>
      <c r="AM45" s="10">
        <f>'Background subtraction'!CK45</f>
        <v>9.078E-2</v>
      </c>
      <c r="AN45" s="10">
        <f>'Background subtraction'!CL45</f>
        <v>7.528E-2</v>
      </c>
      <c r="AO45" s="10">
        <f>'Background subtraction'!CM45</f>
        <v>7.2580000000000006E-2</v>
      </c>
      <c r="AP45" s="10">
        <f>'Background subtraction'!CN45</f>
        <v>4.6579999999999996E-2</v>
      </c>
      <c r="AQ45" s="10">
        <f>'Background subtraction'!CO45</f>
        <v>2.2679999999999999E-2</v>
      </c>
      <c r="AR45" s="10">
        <f>'Background subtraction'!CP45</f>
        <v>3.3979999999999996E-2</v>
      </c>
      <c r="AS45" s="10">
        <f>'Background subtraction'!CR45</f>
        <v>5.9979999999999999E-2</v>
      </c>
      <c r="AT45" s="10">
        <f>'Background subtraction'!CS45</f>
        <v>5.3679999999999999E-2</v>
      </c>
      <c r="AU45" s="10">
        <f>'Background subtraction'!CT45</f>
        <v>5.4579999999999997E-2</v>
      </c>
      <c r="AV45" s="10">
        <f>'Background subtraction'!CU45</f>
        <v>7.7780000000000002E-2</v>
      </c>
      <c r="AW45" s="10">
        <f>'Background subtraction'!CV45</f>
        <v>2.0880000000000003E-2</v>
      </c>
      <c r="AX45" s="10">
        <f>'Background subtraction'!CW45</f>
        <v>2.7779999999999999E-2</v>
      </c>
    </row>
    <row r="46" spans="1:50" x14ac:dyDescent="0.2">
      <c r="A46">
        <f>'lipidomeDB output'!A46</f>
        <v>1548</v>
      </c>
      <c r="B46" t="str">
        <f>'lipidomeDB output'!B46</f>
        <v>C89H146O17P2</v>
      </c>
      <c r="C46" s="1" t="str">
        <f>'lipidomeDB output'!C46</f>
        <v>CL(80:14)</v>
      </c>
      <c r="D46" s="22">
        <f>'Background subtraction'!BE46</f>
        <v>6.5799999999999997E-2</v>
      </c>
      <c r="E46" s="22">
        <f>'Background subtraction'!BF46</f>
        <v>9.35E-2</v>
      </c>
      <c r="F46" s="22">
        <f>'Background subtraction'!BG46</f>
        <v>0.1116</v>
      </c>
      <c r="G46" s="22">
        <f>'Background subtraction'!BH46</f>
        <v>0.1123</v>
      </c>
      <c r="H46" s="22">
        <f>'Background subtraction'!BI46</f>
        <v>0.13239999999999999</v>
      </c>
      <c r="I46" s="10">
        <f>'Background subtraction'!BJ46</f>
        <v>0.11069999999999999</v>
      </c>
      <c r="J46" s="10">
        <f>'Background subtraction'!BU46</f>
        <v>0.13150000000000001</v>
      </c>
      <c r="K46" s="10">
        <f>'Background subtraction'!CF46</f>
        <v>0.1095</v>
      </c>
      <c r="L46" s="10">
        <f>'Background subtraction'!CQ46</f>
        <v>0.1366</v>
      </c>
      <c r="M46" s="10">
        <f>'Background subtraction'!CX46</f>
        <v>0.129</v>
      </c>
      <c r="N46" s="10">
        <f t="shared" si="0"/>
        <v>0.12345999999999999</v>
      </c>
      <c r="O46" s="10">
        <f>'Background subtraction'!BK46</f>
        <v>8.8899999999999993E-2</v>
      </c>
      <c r="P46" s="10">
        <f>'Background subtraction'!BL46</f>
        <v>0.17480000000000001</v>
      </c>
      <c r="Q46" s="10">
        <f>'Background subtraction'!BM46</f>
        <v>0.1492</v>
      </c>
      <c r="R46" s="10">
        <f>'Background subtraction'!BN46</f>
        <v>0.12190000000000001</v>
      </c>
      <c r="S46" s="10">
        <f>'Background subtraction'!BO46</f>
        <v>5.7899999999999993E-2</v>
      </c>
      <c r="T46" s="10">
        <f>'Background subtraction'!BP46</f>
        <v>5.1299999999999998E-2</v>
      </c>
      <c r="U46" s="10">
        <f>'Background subtraction'!BQ46</f>
        <v>0.14330000000000001</v>
      </c>
      <c r="V46" s="10">
        <f>'Background subtraction'!BR46</f>
        <v>0.10290000000000001</v>
      </c>
      <c r="W46" s="10">
        <f>'Background subtraction'!BS46</f>
        <v>0.1207</v>
      </c>
      <c r="X46" s="10">
        <f>'Background subtraction'!BT46</f>
        <v>0.12559999999999999</v>
      </c>
      <c r="Y46" s="10">
        <f>'Background subtraction'!BV46</f>
        <v>7.5999999999999998E-2</v>
      </c>
      <c r="Z46" s="10">
        <f>'Background subtraction'!BW46</f>
        <v>7.3499999999999996E-2</v>
      </c>
      <c r="AA46" s="10">
        <f>'Background subtraction'!BX46</f>
        <v>0.2369</v>
      </c>
      <c r="AB46" s="10">
        <f>'Background subtraction'!BY46</f>
        <v>0.2432</v>
      </c>
      <c r="AC46" s="10">
        <f>'Background subtraction'!BZ46</f>
        <v>0.17299999999999999</v>
      </c>
      <c r="AD46" s="10">
        <f>'Background subtraction'!CA46</f>
        <v>0.14049999999999999</v>
      </c>
      <c r="AE46" s="10">
        <f>'Background subtraction'!CB46</f>
        <v>8.4099999999999994E-2</v>
      </c>
      <c r="AF46" s="10">
        <f>'Background subtraction'!CC46</f>
        <v>0.11609999999999999</v>
      </c>
      <c r="AG46" s="10">
        <f>'Background subtraction'!CD46</f>
        <v>0.17019999999999999</v>
      </c>
      <c r="AH46" s="10">
        <f>'Background subtraction'!CE46</f>
        <v>0.16880000000000001</v>
      </c>
      <c r="AI46" s="10">
        <f>'Background subtraction'!CG46</f>
        <v>0.13789999999999999</v>
      </c>
      <c r="AJ46" s="10">
        <f>'Background subtraction'!CH46</f>
        <v>0.1351</v>
      </c>
      <c r="AK46" s="10">
        <f>'Background subtraction'!CI46</f>
        <v>0.1109</v>
      </c>
      <c r="AL46" s="10">
        <f>'Background subtraction'!CJ46</f>
        <v>8.77E-2</v>
      </c>
      <c r="AM46" s="10">
        <f>'Background subtraction'!CK46</f>
        <v>0.17699999999999999</v>
      </c>
      <c r="AN46" s="10">
        <f>'Background subtraction'!CL46</f>
        <v>0.1386</v>
      </c>
      <c r="AO46" s="10">
        <f>'Background subtraction'!CM46</f>
        <v>0.16270000000000001</v>
      </c>
      <c r="AP46" s="10">
        <f>'Background subtraction'!CN46</f>
        <v>0.1115</v>
      </c>
      <c r="AQ46" s="10">
        <f>'Background subtraction'!CO46</f>
        <v>5.9200000000000003E-2</v>
      </c>
      <c r="AR46" s="10">
        <f>'Background subtraction'!CP46</f>
        <v>7.46E-2</v>
      </c>
      <c r="AS46" s="10">
        <f>'Background subtraction'!CR46</f>
        <v>0.1479</v>
      </c>
      <c r="AT46" s="10">
        <f>'Background subtraction'!CS46</f>
        <v>0.1084</v>
      </c>
      <c r="AU46" s="10">
        <f>'Background subtraction'!CT46</f>
        <v>0.1192</v>
      </c>
      <c r="AV46" s="10">
        <f>'Background subtraction'!CU46</f>
        <v>0.1996</v>
      </c>
      <c r="AW46" s="10">
        <f>'Background subtraction'!CV46</f>
        <v>6.2899999999999998E-2</v>
      </c>
      <c r="AX46" s="10">
        <f>'Background subtraction'!CW46</f>
        <v>5.9899999999999995E-2</v>
      </c>
    </row>
    <row r="47" spans="1:50" x14ac:dyDescent="0.2">
      <c r="A47">
        <f>'lipidomeDB output'!A47</f>
        <v>1550</v>
      </c>
      <c r="B47" t="str">
        <f>'lipidomeDB output'!B47</f>
        <v>C89H148O17P2</v>
      </c>
      <c r="C47" s="1" t="str">
        <f>'lipidomeDB output'!C47</f>
        <v>CL(80:13)</v>
      </c>
      <c r="D47" s="22">
        <f>'Background subtraction'!BE47</f>
        <v>9.1999999999999981E-4</v>
      </c>
      <c r="E47" s="22">
        <f>'Background subtraction'!BF47</f>
        <v>3.1199999999999999E-3</v>
      </c>
      <c r="F47" s="22">
        <f>'Background subtraction'!BG47</f>
        <v>0</v>
      </c>
      <c r="G47" s="22">
        <f>'Background subtraction'!BH47</f>
        <v>3.1999999999999997E-4</v>
      </c>
      <c r="H47" s="22">
        <f>'Background subtraction'!BI47</f>
        <v>0</v>
      </c>
      <c r="I47" s="10">
        <f>'Background subtraction'!BJ47</f>
        <v>4.3199999999999992E-3</v>
      </c>
      <c r="J47" s="10">
        <f>'Background subtraction'!BU47</f>
        <v>9.5199999999999989E-3</v>
      </c>
      <c r="K47" s="10">
        <f>'Background subtraction'!CF47</f>
        <v>1.6620000000000003E-2</v>
      </c>
      <c r="L47" s="10">
        <f>'Background subtraction'!CQ47</f>
        <v>2.5200000000000001E-3</v>
      </c>
      <c r="M47" s="10">
        <f>'Background subtraction'!CX47</f>
        <v>5.0200000000000002E-3</v>
      </c>
      <c r="N47" s="10">
        <f t="shared" si="0"/>
        <v>7.6000000000000009E-3</v>
      </c>
      <c r="O47" s="10">
        <f>'Background subtraction'!BK47</f>
        <v>3.9199999999999999E-3</v>
      </c>
      <c r="P47" s="10">
        <f>'Background subtraction'!BL47</f>
        <v>0</v>
      </c>
      <c r="Q47" s="10">
        <f>'Background subtraction'!BM47</f>
        <v>1.042E-2</v>
      </c>
      <c r="R47" s="10">
        <f>'Background subtraction'!BN47</f>
        <v>1.2919999999999999E-2</v>
      </c>
      <c r="S47" s="10">
        <f>'Background subtraction'!BO47</f>
        <v>1.5520000000000001E-2</v>
      </c>
      <c r="T47" s="10">
        <f>'Background subtraction'!BP47</f>
        <v>6.5199999999999998E-3</v>
      </c>
      <c r="U47" s="10">
        <f>'Background subtraction'!BQ47</f>
        <v>1.372E-2</v>
      </c>
      <c r="V47" s="10">
        <f>'Background subtraction'!BR47</f>
        <v>3.5200000000000001E-3</v>
      </c>
      <c r="W47" s="10">
        <f>'Background subtraction'!BS47</f>
        <v>1.2419999999999999E-2</v>
      </c>
      <c r="X47" s="10">
        <f>'Background subtraction'!BT47</f>
        <v>1.0619999999999999E-2</v>
      </c>
      <c r="Y47" s="10">
        <f>'Background subtraction'!BV47</f>
        <v>1.082E-2</v>
      </c>
      <c r="Z47" s="10">
        <f>'Background subtraction'!BW47</f>
        <v>4.5199999999999997E-3</v>
      </c>
      <c r="AA47" s="10">
        <f>'Background subtraction'!BX47</f>
        <v>7.7199999999999994E-3</v>
      </c>
      <c r="AB47" s="10">
        <f>'Background subtraction'!BY47</f>
        <v>1.2419999999999999E-2</v>
      </c>
      <c r="AC47" s="10">
        <f>'Background subtraction'!BZ47</f>
        <v>5.3200000000000001E-3</v>
      </c>
      <c r="AD47" s="10">
        <f>'Background subtraction'!CA47</f>
        <v>1.0319999999999999E-2</v>
      </c>
      <c r="AE47" s="10">
        <f>'Background subtraction'!CB47</f>
        <v>1.072E-2</v>
      </c>
      <c r="AF47" s="10">
        <f>'Background subtraction'!CC47</f>
        <v>1.2019999999999999E-2</v>
      </c>
      <c r="AG47" s="10">
        <f>'Background subtraction'!CD47</f>
        <v>1.362E-2</v>
      </c>
      <c r="AH47" s="10">
        <f>'Background subtraction'!CE47</f>
        <v>3.9199999999999999E-3</v>
      </c>
      <c r="AI47" s="10">
        <f>'Background subtraction'!CG47</f>
        <v>1.562E-2</v>
      </c>
      <c r="AJ47" s="10">
        <f>'Background subtraction'!CH47</f>
        <v>1.5820000000000001E-2</v>
      </c>
      <c r="AK47" s="10">
        <f>'Background subtraction'!CI47</f>
        <v>1.4920000000000001E-2</v>
      </c>
      <c r="AL47" s="10">
        <f>'Background subtraction'!CJ47</f>
        <v>1.2319999999999999E-2</v>
      </c>
      <c r="AM47" s="10">
        <f>'Background subtraction'!CK47</f>
        <v>1.1219999999999999E-2</v>
      </c>
      <c r="AN47" s="10">
        <f>'Background subtraction'!CL47</f>
        <v>1.9199999999999998E-3</v>
      </c>
      <c r="AO47" s="10">
        <f>'Background subtraction'!CM47</f>
        <v>6.7200000000000003E-3</v>
      </c>
      <c r="AP47" s="10">
        <f>'Background subtraction'!CN47</f>
        <v>4.2199999999999998E-3</v>
      </c>
      <c r="AQ47" s="10">
        <f>'Background subtraction'!CO47</f>
        <v>1.072E-2</v>
      </c>
      <c r="AR47" s="10">
        <f>'Background subtraction'!CP47</f>
        <v>7.8199999999999988E-3</v>
      </c>
      <c r="AS47" s="10">
        <f>'Background subtraction'!CR47</f>
        <v>5.2000000000000006E-4</v>
      </c>
      <c r="AT47" s="10">
        <f>'Background subtraction'!CS47</f>
        <v>0</v>
      </c>
      <c r="AU47" s="10">
        <f>'Background subtraction'!CT47</f>
        <v>1.1219999999999999E-2</v>
      </c>
      <c r="AV47" s="10">
        <f>'Background subtraction'!CU47</f>
        <v>6.1200000000000004E-3</v>
      </c>
      <c r="AW47" s="10">
        <f>'Background subtraction'!CV47</f>
        <v>7.7199999999999994E-3</v>
      </c>
      <c r="AX47" s="10">
        <f>'Background subtraction'!CW47</f>
        <v>7.3200000000000001E-3</v>
      </c>
    </row>
    <row r="48" spans="1:50" x14ac:dyDescent="0.2">
      <c r="A48">
        <f>'lipidomeDB output'!A48</f>
        <v>1552</v>
      </c>
      <c r="B48" t="str">
        <f>'lipidomeDB output'!B48</f>
        <v>C89H150O17P2</v>
      </c>
      <c r="C48" s="1" t="str">
        <f>'lipidomeDB output'!C48</f>
        <v>CL(80:12)</v>
      </c>
      <c r="D48" s="22">
        <f>'Background subtraction'!BE48</f>
        <v>2.8E-3</v>
      </c>
      <c r="E48" s="22">
        <f>'Background subtraction'!BF48</f>
        <v>2.8E-3</v>
      </c>
      <c r="F48" s="22">
        <f>'Background subtraction'!BG48</f>
        <v>6.7000000000000002E-3</v>
      </c>
      <c r="G48" s="22">
        <f>'Background subtraction'!BH48</f>
        <v>6.7000000000000002E-3</v>
      </c>
      <c r="H48" s="22">
        <f>'Background subtraction'!BI48</f>
        <v>6.0000000000000001E-3</v>
      </c>
      <c r="I48" s="10">
        <f>'Background subtraction'!BJ48</f>
        <v>6.7000000000000002E-3</v>
      </c>
      <c r="J48" s="10">
        <f>'Background subtraction'!BU48</f>
        <v>3.0999999999999999E-3</v>
      </c>
      <c r="K48" s="10">
        <f>'Background subtraction'!CF48</f>
        <v>0</v>
      </c>
      <c r="L48" s="10">
        <f>'Background subtraction'!CQ48</f>
        <v>6.7000000000000002E-3</v>
      </c>
      <c r="M48" s="10">
        <f>'Background subtraction'!CX48</f>
        <v>5.5999999999999999E-3</v>
      </c>
      <c r="N48" s="10">
        <f t="shared" si="0"/>
        <v>4.4200000000000003E-3</v>
      </c>
      <c r="O48" s="10">
        <f>'Background subtraction'!BK48</f>
        <v>8.9999999999999987E-4</v>
      </c>
      <c r="P48" s="10">
        <f>'Background subtraction'!BL48</f>
        <v>1.37E-2</v>
      </c>
      <c r="Q48" s="10">
        <f>'Background subtraction'!BM48</f>
        <v>6.3E-3</v>
      </c>
      <c r="R48" s="10">
        <f>'Background subtraction'!BN48</f>
        <v>1.5999999999999999E-3</v>
      </c>
      <c r="S48" s="10">
        <f>'Background subtraction'!BO48</f>
        <v>5.9999999999999995E-4</v>
      </c>
      <c r="T48" s="10">
        <f>'Background subtraction'!BP48</f>
        <v>3.9999999999999996E-4</v>
      </c>
      <c r="U48" s="10">
        <f>'Background subtraction'!BQ48</f>
        <v>8.9999999999999987E-4</v>
      </c>
      <c r="V48" s="10">
        <f>'Background subtraction'!BR48</f>
        <v>2.9000000000000002E-3</v>
      </c>
      <c r="W48" s="10">
        <f>'Background subtraction'!BS48</f>
        <v>1.5999999999999999E-3</v>
      </c>
      <c r="X48" s="10">
        <f>'Background subtraction'!BT48</f>
        <v>2.7000000000000001E-3</v>
      </c>
      <c r="Y48" s="10">
        <f>'Background subtraction'!BV48</f>
        <v>1.5999999999999999E-3</v>
      </c>
      <c r="Z48" s="10">
        <f>'Background subtraction'!BW48</f>
        <v>5.1999999999999998E-3</v>
      </c>
      <c r="AA48" s="10">
        <f>'Background subtraction'!BX48</f>
        <v>6.1999999999999998E-3</v>
      </c>
      <c r="AB48" s="10">
        <f>'Background subtraction'!BY48</f>
        <v>5.4000000000000003E-3</v>
      </c>
      <c r="AC48" s="10">
        <f>'Background subtraction'!BZ48</f>
        <v>9.7000000000000003E-3</v>
      </c>
      <c r="AD48" s="10">
        <f>'Background subtraction'!CA48</f>
        <v>3.2000000000000002E-3</v>
      </c>
      <c r="AE48" s="10">
        <f>'Background subtraction'!CB48</f>
        <v>7.1999999999999998E-3</v>
      </c>
      <c r="AF48" s="10">
        <f>'Background subtraction'!CC48</f>
        <v>3.8999999999999998E-3</v>
      </c>
      <c r="AG48" s="10">
        <f>'Background subtraction'!CD48</f>
        <v>0</v>
      </c>
      <c r="AH48" s="10">
        <f>'Background subtraction'!CE48</f>
        <v>4.7000000000000002E-3</v>
      </c>
      <c r="AI48" s="10">
        <f>'Background subtraction'!CG48</f>
        <v>5.9999999999999995E-4</v>
      </c>
      <c r="AJ48" s="10">
        <f>'Background subtraction'!CH48</f>
        <v>3.3E-3</v>
      </c>
      <c r="AK48" s="10">
        <f>'Background subtraction'!CI48</f>
        <v>5.4999999999999997E-3</v>
      </c>
      <c r="AL48" s="10">
        <f>'Background subtraction'!CJ48</f>
        <v>2.5999999999999999E-3</v>
      </c>
      <c r="AM48" s="10">
        <f>'Background subtraction'!CK48</f>
        <v>4.1000000000000003E-3</v>
      </c>
      <c r="AN48" s="10">
        <f>'Background subtraction'!CL48</f>
        <v>7.1999999999999998E-3</v>
      </c>
      <c r="AO48" s="10">
        <f>'Background subtraction'!CM48</f>
        <v>5.8999999999999999E-3</v>
      </c>
      <c r="AP48" s="10">
        <f>'Background subtraction'!CN48</f>
        <v>5.7000000000000002E-3</v>
      </c>
      <c r="AQ48" s="10">
        <f>'Background subtraction'!CO48</f>
        <v>3.0999999999999999E-3</v>
      </c>
      <c r="AR48" s="10">
        <f>'Background subtraction'!CP48</f>
        <v>2.0999999999999999E-3</v>
      </c>
      <c r="AS48" s="10">
        <f>'Background subtraction'!CR48</f>
        <v>5.1000000000000004E-3</v>
      </c>
      <c r="AT48" s="10">
        <f>'Background subtraction'!CS48</f>
        <v>5.0000000000000001E-3</v>
      </c>
      <c r="AU48" s="10">
        <f>'Background subtraction'!CT48</f>
        <v>2.3E-3</v>
      </c>
      <c r="AV48" s="10">
        <f>'Background subtraction'!CU48</f>
        <v>6.8000000000000005E-3</v>
      </c>
      <c r="AW48" s="10">
        <f>'Background subtraction'!CV48</f>
        <v>6.1000000000000004E-3</v>
      </c>
      <c r="AX48" s="10">
        <f>'Background subtraction'!CW48</f>
        <v>7.9000000000000008E-3</v>
      </c>
    </row>
    <row r="49" spans="1:50" x14ac:dyDescent="0.2">
      <c r="A49">
        <f>'lipidomeDB output'!A49</f>
        <v>1563.9</v>
      </c>
      <c r="B49" t="str">
        <f>'lipidomeDB output'!B49</f>
        <v>C91H138O17P2</v>
      </c>
      <c r="C49" s="1" t="str">
        <f>'lipidomeDB output'!C49</f>
        <v>CL(82:20)</v>
      </c>
      <c r="D49" s="22">
        <f>'Background subtraction'!BE49</f>
        <v>0</v>
      </c>
      <c r="E49" s="22">
        <f>'Background subtraction'!BF49</f>
        <v>0</v>
      </c>
      <c r="F49" s="22">
        <f>'Background subtraction'!BG49</f>
        <v>0</v>
      </c>
      <c r="G49" s="22">
        <f>'Background subtraction'!BH49</f>
        <v>0</v>
      </c>
      <c r="H49" s="22">
        <f>'Background subtraction'!BI49</f>
        <v>0</v>
      </c>
      <c r="I49" s="10">
        <f>'Background subtraction'!BJ49</f>
        <v>0</v>
      </c>
      <c r="J49" s="10">
        <f>'Background subtraction'!BU49</f>
        <v>0</v>
      </c>
      <c r="K49" s="10">
        <f>'Background subtraction'!CF49</f>
        <v>0</v>
      </c>
      <c r="L49" s="10">
        <f>'Background subtraction'!CQ49</f>
        <v>0</v>
      </c>
      <c r="M49" s="10">
        <f>'Background subtraction'!CX49</f>
        <v>0</v>
      </c>
      <c r="N49" s="10">
        <f t="shared" si="0"/>
        <v>0</v>
      </c>
      <c r="O49" s="10">
        <f>'Background subtraction'!BK49</f>
        <v>0</v>
      </c>
      <c r="P49" s="10">
        <f>'Background subtraction'!BL49</f>
        <v>0</v>
      </c>
      <c r="Q49" s="10">
        <f>'Background subtraction'!BM49</f>
        <v>0</v>
      </c>
      <c r="R49" s="10">
        <f>'Background subtraction'!BN49</f>
        <v>0</v>
      </c>
      <c r="S49" s="10">
        <f>'Background subtraction'!BO49</f>
        <v>0</v>
      </c>
      <c r="T49" s="10">
        <f>'Background subtraction'!BP49</f>
        <v>0</v>
      </c>
      <c r="U49" s="10">
        <f>'Background subtraction'!BQ49</f>
        <v>0</v>
      </c>
      <c r="V49" s="10">
        <f>'Background subtraction'!BR49</f>
        <v>0</v>
      </c>
      <c r="W49" s="10">
        <f>'Background subtraction'!BS49</f>
        <v>0</v>
      </c>
      <c r="X49" s="10">
        <f>'Background subtraction'!BT49</f>
        <v>0</v>
      </c>
      <c r="Y49" s="10">
        <f>'Background subtraction'!BV49</f>
        <v>0</v>
      </c>
      <c r="Z49" s="10">
        <f>'Background subtraction'!BW49</f>
        <v>0</v>
      </c>
      <c r="AA49" s="10">
        <f>'Background subtraction'!BX49</f>
        <v>0</v>
      </c>
      <c r="AB49" s="10">
        <f>'Background subtraction'!BY49</f>
        <v>0</v>
      </c>
      <c r="AC49" s="10">
        <f>'Background subtraction'!BZ49</f>
        <v>0</v>
      </c>
      <c r="AD49" s="10">
        <f>'Background subtraction'!CA49</f>
        <v>0</v>
      </c>
      <c r="AE49" s="10">
        <f>'Background subtraction'!CB49</f>
        <v>0</v>
      </c>
      <c r="AF49" s="10">
        <f>'Background subtraction'!CC49</f>
        <v>0</v>
      </c>
      <c r="AG49" s="10">
        <f>'Background subtraction'!CD49</f>
        <v>0</v>
      </c>
      <c r="AH49" s="10">
        <f>'Background subtraction'!CE49</f>
        <v>0</v>
      </c>
      <c r="AI49" s="10">
        <f>'Background subtraction'!CG49</f>
        <v>0</v>
      </c>
      <c r="AJ49" s="10">
        <f>'Background subtraction'!CH49</f>
        <v>0</v>
      </c>
      <c r="AK49" s="10">
        <f>'Background subtraction'!CI49</f>
        <v>0</v>
      </c>
      <c r="AL49" s="10">
        <f>'Background subtraction'!CJ49</f>
        <v>0</v>
      </c>
      <c r="AM49" s="10">
        <f>'Background subtraction'!CK49</f>
        <v>0</v>
      </c>
      <c r="AN49" s="10">
        <f>'Background subtraction'!CL49</f>
        <v>0</v>
      </c>
      <c r="AO49" s="10">
        <f>'Background subtraction'!CM49</f>
        <v>0</v>
      </c>
      <c r="AP49" s="10">
        <f>'Background subtraction'!CN49</f>
        <v>0</v>
      </c>
      <c r="AQ49" s="10">
        <f>'Background subtraction'!CO49</f>
        <v>0</v>
      </c>
      <c r="AR49" s="10">
        <f>'Background subtraction'!CP49</f>
        <v>0</v>
      </c>
      <c r="AS49" s="10">
        <f>'Background subtraction'!CR49</f>
        <v>0</v>
      </c>
      <c r="AT49" s="10">
        <f>'Background subtraction'!CS49</f>
        <v>0</v>
      </c>
      <c r="AU49" s="10">
        <f>'Background subtraction'!CT49</f>
        <v>0</v>
      </c>
      <c r="AV49" s="10">
        <f>'Background subtraction'!CU49</f>
        <v>0</v>
      </c>
      <c r="AW49" s="10">
        <f>'Background subtraction'!CV49</f>
        <v>0</v>
      </c>
      <c r="AX49" s="10">
        <f>'Background subtraction'!CW49</f>
        <v>0</v>
      </c>
    </row>
    <row r="50" spans="1:50" x14ac:dyDescent="0.2">
      <c r="A50">
        <f>'lipidomeDB output'!A50</f>
        <v>1566</v>
      </c>
      <c r="B50" t="str">
        <f>'lipidomeDB output'!B50</f>
        <v>C91H140O17P2</v>
      </c>
      <c r="C50" s="1" t="str">
        <f>'lipidomeDB output'!C50</f>
        <v>CL(82:19)</v>
      </c>
      <c r="D50" s="22">
        <f>'Background subtraction'!BE50</f>
        <v>1.7520000000000001E-2</v>
      </c>
      <c r="E50" s="22">
        <f>'Background subtraction'!BF50</f>
        <v>1.992E-2</v>
      </c>
      <c r="F50" s="22">
        <f>'Background subtraction'!BG50</f>
        <v>1.702E-2</v>
      </c>
      <c r="G50" s="22">
        <f>'Background subtraction'!BH50</f>
        <v>2.0120000000000002E-2</v>
      </c>
      <c r="H50" s="22">
        <f>'Background subtraction'!BI50</f>
        <v>2.0920000000000001E-2</v>
      </c>
      <c r="I50" s="10">
        <f>'Background subtraction'!BJ50</f>
        <v>1.8720000000000001E-2</v>
      </c>
      <c r="J50" s="10">
        <f>'Background subtraction'!BU50</f>
        <v>2.462E-2</v>
      </c>
      <c r="K50" s="10">
        <f>'Background subtraction'!CF50</f>
        <v>1.9520000000000003E-2</v>
      </c>
      <c r="L50" s="10">
        <f>'Background subtraction'!CQ50</f>
        <v>2.4920000000000001E-2</v>
      </c>
      <c r="M50" s="10">
        <f>'Background subtraction'!CX50</f>
        <v>2.342E-2</v>
      </c>
      <c r="N50" s="10">
        <f t="shared" si="0"/>
        <v>2.2239999999999999E-2</v>
      </c>
      <c r="O50" s="10">
        <f>'Background subtraction'!BK50</f>
        <v>2.0120000000000002E-2</v>
      </c>
      <c r="P50" s="10">
        <f>'Background subtraction'!BL50</f>
        <v>3.9419999999999997E-2</v>
      </c>
      <c r="Q50" s="10">
        <f>'Background subtraction'!BM50</f>
        <v>2.5820000000000003E-2</v>
      </c>
      <c r="R50" s="10">
        <f>'Background subtraction'!BN50</f>
        <v>2.1420000000000002E-2</v>
      </c>
      <c r="S50" s="10">
        <f>'Background subtraction'!BO50</f>
        <v>1.7520000000000001E-2</v>
      </c>
      <c r="T50" s="10">
        <f>'Background subtraction'!BP50</f>
        <v>1.5820000000000001E-2</v>
      </c>
      <c r="U50" s="10">
        <f>'Background subtraction'!BQ50</f>
        <v>2.6520000000000002E-2</v>
      </c>
      <c r="V50" s="10">
        <f>'Background subtraction'!BR50</f>
        <v>2.0120000000000002E-2</v>
      </c>
      <c r="W50" s="10">
        <f>'Background subtraction'!BS50</f>
        <v>1.7220000000000003E-2</v>
      </c>
      <c r="X50" s="10">
        <f>'Background subtraction'!BT50</f>
        <v>2.332E-2</v>
      </c>
      <c r="Y50" s="10">
        <f>'Background subtraction'!BV50</f>
        <v>2.2420000000000002E-2</v>
      </c>
      <c r="Z50" s="10">
        <f>'Background subtraction'!BW50</f>
        <v>2.3020000000000002E-2</v>
      </c>
      <c r="AA50" s="10">
        <f>'Background subtraction'!BX50</f>
        <v>3.5819999999999998E-2</v>
      </c>
      <c r="AB50" s="10">
        <f>'Background subtraction'!BY50</f>
        <v>4.2019999999999995E-2</v>
      </c>
      <c r="AC50" s="10">
        <f>'Background subtraction'!BZ50</f>
        <v>3.1519999999999999E-2</v>
      </c>
      <c r="AD50" s="10">
        <f>'Background subtraction'!CA50</f>
        <v>3.3819999999999996E-2</v>
      </c>
      <c r="AE50" s="10">
        <f>'Background subtraction'!CB50</f>
        <v>2.3720000000000001E-2</v>
      </c>
      <c r="AF50" s="10">
        <f>'Background subtraction'!CC50</f>
        <v>3.1619999999999995E-2</v>
      </c>
      <c r="AG50" s="10">
        <f>'Background subtraction'!CD50</f>
        <v>3.1020000000000002E-2</v>
      </c>
      <c r="AH50" s="10">
        <f>'Background subtraction'!CE50</f>
        <v>2.6420000000000003E-2</v>
      </c>
      <c r="AI50" s="10">
        <f>'Background subtraction'!CG50</f>
        <v>2.622E-2</v>
      </c>
      <c r="AJ50" s="10">
        <f>'Background subtraction'!CH50</f>
        <v>2.962E-2</v>
      </c>
      <c r="AK50" s="10">
        <f>'Background subtraction'!CI50</f>
        <v>3.6519999999999997E-2</v>
      </c>
      <c r="AL50" s="10">
        <f>'Background subtraction'!CJ50</f>
        <v>2.8720000000000002E-2</v>
      </c>
      <c r="AM50" s="10">
        <f>'Background subtraction'!CK50</f>
        <v>3.1419999999999997E-2</v>
      </c>
      <c r="AN50" s="10">
        <f>'Background subtraction'!CL50</f>
        <v>2.332E-2</v>
      </c>
      <c r="AO50" s="10">
        <f>'Background subtraction'!CM50</f>
        <v>3.2219999999999999E-2</v>
      </c>
      <c r="AP50" s="10">
        <f>'Background subtraction'!CN50</f>
        <v>1.932E-2</v>
      </c>
      <c r="AQ50" s="10">
        <f>'Background subtraction'!CO50</f>
        <v>1.4119999999999999E-2</v>
      </c>
      <c r="AR50" s="10">
        <f>'Background subtraction'!CP50</f>
        <v>2.4120000000000003E-2</v>
      </c>
      <c r="AS50" s="10">
        <f>'Background subtraction'!CR50</f>
        <v>2.622E-2</v>
      </c>
      <c r="AT50" s="10">
        <f>'Background subtraction'!CS50</f>
        <v>2.9420000000000002E-2</v>
      </c>
      <c r="AU50" s="10">
        <f>'Background subtraction'!CT50</f>
        <v>2.402E-2</v>
      </c>
      <c r="AV50" s="10">
        <f>'Background subtraction'!CU50</f>
        <v>3.0620000000000001E-2</v>
      </c>
      <c r="AW50" s="10">
        <f>'Background subtraction'!CV50</f>
        <v>1.482E-2</v>
      </c>
      <c r="AX50" s="10">
        <f>'Background subtraction'!CW50</f>
        <v>1.3519999999999999E-2</v>
      </c>
    </row>
    <row r="51" spans="1:50" x14ac:dyDescent="0.2">
      <c r="A51">
        <f>'lipidomeDB output'!A51</f>
        <v>1568</v>
      </c>
      <c r="B51" t="str">
        <f>'lipidomeDB output'!B51</f>
        <v>C91H142O17P2</v>
      </c>
      <c r="C51" s="1" t="str">
        <f>'lipidomeDB output'!C51</f>
        <v>CL(82:18)</v>
      </c>
      <c r="D51" s="22">
        <f>'Background subtraction'!BE51</f>
        <v>1.166E-2</v>
      </c>
      <c r="E51" s="22">
        <f>'Background subtraction'!BF51</f>
        <v>1.516E-2</v>
      </c>
      <c r="F51" s="22">
        <f>'Background subtraction'!BG51</f>
        <v>2.5860000000000001E-2</v>
      </c>
      <c r="G51" s="22">
        <f>'Background subtraction'!BH51</f>
        <v>1.306E-2</v>
      </c>
      <c r="H51" s="22">
        <f>'Background subtraction'!BI51</f>
        <v>1.916E-2</v>
      </c>
      <c r="I51" s="10">
        <f>'Background subtraction'!BJ51</f>
        <v>1.686E-2</v>
      </c>
      <c r="J51" s="10">
        <f>'Background subtraction'!BU51</f>
        <v>2.316E-2</v>
      </c>
      <c r="K51" s="10">
        <f>'Background subtraction'!CF51</f>
        <v>1.8159999999999999E-2</v>
      </c>
      <c r="L51" s="10">
        <f>'Background subtraction'!CQ51</f>
        <v>2.486E-2</v>
      </c>
      <c r="M51" s="10">
        <f>'Background subtraction'!CX51</f>
        <v>1.6060000000000001E-2</v>
      </c>
      <c r="N51" s="10">
        <f t="shared" si="0"/>
        <v>1.9820000000000001E-2</v>
      </c>
      <c r="O51" s="10">
        <f>'Background subtraction'!BK51</f>
        <v>1.5259999999999999E-2</v>
      </c>
      <c r="P51" s="10">
        <f>'Background subtraction'!BL51</f>
        <v>1.746E-2</v>
      </c>
      <c r="Q51" s="10">
        <f>'Background subtraction'!BM51</f>
        <v>1.916E-2</v>
      </c>
      <c r="R51" s="10">
        <f>'Background subtraction'!BN51</f>
        <v>1.146E-2</v>
      </c>
      <c r="S51" s="10">
        <f>'Background subtraction'!BO51</f>
        <v>3.0360000000000002E-2</v>
      </c>
      <c r="T51" s="10">
        <f>'Background subtraction'!BP51</f>
        <v>3.6859999999999997E-2</v>
      </c>
      <c r="U51" s="10">
        <f>'Background subtraction'!BQ51</f>
        <v>1.336E-2</v>
      </c>
      <c r="V51" s="10">
        <f>'Background subtraction'!BR51</f>
        <v>8.9600000000000009E-3</v>
      </c>
      <c r="W51" s="10">
        <f>'Background subtraction'!BS51</f>
        <v>3.1859999999999999E-2</v>
      </c>
      <c r="X51" s="10">
        <f>'Background subtraction'!BT51</f>
        <v>3.0959999999999998E-2</v>
      </c>
      <c r="Y51" s="10">
        <f>'Background subtraction'!BV51</f>
        <v>5.4759999999999996E-2</v>
      </c>
      <c r="Z51" s="10">
        <f>'Background subtraction'!BW51</f>
        <v>3.6459999999999999E-2</v>
      </c>
      <c r="AA51" s="10">
        <f>'Background subtraction'!BX51</f>
        <v>2.8160000000000001E-2</v>
      </c>
      <c r="AB51" s="10">
        <f>'Background subtraction'!BY51</f>
        <v>2.606E-2</v>
      </c>
      <c r="AC51" s="10">
        <f>'Background subtraction'!BZ51</f>
        <v>2.716E-2</v>
      </c>
      <c r="AD51" s="10">
        <f>'Background subtraction'!CA51</f>
        <v>2.6759999999999999E-2</v>
      </c>
      <c r="AE51" s="10">
        <f>'Background subtraction'!CB51</f>
        <v>4.616E-2</v>
      </c>
      <c r="AF51" s="10">
        <f>'Background subtraction'!CC51</f>
        <v>5.0859999999999995E-2</v>
      </c>
      <c r="AG51" s="10">
        <f>'Background subtraction'!CD51</f>
        <v>2.1059999999999999E-2</v>
      </c>
      <c r="AH51" s="10">
        <f>'Background subtraction'!CE51</f>
        <v>1.4960000000000001E-2</v>
      </c>
      <c r="AI51" s="10">
        <f>'Background subtraction'!CG51</f>
        <v>2.3259999999999999E-2</v>
      </c>
      <c r="AJ51" s="10">
        <f>'Background subtraction'!CH51</f>
        <v>2.1260000000000001E-2</v>
      </c>
      <c r="AK51" s="10">
        <f>'Background subtraction'!CI51</f>
        <v>7.196000000000001E-2</v>
      </c>
      <c r="AL51" s="10">
        <f>'Background subtraction'!CJ51</f>
        <v>5.9959999999999999E-2</v>
      </c>
      <c r="AM51" s="10">
        <f>'Background subtraction'!CK51</f>
        <v>1.9959999999999999E-2</v>
      </c>
      <c r="AN51" s="10">
        <f>'Background subtraction'!CL51</f>
        <v>1.406E-2</v>
      </c>
      <c r="AO51" s="10">
        <f>'Background subtraction'!CM51</f>
        <v>2.9059999999999999E-2</v>
      </c>
      <c r="AP51" s="10">
        <f>'Background subtraction'!CN51</f>
        <v>1.2160000000000001E-2</v>
      </c>
      <c r="AQ51" s="10">
        <f>'Background subtraction'!CO51</f>
        <v>3.0159999999999999E-2</v>
      </c>
      <c r="AR51" s="10">
        <f>'Background subtraction'!CP51</f>
        <v>4.9959999999999997E-2</v>
      </c>
      <c r="AS51" s="10">
        <f>'Background subtraction'!CR51</f>
        <v>1.7160000000000002E-2</v>
      </c>
      <c r="AT51" s="10">
        <f>'Background subtraction'!CS51</f>
        <v>1.256E-2</v>
      </c>
      <c r="AU51" s="10">
        <f>'Background subtraction'!CT51</f>
        <v>2.1260000000000001E-2</v>
      </c>
      <c r="AV51" s="10">
        <f>'Background subtraction'!CU51</f>
        <v>2.1659999999999999E-2</v>
      </c>
      <c r="AW51" s="10">
        <f>'Background subtraction'!CV51</f>
        <v>3.4859999999999995E-2</v>
      </c>
      <c r="AX51" s="10">
        <f>'Background subtraction'!CW51</f>
        <v>2.1160000000000002E-2</v>
      </c>
    </row>
    <row r="52" spans="1:50" x14ac:dyDescent="0.2">
      <c r="A52">
        <f>'lipidomeDB output'!A52</f>
        <v>1570</v>
      </c>
      <c r="B52" t="str">
        <f>'lipidomeDB output'!B52</f>
        <v>C91H144O17P2</v>
      </c>
      <c r="C52" s="1" t="str">
        <f>'lipidomeDB output'!C52</f>
        <v>CL(82:17)</v>
      </c>
      <c r="D52" s="22">
        <f>'Background subtraction'!BE52</f>
        <v>8.6E-3</v>
      </c>
      <c r="E52" s="22">
        <f>'Background subtraction'!BF52</f>
        <v>8.5000000000000006E-3</v>
      </c>
      <c r="F52" s="22">
        <f>'Background subtraction'!BG52</f>
        <v>5.5999999999999999E-3</v>
      </c>
      <c r="G52" s="22">
        <f>'Background subtraction'!BH52</f>
        <v>1.2200000000000001E-2</v>
      </c>
      <c r="H52" s="22">
        <f>'Background subtraction'!BI52</f>
        <v>9.8000000000000014E-3</v>
      </c>
      <c r="I52" s="10">
        <f>'Background subtraction'!BJ52</f>
        <v>1.8600000000000002E-2</v>
      </c>
      <c r="J52" s="10">
        <f>'Background subtraction'!BU52</f>
        <v>2.2000000000000002E-2</v>
      </c>
      <c r="K52" s="10">
        <f>'Background subtraction'!CF52</f>
        <v>1.3600000000000001E-2</v>
      </c>
      <c r="L52" s="10">
        <f>'Background subtraction'!CQ52</f>
        <v>6.7999999999999996E-3</v>
      </c>
      <c r="M52" s="10">
        <f>'Background subtraction'!CX52</f>
        <v>1.0800000000000001E-2</v>
      </c>
      <c r="N52" s="10">
        <f t="shared" si="0"/>
        <v>1.4360000000000001E-2</v>
      </c>
      <c r="O52" s="10">
        <f>'Background subtraction'!BK52</f>
        <v>1.37E-2</v>
      </c>
      <c r="P52" s="10">
        <f>'Background subtraction'!BL52</f>
        <v>1.6300000000000002E-2</v>
      </c>
      <c r="Q52" s="10">
        <f>'Background subtraction'!BM52</f>
        <v>1.7500000000000002E-2</v>
      </c>
      <c r="R52" s="10">
        <f>'Background subtraction'!BN52</f>
        <v>1.7500000000000002E-2</v>
      </c>
      <c r="S52" s="10">
        <f>'Background subtraction'!BO52</f>
        <v>4.8999999999999998E-3</v>
      </c>
      <c r="T52" s="10">
        <f>'Background subtraction'!BP52</f>
        <v>7.9999999999999993E-4</v>
      </c>
      <c r="U52" s="10">
        <f>'Background subtraction'!BQ52</f>
        <v>1.43E-2</v>
      </c>
      <c r="V52" s="10">
        <f>'Background subtraction'!BR52</f>
        <v>1.1800000000000001E-2</v>
      </c>
      <c r="W52" s="10">
        <f>'Background subtraction'!BS52</f>
        <v>8.6E-3</v>
      </c>
      <c r="X52" s="10">
        <f>'Background subtraction'!BT52</f>
        <v>1.0500000000000001E-2</v>
      </c>
      <c r="Y52" s="10">
        <f>'Background subtraction'!BV52</f>
        <v>5.7999999999999996E-3</v>
      </c>
      <c r="Z52" s="10">
        <f>'Background subtraction'!BW52</f>
        <v>5.1999999999999998E-3</v>
      </c>
      <c r="AA52" s="10">
        <f>'Background subtraction'!BX52</f>
        <v>1.7299999999999999E-2</v>
      </c>
      <c r="AB52" s="10">
        <f>'Background subtraction'!BY52</f>
        <v>2.4E-2</v>
      </c>
      <c r="AC52" s="10">
        <f>'Background subtraction'!BZ52</f>
        <v>2.58E-2</v>
      </c>
      <c r="AD52" s="10">
        <f>'Background subtraction'!CA52</f>
        <v>2.7400000000000001E-2</v>
      </c>
      <c r="AE52" s="10">
        <f>'Background subtraction'!CB52</f>
        <v>0</v>
      </c>
      <c r="AF52" s="10">
        <f>'Background subtraction'!CC52</f>
        <v>3.5000000000000001E-3</v>
      </c>
      <c r="AG52" s="10">
        <f>'Background subtraction'!CD52</f>
        <v>1.5599999999999999E-2</v>
      </c>
      <c r="AH52" s="10">
        <f>'Background subtraction'!CE52</f>
        <v>1.6300000000000002E-2</v>
      </c>
      <c r="AI52" s="10">
        <f>'Background subtraction'!CG52</f>
        <v>1.0800000000000001E-2</v>
      </c>
      <c r="AJ52" s="10">
        <f>'Background subtraction'!CH52</f>
        <v>1.7600000000000001E-2</v>
      </c>
      <c r="AK52" s="10">
        <f>'Background subtraction'!CI52</f>
        <v>5.7999999999999996E-3</v>
      </c>
      <c r="AL52" s="10">
        <f>'Background subtraction'!CJ52</f>
        <v>4.3E-3</v>
      </c>
      <c r="AM52" s="10">
        <f>'Background subtraction'!CK52</f>
        <v>1.26E-2</v>
      </c>
      <c r="AN52" s="10">
        <f>'Background subtraction'!CL52</f>
        <v>1.1600000000000001E-2</v>
      </c>
      <c r="AO52" s="10">
        <f>'Background subtraction'!CM52</f>
        <v>1.83E-2</v>
      </c>
      <c r="AP52" s="10">
        <f>'Background subtraction'!CN52</f>
        <v>1.8700000000000001E-2</v>
      </c>
      <c r="AQ52" s="10">
        <f>'Background subtraction'!CO52</f>
        <v>4.0000000000000001E-3</v>
      </c>
      <c r="AR52" s="10">
        <f>'Background subtraction'!CP52</f>
        <v>3.8E-3</v>
      </c>
      <c r="AS52" s="10">
        <f>'Background subtraction'!CR52</f>
        <v>1.1600000000000001E-2</v>
      </c>
      <c r="AT52" s="10">
        <f>'Background subtraction'!CS52</f>
        <v>1.2100000000000001E-2</v>
      </c>
      <c r="AU52" s="10">
        <f>'Background subtraction'!CT52</f>
        <v>1.55E-2</v>
      </c>
      <c r="AV52" s="10">
        <f>'Background subtraction'!CU52</f>
        <v>2.2800000000000001E-2</v>
      </c>
      <c r="AW52" s="10">
        <f>'Background subtraction'!CV52</f>
        <v>3.8E-3</v>
      </c>
      <c r="AX52" s="10">
        <f>'Background subtraction'!CW52</f>
        <v>5.4999999999999997E-3</v>
      </c>
    </row>
    <row r="53" spans="1:50" x14ac:dyDescent="0.2">
      <c r="A53">
        <f>'lipidomeDB output'!A53</f>
        <v>1572</v>
      </c>
      <c r="B53" t="str">
        <f>'lipidomeDB output'!B53</f>
        <v>C91H146O17P2</v>
      </c>
      <c r="C53" s="1" t="str">
        <f>'lipidomeDB output'!C53</f>
        <v>CL(82:16)</v>
      </c>
      <c r="D53" s="22">
        <f>'Background subtraction'!BE53</f>
        <v>0</v>
      </c>
      <c r="E53" s="22">
        <f>'Background subtraction'!BF53</f>
        <v>1.24E-3</v>
      </c>
      <c r="F53" s="22">
        <f>'Background subtraction'!BG53</f>
        <v>0</v>
      </c>
      <c r="G53" s="22">
        <f>'Background subtraction'!BH53</f>
        <v>0</v>
      </c>
      <c r="H53" s="22">
        <f>'Background subtraction'!BI53</f>
        <v>0</v>
      </c>
      <c r="I53" s="10">
        <f>'Background subtraction'!BJ53</f>
        <v>0</v>
      </c>
      <c r="J53" s="10">
        <f>'Background subtraction'!BU53</f>
        <v>0</v>
      </c>
      <c r="K53" s="10">
        <f>'Background subtraction'!CF53</f>
        <v>0</v>
      </c>
      <c r="L53" s="10">
        <f>'Background subtraction'!CQ53</f>
        <v>5.2399999999999999E-3</v>
      </c>
      <c r="M53" s="10">
        <f>'Background subtraction'!CX53</f>
        <v>0</v>
      </c>
      <c r="N53" s="10">
        <f t="shared" si="0"/>
        <v>1.0479999999999999E-3</v>
      </c>
      <c r="O53" s="10">
        <f>'Background subtraction'!BK53</f>
        <v>0</v>
      </c>
      <c r="P53" s="10">
        <f>'Background subtraction'!BL53</f>
        <v>0</v>
      </c>
      <c r="Q53" s="10">
        <f>'Background subtraction'!BM53</f>
        <v>0</v>
      </c>
      <c r="R53" s="10">
        <f>'Background subtraction'!BN53</f>
        <v>0</v>
      </c>
      <c r="S53" s="10">
        <f>'Background subtraction'!BO53</f>
        <v>0</v>
      </c>
      <c r="T53" s="10">
        <f>'Background subtraction'!BP53</f>
        <v>0</v>
      </c>
      <c r="U53" s="10">
        <f>'Background subtraction'!BQ53</f>
        <v>0</v>
      </c>
      <c r="V53" s="10">
        <f>'Background subtraction'!BR53</f>
        <v>0</v>
      </c>
      <c r="W53" s="10">
        <f>'Background subtraction'!BS53</f>
        <v>0</v>
      </c>
      <c r="X53" s="10">
        <f>'Background subtraction'!BT53</f>
        <v>1.0400000000000001E-3</v>
      </c>
      <c r="Y53" s="10">
        <f>'Background subtraction'!BV53</f>
        <v>1.8400000000000001E-3</v>
      </c>
      <c r="Z53" s="10">
        <f>'Background subtraction'!BW53</f>
        <v>0</v>
      </c>
      <c r="AA53" s="10">
        <f>'Background subtraction'!BX53</f>
        <v>0</v>
      </c>
      <c r="AB53" s="10">
        <f>'Background subtraction'!BY53</f>
        <v>0</v>
      </c>
      <c r="AC53" s="10">
        <f>'Background subtraction'!BZ53</f>
        <v>0</v>
      </c>
      <c r="AD53" s="10">
        <f>'Background subtraction'!CA53</f>
        <v>0</v>
      </c>
      <c r="AE53" s="10">
        <f>'Background subtraction'!CB53</f>
        <v>0</v>
      </c>
      <c r="AF53" s="10">
        <f>'Background subtraction'!CC53</f>
        <v>5.8399999999999997E-3</v>
      </c>
      <c r="AG53" s="10">
        <f>'Background subtraction'!CD53</f>
        <v>0</v>
      </c>
      <c r="AH53" s="10">
        <f>'Background subtraction'!CE53</f>
        <v>0</v>
      </c>
      <c r="AI53" s="10">
        <f>'Background subtraction'!CG53</f>
        <v>2.14E-3</v>
      </c>
      <c r="AJ53" s="10">
        <f>'Background subtraction'!CH53</f>
        <v>0</v>
      </c>
      <c r="AK53" s="10">
        <f>'Background subtraction'!CI53</f>
        <v>5.3400000000000001E-3</v>
      </c>
      <c r="AL53" s="10">
        <f>'Background subtraction'!CJ53</f>
        <v>0</v>
      </c>
      <c r="AM53" s="10">
        <f>'Background subtraction'!CK53</f>
        <v>0</v>
      </c>
      <c r="AN53" s="10">
        <f>'Background subtraction'!CL53</f>
        <v>0</v>
      </c>
      <c r="AO53" s="10">
        <f>'Background subtraction'!CM53</f>
        <v>0</v>
      </c>
      <c r="AP53" s="10">
        <f>'Background subtraction'!CN53</f>
        <v>0</v>
      </c>
      <c r="AQ53" s="10">
        <f>'Background subtraction'!CO53</f>
        <v>1.64E-3</v>
      </c>
      <c r="AR53" s="10">
        <f>'Background subtraction'!CP53</f>
        <v>0</v>
      </c>
      <c r="AS53" s="10">
        <f>'Background subtraction'!CR53</f>
        <v>0</v>
      </c>
      <c r="AT53" s="10">
        <f>'Background subtraction'!CS53</f>
        <v>0</v>
      </c>
      <c r="AU53" s="10">
        <f>'Background subtraction'!CT53</f>
        <v>0</v>
      </c>
      <c r="AV53" s="10">
        <f>'Background subtraction'!CU53</f>
        <v>0</v>
      </c>
      <c r="AW53" s="10">
        <f>'Background subtraction'!CV53</f>
        <v>2.64E-3</v>
      </c>
      <c r="AX53" s="10">
        <f>'Background subtraction'!CW53</f>
        <v>0</v>
      </c>
    </row>
    <row r="54" spans="1:50" s="1" customFormat="1" x14ac:dyDescent="0.2">
      <c r="C54" s="1" t="s">
        <v>261</v>
      </c>
      <c r="D54" s="23">
        <f>'Background subtraction'!BE54</f>
        <v>0.60224000000000011</v>
      </c>
      <c r="E54" s="23">
        <f>'Background subtraction'!BF54</f>
        <v>0.82132000000000005</v>
      </c>
      <c r="F54" s="23">
        <f>'Background subtraction'!BG54</f>
        <v>0.97899999999999998</v>
      </c>
      <c r="G54" s="23">
        <f>'Background subtraction'!BH54</f>
        <v>0.87846000000000002</v>
      </c>
      <c r="H54" s="23">
        <f>'Background subtraction'!BI54</f>
        <v>1.0156399999999999</v>
      </c>
      <c r="I54" s="19">
        <f>'Background subtraction'!BJ54</f>
        <v>0.95374000000000003</v>
      </c>
      <c r="J54" s="19">
        <f>'Background subtraction'!BU54</f>
        <v>1.1656800000000003</v>
      </c>
      <c r="K54" s="19">
        <f>'Background subtraction'!CF54</f>
        <v>0.98857999999999979</v>
      </c>
      <c r="L54" s="19">
        <f>'Background subtraction'!CQ54</f>
        <v>1.2191200000000002</v>
      </c>
      <c r="M54" s="19">
        <f>'Background subtraction'!CX54</f>
        <v>1.0985600000000002</v>
      </c>
      <c r="N54" s="10">
        <f t="shared" si="0"/>
        <v>1.0851360000000001</v>
      </c>
      <c r="O54" s="19">
        <f>'Background subtraction'!BK54</f>
        <v>0.80963999999999992</v>
      </c>
      <c r="P54" s="19">
        <f>'Background subtraction'!BL54</f>
        <v>1.5076200000000002</v>
      </c>
      <c r="Q54" s="19">
        <f>'Background subtraction'!BM54</f>
        <v>1.20444</v>
      </c>
      <c r="R54" s="19">
        <f>'Background subtraction'!BN54</f>
        <v>0.9021800000000002</v>
      </c>
      <c r="S54" s="19">
        <f>'Background subtraction'!BO54</f>
        <v>0.82604</v>
      </c>
      <c r="T54" s="19">
        <f>'Background subtraction'!BP54</f>
        <v>0.6926000000000001</v>
      </c>
      <c r="U54" s="19">
        <f>'Background subtraction'!BQ54</f>
        <v>1.2059800000000001</v>
      </c>
      <c r="V54" s="19">
        <f>'Background subtraction'!BR54</f>
        <v>0.85393999999999992</v>
      </c>
      <c r="W54" s="19">
        <f>'Background subtraction'!BS54</f>
        <v>1.06124</v>
      </c>
      <c r="X54" s="19">
        <f>'Background subtraction'!BT54</f>
        <v>1.0451199999999996</v>
      </c>
      <c r="Y54" s="19">
        <f>'Background subtraction'!BV54</f>
        <v>1.03196</v>
      </c>
      <c r="Z54" s="19">
        <f>'Background subtraction'!BW54</f>
        <v>0.87782000000000004</v>
      </c>
      <c r="AA54" s="19">
        <f>'Background subtraction'!BX54</f>
        <v>1.7216799999999999</v>
      </c>
      <c r="AB54" s="19">
        <f>'Background subtraction'!BY54</f>
        <v>1.84494</v>
      </c>
      <c r="AC54" s="19">
        <f>'Background subtraction'!BZ54</f>
        <v>1.52034</v>
      </c>
      <c r="AD54" s="19">
        <f>'Background subtraction'!CA54</f>
        <v>1.4323200000000003</v>
      </c>
      <c r="AE54" s="19">
        <f>'Background subtraction'!CB54</f>
        <v>1.1682600000000003</v>
      </c>
      <c r="AF54" s="19">
        <f>'Background subtraction'!CC54</f>
        <v>1.2410600000000001</v>
      </c>
      <c r="AG54" s="19">
        <f>'Background subtraction'!CD54</f>
        <v>1.5128399999999997</v>
      </c>
      <c r="AH54" s="19">
        <f>'Background subtraction'!CE54</f>
        <v>1.2627600000000003</v>
      </c>
      <c r="AI54" s="19">
        <f>'Background subtraction'!CG54</f>
        <v>0.97221999999999997</v>
      </c>
      <c r="AJ54" s="19">
        <f>'Background subtraction'!CH54</f>
        <v>1.2181600000000004</v>
      </c>
      <c r="AK54" s="19">
        <f>'Background subtraction'!CI54</f>
        <v>1.4629799999999999</v>
      </c>
      <c r="AL54" s="19">
        <f>'Background subtraction'!CJ54</f>
        <v>1.3663800000000001</v>
      </c>
      <c r="AM54" s="19">
        <f>'Background subtraction'!CK54</f>
        <v>1.55094</v>
      </c>
      <c r="AN54" s="19">
        <f>'Background subtraction'!CL54</f>
        <v>1.36504</v>
      </c>
      <c r="AO54" s="19">
        <f>'Background subtraction'!CM54</f>
        <v>1.4121600000000003</v>
      </c>
      <c r="AP54" s="19">
        <f>'Background subtraction'!CN54</f>
        <v>1.0235400000000001</v>
      </c>
      <c r="AQ54" s="19">
        <f>'Background subtraction'!CO54</f>
        <v>0.80037999999999998</v>
      </c>
      <c r="AR54" s="19">
        <f>'Background subtraction'!CP54</f>
        <v>1.1297399999999997</v>
      </c>
      <c r="AS54" s="19">
        <f>'Background subtraction'!CR54</f>
        <v>1.1793600000000002</v>
      </c>
      <c r="AT54" s="19">
        <f>'Background subtraction'!CS54</f>
        <v>1.1882000000000001</v>
      </c>
      <c r="AU54" s="19">
        <f>'Background subtraction'!CT54</f>
        <v>1.0422400000000001</v>
      </c>
      <c r="AV54" s="19">
        <f>'Background subtraction'!CU54</f>
        <v>1.3761999999999999</v>
      </c>
      <c r="AW54" s="19">
        <f>'Background subtraction'!CV54</f>
        <v>0.83384000000000003</v>
      </c>
      <c r="AX54" s="19">
        <f>'Background subtraction'!CW54</f>
        <v>0.86512</v>
      </c>
    </row>
  </sheetData>
  <conditionalFormatting sqref="N4:N54">
    <cfRule type="cellIs" dxfId="0" priority="1" operator="greaterThan">
      <formula>0.0005</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vt:i4>
      </vt:variant>
    </vt:vector>
  </HeadingPairs>
  <TitlesOfParts>
    <vt:vector size="14" baseType="lpstr">
      <vt:lpstr> Notes </vt:lpstr>
      <vt:lpstr>KLRC form</vt:lpstr>
      <vt:lpstr>Sample info</vt:lpstr>
      <vt:lpstr>summary</vt:lpstr>
      <vt:lpstr>% signal averages</vt:lpstr>
      <vt:lpstr>signal per mg averages</vt:lpstr>
      <vt:lpstr>% signal</vt:lpstr>
      <vt:lpstr>signal per mg</vt:lpstr>
      <vt:lpstr>amount analyzed</vt:lpstr>
      <vt:lpstr>Background subtraction</vt:lpstr>
      <vt:lpstr>lipidomeDB output</vt:lpstr>
      <vt:lpstr>Waters Xevo TQS parameters</vt:lpstr>
      <vt:lpstr>'KLRC form'!Print_Area</vt:lpstr>
      <vt:lpstr>'Sample info'!Print_Area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Mary</dc:creator>
  <cp:lastModifiedBy>Biederman, Amanda</cp:lastModifiedBy>
  <dcterms:created xsi:type="dcterms:W3CDTF">2018-04-12T15:37:15Z</dcterms:created>
  <dcterms:modified xsi:type="dcterms:W3CDTF">2019-06-19T22:56:39Z</dcterms:modified>
</cp:coreProperties>
</file>