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8800" windowHeight="16200"/>
  </bookViews>
  <sheets>
    <sheet name="MHE % of THE" sheetId="6" r:id="rId1"/>
    <sheet name="THE % of GDP" sheetId="1" r:id="rId2"/>
    <sheet name="THE Per Capita" sheetId="3" r:id="rId3"/>
    <sheet name="In country MH data" sheetId="8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" i="8" l="1"/>
  <c r="L15" i="8"/>
  <c r="J15" i="8"/>
  <c r="I15" i="8"/>
  <c r="H15" i="8"/>
  <c r="G15" i="8"/>
  <c r="E15" i="8"/>
  <c r="F15" i="8"/>
  <c r="D15" i="8"/>
  <c r="C15" i="8"/>
  <c r="L14" i="8"/>
  <c r="F14" i="8"/>
  <c r="L13" i="8"/>
  <c r="F13" i="8"/>
  <c r="L12" i="8"/>
  <c r="F12" i="8"/>
  <c r="L11" i="8"/>
  <c r="F11" i="8"/>
  <c r="L10" i="8"/>
  <c r="F10" i="8"/>
  <c r="L9" i="8"/>
  <c r="F9" i="8"/>
  <c r="L8" i="8"/>
  <c r="F8" i="8"/>
  <c r="L7" i="8"/>
  <c r="F7" i="8"/>
  <c r="L6" i="8"/>
  <c r="F6" i="8"/>
  <c r="L5" i="8"/>
  <c r="F5" i="8"/>
  <c r="L4" i="8"/>
  <c r="F4" i="8"/>
  <c r="T10" i="1"/>
</calcChain>
</file>

<file path=xl/sharedStrings.xml><?xml version="1.0" encoding="utf-8"?>
<sst xmlns="http://schemas.openxmlformats.org/spreadsheetml/2006/main" count="83" uniqueCount="61">
  <si>
    <t>Total health expenditure as % of GDP, WHO estimates</t>
  </si>
  <si>
    <t>CIS</t>
  </si>
  <si>
    <t>Eur-B+C</t>
  </si>
  <si>
    <t>Eur-A</t>
  </si>
  <si>
    <t>Georgia</t>
  </si>
  <si>
    <t>Total health expenditure, PPP$ per capita, WHO estimates</t>
  </si>
  <si>
    <t> Eur-B+C</t>
  </si>
  <si>
    <t>Armenia</t>
  </si>
  <si>
    <t>Azerbaijan</t>
  </si>
  <si>
    <t>Bulgaria</t>
  </si>
  <si>
    <t>Kyrgyzstan</t>
  </si>
  <si>
    <t>Poland</t>
  </si>
  <si>
    <t>Slovakia</t>
  </si>
  <si>
    <t>Hungary</t>
  </si>
  <si>
    <t>Latvia</t>
  </si>
  <si>
    <t>Tajikistan</t>
  </si>
  <si>
    <t>no data available</t>
  </si>
  <si>
    <t>Uzbekistan</t>
  </si>
  <si>
    <t>Mental health government expenditure as % of total health expenditure</t>
  </si>
  <si>
    <t>Mental hospital expenditure as % of the total mental health budget</t>
  </si>
  <si>
    <t>World Median</t>
  </si>
  <si>
    <t xml:space="preserve">LMIC </t>
  </si>
  <si>
    <t>Lower-Middle Income Countries</t>
  </si>
  <si>
    <t>UMIC</t>
  </si>
  <si>
    <t>Upper-Middle Income Countries</t>
  </si>
  <si>
    <t>HIC Median</t>
  </si>
  <si>
    <t>HIC</t>
  </si>
  <si>
    <t>High Income Countries</t>
  </si>
  <si>
    <t>HIC median</t>
  </si>
  <si>
    <t>LMC median</t>
  </si>
  <si>
    <t>UMC median</t>
  </si>
  <si>
    <t>2013vs1995</t>
  </si>
  <si>
    <t>Mental Health Expenditure as % of Total Health expenditure, 2011</t>
  </si>
  <si>
    <t>Source: WHO, Mental Health Atlas, 2011</t>
  </si>
  <si>
    <t>Source: WHO, HFADB</t>
  </si>
  <si>
    <t>Region</t>
  </si>
  <si>
    <t>Population size</t>
  </si>
  <si>
    <t>OPD facilities</t>
  </si>
  <si>
    <t>Acute care facilities</t>
  </si>
  <si>
    <t>Crisis intervention service</t>
  </si>
  <si>
    <t>Psycho-social rehabilitation services</t>
  </si>
  <si>
    <t>Sheltered housing services</t>
  </si>
  <si>
    <t>Psychiatrists per 100,000</t>
  </si>
  <si>
    <t>Tbilisi</t>
  </si>
  <si>
    <t>Adjara</t>
  </si>
  <si>
    <t>Guria</t>
  </si>
  <si>
    <t>Imereti</t>
  </si>
  <si>
    <t>Kakheti</t>
  </si>
  <si>
    <t xml:space="preserve">Mtskheta-Mtianeti </t>
  </si>
  <si>
    <t>Samegrelo-Zemo Svaneti</t>
  </si>
  <si>
    <t>Samtskhe-Javakheti</t>
  </si>
  <si>
    <t>Kvemo Kartli</t>
  </si>
  <si>
    <t>Shida Kartli</t>
  </si>
  <si>
    <t xml:space="preserve">Racha-Lechkhumi and Kvemo Svaneti </t>
  </si>
  <si>
    <t>Total</t>
  </si>
  <si>
    <t>Facilities offering mental health services</t>
  </si>
  <si>
    <t>Long-term care facilities (beds per 100,000 population)</t>
  </si>
  <si>
    <t>N of Psychiatrists</t>
  </si>
  <si>
    <t>N of Long-term care facilities (beds)</t>
  </si>
  <si>
    <t>A comparison of the population size, number of registered patients with a mental health diagnosis and the range of facilities provided by region 2014</t>
  </si>
  <si>
    <t>Source: Ministry of Labour, Health and Social Affairs of Georgia,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</si>
</sst>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6"/>
      <color rgb="FF000000"/>
      <name val="Arial"/>
      <family val="2"/>
    </font>
    <font>
      <sz val="10"/>
      <color rgb="FF333333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theme="1"/>
      <name val="Calibri"/>
      <scheme val="minor"/>
    </font>
    <font>
      <sz val="14"/>
      <color theme="1"/>
      <name val="Calibri"/>
      <scheme val="minor"/>
    </font>
    <font>
      <sz val="10"/>
      <color rgb="FF000000"/>
      <name val="Calibri"/>
      <scheme val="minor"/>
    </font>
    <font>
      <i/>
      <sz val="10"/>
      <color rgb="FF000000"/>
      <name val="Calibri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20">
    <xf numFmtId="0" fontId="0" fillId="0" borderId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2" fillId="0" borderId="0"/>
    <xf numFmtId="0" fontId="13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3" fillId="0" borderId="0" xfId="0" applyFont="1" applyAlignment="1"/>
    <xf numFmtId="10" fontId="0" fillId="0" borderId="0" xfId="0" applyNumberFormat="1"/>
    <xf numFmtId="9" fontId="0" fillId="0" borderId="0" xfId="0" applyNumberFormat="1"/>
    <xf numFmtId="0" fontId="4" fillId="0" borderId="0" xfId="0" applyFont="1"/>
    <xf numFmtId="9" fontId="0" fillId="0" borderId="0" xfId="1" applyFont="1"/>
    <xf numFmtId="164" fontId="0" fillId="0" borderId="0" xfId="1" applyNumberFormat="1" applyFont="1"/>
    <xf numFmtId="0" fontId="8" fillId="2" borderId="1" xfId="0" applyFont="1" applyFill="1" applyBorder="1"/>
    <xf numFmtId="0" fontId="9" fillId="2" borderId="1" xfId="0" applyFont="1" applyFill="1" applyBorder="1"/>
    <xf numFmtId="0" fontId="1" fillId="2" borderId="1" xfId="0" applyFont="1" applyFill="1" applyBorder="1"/>
    <xf numFmtId="0" fontId="0" fillId="2" borderId="1" xfId="0" applyFill="1" applyBorder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/>
    </xf>
  </cellXfs>
  <cellStyles count="2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Normal" xfId="0" builtinId="0"/>
    <cellStyle name="Normal 2" xfId="10"/>
    <cellStyle name="Percent" xfId="1" builtinId="5"/>
    <cellStyle name="Обычный_bm" xf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6558836395451"/>
          <c:y val="0.0402597402597403"/>
          <c:w val="0.762885608048994"/>
          <c:h val="0.91212121212121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dPt>
            <c:idx val="1"/>
            <c:invertIfNegative val="0"/>
            <c:bubble3D val="0"/>
            <c:spPr>
              <a:pattFill prst="wdUpDiag">
                <a:fgClr>
                  <a:schemeClr val="accent1"/>
                </a:fgClr>
                <a:bgClr>
                  <a:schemeClr val="bg1"/>
                </a:bgClr>
              </a:pattFill>
              <a:ln>
                <a:solidFill>
                  <a:schemeClr val="accent1"/>
                </a:solidFill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pattFill prst="dkVert">
                <a:fgClr>
                  <a:schemeClr val="accent1"/>
                </a:fgClr>
                <a:bgClr>
                  <a:schemeClr val="bg1"/>
                </a:bgClr>
              </a:pattFill>
              <a:ln>
                <a:solidFill>
                  <a:schemeClr val="accent1"/>
                </a:solidFill>
              </a:ln>
            </c:spPr>
          </c:dPt>
          <c:dPt>
            <c:idx val="4"/>
            <c:invertIfNegative val="0"/>
            <c:bubble3D val="0"/>
          </c:dPt>
          <c:dPt>
            <c:idx val="11"/>
            <c:invertIfNegative val="0"/>
            <c:bubble3D val="0"/>
            <c:spPr>
              <a:pattFill prst="dkHorz">
                <a:fgClr>
                  <a:schemeClr val="accent1"/>
                </a:fgClr>
                <a:bgClr>
                  <a:schemeClr val="bg1"/>
                </a:bgClr>
              </a:pattFill>
              <a:ln>
                <a:solidFill>
                  <a:schemeClr val="accent1"/>
                </a:solidFill>
              </a:ln>
            </c:spPr>
          </c:dPt>
          <c:dPt>
            <c:idx val="12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'MHE % of THE'!$A$5:$A$17</c:f>
              <c:strCache>
                <c:ptCount val="13"/>
                <c:pt idx="0">
                  <c:v>Bulgaria</c:v>
                </c:pt>
                <c:pt idx="1">
                  <c:v>LMC median</c:v>
                </c:pt>
                <c:pt idx="2">
                  <c:v>Uzbekistan</c:v>
                </c:pt>
                <c:pt idx="3">
                  <c:v>UMC median</c:v>
                </c:pt>
                <c:pt idx="4">
                  <c:v>Azerbaijan</c:v>
                </c:pt>
                <c:pt idx="5">
                  <c:v>World Median</c:v>
                </c:pt>
                <c:pt idx="6">
                  <c:v>Georgia</c:v>
                </c:pt>
                <c:pt idx="7">
                  <c:v>Armenia</c:v>
                </c:pt>
                <c:pt idx="8">
                  <c:v>Kyrgyzstan</c:v>
                </c:pt>
                <c:pt idx="9">
                  <c:v>Poland</c:v>
                </c:pt>
                <c:pt idx="10">
                  <c:v>Hungary</c:v>
                </c:pt>
                <c:pt idx="11">
                  <c:v>HIC median</c:v>
                </c:pt>
                <c:pt idx="12">
                  <c:v>Latvia</c:v>
                </c:pt>
              </c:strCache>
            </c:strRef>
          </c:cat>
          <c:val>
            <c:numRef>
              <c:f>'MHE % of THE'!$B$5:$B$17</c:f>
              <c:numCache>
                <c:formatCode>0.00%</c:formatCode>
                <c:ptCount val="13"/>
                <c:pt idx="0">
                  <c:v>0.014</c:v>
                </c:pt>
                <c:pt idx="1">
                  <c:v>0.019</c:v>
                </c:pt>
                <c:pt idx="2">
                  <c:v>0.0232</c:v>
                </c:pt>
                <c:pt idx="3">
                  <c:v>0.0238</c:v>
                </c:pt>
                <c:pt idx="4">
                  <c:v>0.025</c:v>
                </c:pt>
                <c:pt idx="5">
                  <c:v>0.0282</c:v>
                </c:pt>
                <c:pt idx="6">
                  <c:v>0.0283</c:v>
                </c:pt>
                <c:pt idx="7">
                  <c:v>0.0338</c:v>
                </c:pt>
                <c:pt idx="8" formatCode="0%">
                  <c:v>0.04</c:v>
                </c:pt>
                <c:pt idx="9">
                  <c:v>0.0508</c:v>
                </c:pt>
                <c:pt idx="10">
                  <c:v>0.051</c:v>
                </c:pt>
                <c:pt idx="11">
                  <c:v>0.051</c:v>
                </c:pt>
                <c:pt idx="12">
                  <c:v>0.059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2093671448"/>
        <c:axId val="2093674376"/>
      </c:barChart>
      <c:catAx>
        <c:axId val="2093671448"/>
        <c:scaling>
          <c:orientation val="minMax"/>
        </c:scaling>
        <c:delete val="0"/>
        <c:axPos val="l"/>
        <c:majorTickMark val="out"/>
        <c:minorTickMark val="none"/>
        <c:tickLblPos val="nextTo"/>
        <c:crossAx val="2093674376"/>
        <c:crosses val="autoZero"/>
        <c:auto val="1"/>
        <c:lblAlgn val="ctr"/>
        <c:lblOffset val="100"/>
        <c:noMultiLvlLbl val="0"/>
      </c:catAx>
      <c:valAx>
        <c:axId val="2093674376"/>
        <c:scaling>
          <c:orientation val="minMax"/>
        </c:scaling>
        <c:delete val="1"/>
        <c:axPos val="b"/>
        <c:numFmt formatCode="0.00%" sourceLinked="1"/>
        <c:majorTickMark val="out"/>
        <c:minorTickMark val="none"/>
        <c:tickLblPos val="nextTo"/>
        <c:crossAx val="209367144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6558836395451"/>
          <c:y val="0.0445887445887446"/>
          <c:w val="0.762885608048994"/>
          <c:h val="0.90779220779220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</c:spPr>
          <c:invertIfNegative val="0"/>
          <c:dPt>
            <c:idx val="1"/>
            <c:invertIfNegative val="0"/>
            <c:bubble3D val="0"/>
            <c:spPr>
              <a:pattFill prst="dkHorz">
                <a:fgClr>
                  <a:schemeClr val="accent1"/>
                </a:fgClr>
                <a:bgClr>
                  <a:schemeClr val="bg1"/>
                </a:bgClr>
              </a:pattFill>
            </c:spPr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  <c:spPr>
              <a:pattFill prst="wdUpDiag">
                <a:fgClr>
                  <a:schemeClr val="accent1"/>
                </a:fgClr>
                <a:bgClr>
                  <a:schemeClr val="bg1"/>
                </a:bgClr>
              </a:pattFill>
            </c:spPr>
          </c:dPt>
          <c:dPt>
            <c:idx val="6"/>
            <c:invertIfNegative val="0"/>
            <c:bubble3D val="0"/>
            <c:spPr>
              <a:pattFill prst="dkVert">
                <a:fgClr>
                  <a:schemeClr val="accent1"/>
                </a:fgClr>
                <a:bgClr>
                  <a:schemeClr val="bg1"/>
                </a:bgClr>
              </a:patt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'MHE % of THE'!$A$24:$A$31</c:f>
              <c:strCache>
                <c:ptCount val="8"/>
                <c:pt idx="0">
                  <c:v>Slovakia</c:v>
                </c:pt>
                <c:pt idx="1">
                  <c:v>HIC Median</c:v>
                </c:pt>
                <c:pt idx="2">
                  <c:v>Latvia</c:v>
                </c:pt>
                <c:pt idx="3">
                  <c:v>Georgia</c:v>
                </c:pt>
                <c:pt idx="4">
                  <c:v>Poland</c:v>
                </c:pt>
                <c:pt idx="5">
                  <c:v>LMC median</c:v>
                </c:pt>
                <c:pt idx="6">
                  <c:v>UMC median</c:v>
                </c:pt>
                <c:pt idx="7">
                  <c:v>Tajikistan</c:v>
                </c:pt>
              </c:strCache>
            </c:strRef>
          </c:cat>
          <c:val>
            <c:numRef>
              <c:f>'MHE % of THE'!$B$24:$B$31</c:f>
              <c:numCache>
                <c:formatCode>0%</c:formatCode>
                <c:ptCount val="8"/>
                <c:pt idx="0" formatCode="0.00%">
                  <c:v>0.2756</c:v>
                </c:pt>
                <c:pt idx="1">
                  <c:v>0.54</c:v>
                </c:pt>
                <c:pt idx="2" formatCode="0.00%">
                  <c:v>0.6367</c:v>
                </c:pt>
                <c:pt idx="3" formatCode="0.00%">
                  <c:v>0.7114</c:v>
                </c:pt>
                <c:pt idx="4" formatCode="0.00%">
                  <c:v>0.7297</c:v>
                </c:pt>
                <c:pt idx="5">
                  <c:v>0.73</c:v>
                </c:pt>
                <c:pt idx="6">
                  <c:v>0.74</c:v>
                </c:pt>
                <c:pt idx="7" formatCode="0.00%">
                  <c:v>0.8375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2092630920"/>
        <c:axId val="2092633896"/>
      </c:barChart>
      <c:catAx>
        <c:axId val="2092630920"/>
        <c:scaling>
          <c:orientation val="minMax"/>
        </c:scaling>
        <c:delete val="0"/>
        <c:axPos val="l"/>
        <c:majorTickMark val="out"/>
        <c:minorTickMark val="none"/>
        <c:tickLblPos val="nextTo"/>
        <c:crossAx val="2092633896"/>
        <c:crosses val="autoZero"/>
        <c:auto val="1"/>
        <c:lblAlgn val="ctr"/>
        <c:lblOffset val="100"/>
        <c:noMultiLvlLbl val="0"/>
      </c:catAx>
      <c:valAx>
        <c:axId val="2092633896"/>
        <c:scaling>
          <c:orientation val="minMax"/>
        </c:scaling>
        <c:delete val="1"/>
        <c:axPos val="b"/>
        <c:numFmt formatCode="0.00%" sourceLinked="1"/>
        <c:majorTickMark val="out"/>
        <c:minorTickMark val="none"/>
        <c:tickLblPos val="nextTo"/>
        <c:crossAx val="20926309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'THE % of GDP'!$A$4</c:f>
              <c:strCache>
                <c:ptCount val="1"/>
                <c:pt idx="0">
                  <c:v>Eur-A</c:v>
                </c:pt>
              </c:strCache>
            </c:strRef>
          </c:tx>
          <c:cat>
            <c:numRef>
              <c:f>'THE % of GDP'!$B$3:$T$3</c:f>
              <c:numCache>
                <c:formatCode>General</c:formatCode>
                <c:ptCount val="19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  <c:pt idx="5">
                  <c:v>2000.0</c:v>
                </c:pt>
                <c:pt idx="6">
                  <c:v>2001.0</c:v>
                </c:pt>
                <c:pt idx="7">
                  <c:v>2002.0</c:v>
                </c:pt>
                <c:pt idx="8">
                  <c:v>2003.0</c:v>
                </c:pt>
                <c:pt idx="9">
                  <c:v>2004.0</c:v>
                </c:pt>
                <c:pt idx="10">
                  <c:v>2005.0</c:v>
                </c:pt>
                <c:pt idx="11">
                  <c:v>2006.0</c:v>
                </c:pt>
                <c:pt idx="12">
                  <c:v>2007.0</c:v>
                </c:pt>
                <c:pt idx="13">
                  <c:v>2008.0</c:v>
                </c:pt>
                <c:pt idx="14">
                  <c:v>2009.0</c:v>
                </c:pt>
                <c:pt idx="15">
                  <c:v>2010.0</c:v>
                </c:pt>
                <c:pt idx="16">
                  <c:v>2011.0</c:v>
                </c:pt>
                <c:pt idx="17">
                  <c:v>2012.0</c:v>
                </c:pt>
                <c:pt idx="18">
                  <c:v>2013.0</c:v>
                </c:pt>
              </c:numCache>
            </c:numRef>
          </c:cat>
          <c:val>
            <c:numRef>
              <c:f>'THE % of GDP'!$B$4:$T$4</c:f>
              <c:numCache>
                <c:formatCode>General</c:formatCode>
                <c:ptCount val="19"/>
                <c:pt idx="0">
                  <c:v>8.39</c:v>
                </c:pt>
                <c:pt idx="1">
                  <c:v>8.5</c:v>
                </c:pt>
                <c:pt idx="2">
                  <c:v>8.42</c:v>
                </c:pt>
                <c:pt idx="3">
                  <c:v>8.45</c:v>
                </c:pt>
                <c:pt idx="4">
                  <c:v>8.54</c:v>
                </c:pt>
                <c:pt idx="5">
                  <c:v>8.59</c:v>
                </c:pt>
                <c:pt idx="6">
                  <c:v>8.79</c:v>
                </c:pt>
                <c:pt idx="7">
                  <c:v>9.01</c:v>
                </c:pt>
                <c:pt idx="8">
                  <c:v>9.31</c:v>
                </c:pt>
                <c:pt idx="9">
                  <c:v>9.36</c:v>
                </c:pt>
                <c:pt idx="10">
                  <c:v>9.54</c:v>
                </c:pt>
                <c:pt idx="11">
                  <c:v>9.49</c:v>
                </c:pt>
                <c:pt idx="12">
                  <c:v>9.41</c:v>
                </c:pt>
                <c:pt idx="13">
                  <c:v>9.710000000000001</c:v>
                </c:pt>
                <c:pt idx="14">
                  <c:v>10.48</c:v>
                </c:pt>
                <c:pt idx="15">
                  <c:v>10.33</c:v>
                </c:pt>
                <c:pt idx="16">
                  <c:v>10.16</c:v>
                </c:pt>
                <c:pt idx="17">
                  <c:v>10.21</c:v>
                </c:pt>
                <c:pt idx="18">
                  <c:v>10.1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'THE % of GDP'!$A$5</c:f>
              <c:strCache>
                <c:ptCount val="1"/>
                <c:pt idx="0">
                  <c:v>Georgia</c:v>
                </c:pt>
              </c:strCache>
            </c:strRef>
          </c:tx>
          <c:cat>
            <c:numRef>
              <c:f>'THE % of GDP'!$B$3:$T$3</c:f>
              <c:numCache>
                <c:formatCode>General</c:formatCode>
                <c:ptCount val="19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  <c:pt idx="5">
                  <c:v>2000.0</c:v>
                </c:pt>
                <c:pt idx="6">
                  <c:v>2001.0</c:v>
                </c:pt>
                <c:pt idx="7">
                  <c:v>2002.0</c:v>
                </c:pt>
                <c:pt idx="8">
                  <c:v>2003.0</c:v>
                </c:pt>
                <c:pt idx="9">
                  <c:v>2004.0</c:v>
                </c:pt>
                <c:pt idx="10">
                  <c:v>2005.0</c:v>
                </c:pt>
                <c:pt idx="11">
                  <c:v>2006.0</c:v>
                </c:pt>
                <c:pt idx="12">
                  <c:v>2007.0</c:v>
                </c:pt>
                <c:pt idx="13">
                  <c:v>2008.0</c:v>
                </c:pt>
                <c:pt idx="14">
                  <c:v>2009.0</c:v>
                </c:pt>
                <c:pt idx="15">
                  <c:v>2010.0</c:v>
                </c:pt>
                <c:pt idx="16">
                  <c:v>2011.0</c:v>
                </c:pt>
                <c:pt idx="17">
                  <c:v>2012.0</c:v>
                </c:pt>
                <c:pt idx="18">
                  <c:v>2013.0</c:v>
                </c:pt>
              </c:numCache>
            </c:numRef>
          </c:cat>
          <c:val>
            <c:numRef>
              <c:f>'THE % of GDP'!$B$5:$T$5</c:f>
              <c:numCache>
                <c:formatCode>General</c:formatCode>
                <c:ptCount val="19"/>
                <c:pt idx="0">
                  <c:v>5.12</c:v>
                </c:pt>
                <c:pt idx="1">
                  <c:v>7.5</c:v>
                </c:pt>
                <c:pt idx="2">
                  <c:v>8.0</c:v>
                </c:pt>
                <c:pt idx="3">
                  <c:v>6.56</c:v>
                </c:pt>
                <c:pt idx="4">
                  <c:v>6.3</c:v>
                </c:pt>
                <c:pt idx="5">
                  <c:v>6.94</c:v>
                </c:pt>
                <c:pt idx="6">
                  <c:v>7.82</c:v>
                </c:pt>
                <c:pt idx="7">
                  <c:v>8.720000000000001</c:v>
                </c:pt>
                <c:pt idx="8">
                  <c:v>8.5</c:v>
                </c:pt>
                <c:pt idx="9">
                  <c:v>8.54</c:v>
                </c:pt>
                <c:pt idx="10">
                  <c:v>8.6</c:v>
                </c:pt>
                <c:pt idx="11">
                  <c:v>8.4</c:v>
                </c:pt>
                <c:pt idx="12">
                  <c:v>8.18</c:v>
                </c:pt>
                <c:pt idx="13">
                  <c:v>9.0</c:v>
                </c:pt>
                <c:pt idx="14">
                  <c:v>10.2</c:v>
                </c:pt>
                <c:pt idx="15">
                  <c:v>10.06</c:v>
                </c:pt>
                <c:pt idx="16">
                  <c:v>9.38</c:v>
                </c:pt>
                <c:pt idx="17">
                  <c:v>9.18</c:v>
                </c:pt>
                <c:pt idx="18">
                  <c:v>9.43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'THE % of GDP'!$A$6</c:f>
              <c:strCache>
                <c:ptCount val="1"/>
                <c:pt idx="0">
                  <c:v>CIS</c:v>
                </c:pt>
              </c:strCache>
            </c:strRef>
          </c:tx>
          <c:cat>
            <c:numRef>
              <c:f>'THE % of GDP'!$B$3:$T$3</c:f>
              <c:numCache>
                <c:formatCode>General</c:formatCode>
                <c:ptCount val="19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  <c:pt idx="5">
                  <c:v>2000.0</c:v>
                </c:pt>
                <c:pt idx="6">
                  <c:v>2001.0</c:v>
                </c:pt>
                <c:pt idx="7">
                  <c:v>2002.0</c:v>
                </c:pt>
                <c:pt idx="8">
                  <c:v>2003.0</c:v>
                </c:pt>
                <c:pt idx="9">
                  <c:v>2004.0</c:v>
                </c:pt>
                <c:pt idx="10">
                  <c:v>2005.0</c:v>
                </c:pt>
                <c:pt idx="11">
                  <c:v>2006.0</c:v>
                </c:pt>
                <c:pt idx="12">
                  <c:v>2007.0</c:v>
                </c:pt>
                <c:pt idx="13">
                  <c:v>2008.0</c:v>
                </c:pt>
                <c:pt idx="14">
                  <c:v>2009.0</c:v>
                </c:pt>
                <c:pt idx="15">
                  <c:v>2010.0</c:v>
                </c:pt>
                <c:pt idx="16">
                  <c:v>2011.0</c:v>
                </c:pt>
                <c:pt idx="17">
                  <c:v>2012.0</c:v>
                </c:pt>
                <c:pt idx="18">
                  <c:v>2013.0</c:v>
                </c:pt>
              </c:numCache>
            </c:numRef>
          </c:cat>
          <c:val>
            <c:numRef>
              <c:f>'THE % of GDP'!$B$6:$T$6</c:f>
              <c:numCache>
                <c:formatCode>General</c:formatCode>
                <c:ptCount val="19"/>
                <c:pt idx="0">
                  <c:v>5.93</c:v>
                </c:pt>
                <c:pt idx="1">
                  <c:v>5.95</c:v>
                </c:pt>
                <c:pt idx="2">
                  <c:v>6.74</c:v>
                </c:pt>
                <c:pt idx="3">
                  <c:v>6.34</c:v>
                </c:pt>
                <c:pt idx="4">
                  <c:v>5.65</c:v>
                </c:pt>
                <c:pt idx="5">
                  <c:v>5.38</c:v>
                </c:pt>
                <c:pt idx="6">
                  <c:v>5.51</c:v>
                </c:pt>
                <c:pt idx="7">
                  <c:v>5.8</c:v>
                </c:pt>
                <c:pt idx="8">
                  <c:v>5.78</c:v>
                </c:pt>
                <c:pt idx="9">
                  <c:v>5.55</c:v>
                </c:pt>
                <c:pt idx="10">
                  <c:v>5.56</c:v>
                </c:pt>
                <c:pt idx="11">
                  <c:v>5.56</c:v>
                </c:pt>
                <c:pt idx="12">
                  <c:v>5.54</c:v>
                </c:pt>
                <c:pt idx="13">
                  <c:v>5.42</c:v>
                </c:pt>
                <c:pt idx="14">
                  <c:v>6.31</c:v>
                </c:pt>
                <c:pt idx="15">
                  <c:v>6.31</c:v>
                </c:pt>
                <c:pt idx="16">
                  <c:v>6.04</c:v>
                </c:pt>
                <c:pt idx="17">
                  <c:v>6.26</c:v>
                </c:pt>
                <c:pt idx="18">
                  <c:v>6.48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'THE % of GDP'!$A$7</c:f>
              <c:strCache>
                <c:ptCount val="1"/>
                <c:pt idx="0">
                  <c:v>Eur-B+C</c:v>
                </c:pt>
              </c:strCache>
            </c:strRef>
          </c:tx>
          <c:cat>
            <c:numRef>
              <c:f>'THE % of GDP'!$B$3:$T$3</c:f>
              <c:numCache>
                <c:formatCode>General</c:formatCode>
                <c:ptCount val="19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  <c:pt idx="5">
                  <c:v>2000.0</c:v>
                </c:pt>
                <c:pt idx="6">
                  <c:v>2001.0</c:v>
                </c:pt>
                <c:pt idx="7">
                  <c:v>2002.0</c:v>
                </c:pt>
                <c:pt idx="8">
                  <c:v>2003.0</c:v>
                </c:pt>
                <c:pt idx="9">
                  <c:v>2004.0</c:v>
                </c:pt>
                <c:pt idx="10">
                  <c:v>2005.0</c:v>
                </c:pt>
                <c:pt idx="11">
                  <c:v>2006.0</c:v>
                </c:pt>
                <c:pt idx="12">
                  <c:v>2007.0</c:v>
                </c:pt>
                <c:pt idx="13">
                  <c:v>2008.0</c:v>
                </c:pt>
                <c:pt idx="14">
                  <c:v>2009.0</c:v>
                </c:pt>
                <c:pt idx="15">
                  <c:v>2010.0</c:v>
                </c:pt>
                <c:pt idx="16">
                  <c:v>2011.0</c:v>
                </c:pt>
                <c:pt idx="17">
                  <c:v>2012.0</c:v>
                </c:pt>
                <c:pt idx="18">
                  <c:v>2013.0</c:v>
                </c:pt>
              </c:numCache>
            </c:numRef>
          </c:cat>
          <c:val>
            <c:numRef>
              <c:f>'THE % of GDP'!$B$7:$T$7</c:f>
              <c:numCache>
                <c:formatCode>General</c:formatCode>
                <c:ptCount val="19"/>
                <c:pt idx="0">
                  <c:v>5.49</c:v>
                </c:pt>
                <c:pt idx="1">
                  <c:v>5.61</c:v>
                </c:pt>
                <c:pt idx="2">
                  <c:v>6.14</c:v>
                </c:pt>
                <c:pt idx="3">
                  <c:v>5.83</c:v>
                </c:pt>
                <c:pt idx="4">
                  <c:v>5.59</c:v>
                </c:pt>
                <c:pt idx="5">
                  <c:v>5.42</c:v>
                </c:pt>
                <c:pt idx="6">
                  <c:v>5.58</c:v>
                </c:pt>
                <c:pt idx="7">
                  <c:v>5.89</c:v>
                </c:pt>
                <c:pt idx="8">
                  <c:v>5.93</c:v>
                </c:pt>
                <c:pt idx="9">
                  <c:v>5.8</c:v>
                </c:pt>
                <c:pt idx="10">
                  <c:v>5.82</c:v>
                </c:pt>
                <c:pt idx="11">
                  <c:v>5.85</c:v>
                </c:pt>
                <c:pt idx="12">
                  <c:v>5.9</c:v>
                </c:pt>
                <c:pt idx="13">
                  <c:v>5.88</c:v>
                </c:pt>
                <c:pt idx="14">
                  <c:v>6.62</c:v>
                </c:pt>
                <c:pt idx="15">
                  <c:v>6.62</c:v>
                </c:pt>
                <c:pt idx="16">
                  <c:v>6.29</c:v>
                </c:pt>
                <c:pt idx="17">
                  <c:v>6.42</c:v>
                </c:pt>
                <c:pt idx="18">
                  <c:v>6.47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2687864"/>
        <c:axId val="2092690984"/>
      </c:lineChart>
      <c:catAx>
        <c:axId val="2092687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690984"/>
        <c:crosses val="autoZero"/>
        <c:auto val="1"/>
        <c:lblAlgn val="ctr"/>
        <c:lblOffset val="100"/>
        <c:noMultiLvlLbl val="0"/>
      </c:catAx>
      <c:valAx>
        <c:axId val="2092690984"/>
        <c:scaling>
          <c:orientation val="minMax"/>
          <c:min val="4.0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2687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721266674637"/>
          <c:y val="0.0527383367139959"/>
          <c:w val="0.693046099714759"/>
          <c:h val="0.815368545463257"/>
        </c:manualLayout>
      </c:layout>
      <c:lineChart>
        <c:grouping val="standard"/>
        <c:varyColors val="0"/>
        <c:ser>
          <c:idx val="0"/>
          <c:order val="0"/>
          <c:tx>
            <c:strRef>
              <c:f>'THE Per Capita'!$A$4</c:f>
              <c:strCache>
                <c:ptCount val="1"/>
                <c:pt idx="0">
                  <c:v>Eur-A</c:v>
                </c:pt>
              </c:strCache>
            </c:strRef>
          </c:tx>
          <c:cat>
            <c:numRef>
              <c:f>'THE Per Capita'!$B$3:$T$3</c:f>
              <c:numCache>
                <c:formatCode>General</c:formatCode>
                <c:ptCount val="19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  <c:pt idx="5">
                  <c:v>2000.0</c:v>
                </c:pt>
                <c:pt idx="6">
                  <c:v>2001.0</c:v>
                </c:pt>
                <c:pt idx="7">
                  <c:v>2002.0</c:v>
                </c:pt>
                <c:pt idx="8">
                  <c:v>2003.0</c:v>
                </c:pt>
                <c:pt idx="9">
                  <c:v>2004.0</c:v>
                </c:pt>
                <c:pt idx="10">
                  <c:v>2005.0</c:v>
                </c:pt>
                <c:pt idx="11">
                  <c:v>2006.0</c:v>
                </c:pt>
                <c:pt idx="12">
                  <c:v>2007.0</c:v>
                </c:pt>
                <c:pt idx="13">
                  <c:v>2008.0</c:v>
                </c:pt>
                <c:pt idx="14">
                  <c:v>2009.0</c:v>
                </c:pt>
                <c:pt idx="15">
                  <c:v>2010.0</c:v>
                </c:pt>
                <c:pt idx="16">
                  <c:v>2011.0</c:v>
                </c:pt>
                <c:pt idx="17">
                  <c:v>2012.0</c:v>
                </c:pt>
                <c:pt idx="18">
                  <c:v>2013.0</c:v>
                </c:pt>
              </c:numCache>
            </c:numRef>
          </c:cat>
          <c:val>
            <c:numRef>
              <c:f>'THE Per Capita'!$B$4:$T$4</c:f>
              <c:numCache>
                <c:formatCode>General</c:formatCode>
                <c:ptCount val="19"/>
                <c:pt idx="0">
                  <c:v>1700.68</c:v>
                </c:pt>
                <c:pt idx="1">
                  <c:v>1790.19</c:v>
                </c:pt>
                <c:pt idx="2">
                  <c:v>1848.53</c:v>
                </c:pt>
                <c:pt idx="3">
                  <c:v>1931.31</c:v>
                </c:pt>
                <c:pt idx="4">
                  <c:v>2026.84</c:v>
                </c:pt>
                <c:pt idx="5">
                  <c:v>2164.68</c:v>
                </c:pt>
                <c:pt idx="6">
                  <c:v>2319.92</c:v>
                </c:pt>
                <c:pt idx="7">
                  <c:v>2462.09</c:v>
                </c:pt>
                <c:pt idx="8">
                  <c:v>2589.9</c:v>
                </c:pt>
                <c:pt idx="9">
                  <c:v>2718.94</c:v>
                </c:pt>
                <c:pt idx="10">
                  <c:v>2887.26</c:v>
                </c:pt>
                <c:pt idx="11">
                  <c:v>3092.77</c:v>
                </c:pt>
                <c:pt idx="12">
                  <c:v>3240.18</c:v>
                </c:pt>
                <c:pt idx="13">
                  <c:v>3458.31</c:v>
                </c:pt>
                <c:pt idx="14">
                  <c:v>3606.31</c:v>
                </c:pt>
                <c:pt idx="15">
                  <c:v>3642.18</c:v>
                </c:pt>
                <c:pt idx="16">
                  <c:v>3686.7</c:v>
                </c:pt>
                <c:pt idx="17">
                  <c:v>3807.43</c:v>
                </c:pt>
                <c:pt idx="18">
                  <c:v>3835.25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'THE Per Capita'!$A$5</c:f>
              <c:strCache>
                <c:ptCount val="1"/>
                <c:pt idx="0">
                  <c:v> Eur-B+C</c:v>
                </c:pt>
              </c:strCache>
            </c:strRef>
          </c:tx>
          <c:cat>
            <c:numRef>
              <c:f>'THE Per Capita'!$B$3:$T$3</c:f>
              <c:numCache>
                <c:formatCode>General</c:formatCode>
                <c:ptCount val="19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  <c:pt idx="5">
                  <c:v>2000.0</c:v>
                </c:pt>
                <c:pt idx="6">
                  <c:v>2001.0</c:v>
                </c:pt>
                <c:pt idx="7">
                  <c:v>2002.0</c:v>
                </c:pt>
                <c:pt idx="8">
                  <c:v>2003.0</c:v>
                </c:pt>
                <c:pt idx="9">
                  <c:v>2004.0</c:v>
                </c:pt>
                <c:pt idx="10">
                  <c:v>2005.0</c:v>
                </c:pt>
                <c:pt idx="11">
                  <c:v>2006.0</c:v>
                </c:pt>
                <c:pt idx="12">
                  <c:v>2007.0</c:v>
                </c:pt>
                <c:pt idx="13">
                  <c:v>2008.0</c:v>
                </c:pt>
                <c:pt idx="14">
                  <c:v>2009.0</c:v>
                </c:pt>
                <c:pt idx="15">
                  <c:v>2010.0</c:v>
                </c:pt>
                <c:pt idx="16">
                  <c:v>2011.0</c:v>
                </c:pt>
                <c:pt idx="17">
                  <c:v>2012.0</c:v>
                </c:pt>
                <c:pt idx="18">
                  <c:v>2013.0</c:v>
                </c:pt>
              </c:numCache>
            </c:numRef>
          </c:cat>
          <c:val>
            <c:numRef>
              <c:f>'THE Per Capita'!$B$5:$T$5</c:f>
              <c:numCache>
                <c:formatCode>General</c:formatCode>
                <c:ptCount val="19"/>
                <c:pt idx="0">
                  <c:v>256.83</c:v>
                </c:pt>
                <c:pt idx="1">
                  <c:v>267.33</c:v>
                </c:pt>
                <c:pt idx="2">
                  <c:v>310.54</c:v>
                </c:pt>
                <c:pt idx="3">
                  <c:v>310.02</c:v>
                </c:pt>
                <c:pt idx="4">
                  <c:v>317.3</c:v>
                </c:pt>
                <c:pt idx="5">
                  <c:v>341.68</c:v>
                </c:pt>
                <c:pt idx="6">
                  <c:v>373.49</c:v>
                </c:pt>
                <c:pt idx="7">
                  <c:v>423.96</c:v>
                </c:pt>
                <c:pt idx="8">
                  <c:v>459.45</c:v>
                </c:pt>
                <c:pt idx="9">
                  <c:v>497.32</c:v>
                </c:pt>
                <c:pt idx="10">
                  <c:v>558.61</c:v>
                </c:pt>
                <c:pt idx="11">
                  <c:v>658.77</c:v>
                </c:pt>
                <c:pt idx="12">
                  <c:v>743.13</c:v>
                </c:pt>
                <c:pt idx="13">
                  <c:v>839.37</c:v>
                </c:pt>
                <c:pt idx="14">
                  <c:v>913.95</c:v>
                </c:pt>
                <c:pt idx="15">
                  <c:v>980.76</c:v>
                </c:pt>
                <c:pt idx="16">
                  <c:v>997.97</c:v>
                </c:pt>
                <c:pt idx="17">
                  <c:v>1071.53</c:v>
                </c:pt>
                <c:pt idx="18">
                  <c:v>1154.56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'THE Per Capita'!$A$6</c:f>
              <c:strCache>
                <c:ptCount val="1"/>
                <c:pt idx="0">
                  <c:v>CIS</c:v>
                </c:pt>
              </c:strCache>
            </c:strRef>
          </c:tx>
          <c:cat>
            <c:numRef>
              <c:f>'THE Per Capita'!$B$3:$T$3</c:f>
              <c:numCache>
                <c:formatCode>General</c:formatCode>
                <c:ptCount val="19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  <c:pt idx="5">
                  <c:v>2000.0</c:v>
                </c:pt>
                <c:pt idx="6">
                  <c:v>2001.0</c:v>
                </c:pt>
                <c:pt idx="7">
                  <c:v>2002.0</c:v>
                </c:pt>
                <c:pt idx="8">
                  <c:v>2003.0</c:v>
                </c:pt>
                <c:pt idx="9">
                  <c:v>2004.0</c:v>
                </c:pt>
                <c:pt idx="10">
                  <c:v>2005.0</c:v>
                </c:pt>
                <c:pt idx="11">
                  <c:v>2006.0</c:v>
                </c:pt>
                <c:pt idx="12">
                  <c:v>2007.0</c:v>
                </c:pt>
                <c:pt idx="13">
                  <c:v>2008.0</c:v>
                </c:pt>
                <c:pt idx="14">
                  <c:v>2009.0</c:v>
                </c:pt>
                <c:pt idx="15">
                  <c:v>2010.0</c:v>
                </c:pt>
                <c:pt idx="16">
                  <c:v>2011.0</c:v>
                </c:pt>
                <c:pt idx="17">
                  <c:v>2012.0</c:v>
                </c:pt>
                <c:pt idx="18">
                  <c:v>2013.0</c:v>
                </c:pt>
              </c:numCache>
            </c:numRef>
          </c:cat>
          <c:val>
            <c:numRef>
              <c:f>'THE Per Capita'!$B$6:$T$6</c:f>
              <c:numCache>
                <c:formatCode>General</c:formatCode>
                <c:ptCount val="19"/>
                <c:pt idx="0">
                  <c:v>235.59</c:v>
                </c:pt>
                <c:pt idx="1">
                  <c:v>231.66</c:v>
                </c:pt>
                <c:pt idx="2">
                  <c:v>285.44</c:v>
                </c:pt>
                <c:pt idx="3">
                  <c:v>262.13</c:v>
                </c:pt>
                <c:pt idx="4">
                  <c:v>248.14</c:v>
                </c:pt>
                <c:pt idx="5">
                  <c:v>265.21</c:v>
                </c:pt>
                <c:pt idx="6">
                  <c:v>296.92</c:v>
                </c:pt>
                <c:pt idx="7">
                  <c:v>340.11</c:v>
                </c:pt>
                <c:pt idx="8">
                  <c:v>378.05</c:v>
                </c:pt>
                <c:pt idx="9">
                  <c:v>398.53</c:v>
                </c:pt>
                <c:pt idx="10">
                  <c:v>453.97</c:v>
                </c:pt>
                <c:pt idx="11">
                  <c:v>555.4</c:v>
                </c:pt>
                <c:pt idx="12">
                  <c:v>620.47</c:v>
                </c:pt>
                <c:pt idx="13">
                  <c:v>703.39</c:v>
                </c:pt>
                <c:pt idx="14">
                  <c:v>788.92</c:v>
                </c:pt>
                <c:pt idx="15">
                  <c:v>858.36</c:v>
                </c:pt>
                <c:pt idx="16">
                  <c:v>887.8</c:v>
                </c:pt>
                <c:pt idx="17">
                  <c:v>966.55</c:v>
                </c:pt>
                <c:pt idx="18">
                  <c:v>1112.82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'THE Per Capita'!$A$7</c:f>
              <c:strCache>
                <c:ptCount val="1"/>
                <c:pt idx="0">
                  <c:v>Georgia</c:v>
                </c:pt>
              </c:strCache>
            </c:strRef>
          </c:tx>
          <c:cat>
            <c:numRef>
              <c:f>'THE Per Capita'!$B$3:$T$3</c:f>
              <c:numCache>
                <c:formatCode>General</c:formatCode>
                <c:ptCount val="19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  <c:pt idx="5">
                  <c:v>2000.0</c:v>
                </c:pt>
                <c:pt idx="6">
                  <c:v>2001.0</c:v>
                </c:pt>
                <c:pt idx="7">
                  <c:v>2002.0</c:v>
                </c:pt>
                <c:pt idx="8">
                  <c:v>2003.0</c:v>
                </c:pt>
                <c:pt idx="9">
                  <c:v>2004.0</c:v>
                </c:pt>
                <c:pt idx="10">
                  <c:v>2005.0</c:v>
                </c:pt>
                <c:pt idx="11">
                  <c:v>2006.0</c:v>
                </c:pt>
                <c:pt idx="12">
                  <c:v>2007.0</c:v>
                </c:pt>
                <c:pt idx="13">
                  <c:v>2008.0</c:v>
                </c:pt>
                <c:pt idx="14">
                  <c:v>2009.0</c:v>
                </c:pt>
                <c:pt idx="15">
                  <c:v>2010.0</c:v>
                </c:pt>
                <c:pt idx="16">
                  <c:v>2011.0</c:v>
                </c:pt>
                <c:pt idx="17">
                  <c:v>2012.0</c:v>
                </c:pt>
                <c:pt idx="18">
                  <c:v>2013.0</c:v>
                </c:pt>
              </c:numCache>
            </c:numRef>
          </c:cat>
          <c:val>
            <c:numRef>
              <c:f>'THE Per Capita'!$B$7:$T$7</c:f>
              <c:numCache>
                <c:formatCode>General</c:formatCode>
                <c:ptCount val="19"/>
                <c:pt idx="0">
                  <c:v>104.06</c:v>
                </c:pt>
                <c:pt idx="1">
                  <c:v>115.1</c:v>
                </c:pt>
                <c:pt idx="2">
                  <c:v>140.22</c:v>
                </c:pt>
                <c:pt idx="3">
                  <c:v>121.64</c:v>
                </c:pt>
                <c:pt idx="4">
                  <c:v>123.54</c:v>
                </c:pt>
                <c:pt idx="5">
                  <c:v>143.48</c:v>
                </c:pt>
                <c:pt idx="6">
                  <c:v>175.48</c:v>
                </c:pt>
                <c:pt idx="7">
                  <c:v>212.68</c:v>
                </c:pt>
                <c:pt idx="8">
                  <c:v>237.5</c:v>
                </c:pt>
                <c:pt idx="9">
                  <c:v>262.74</c:v>
                </c:pt>
                <c:pt idx="10">
                  <c:v>302.56</c:v>
                </c:pt>
                <c:pt idx="11">
                  <c:v>335.7</c:v>
                </c:pt>
                <c:pt idx="12">
                  <c:v>379.28</c:v>
                </c:pt>
                <c:pt idx="13">
                  <c:v>438.1</c:v>
                </c:pt>
                <c:pt idx="14">
                  <c:v>483.3</c:v>
                </c:pt>
                <c:pt idx="15">
                  <c:v>514.54</c:v>
                </c:pt>
                <c:pt idx="16">
                  <c:v>526.34</c:v>
                </c:pt>
                <c:pt idx="17">
                  <c:v>560.74</c:v>
                </c:pt>
                <c:pt idx="18">
                  <c:v>696.99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2739000"/>
        <c:axId val="2092742120"/>
      </c:lineChart>
      <c:catAx>
        <c:axId val="2092739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742120"/>
        <c:crosses val="autoZero"/>
        <c:auto val="1"/>
        <c:lblAlgn val="ctr"/>
        <c:lblOffset val="100"/>
        <c:noMultiLvlLbl val="0"/>
      </c:catAx>
      <c:valAx>
        <c:axId val="2092742120"/>
        <c:scaling>
          <c:orientation val="minMax"/>
          <c:max val="4000.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PPP$</a:t>
                </a:r>
              </a:p>
            </c:rich>
          </c:tx>
          <c:layout>
            <c:manualLayout>
              <c:xMode val="edge"/>
              <c:yMode val="edge"/>
              <c:x val="0.0"/>
              <c:y val="0.41782626056124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92739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1838325</xdr:colOff>
      <xdr:row>2</xdr:row>
      <xdr:rowOff>23812</xdr:rowOff>
    </xdr:from>
    <xdr:to>
      <xdr:col>7</xdr:col>
      <xdr:colOff>561975</xdr:colOff>
      <xdr:row>19</xdr:row>
      <xdr:rowOff>61912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1841500</xdr:colOff>
      <xdr:row>22</xdr:row>
      <xdr:rowOff>90487</xdr:rowOff>
    </xdr:from>
    <xdr:to>
      <xdr:col>7</xdr:col>
      <xdr:colOff>565150</xdr:colOff>
      <xdr:row>38</xdr:row>
      <xdr:rowOff>141287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50800</xdr:colOff>
      <xdr:row>9</xdr:row>
      <xdr:rowOff>12700</xdr:rowOff>
    </xdr:from>
    <xdr:to>
      <xdr:col>16</xdr:col>
      <xdr:colOff>368300</xdr:colOff>
      <xdr:row>31</xdr:row>
      <xdr:rowOff>63500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673100</xdr:colOff>
      <xdr:row>10</xdr:row>
      <xdr:rowOff>50800</xdr:rowOff>
    </xdr:from>
    <xdr:to>
      <xdr:col>15</xdr:col>
      <xdr:colOff>228600</xdr:colOff>
      <xdr:row>31</xdr:row>
      <xdr:rowOff>50800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topLeftCell="A11" workbookViewId="0">
      <selection activeCell="C45" sqref="C45"/>
    </sheetView>
  </sheetViews>
  <sheetFormatPr baseColWidth="10" defaultColWidth="8.83203125" defaultRowHeight="14" x14ac:dyDescent="0"/>
  <cols>
    <col min="1" max="1" width="12" customWidth="1"/>
    <col min="2" max="2" width="29.6640625" customWidth="1"/>
    <col min="3" max="3" width="27.6640625" customWidth="1"/>
    <col min="6" max="6" width="32.5" customWidth="1"/>
  </cols>
  <sheetData>
    <row r="1" spans="1:12" s="11" customFormat="1" ht="18" thickBot="1">
      <c r="A1" s="10" t="s">
        <v>32</v>
      </c>
    </row>
    <row r="2" spans="1:12" s="3" customFormat="1" ht="15" thickTop="1">
      <c r="B2" s="4"/>
      <c r="C2" s="4"/>
    </row>
    <row r="3" spans="1:12" ht="48" customHeight="1">
      <c r="B3" s="2" t="s">
        <v>18</v>
      </c>
    </row>
    <row r="4" spans="1:12">
      <c r="A4" t="s">
        <v>15</v>
      </c>
      <c r="B4" s="5">
        <v>1.2200000000000001E-2</v>
      </c>
      <c r="K4" t="s">
        <v>21</v>
      </c>
      <c r="L4" t="s">
        <v>22</v>
      </c>
    </row>
    <row r="5" spans="1:12">
      <c r="A5" t="s">
        <v>9</v>
      </c>
      <c r="B5" s="5">
        <v>1.4E-2</v>
      </c>
      <c r="K5" t="s">
        <v>23</v>
      </c>
      <c r="L5" t="s">
        <v>24</v>
      </c>
    </row>
    <row r="6" spans="1:12">
      <c r="A6" t="s">
        <v>29</v>
      </c>
      <c r="B6" s="5">
        <v>1.9E-2</v>
      </c>
      <c r="K6" t="s">
        <v>26</v>
      </c>
      <c r="L6" t="s">
        <v>27</v>
      </c>
    </row>
    <row r="7" spans="1:12">
      <c r="A7" t="s">
        <v>17</v>
      </c>
      <c r="B7" s="5">
        <v>2.3199999999999998E-2</v>
      </c>
    </row>
    <row r="8" spans="1:12">
      <c r="A8" t="s">
        <v>30</v>
      </c>
      <c r="B8" s="5">
        <v>2.3800000000000002E-2</v>
      </c>
    </row>
    <row r="9" spans="1:12">
      <c r="A9" t="s">
        <v>8</v>
      </c>
      <c r="B9" s="5">
        <v>2.5000000000000001E-2</v>
      </c>
    </row>
    <row r="10" spans="1:12">
      <c r="A10" t="s">
        <v>20</v>
      </c>
      <c r="B10" s="5">
        <v>2.8199999999999999E-2</v>
      </c>
    </row>
    <row r="11" spans="1:12">
      <c r="A11" t="s">
        <v>4</v>
      </c>
      <c r="B11" s="5">
        <v>2.8299999999999999E-2</v>
      </c>
    </row>
    <row r="12" spans="1:12">
      <c r="A12" t="s">
        <v>7</v>
      </c>
      <c r="B12" s="5">
        <v>3.3799999999999997E-2</v>
      </c>
    </row>
    <row r="13" spans="1:12">
      <c r="A13" t="s">
        <v>10</v>
      </c>
      <c r="B13" s="6">
        <v>0.04</v>
      </c>
    </row>
    <row r="14" spans="1:12">
      <c r="A14" s="1" t="s">
        <v>11</v>
      </c>
      <c r="B14" s="5">
        <v>5.0799999999999998E-2</v>
      </c>
    </row>
    <row r="15" spans="1:12">
      <c r="A15" t="s">
        <v>13</v>
      </c>
      <c r="B15" s="5">
        <v>5.0999999999999997E-2</v>
      </c>
    </row>
    <row r="16" spans="1:12">
      <c r="A16" t="s">
        <v>28</v>
      </c>
      <c r="B16" s="5">
        <v>5.0999999999999997E-2</v>
      </c>
    </row>
    <row r="17" spans="1:3">
      <c r="A17" t="s">
        <v>14</v>
      </c>
      <c r="B17" s="5">
        <v>5.8999999999999997E-2</v>
      </c>
    </row>
    <row r="18" spans="1:3">
      <c r="A18" t="s">
        <v>12</v>
      </c>
      <c r="B18" t="s">
        <v>16</v>
      </c>
    </row>
    <row r="23" spans="1:3" ht="28">
      <c r="B23" s="2" t="s">
        <v>19</v>
      </c>
    </row>
    <row r="24" spans="1:3">
      <c r="A24" t="s">
        <v>12</v>
      </c>
      <c r="B24" s="5">
        <v>0.27560000000000001</v>
      </c>
    </row>
    <row r="25" spans="1:3">
      <c r="A25" t="s">
        <v>25</v>
      </c>
      <c r="B25" s="6">
        <v>0.54</v>
      </c>
    </row>
    <row r="26" spans="1:3">
      <c r="A26" t="s">
        <v>14</v>
      </c>
      <c r="B26" s="5">
        <v>0.63670000000000004</v>
      </c>
    </row>
    <row r="27" spans="1:3">
      <c r="A27" t="s">
        <v>4</v>
      </c>
      <c r="B27" s="5">
        <v>0.71140000000000003</v>
      </c>
    </row>
    <row r="28" spans="1:3">
      <c r="A28" s="1" t="s">
        <v>11</v>
      </c>
      <c r="B28" s="5">
        <v>0.72970000000000002</v>
      </c>
      <c r="C28" s="1"/>
    </row>
    <row r="29" spans="1:3">
      <c r="A29" t="s">
        <v>29</v>
      </c>
      <c r="B29" s="6">
        <v>0.73</v>
      </c>
    </row>
    <row r="30" spans="1:3">
      <c r="A30" t="s">
        <v>30</v>
      </c>
      <c r="B30" s="6">
        <v>0.74</v>
      </c>
    </row>
    <row r="31" spans="1:3">
      <c r="A31" t="s">
        <v>15</v>
      </c>
      <c r="B31" s="5">
        <v>0.83750000000000002</v>
      </c>
    </row>
    <row r="32" spans="1:3">
      <c r="A32" t="s">
        <v>8</v>
      </c>
      <c r="B32" s="6">
        <v>0.85</v>
      </c>
    </row>
    <row r="33" spans="1:2">
      <c r="A33" t="s">
        <v>7</v>
      </c>
      <c r="B33" s="5">
        <v>0.88219999999999998</v>
      </c>
    </row>
    <row r="34" spans="1:2">
      <c r="A34" t="s">
        <v>13</v>
      </c>
      <c r="B34" t="s">
        <v>16</v>
      </c>
    </row>
    <row r="35" spans="1:2">
      <c r="A35" t="s">
        <v>17</v>
      </c>
      <c r="B35" t="s">
        <v>16</v>
      </c>
    </row>
    <row r="36" spans="1:2">
      <c r="A36" t="s">
        <v>9</v>
      </c>
      <c r="B36" t="s">
        <v>16</v>
      </c>
    </row>
    <row r="37" spans="1:2">
      <c r="A37" t="s">
        <v>10</v>
      </c>
      <c r="B37" t="s">
        <v>16</v>
      </c>
    </row>
    <row r="40" spans="1:2">
      <c r="A40" s="7" t="s">
        <v>33</v>
      </c>
    </row>
  </sheetData>
  <sortState ref="A3:B15">
    <sortCondition ref="B3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>
      <selection activeCell="A9" sqref="A9"/>
    </sheetView>
  </sheetViews>
  <sheetFormatPr baseColWidth="10" defaultColWidth="8.83203125" defaultRowHeight="14" x14ac:dyDescent="0"/>
  <cols>
    <col min="1" max="1" width="10.1640625" customWidth="1"/>
  </cols>
  <sheetData>
    <row r="1" spans="1:25" s="13" customFormat="1" ht="20" thickBot="1">
      <c r="A1" s="12" t="s">
        <v>0</v>
      </c>
    </row>
    <row r="2" spans="1:25" ht="15" thickTop="1"/>
    <row r="3" spans="1:25">
      <c r="B3">
        <v>1995</v>
      </c>
      <c r="C3">
        <v>1996</v>
      </c>
      <c r="D3">
        <v>1997</v>
      </c>
      <c r="E3">
        <v>1998</v>
      </c>
      <c r="F3">
        <v>1999</v>
      </c>
      <c r="G3">
        <v>2000</v>
      </c>
      <c r="H3">
        <v>2001</v>
      </c>
      <c r="I3">
        <v>2002</v>
      </c>
      <c r="J3">
        <v>2003</v>
      </c>
      <c r="K3">
        <v>2004</v>
      </c>
      <c r="L3">
        <v>2005</v>
      </c>
      <c r="M3">
        <v>2006</v>
      </c>
      <c r="N3">
        <v>2007</v>
      </c>
      <c r="O3">
        <v>2008</v>
      </c>
      <c r="P3">
        <v>2009</v>
      </c>
      <c r="Q3">
        <v>2010</v>
      </c>
      <c r="R3">
        <v>2011</v>
      </c>
      <c r="S3">
        <v>2012</v>
      </c>
      <c r="T3">
        <v>2013</v>
      </c>
    </row>
    <row r="4" spans="1:25">
      <c r="A4" t="s">
        <v>3</v>
      </c>
      <c r="B4">
        <v>8.39</v>
      </c>
      <c r="C4">
        <v>8.5</v>
      </c>
      <c r="D4">
        <v>8.42</v>
      </c>
      <c r="E4">
        <v>8.4499999999999993</v>
      </c>
      <c r="F4">
        <v>8.5399999999999991</v>
      </c>
      <c r="G4">
        <v>8.59</v>
      </c>
      <c r="H4">
        <v>8.7899999999999991</v>
      </c>
      <c r="I4">
        <v>9.01</v>
      </c>
      <c r="J4">
        <v>9.31</v>
      </c>
      <c r="K4">
        <v>9.36</v>
      </c>
      <c r="L4">
        <v>9.5399999999999991</v>
      </c>
      <c r="M4">
        <v>9.49</v>
      </c>
      <c r="N4">
        <v>9.41</v>
      </c>
      <c r="O4">
        <v>9.7100000000000009</v>
      </c>
      <c r="P4">
        <v>10.48</v>
      </c>
      <c r="Q4">
        <v>10.33</v>
      </c>
      <c r="R4">
        <v>10.16</v>
      </c>
      <c r="S4">
        <v>10.210000000000001</v>
      </c>
      <c r="T4">
        <v>10.1</v>
      </c>
    </row>
    <row r="5" spans="1:25">
      <c r="A5" t="s">
        <v>4</v>
      </c>
      <c r="B5">
        <v>5.12</v>
      </c>
      <c r="C5">
        <v>7.5</v>
      </c>
      <c r="D5">
        <v>8</v>
      </c>
      <c r="E5">
        <v>6.56</v>
      </c>
      <c r="F5">
        <v>6.3</v>
      </c>
      <c r="G5">
        <v>6.94</v>
      </c>
      <c r="H5">
        <v>7.82</v>
      </c>
      <c r="I5">
        <v>8.7200000000000006</v>
      </c>
      <c r="J5">
        <v>8.5</v>
      </c>
      <c r="K5">
        <v>8.5399999999999991</v>
      </c>
      <c r="L5">
        <v>8.6</v>
      </c>
      <c r="M5">
        <v>8.4</v>
      </c>
      <c r="N5">
        <v>8.18</v>
      </c>
      <c r="O5">
        <v>9</v>
      </c>
      <c r="P5">
        <v>10.199999999999999</v>
      </c>
      <c r="Q5">
        <v>10.06</v>
      </c>
      <c r="R5">
        <v>9.3800000000000008</v>
      </c>
      <c r="S5">
        <v>9.18</v>
      </c>
      <c r="T5">
        <v>9.43</v>
      </c>
    </row>
    <row r="6" spans="1:25">
      <c r="A6" t="s">
        <v>1</v>
      </c>
      <c r="B6">
        <v>5.93</v>
      </c>
      <c r="C6">
        <v>5.95</v>
      </c>
      <c r="D6">
        <v>6.74</v>
      </c>
      <c r="E6">
        <v>6.34</v>
      </c>
      <c r="F6">
        <v>5.65</v>
      </c>
      <c r="G6">
        <v>5.38</v>
      </c>
      <c r="H6">
        <v>5.51</v>
      </c>
      <c r="I6">
        <v>5.8</v>
      </c>
      <c r="J6">
        <v>5.78</v>
      </c>
      <c r="K6">
        <v>5.55</v>
      </c>
      <c r="L6">
        <v>5.56</v>
      </c>
      <c r="M6">
        <v>5.56</v>
      </c>
      <c r="N6">
        <v>5.54</v>
      </c>
      <c r="O6">
        <v>5.42</v>
      </c>
      <c r="P6">
        <v>6.31</v>
      </c>
      <c r="Q6">
        <v>6.31</v>
      </c>
      <c r="R6">
        <v>6.04</v>
      </c>
      <c r="S6">
        <v>6.26</v>
      </c>
      <c r="T6">
        <v>6.48</v>
      </c>
    </row>
    <row r="7" spans="1:25">
      <c r="A7" t="s">
        <v>2</v>
      </c>
      <c r="B7">
        <v>5.49</v>
      </c>
      <c r="C7">
        <v>5.61</v>
      </c>
      <c r="D7">
        <v>6.14</v>
      </c>
      <c r="E7">
        <v>5.83</v>
      </c>
      <c r="F7">
        <v>5.59</v>
      </c>
      <c r="G7">
        <v>5.42</v>
      </c>
      <c r="H7">
        <v>5.58</v>
      </c>
      <c r="I7">
        <v>5.89</v>
      </c>
      <c r="J7">
        <v>5.93</v>
      </c>
      <c r="K7">
        <v>5.8</v>
      </c>
      <c r="L7">
        <v>5.82</v>
      </c>
      <c r="M7">
        <v>5.85</v>
      </c>
      <c r="N7">
        <v>5.9</v>
      </c>
      <c r="O7">
        <v>5.88</v>
      </c>
      <c r="P7">
        <v>6.62</v>
      </c>
      <c r="Q7">
        <v>6.62</v>
      </c>
      <c r="R7">
        <v>6.29</v>
      </c>
      <c r="S7">
        <v>6.42</v>
      </c>
      <c r="T7">
        <v>6.47</v>
      </c>
    </row>
    <row r="8" spans="1:25">
      <c r="Y8" s="8"/>
    </row>
    <row r="9" spans="1:25">
      <c r="A9" s="7" t="s">
        <v>34</v>
      </c>
      <c r="T9" t="s">
        <v>31</v>
      </c>
    </row>
    <row r="10" spans="1:25">
      <c r="T10" s="9">
        <f>(T5-B5)/B5</f>
        <v>0.84179687499999989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workbookViewId="0">
      <selection activeCell="A9" sqref="A9"/>
    </sheetView>
  </sheetViews>
  <sheetFormatPr baseColWidth="10" defaultColWidth="8.83203125" defaultRowHeight="14" x14ac:dyDescent="0"/>
  <cols>
    <col min="2" max="9" width="9.6640625" bestFit="1" customWidth="1"/>
    <col min="10" max="10" width="9.33203125" bestFit="1" customWidth="1"/>
    <col min="11" max="17" width="9.6640625" bestFit="1" customWidth="1"/>
    <col min="18" max="18" width="9.33203125" bestFit="1" customWidth="1"/>
    <col min="19" max="19" width="9.6640625" bestFit="1" customWidth="1"/>
  </cols>
  <sheetData>
    <row r="1" spans="1:20" s="13" customFormat="1" ht="20" thickBot="1">
      <c r="A1" s="12" t="s">
        <v>5</v>
      </c>
    </row>
    <row r="2" spans="1:20" ht="15" thickTop="1"/>
    <row r="3" spans="1:20">
      <c r="B3">
        <v>1995</v>
      </c>
      <c r="C3">
        <v>1996</v>
      </c>
      <c r="D3">
        <v>1997</v>
      </c>
      <c r="E3">
        <v>1998</v>
      </c>
      <c r="F3">
        <v>1999</v>
      </c>
      <c r="G3">
        <v>2000</v>
      </c>
      <c r="H3">
        <v>2001</v>
      </c>
      <c r="I3">
        <v>2002</v>
      </c>
      <c r="J3">
        <v>2003</v>
      </c>
      <c r="K3">
        <v>2004</v>
      </c>
      <c r="L3">
        <v>2005</v>
      </c>
      <c r="M3">
        <v>2006</v>
      </c>
      <c r="N3">
        <v>2007</v>
      </c>
      <c r="O3">
        <v>2008</v>
      </c>
      <c r="P3">
        <v>2009</v>
      </c>
      <c r="Q3">
        <v>2010</v>
      </c>
      <c r="R3">
        <v>2011</v>
      </c>
      <c r="S3">
        <v>2012</v>
      </c>
      <c r="T3">
        <v>2013</v>
      </c>
    </row>
    <row r="4" spans="1:20">
      <c r="A4" t="s">
        <v>3</v>
      </c>
      <c r="B4">
        <v>1700.68</v>
      </c>
      <c r="C4">
        <v>1790.19</v>
      </c>
      <c r="D4">
        <v>1848.53</v>
      </c>
      <c r="E4">
        <v>1931.31</v>
      </c>
      <c r="F4">
        <v>2026.84</v>
      </c>
      <c r="G4">
        <v>2164.6799999999998</v>
      </c>
      <c r="H4">
        <v>2319.92</v>
      </c>
      <c r="I4">
        <v>2462.09</v>
      </c>
      <c r="J4">
        <v>2589.9</v>
      </c>
      <c r="K4">
        <v>2718.94</v>
      </c>
      <c r="L4">
        <v>2887.26</v>
      </c>
      <c r="M4">
        <v>3092.77</v>
      </c>
      <c r="N4">
        <v>3240.18</v>
      </c>
      <c r="O4">
        <v>3458.31</v>
      </c>
      <c r="P4">
        <v>3606.31</v>
      </c>
      <c r="Q4">
        <v>3642.18</v>
      </c>
      <c r="R4">
        <v>3686.7</v>
      </c>
      <c r="S4">
        <v>3807.43</v>
      </c>
      <c r="T4">
        <v>3835.25</v>
      </c>
    </row>
    <row r="5" spans="1:20">
      <c r="A5" t="s">
        <v>6</v>
      </c>
      <c r="B5">
        <v>256.83</v>
      </c>
      <c r="C5">
        <v>267.33</v>
      </c>
      <c r="D5">
        <v>310.54000000000002</v>
      </c>
      <c r="E5">
        <v>310.02</v>
      </c>
      <c r="F5">
        <v>317.3</v>
      </c>
      <c r="G5">
        <v>341.68</v>
      </c>
      <c r="H5">
        <v>373.49</v>
      </c>
      <c r="I5">
        <v>423.96</v>
      </c>
      <c r="J5">
        <v>459.45</v>
      </c>
      <c r="K5">
        <v>497.32</v>
      </c>
      <c r="L5">
        <v>558.61</v>
      </c>
      <c r="M5">
        <v>658.77</v>
      </c>
      <c r="N5">
        <v>743.13</v>
      </c>
      <c r="O5">
        <v>839.37</v>
      </c>
      <c r="P5">
        <v>913.95</v>
      </c>
      <c r="Q5">
        <v>980.76</v>
      </c>
      <c r="R5">
        <v>997.97</v>
      </c>
      <c r="S5">
        <v>1071.53</v>
      </c>
      <c r="T5">
        <v>1154.56</v>
      </c>
    </row>
    <row r="6" spans="1:20">
      <c r="A6" t="s">
        <v>1</v>
      </c>
      <c r="B6">
        <v>235.59</v>
      </c>
      <c r="C6">
        <v>231.66</v>
      </c>
      <c r="D6">
        <v>285.44</v>
      </c>
      <c r="E6">
        <v>262.13</v>
      </c>
      <c r="F6">
        <v>248.14</v>
      </c>
      <c r="G6">
        <v>265.20999999999998</v>
      </c>
      <c r="H6">
        <v>296.92</v>
      </c>
      <c r="I6">
        <v>340.11</v>
      </c>
      <c r="J6">
        <v>378.05</v>
      </c>
      <c r="K6">
        <v>398.53</v>
      </c>
      <c r="L6">
        <v>453.97</v>
      </c>
      <c r="M6">
        <v>555.4</v>
      </c>
      <c r="N6">
        <v>620.47</v>
      </c>
      <c r="O6">
        <v>703.39</v>
      </c>
      <c r="P6">
        <v>788.92</v>
      </c>
      <c r="Q6">
        <v>858.36</v>
      </c>
      <c r="R6">
        <v>887.8</v>
      </c>
      <c r="S6">
        <v>966.55</v>
      </c>
      <c r="T6">
        <v>1112.82</v>
      </c>
    </row>
    <row r="7" spans="1:20">
      <c r="A7" t="s">
        <v>4</v>
      </c>
      <c r="B7">
        <v>104.06</v>
      </c>
      <c r="C7">
        <v>115.1</v>
      </c>
      <c r="D7">
        <v>140.22</v>
      </c>
      <c r="E7">
        <v>121.64</v>
      </c>
      <c r="F7">
        <v>123.54</v>
      </c>
      <c r="G7">
        <v>143.47999999999999</v>
      </c>
      <c r="H7">
        <v>175.48</v>
      </c>
      <c r="I7">
        <v>212.68</v>
      </c>
      <c r="J7">
        <v>237.5</v>
      </c>
      <c r="K7">
        <v>262.74</v>
      </c>
      <c r="L7">
        <v>302.56</v>
      </c>
      <c r="M7">
        <v>335.7</v>
      </c>
      <c r="N7">
        <v>379.28</v>
      </c>
      <c r="O7">
        <v>438.1</v>
      </c>
      <c r="P7">
        <v>483.3</v>
      </c>
      <c r="Q7">
        <v>514.54</v>
      </c>
      <c r="R7">
        <v>526.34</v>
      </c>
      <c r="S7">
        <v>560.74</v>
      </c>
      <c r="T7">
        <v>696.99</v>
      </c>
    </row>
    <row r="9" spans="1:20">
      <c r="A9" s="7" t="s">
        <v>34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E22" sqref="E22"/>
    </sheetView>
  </sheetViews>
  <sheetFormatPr baseColWidth="10" defaultColWidth="8.83203125" defaultRowHeight="14" x14ac:dyDescent="0"/>
  <cols>
    <col min="1" max="1" width="35" bestFit="1" customWidth="1"/>
    <col min="2" max="2" width="11.83203125" customWidth="1"/>
    <col min="3" max="3" width="18.5" bestFit="1" customWidth="1"/>
    <col min="4" max="4" width="8.5" bestFit="1" customWidth="1"/>
    <col min="5" max="5" width="16.5" bestFit="1" customWidth="1"/>
    <col min="6" max="6" width="24.1640625" bestFit="1" customWidth="1"/>
    <col min="7" max="7" width="10.33203125" bestFit="1" customWidth="1"/>
    <col min="8" max="8" width="17.5" bestFit="1" customWidth="1"/>
    <col min="9" max="9" width="21" bestFit="1" customWidth="1"/>
    <col min="10" max="10" width="17.5" bestFit="1" customWidth="1"/>
    <col min="11" max="11" width="12" customWidth="1"/>
    <col min="12" max="12" width="14.1640625" customWidth="1"/>
  </cols>
  <sheetData>
    <row r="1" spans="1:12" s="11" customFormat="1" ht="18" thickBot="1">
      <c r="A1" s="11" t="s">
        <v>59</v>
      </c>
    </row>
    <row r="2" spans="1:12" ht="15" thickTop="1"/>
    <row r="3" spans="1:12" s="2" customFormat="1" ht="31.5" customHeight="1">
      <c r="A3" s="14" t="s">
        <v>35</v>
      </c>
      <c r="B3" s="14" t="s">
        <v>36</v>
      </c>
      <c r="C3" s="14" t="s">
        <v>55</v>
      </c>
      <c r="D3" s="14" t="s">
        <v>37</v>
      </c>
      <c r="E3" s="14" t="s">
        <v>58</v>
      </c>
      <c r="F3" s="14" t="s">
        <v>56</v>
      </c>
      <c r="G3" s="14" t="s">
        <v>38</v>
      </c>
      <c r="H3" s="14" t="s">
        <v>39</v>
      </c>
      <c r="I3" s="14" t="s">
        <v>40</v>
      </c>
      <c r="J3" s="14" t="s">
        <v>41</v>
      </c>
      <c r="K3" s="14" t="s">
        <v>57</v>
      </c>
      <c r="L3" s="14" t="s">
        <v>42</v>
      </c>
    </row>
    <row r="4" spans="1:12">
      <c r="A4" t="s">
        <v>43</v>
      </c>
      <c r="B4">
        <v>1175200</v>
      </c>
      <c r="C4" s="15">
        <v>7</v>
      </c>
      <c r="D4" s="15">
        <v>2</v>
      </c>
      <c r="E4" s="15">
        <v>300</v>
      </c>
      <c r="F4" s="16">
        <f>E4/B4*100000</f>
        <v>25.527569775357385</v>
      </c>
      <c r="G4" s="15">
        <v>5</v>
      </c>
      <c r="H4" s="15">
        <v>1</v>
      </c>
      <c r="I4" s="15">
        <v>1</v>
      </c>
      <c r="J4" s="15">
        <v>0</v>
      </c>
      <c r="K4" s="17">
        <v>69</v>
      </c>
      <c r="L4" s="18">
        <f>K4/B4*100000</f>
        <v>5.8713410483321988</v>
      </c>
    </row>
    <row r="5" spans="1:12">
      <c r="A5" t="s">
        <v>44</v>
      </c>
      <c r="B5">
        <v>396600</v>
      </c>
      <c r="C5" s="15">
        <v>1</v>
      </c>
      <c r="D5" s="15">
        <v>1</v>
      </c>
      <c r="E5" s="15">
        <v>15</v>
      </c>
      <c r="F5" s="16">
        <f>E5/B5*100000</f>
        <v>3.7821482602118</v>
      </c>
      <c r="G5" s="15">
        <v>1</v>
      </c>
      <c r="H5" s="15">
        <v>1</v>
      </c>
      <c r="I5" s="15">
        <v>0</v>
      </c>
      <c r="J5" s="15">
        <v>0</v>
      </c>
      <c r="K5" s="17">
        <v>11</v>
      </c>
      <c r="L5" s="18">
        <f>K5/B5*100000</f>
        <v>2.7735753908219869</v>
      </c>
    </row>
    <row r="6" spans="1:12">
      <c r="A6" t="s">
        <v>45</v>
      </c>
      <c r="B6">
        <v>138800</v>
      </c>
      <c r="C6" s="15">
        <v>2</v>
      </c>
      <c r="D6" s="15">
        <v>2</v>
      </c>
      <c r="E6" s="19">
        <v>0</v>
      </c>
      <c r="F6" s="16">
        <f>E6/B6*100000</f>
        <v>0</v>
      </c>
      <c r="G6" s="15">
        <v>0</v>
      </c>
      <c r="H6" s="15">
        <v>0</v>
      </c>
      <c r="I6" s="15">
        <v>0</v>
      </c>
      <c r="J6" s="15">
        <v>0</v>
      </c>
      <c r="K6" s="17">
        <v>3</v>
      </c>
      <c r="L6" s="18">
        <f>K6/B6*100000</f>
        <v>2.1613832853025938</v>
      </c>
    </row>
    <row r="7" spans="1:12">
      <c r="A7" t="s">
        <v>46</v>
      </c>
      <c r="B7">
        <v>703300</v>
      </c>
      <c r="C7" s="15">
        <v>3</v>
      </c>
      <c r="D7" s="15">
        <v>3</v>
      </c>
      <c r="E7" s="15">
        <v>630</v>
      </c>
      <c r="F7" s="16">
        <f>E7/B7*100000</f>
        <v>89.577705104507331</v>
      </c>
      <c r="G7" s="15">
        <v>2</v>
      </c>
      <c r="H7" s="15">
        <v>1</v>
      </c>
      <c r="I7" s="15">
        <v>1</v>
      </c>
      <c r="J7" s="15">
        <v>1</v>
      </c>
      <c r="K7" s="17">
        <v>45</v>
      </c>
      <c r="L7" s="18">
        <f>K7/B7*100000</f>
        <v>6.3984075074648095</v>
      </c>
    </row>
    <row r="8" spans="1:12">
      <c r="A8" t="s">
        <v>47</v>
      </c>
      <c r="B8">
        <v>405000</v>
      </c>
      <c r="C8" s="15">
        <v>2</v>
      </c>
      <c r="D8" s="15">
        <v>2</v>
      </c>
      <c r="E8" s="15">
        <v>0</v>
      </c>
      <c r="F8" s="16">
        <f>E8/B8*100000</f>
        <v>0</v>
      </c>
      <c r="G8" s="15">
        <v>0</v>
      </c>
      <c r="H8" s="15">
        <v>0</v>
      </c>
      <c r="I8" s="15">
        <v>1</v>
      </c>
      <c r="J8" s="15">
        <v>0</v>
      </c>
      <c r="K8" s="17">
        <v>11</v>
      </c>
      <c r="L8" s="18">
        <f>K8/B8*100000</f>
        <v>2.7160493827160495</v>
      </c>
    </row>
    <row r="9" spans="1:12">
      <c r="A9" t="s">
        <v>48</v>
      </c>
      <c r="B9">
        <v>108800</v>
      </c>
      <c r="C9" s="15">
        <v>1</v>
      </c>
      <c r="D9" s="15">
        <v>1</v>
      </c>
      <c r="E9" s="15">
        <v>0</v>
      </c>
      <c r="F9" s="16">
        <f>E9/B9*100000</f>
        <v>0</v>
      </c>
      <c r="G9" s="15">
        <v>0</v>
      </c>
      <c r="H9" s="15">
        <v>0</v>
      </c>
      <c r="I9" s="15">
        <v>0</v>
      </c>
      <c r="J9" s="15">
        <v>0</v>
      </c>
      <c r="K9" s="17">
        <v>2</v>
      </c>
      <c r="L9" s="18">
        <f>K9/B9*100000</f>
        <v>1.838235294117647</v>
      </c>
    </row>
    <row r="10" spans="1:12">
      <c r="A10" t="s">
        <v>49</v>
      </c>
      <c r="B10">
        <v>476300</v>
      </c>
      <c r="C10" s="15">
        <v>2</v>
      </c>
      <c r="D10" s="15">
        <v>2</v>
      </c>
      <c r="E10" s="15">
        <v>15</v>
      </c>
      <c r="F10" s="16">
        <f>E10/B10*100000</f>
        <v>3.1492756665966826</v>
      </c>
      <c r="G10" s="15">
        <v>0</v>
      </c>
      <c r="H10" s="15">
        <v>0</v>
      </c>
      <c r="I10" s="15">
        <v>0</v>
      </c>
      <c r="J10" s="15">
        <v>0</v>
      </c>
      <c r="K10" s="17">
        <v>11</v>
      </c>
      <c r="L10" s="18">
        <f>K10/B10*100000</f>
        <v>2.309468822170901</v>
      </c>
    </row>
    <row r="11" spans="1:12">
      <c r="A11" t="s">
        <v>50</v>
      </c>
      <c r="B11">
        <v>213700</v>
      </c>
      <c r="C11" s="15">
        <v>1</v>
      </c>
      <c r="D11" s="15">
        <v>1</v>
      </c>
      <c r="E11" s="15">
        <v>0</v>
      </c>
      <c r="F11" s="16">
        <f>E11/B11*100000</f>
        <v>0</v>
      </c>
      <c r="G11" s="15">
        <v>0</v>
      </c>
      <c r="H11" s="15">
        <v>0</v>
      </c>
      <c r="I11" s="15">
        <v>0</v>
      </c>
      <c r="J11" s="15">
        <v>0</v>
      </c>
      <c r="K11" s="17">
        <v>3</v>
      </c>
      <c r="L11" s="18">
        <f>K11/B11*100000</f>
        <v>1.4038371548900328</v>
      </c>
    </row>
    <row r="12" spans="1:12">
      <c r="A12" t="s">
        <v>51</v>
      </c>
      <c r="B12">
        <v>513100</v>
      </c>
      <c r="C12" s="15">
        <v>2</v>
      </c>
      <c r="D12" s="15">
        <v>1</v>
      </c>
      <c r="E12" s="15">
        <v>137</v>
      </c>
      <c r="F12" s="16">
        <f>E12/B12*100000</f>
        <v>26.700448255700646</v>
      </c>
      <c r="G12" s="15">
        <v>1</v>
      </c>
      <c r="H12" s="15">
        <v>1</v>
      </c>
      <c r="I12" s="15">
        <v>0</v>
      </c>
      <c r="J12" s="15">
        <v>0</v>
      </c>
      <c r="K12" s="17">
        <v>12</v>
      </c>
      <c r="L12" s="18">
        <f>K12/B12*100000</f>
        <v>2.3387253946599103</v>
      </c>
    </row>
    <row r="13" spans="1:12">
      <c r="A13" t="s">
        <v>52</v>
      </c>
      <c r="B13">
        <v>313800</v>
      </c>
      <c r="C13" s="15">
        <v>2</v>
      </c>
      <c r="D13" s="15">
        <v>2</v>
      </c>
      <c r="E13" s="15">
        <v>110</v>
      </c>
      <c r="F13" s="16">
        <f>E13/B13*100000</f>
        <v>35.054174633524539</v>
      </c>
      <c r="G13" s="15">
        <v>1</v>
      </c>
      <c r="H13" s="15">
        <v>0</v>
      </c>
      <c r="I13" s="15">
        <v>0</v>
      </c>
      <c r="J13" s="15">
        <v>0</v>
      </c>
      <c r="K13" s="17">
        <v>9</v>
      </c>
      <c r="L13" s="18">
        <f>K13/B13*100000</f>
        <v>2.8680688336520075</v>
      </c>
    </row>
    <row r="14" spans="1:12" s="22" customFormat="1">
      <c r="A14" s="22" t="s">
        <v>53</v>
      </c>
      <c r="B14" s="22">
        <v>45900</v>
      </c>
      <c r="C14" s="23">
        <v>0</v>
      </c>
      <c r="D14" s="23">
        <v>0</v>
      </c>
      <c r="E14" s="23">
        <v>0</v>
      </c>
      <c r="F14" s="24">
        <f>E14/B14*100000</f>
        <v>0</v>
      </c>
      <c r="G14" s="23">
        <v>0</v>
      </c>
      <c r="H14" s="23">
        <v>0</v>
      </c>
      <c r="I14" s="23">
        <v>0</v>
      </c>
      <c r="J14" s="23">
        <v>0</v>
      </c>
      <c r="K14" s="25">
        <v>0</v>
      </c>
      <c r="L14" s="26">
        <f>K14/B14*100000</f>
        <v>0</v>
      </c>
    </row>
    <row r="15" spans="1:12">
      <c r="A15" t="s">
        <v>54</v>
      </c>
      <c r="B15">
        <f>SUM(B4:B14)</f>
        <v>4490500</v>
      </c>
      <c r="C15" s="15">
        <f t="shared" ref="C15:J15" si="0">SUM(C4:C14)</f>
        <v>23</v>
      </c>
      <c r="D15" s="15">
        <f t="shared" si="0"/>
        <v>17</v>
      </c>
      <c r="E15" s="15">
        <f t="shared" si="0"/>
        <v>1207</v>
      </c>
      <c r="F15" s="16">
        <f>E15/B15*100000</f>
        <v>26.8789667074936</v>
      </c>
      <c r="G15" s="15">
        <f t="shared" si="0"/>
        <v>10</v>
      </c>
      <c r="H15" s="15">
        <f t="shared" si="0"/>
        <v>4</v>
      </c>
      <c r="I15" s="15">
        <f t="shared" si="0"/>
        <v>3</v>
      </c>
      <c r="J15" s="15">
        <f t="shared" si="0"/>
        <v>1</v>
      </c>
      <c r="K15" s="20">
        <v>176</v>
      </c>
      <c r="L15" s="18">
        <f>K15/B15*100000</f>
        <v>3.9193853691125708</v>
      </c>
    </row>
    <row r="16" spans="1:12">
      <c r="K16" s="21"/>
    </row>
    <row r="19" spans="1:1">
      <c r="A19" t="s">
        <v>60</v>
      </c>
    </row>
  </sheetData>
  <pageMargins left="0.7" right="0.7" top="0.75" bottom="0.75" header="0.3" footer="0.3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MHE % of THE</vt:lpstr>
      <vt:lpstr>THE % of GDP</vt:lpstr>
      <vt:lpstr>THE Per Capita</vt:lpstr>
      <vt:lpstr>In country MH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Lela Sulaberidze</dc:creator>
  <cp:lastModifiedBy>Lela Sulaberidze</cp:lastModifiedBy>
  <dcterms:created xsi:type="dcterms:W3CDTF">2015-04-08T06:25:09Z</dcterms:created>
  <dcterms:modified xsi:type="dcterms:W3CDTF">2016-04-13T07:49:54Z</dcterms:modified>
</cp:coreProperties>
</file>