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floriala/Dropbox/Neurogenesis Manuscritp/Biology_letters/manucript versions/Final version/Revisions/"/>
    </mc:Choice>
  </mc:AlternateContent>
  <bookViews>
    <workbookView xWindow="0" yWindow="460" windowWidth="24380" windowHeight="15540" tabRatio="500"/>
  </bookViews>
  <sheets>
    <sheet name="Relative expression" sheetId="6" r:id="rId1"/>
    <sheet name="Stickleback_Control" sheetId="4" r:id="rId2"/>
    <sheet name="Stickleback_High CO2" sheetId="5" r:id="rId3"/>
    <sheet name="Clownfish_Control" sheetId="7" r:id="rId4"/>
    <sheet name="Clownfish_High CO2" sheetId="8" r:id="rId5"/>
    <sheet name="Damselfish_Control" sheetId="9" r:id="rId6"/>
    <sheet name="Damselfish_High CO2" sheetId="10" r:id="rId7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4" i="10" l="1"/>
  <c r="H55" i="10"/>
  <c r="H56" i="10"/>
  <c r="H57" i="10"/>
  <c r="H58" i="10"/>
  <c r="N54" i="10"/>
  <c r="N55" i="10"/>
  <c r="N56" i="10"/>
  <c r="T54" i="10"/>
  <c r="T55" i="10"/>
  <c r="T56" i="10"/>
  <c r="AO53" i="10"/>
  <c r="AO54" i="10"/>
  <c r="AO55" i="10"/>
  <c r="AO70" i="10"/>
  <c r="AO71" i="10"/>
  <c r="AO72" i="10"/>
  <c r="AO73" i="10"/>
  <c r="AO74" i="10"/>
  <c r="AH54" i="10"/>
  <c r="AA54" i="10"/>
  <c r="P78" i="10"/>
  <c r="W78" i="10"/>
  <c r="AD78" i="10"/>
  <c r="AK78" i="10"/>
  <c r="AO78" i="10"/>
  <c r="AH78" i="10"/>
  <c r="AA78" i="10"/>
  <c r="T78" i="10"/>
  <c r="N78" i="10"/>
  <c r="H78" i="10"/>
  <c r="P77" i="10"/>
  <c r="W77" i="10"/>
  <c r="AD77" i="10"/>
  <c r="AK77" i="10"/>
  <c r="AO77" i="10"/>
  <c r="AH77" i="10"/>
  <c r="AA77" i="10"/>
  <c r="T77" i="10"/>
  <c r="N77" i="10"/>
  <c r="H77" i="10"/>
  <c r="P76" i="10"/>
  <c r="W76" i="10"/>
  <c r="AD76" i="10"/>
  <c r="AK76" i="10"/>
  <c r="AO76" i="10"/>
  <c r="AH76" i="10"/>
  <c r="AA76" i="10"/>
  <c r="T76" i="10"/>
  <c r="N76" i="10"/>
  <c r="H76" i="10"/>
  <c r="P75" i="10"/>
  <c r="W75" i="10"/>
  <c r="AD75" i="10"/>
  <c r="AK75" i="10"/>
  <c r="AO75" i="10"/>
  <c r="AH75" i="10"/>
  <c r="AA75" i="10"/>
  <c r="T75" i="10"/>
  <c r="N75" i="10"/>
  <c r="H75" i="10"/>
  <c r="P74" i="10"/>
  <c r="W74" i="10"/>
  <c r="AD74" i="10"/>
  <c r="AK74" i="10"/>
  <c r="AH74" i="10"/>
  <c r="AA74" i="10"/>
  <c r="T74" i="10"/>
  <c r="N74" i="10"/>
  <c r="H74" i="10"/>
  <c r="P73" i="10"/>
  <c r="W73" i="10"/>
  <c r="AD73" i="10"/>
  <c r="AK73" i="10"/>
  <c r="AH73" i="10"/>
  <c r="AA73" i="10"/>
  <c r="T73" i="10"/>
  <c r="N73" i="10"/>
  <c r="H73" i="10"/>
  <c r="P72" i="10"/>
  <c r="W72" i="10"/>
  <c r="AD72" i="10"/>
  <c r="AK72" i="10"/>
  <c r="AH72" i="10"/>
  <c r="AA72" i="10"/>
  <c r="T72" i="10"/>
  <c r="N72" i="10"/>
  <c r="H72" i="10"/>
  <c r="P71" i="10"/>
  <c r="W71" i="10"/>
  <c r="AD71" i="10"/>
  <c r="AK71" i="10"/>
  <c r="AH71" i="10"/>
  <c r="AA71" i="10"/>
  <c r="T71" i="10"/>
  <c r="N71" i="10"/>
  <c r="H71" i="10"/>
  <c r="P70" i="10"/>
  <c r="W70" i="10"/>
  <c r="AD70" i="10"/>
  <c r="AK70" i="10"/>
  <c r="AH70" i="10"/>
  <c r="AA70" i="10"/>
  <c r="T70" i="10"/>
  <c r="N70" i="10"/>
  <c r="H70" i="10"/>
  <c r="P69" i="10"/>
  <c r="W69" i="10"/>
  <c r="AD69" i="10"/>
  <c r="AK69" i="10"/>
  <c r="AO69" i="10"/>
  <c r="AH69" i="10"/>
  <c r="AA69" i="10"/>
  <c r="T69" i="10"/>
  <c r="N69" i="10"/>
  <c r="H69" i="10"/>
  <c r="P68" i="10"/>
  <c r="W68" i="10"/>
  <c r="AD68" i="10"/>
  <c r="AK68" i="10"/>
  <c r="AO68" i="10"/>
  <c r="AH68" i="10"/>
  <c r="AA68" i="10"/>
  <c r="T68" i="10"/>
  <c r="N68" i="10"/>
  <c r="H68" i="10"/>
  <c r="P67" i="10"/>
  <c r="W67" i="10"/>
  <c r="AD67" i="10"/>
  <c r="AK67" i="10"/>
  <c r="AO67" i="10"/>
  <c r="AH67" i="10"/>
  <c r="AA67" i="10"/>
  <c r="T67" i="10"/>
  <c r="N67" i="10"/>
  <c r="H67" i="10"/>
  <c r="P66" i="10"/>
  <c r="W66" i="10"/>
  <c r="AD66" i="10"/>
  <c r="AK66" i="10"/>
  <c r="P64" i="10"/>
  <c r="W64" i="10"/>
  <c r="AD64" i="10"/>
  <c r="AK64" i="10"/>
  <c r="AL64" i="10"/>
  <c r="AE64" i="10"/>
  <c r="X64" i="10"/>
  <c r="Q64" i="10"/>
  <c r="K64" i="10"/>
  <c r="E64" i="10"/>
  <c r="P62" i="10"/>
  <c r="W62" i="10"/>
  <c r="AD62" i="10"/>
  <c r="AK62" i="10"/>
  <c r="AO62" i="10"/>
  <c r="AH62" i="10"/>
  <c r="AA62" i="10"/>
  <c r="T62" i="10"/>
  <c r="N62" i="10"/>
  <c r="H62" i="10"/>
  <c r="P61" i="10"/>
  <c r="W61" i="10"/>
  <c r="AD61" i="10"/>
  <c r="AK61" i="10"/>
  <c r="AO61" i="10"/>
  <c r="AH61" i="10"/>
  <c r="AA61" i="10"/>
  <c r="T61" i="10"/>
  <c r="N61" i="10"/>
  <c r="H61" i="10"/>
  <c r="P60" i="10"/>
  <c r="W60" i="10"/>
  <c r="AD60" i="10"/>
  <c r="AK60" i="10"/>
  <c r="AO60" i="10"/>
  <c r="AH60" i="10"/>
  <c r="AA60" i="10"/>
  <c r="T60" i="10"/>
  <c r="N60" i="10"/>
  <c r="H60" i="10"/>
  <c r="P59" i="10"/>
  <c r="W59" i="10"/>
  <c r="AD59" i="10"/>
  <c r="AK59" i="10"/>
  <c r="AO59" i="10"/>
  <c r="AH59" i="10"/>
  <c r="AA59" i="10"/>
  <c r="T59" i="10"/>
  <c r="N59" i="10"/>
  <c r="H59" i="10"/>
  <c r="P58" i="10"/>
  <c r="W58" i="10"/>
  <c r="AD58" i="10"/>
  <c r="AK58" i="10"/>
  <c r="AO58" i="10"/>
  <c r="AH58" i="10"/>
  <c r="AA58" i="10"/>
  <c r="T58" i="10"/>
  <c r="N58" i="10"/>
  <c r="P57" i="10"/>
  <c r="W57" i="10"/>
  <c r="AD57" i="10"/>
  <c r="AK57" i="10"/>
  <c r="AO57" i="10"/>
  <c r="AH57" i="10"/>
  <c r="AA57" i="10"/>
  <c r="T57" i="10"/>
  <c r="N57" i="10"/>
  <c r="P56" i="10"/>
  <c r="W56" i="10"/>
  <c r="AD56" i="10"/>
  <c r="AK56" i="10"/>
  <c r="AO56" i="10"/>
  <c r="AH56" i="10"/>
  <c r="AA56" i="10"/>
  <c r="P55" i="10"/>
  <c r="W55" i="10"/>
  <c r="AD55" i="10"/>
  <c r="AK55" i="10"/>
  <c r="AH55" i="10"/>
  <c r="AA55" i="10"/>
  <c r="P54" i="10"/>
  <c r="W54" i="10"/>
  <c r="AD54" i="10"/>
  <c r="AK54" i="10"/>
  <c r="P53" i="10"/>
  <c r="W53" i="10"/>
  <c r="AD53" i="10"/>
  <c r="AK53" i="10"/>
  <c r="AH53" i="10"/>
  <c r="AA53" i="10"/>
  <c r="T53" i="10"/>
  <c r="N53" i="10"/>
  <c r="H53" i="10"/>
  <c r="P52" i="10"/>
  <c r="W52" i="10"/>
  <c r="AD52" i="10"/>
  <c r="AK52" i="10"/>
  <c r="AO52" i="10"/>
  <c r="AH52" i="10"/>
  <c r="AA52" i="10"/>
  <c r="T52" i="10"/>
  <c r="N52" i="10"/>
  <c r="H52" i="10"/>
  <c r="P51" i="10"/>
  <c r="W51" i="10"/>
  <c r="AD51" i="10"/>
  <c r="AK51" i="10"/>
  <c r="AO51" i="10"/>
  <c r="AH51" i="10"/>
  <c r="AA51" i="10"/>
  <c r="T51" i="10"/>
  <c r="N51" i="10"/>
  <c r="H51" i="10"/>
  <c r="P50" i="10"/>
  <c r="W50" i="10"/>
  <c r="AD50" i="10"/>
  <c r="AK50" i="10"/>
  <c r="P48" i="10"/>
  <c r="W48" i="10"/>
  <c r="AD48" i="10"/>
  <c r="AK48" i="10"/>
  <c r="AL48" i="10"/>
  <c r="AE48" i="10"/>
  <c r="X48" i="10"/>
  <c r="Q48" i="10"/>
  <c r="K48" i="10"/>
  <c r="E48" i="10"/>
  <c r="W46" i="10"/>
  <c r="AD46" i="10"/>
  <c r="AK46" i="10"/>
  <c r="AO46" i="10"/>
  <c r="AH46" i="10"/>
  <c r="AA46" i="10"/>
  <c r="T46" i="10"/>
  <c r="N46" i="10"/>
  <c r="H46" i="10"/>
  <c r="W45" i="10"/>
  <c r="AD45" i="10"/>
  <c r="AK45" i="10"/>
  <c r="AO45" i="10"/>
  <c r="AH45" i="10"/>
  <c r="AA45" i="10"/>
  <c r="T45" i="10"/>
  <c r="N45" i="10"/>
  <c r="H45" i="10"/>
  <c r="W44" i="10"/>
  <c r="AD44" i="10"/>
  <c r="AK44" i="10"/>
  <c r="AO44" i="10"/>
  <c r="AH44" i="10"/>
  <c r="AA44" i="10"/>
  <c r="T44" i="10"/>
  <c r="N44" i="10"/>
  <c r="H44" i="10"/>
  <c r="W43" i="10"/>
  <c r="AD43" i="10"/>
  <c r="AK43" i="10"/>
  <c r="AO43" i="10"/>
  <c r="AH43" i="10"/>
  <c r="AA43" i="10"/>
  <c r="T43" i="10"/>
  <c r="N43" i="10"/>
  <c r="H43" i="10"/>
  <c r="W42" i="10"/>
  <c r="AD42" i="10"/>
  <c r="AK42" i="10"/>
  <c r="AO42" i="10"/>
  <c r="AH42" i="10"/>
  <c r="AA42" i="10"/>
  <c r="T42" i="10"/>
  <c r="N42" i="10"/>
  <c r="H42" i="10"/>
  <c r="W41" i="10"/>
  <c r="AD41" i="10"/>
  <c r="AK41" i="10"/>
  <c r="AO41" i="10"/>
  <c r="AH41" i="10"/>
  <c r="AA41" i="10"/>
  <c r="T41" i="10"/>
  <c r="N41" i="10"/>
  <c r="H41" i="10"/>
  <c r="P40" i="10"/>
  <c r="W40" i="10"/>
  <c r="AD40" i="10"/>
  <c r="AK40" i="10"/>
  <c r="AO40" i="10"/>
  <c r="AH40" i="10"/>
  <c r="AA40" i="10"/>
  <c r="T40" i="10"/>
  <c r="N40" i="10"/>
  <c r="H40" i="10"/>
  <c r="P39" i="10"/>
  <c r="W39" i="10"/>
  <c r="AD39" i="10"/>
  <c r="AK39" i="10"/>
  <c r="AO39" i="10"/>
  <c r="AH39" i="10"/>
  <c r="AA39" i="10"/>
  <c r="T39" i="10"/>
  <c r="N39" i="10"/>
  <c r="H39" i="10"/>
  <c r="P38" i="10"/>
  <c r="W38" i="10"/>
  <c r="AD38" i="10"/>
  <c r="AK38" i="10"/>
  <c r="AO38" i="10"/>
  <c r="AH38" i="10"/>
  <c r="AA38" i="10"/>
  <c r="T38" i="10"/>
  <c r="N38" i="10"/>
  <c r="H38" i="10"/>
  <c r="P37" i="10"/>
  <c r="W37" i="10"/>
  <c r="AD37" i="10"/>
  <c r="AK37" i="10"/>
  <c r="AO37" i="10"/>
  <c r="AH37" i="10"/>
  <c r="AA37" i="10"/>
  <c r="T37" i="10"/>
  <c r="N37" i="10"/>
  <c r="H37" i="10"/>
  <c r="P36" i="10"/>
  <c r="W36" i="10"/>
  <c r="AD36" i="10"/>
  <c r="AK36" i="10"/>
  <c r="AO36" i="10"/>
  <c r="AH36" i="10"/>
  <c r="AA36" i="10"/>
  <c r="T36" i="10"/>
  <c r="N36" i="10"/>
  <c r="H36" i="10"/>
  <c r="P35" i="10"/>
  <c r="W35" i="10"/>
  <c r="AD35" i="10"/>
  <c r="AK35" i="10"/>
  <c r="AO35" i="10"/>
  <c r="AH35" i="10"/>
  <c r="AA35" i="10"/>
  <c r="T35" i="10"/>
  <c r="N35" i="10"/>
  <c r="H35" i="10"/>
  <c r="AO19" i="10"/>
  <c r="AO20" i="10"/>
  <c r="AO21" i="10"/>
  <c r="AO22" i="10"/>
  <c r="AO23" i="10"/>
  <c r="AO24" i="10"/>
  <c r="AO25" i="10"/>
  <c r="AO26" i="10"/>
  <c r="AO27" i="10"/>
  <c r="AO28" i="10"/>
  <c r="AO29" i="10"/>
  <c r="AO30" i="10"/>
  <c r="AH19" i="10"/>
  <c r="AH20" i="10"/>
  <c r="AH21" i="10"/>
  <c r="AH22" i="10"/>
  <c r="AH23" i="10"/>
  <c r="AH24" i="10"/>
  <c r="AH25" i="10"/>
  <c r="AH26" i="10"/>
  <c r="AH27" i="10"/>
  <c r="AH28" i="10"/>
  <c r="AH29" i="10"/>
  <c r="AH30" i="10"/>
  <c r="AA19" i="10"/>
  <c r="AA20" i="10"/>
  <c r="AA21" i="10"/>
  <c r="AA22" i="10"/>
  <c r="AA23" i="10"/>
  <c r="AA24" i="10"/>
  <c r="AA25" i="10"/>
  <c r="AA26" i="10"/>
  <c r="AA27" i="10"/>
  <c r="AA28" i="10"/>
  <c r="AA29" i="10"/>
  <c r="AA30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P34" i="10"/>
  <c r="W34" i="10"/>
  <c r="AD34" i="10"/>
  <c r="AK34" i="10"/>
  <c r="P32" i="10"/>
  <c r="W32" i="10"/>
  <c r="AD32" i="10"/>
  <c r="AK32" i="10"/>
  <c r="AL32" i="10"/>
  <c r="AE32" i="10"/>
  <c r="X32" i="10"/>
  <c r="Q32" i="10"/>
  <c r="K32" i="10"/>
  <c r="E32" i="10"/>
  <c r="W30" i="10"/>
  <c r="AD30" i="10"/>
  <c r="AK30" i="10"/>
  <c r="N30" i="10"/>
  <c r="W29" i="10"/>
  <c r="AD29" i="10"/>
  <c r="AK29" i="10"/>
  <c r="N29" i="10"/>
  <c r="W28" i="10"/>
  <c r="AD28" i="10"/>
  <c r="AK28" i="10"/>
  <c r="N28" i="10"/>
  <c r="W27" i="10"/>
  <c r="AD27" i="10"/>
  <c r="AK27" i="10"/>
  <c r="N27" i="10"/>
  <c r="W26" i="10"/>
  <c r="AD26" i="10"/>
  <c r="AK26" i="10"/>
  <c r="N26" i="10"/>
  <c r="W25" i="10"/>
  <c r="AD25" i="10"/>
  <c r="AK25" i="10"/>
  <c r="N25" i="10"/>
  <c r="P24" i="10"/>
  <c r="W24" i="10"/>
  <c r="AD24" i="10"/>
  <c r="AK24" i="10"/>
  <c r="N24" i="10"/>
  <c r="P23" i="10"/>
  <c r="W23" i="10"/>
  <c r="AD23" i="10"/>
  <c r="AK23" i="10"/>
  <c r="N23" i="10"/>
  <c r="P22" i="10"/>
  <c r="W22" i="10"/>
  <c r="AD22" i="10"/>
  <c r="AK22" i="10"/>
  <c r="N22" i="10"/>
  <c r="P21" i="10"/>
  <c r="W21" i="10"/>
  <c r="AD21" i="10"/>
  <c r="AK21" i="10"/>
  <c r="N21" i="10"/>
  <c r="P20" i="10"/>
  <c r="W20" i="10"/>
  <c r="AD20" i="10"/>
  <c r="AK20" i="10"/>
  <c r="N20" i="10"/>
  <c r="P19" i="10"/>
  <c r="W19" i="10"/>
  <c r="AD19" i="10"/>
  <c r="AK19" i="10"/>
  <c r="N19" i="10"/>
  <c r="P18" i="10"/>
  <c r="W18" i="10"/>
  <c r="AD18" i="10"/>
  <c r="AK18" i="10"/>
  <c r="P16" i="10"/>
  <c r="W16" i="10"/>
  <c r="AD16" i="10"/>
  <c r="AK16" i="10"/>
  <c r="AL16" i="10"/>
  <c r="AE16" i="10"/>
  <c r="X16" i="10"/>
  <c r="Q16" i="10"/>
  <c r="K16" i="10"/>
  <c r="E16" i="10"/>
  <c r="T66" i="9"/>
  <c r="AO66" i="9"/>
  <c r="AO67" i="9"/>
  <c r="AO68" i="9"/>
  <c r="AO50" i="9"/>
  <c r="AO35" i="9"/>
  <c r="AO36" i="9"/>
  <c r="AO37" i="9"/>
  <c r="AO38" i="9"/>
  <c r="AO39" i="9"/>
  <c r="AO40" i="9"/>
  <c r="AO34" i="9"/>
  <c r="AO19" i="9"/>
  <c r="AO20" i="9"/>
  <c r="AO21" i="9"/>
  <c r="AO22" i="9"/>
  <c r="AO23" i="9"/>
  <c r="AO18" i="9"/>
  <c r="AH66" i="9"/>
  <c r="AH35" i="9"/>
  <c r="AH36" i="9"/>
  <c r="AH37" i="9"/>
  <c r="AH38" i="9"/>
  <c r="AH39" i="9"/>
  <c r="AH34" i="9"/>
  <c r="AH20" i="9"/>
  <c r="AH21" i="9"/>
  <c r="AH22" i="9"/>
  <c r="AH18" i="9"/>
  <c r="AH19" i="9"/>
  <c r="AA73" i="9"/>
  <c r="AA66" i="9"/>
  <c r="AA50" i="9"/>
  <c r="AA36" i="9"/>
  <c r="AA37" i="9"/>
  <c r="AA38" i="9"/>
  <c r="AA39" i="9"/>
  <c r="AA34" i="9"/>
  <c r="AA20" i="9"/>
  <c r="AA21" i="9"/>
  <c r="AA22" i="9"/>
  <c r="AA23" i="9"/>
  <c r="AA18" i="9"/>
  <c r="T36" i="9"/>
  <c r="T37" i="9"/>
  <c r="T38" i="9"/>
  <c r="T34" i="9"/>
  <c r="T20" i="9"/>
  <c r="T21" i="9"/>
  <c r="T22" i="9"/>
  <c r="T18" i="9"/>
  <c r="N37" i="9"/>
  <c r="N38" i="9"/>
  <c r="N39" i="9"/>
  <c r="N40" i="9"/>
  <c r="N19" i="9"/>
  <c r="N20" i="9"/>
  <c r="N21" i="9"/>
  <c r="N22" i="9"/>
  <c r="H66" i="9"/>
  <c r="H36" i="9"/>
  <c r="H37" i="9"/>
  <c r="H38" i="9"/>
  <c r="H39" i="9"/>
  <c r="H34" i="9"/>
  <c r="H19" i="9"/>
  <c r="H20" i="9"/>
  <c r="H21" i="9"/>
  <c r="H22" i="9"/>
  <c r="H23" i="9"/>
  <c r="H24" i="9"/>
  <c r="H25" i="9"/>
  <c r="N18" i="9"/>
  <c r="N34" i="9"/>
  <c r="N66" i="9"/>
  <c r="N67" i="9"/>
  <c r="H18" i="9"/>
  <c r="P77" i="9"/>
  <c r="W77" i="9"/>
  <c r="AD77" i="9"/>
  <c r="AK77" i="9"/>
  <c r="AO77" i="9"/>
  <c r="AH77" i="9"/>
  <c r="AA77" i="9"/>
  <c r="T77" i="9"/>
  <c r="N77" i="9"/>
  <c r="H77" i="9"/>
  <c r="P76" i="9"/>
  <c r="W76" i="9"/>
  <c r="AD76" i="9"/>
  <c r="AK76" i="9"/>
  <c r="AO76" i="9"/>
  <c r="AH76" i="9"/>
  <c r="AA76" i="9"/>
  <c r="T76" i="9"/>
  <c r="N76" i="9"/>
  <c r="H76" i="9"/>
  <c r="P75" i="9"/>
  <c r="W75" i="9"/>
  <c r="AD75" i="9"/>
  <c r="AK75" i="9"/>
  <c r="AO75" i="9"/>
  <c r="AH75" i="9"/>
  <c r="AA75" i="9"/>
  <c r="T75" i="9"/>
  <c r="N75" i="9"/>
  <c r="H75" i="9"/>
  <c r="P74" i="9"/>
  <c r="W74" i="9"/>
  <c r="AD74" i="9"/>
  <c r="AK74" i="9"/>
  <c r="AO74" i="9"/>
  <c r="AH74" i="9"/>
  <c r="AA74" i="9"/>
  <c r="T74" i="9"/>
  <c r="N74" i="9"/>
  <c r="H74" i="9"/>
  <c r="P73" i="9"/>
  <c r="W73" i="9"/>
  <c r="AD73" i="9"/>
  <c r="AK73" i="9"/>
  <c r="AO73" i="9"/>
  <c r="AH73" i="9"/>
  <c r="T73" i="9"/>
  <c r="N73" i="9"/>
  <c r="H73" i="9"/>
  <c r="P72" i="9"/>
  <c r="W72" i="9"/>
  <c r="AD72" i="9"/>
  <c r="AK72" i="9"/>
  <c r="AO72" i="9"/>
  <c r="AH72" i="9"/>
  <c r="AA72" i="9"/>
  <c r="T72" i="9"/>
  <c r="N72" i="9"/>
  <c r="H72" i="9"/>
  <c r="P71" i="9"/>
  <c r="W71" i="9"/>
  <c r="AD71" i="9"/>
  <c r="AK71" i="9"/>
  <c r="AO71" i="9"/>
  <c r="AH71" i="9"/>
  <c r="AA71" i="9"/>
  <c r="T71" i="9"/>
  <c r="N71" i="9"/>
  <c r="H71" i="9"/>
  <c r="P70" i="9"/>
  <c r="W70" i="9"/>
  <c r="AD70" i="9"/>
  <c r="AK70" i="9"/>
  <c r="AO70" i="9"/>
  <c r="AH70" i="9"/>
  <c r="AA70" i="9"/>
  <c r="T70" i="9"/>
  <c r="N70" i="9"/>
  <c r="H70" i="9"/>
  <c r="P69" i="9"/>
  <c r="W69" i="9"/>
  <c r="AD69" i="9"/>
  <c r="AK69" i="9"/>
  <c r="AO69" i="9"/>
  <c r="AH69" i="9"/>
  <c r="AA69" i="9"/>
  <c r="T69" i="9"/>
  <c r="N69" i="9"/>
  <c r="H69" i="9"/>
  <c r="P68" i="9"/>
  <c r="W68" i="9"/>
  <c r="AD68" i="9"/>
  <c r="AK68" i="9"/>
  <c r="AH68" i="9"/>
  <c r="AA68" i="9"/>
  <c r="T68" i="9"/>
  <c r="N68" i="9"/>
  <c r="H68" i="9"/>
  <c r="P67" i="9"/>
  <c r="W67" i="9"/>
  <c r="AD67" i="9"/>
  <c r="AK67" i="9"/>
  <c r="AH67" i="9"/>
  <c r="AA67" i="9"/>
  <c r="T67" i="9"/>
  <c r="H67" i="9"/>
  <c r="P66" i="9"/>
  <c r="W66" i="9"/>
  <c r="AD66" i="9"/>
  <c r="AK66" i="9"/>
  <c r="P65" i="9"/>
  <c r="W65" i="9"/>
  <c r="AD65" i="9"/>
  <c r="AK65" i="9"/>
  <c r="P63" i="9"/>
  <c r="W63" i="9"/>
  <c r="AD63" i="9"/>
  <c r="AK63" i="9"/>
  <c r="AL63" i="9"/>
  <c r="AE63" i="9"/>
  <c r="X63" i="9"/>
  <c r="Q63" i="9"/>
  <c r="E63" i="9"/>
  <c r="P61" i="9"/>
  <c r="W61" i="9"/>
  <c r="AD61" i="9"/>
  <c r="AK61" i="9"/>
  <c r="AO61" i="9"/>
  <c r="AH61" i="9"/>
  <c r="AA61" i="9"/>
  <c r="T61" i="9"/>
  <c r="N61" i="9"/>
  <c r="H61" i="9"/>
  <c r="P60" i="9"/>
  <c r="W60" i="9"/>
  <c r="AD60" i="9"/>
  <c r="AK60" i="9"/>
  <c r="AO60" i="9"/>
  <c r="AH60" i="9"/>
  <c r="AA60" i="9"/>
  <c r="T60" i="9"/>
  <c r="N60" i="9"/>
  <c r="H60" i="9"/>
  <c r="P59" i="9"/>
  <c r="W59" i="9"/>
  <c r="AD59" i="9"/>
  <c r="AK59" i="9"/>
  <c r="AO59" i="9"/>
  <c r="AH59" i="9"/>
  <c r="AA59" i="9"/>
  <c r="T59" i="9"/>
  <c r="N59" i="9"/>
  <c r="H59" i="9"/>
  <c r="P58" i="9"/>
  <c r="W58" i="9"/>
  <c r="AD58" i="9"/>
  <c r="AK58" i="9"/>
  <c r="AO58" i="9"/>
  <c r="AH58" i="9"/>
  <c r="AA58" i="9"/>
  <c r="T58" i="9"/>
  <c r="N58" i="9"/>
  <c r="H58" i="9"/>
  <c r="P57" i="9"/>
  <c r="W57" i="9"/>
  <c r="AD57" i="9"/>
  <c r="AK57" i="9"/>
  <c r="AO57" i="9"/>
  <c r="AH57" i="9"/>
  <c r="AA57" i="9"/>
  <c r="T57" i="9"/>
  <c r="N57" i="9"/>
  <c r="H57" i="9"/>
  <c r="P56" i="9"/>
  <c r="W56" i="9"/>
  <c r="AD56" i="9"/>
  <c r="AK56" i="9"/>
  <c r="AO56" i="9"/>
  <c r="AH56" i="9"/>
  <c r="AA56" i="9"/>
  <c r="T56" i="9"/>
  <c r="N56" i="9"/>
  <c r="H56" i="9"/>
  <c r="P55" i="9"/>
  <c r="W55" i="9"/>
  <c r="AD55" i="9"/>
  <c r="AK55" i="9"/>
  <c r="AO55" i="9"/>
  <c r="AH55" i="9"/>
  <c r="AA55" i="9"/>
  <c r="T55" i="9"/>
  <c r="N55" i="9"/>
  <c r="H55" i="9"/>
  <c r="P54" i="9"/>
  <c r="W54" i="9"/>
  <c r="AD54" i="9"/>
  <c r="AK54" i="9"/>
  <c r="AO54" i="9"/>
  <c r="AH54" i="9"/>
  <c r="AA54" i="9"/>
  <c r="T54" i="9"/>
  <c r="N54" i="9"/>
  <c r="H54" i="9"/>
  <c r="P53" i="9"/>
  <c r="W53" i="9"/>
  <c r="AD53" i="9"/>
  <c r="AK53" i="9"/>
  <c r="AO53" i="9"/>
  <c r="AH53" i="9"/>
  <c r="AA53" i="9"/>
  <c r="T53" i="9"/>
  <c r="N53" i="9"/>
  <c r="H53" i="9"/>
  <c r="P52" i="9"/>
  <c r="W52" i="9"/>
  <c r="AD52" i="9"/>
  <c r="AK52" i="9"/>
  <c r="AO52" i="9"/>
  <c r="AH52" i="9"/>
  <c r="AA52" i="9"/>
  <c r="T52" i="9"/>
  <c r="N52" i="9"/>
  <c r="H52" i="9"/>
  <c r="P51" i="9"/>
  <c r="W51" i="9"/>
  <c r="AD51" i="9"/>
  <c r="AK51" i="9"/>
  <c r="AO51" i="9"/>
  <c r="AH51" i="9"/>
  <c r="AA51" i="9"/>
  <c r="T51" i="9"/>
  <c r="N51" i="9"/>
  <c r="H51" i="9"/>
  <c r="P50" i="9"/>
  <c r="W50" i="9"/>
  <c r="AD50" i="9"/>
  <c r="AK50" i="9"/>
  <c r="AH50" i="9"/>
  <c r="T50" i="9"/>
  <c r="N50" i="9"/>
  <c r="H50" i="9"/>
  <c r="P49" i="9"/>
  <c r="W49" i="9"/>
  <c r="AD49" i="9"/>
  <c r="AK49" i="9"/>
  <c r="P47" i="9"/>
  <c r="W47" i="9"/>
  <c r="AD47" i="9"/>
  <c r="AK47" i="9"/>
  <c r="AL47" i="9"/>
  <c r="AE47" i="9"/>
  <c r="X47" i="9"/>
  <c r="Q47" i="9"/>
  <c r="E47" i="9"/>
  <c r="W45" i="9"/>
  <c r="AD45" i="9"/>
  <c r="AK45" i="9"/>
  <c r="AO45" i="9"/>
  <c r="AH45" i="9"/>
  <c r="AA45" i="9"/>
  <c r="T45" i="9"/>
  <c r="N45" i="9"/>
  <c r="H45" i="9"/>
  <c r="W44" i="9"/>
  <c r="AD44" i="9"/>
  <c r="AK44" i="9"/>
  <c r="AO44" i="9"/>
  <c r="AH44" i="9"/>
  <c r="AA44" i="9"/>
  <c r="T44" i="9"/>
  <c r="N44" i="9"/>
  <c r="H44" i="9"/>
  <c r="W43" i="9"/>
  <c r="AD43" i="9"/>
  <c r="AK43" i="9"/>
  <c r="AO43" i="9"/>
  <c r="AH43" i="9"/>
  <c r="AA43" i="9"/>
  <c r="T43" i="9"/>
  <c r="N43" i="9"/>
  <c r="H43" i="9"/>
  <c r="W42" i="9"/>
  <c r="AD42" i="9"/>
  <c r="AK42" i="9"/>
  <c r="AO42" i="9"/>
  <c r="AH42" i="9"/>
  <c r="AA42" i="9"/>
  <c r="T42" i="9"/>
  <c r="N42" i="9"/>
  <c r="H42" i="9"/>
  <c r="W41" i="9"/>
  <c r="AD41" i="9"/>
  <c r="AK41" i="9"/>
  <c r="AO41" i="9"/>
  <c r="AH41" i="9"/>
  <c r="AA41" i="9"/>
  <c r="T41" i="9"/>
  <c r="N41" i="9"/>
  <c r="H41" i="9"/>
  <c r="W40" i="9"/>
  <c r="AD40" i="9"/>
  <c r="AK40" i="9"/>
  <c r="AH40" i="9"/>
  <c r="AA40" i="9"/>
  <c r="T40" i="9"/>
  <c r="H40" i="9"/>
  <c r="P39" i="9"/>
  <c r="W39" i="9"/>
  <c r="AD39" i="9"/>
  <c r="AK39" i="9"/>
  <c r="T39" i="9"/>
  <c r="P38" i="9"/>
  <c r="W38" i="9"/>
  <c r="AD38" i="9"/>
  <c r="AK38" i="9"/>
  <c r="P37" i="9"/>
  <c r="W37" i="9"/>
  <c r="AD37" i="9"/>
  <c r="AK37" i="9"/>
  <c r="P36" i="9"/>
  <c r="W36" i="9"/>
  <c r="AD36" i="9"/>
  <c r="AK36" i="9"/>
  <c r="N36" i="9"/>
  <c r="P35" i="9"/>
  <c r="W35" i="9"/>
  <c r="AD35" i="9"/>
  <c r="AK35" i="9"/>
  <c r="AA35" i="9"/>
  <c r="T35" i="9"/>
  <c r="N35" i="9"/>
  <c r="H35" i="9"/>
  <c r="P34" i="9"/>
  <c r="W34" i="9"/>
  <c r="AD34" i="9"/>
  <c r="AK34" i="9"/>
  <c r="AO24" i="9"/>
  <c r="AO25" i="9"/>
  <c r="AH23" i="9"/>
  <c r="AH24" i="9"/>
  <c r="AH25" i="9"/>
  <c r="AA19" i="9"/>
  <c r="AA24" i="9"/>
  <c r="AA25" i="9"/>
  <c r="T19" i="9"/>
  <c r="T23" i="9"/>
  <c r="T24" i="9"/>
  <c r="T25" i="9"/>
  <c r="P33" i="9"/>
  <c r="W33" i="9"/>
  <c r="AD33" i="9"/>
  <c r="AK33" i="9"/>
  <c r="P31" i="9"/>
  <c r="W31" i="9"/>
  <c r="AD31" i="9"/>
  <c r="AK31" i="9"/>
  <c r="AL31" i="9"/>
  <c r="AE31" i="9"/>
  <c r="X31" i="9"/>
  <c r="Q31" i="9"/>
  <c r="E31" i="9"/>
  <c r="W29" i="9"/>
  <c r="AD29" i="9"/>
  <c r="AK29" i="9"/>
  <c r="AO29" i="9"/>
  <c r="AH29" i="9"/>
  <c r="AA29" i="9"/>
  <c r="T29" i="9"/>
  <c r="N29" i="9"/>
  <c r="H29" i="9"/>
  <c r="W28" i="9"/>
  <c r="AD28" i="9"/>
  <c r="AK28" i="9"/>
  <c r="AO28" i="9"/>
  <c r="AH28" i="9"/>
  <c r="AA28" i="9"/>
  <c r="T28" i="9"/>
  <c r="N28" i="9"/>
  <c r="H28" i="9"/>
  <c r="W27" i="9"/>
  <c r="AD27" i="9"/>
  <c r="AK27" i="9"/>
  <c r="AO27" i="9"/>
  <c r="AH27" i="9"/>
  <c r="AA27" i="9"/>
  <c r="T27" i="9"/>
  <c r="N27" i="9"/>
  <c r="H27" i="9"/>
  <c r="W26" i="9"/>
  <c r="AD26" i="9"/>
  <c r="AK26" i="9"/>
  <c r="AO26" i="9"/>
  <c r="AH26" i="9"/>
  <c r="AA26" i="9"/>
  <c r="T26" i="9"/>
  <c r="N26" i="9"/>
  <c r="H26" i="9"/>
  <c r="W25" i="9"/>
  <c r="AD25" i="9"/>
  <c r="AK25" i="9"/>
  <c r="N25" i="9"/>
  <c r="W24" i="9"/>
  <c r="AD24" i="9"/>
  <c r="AK24" i="9"/>
  <c r="N24" i="9"/>
  <c r="P23" i="9"/>
  <c r="W23" i="9"/>
  <c r="AD23" i="9"/>
  <c r="AK23" i="9"/>
  <c r="N23" i="9"/>
  <c r="P22" i="9"/>
  <c r="W22" i="9"/>
  <c r="AD22" i="9"/>
  <c r="AK22" i="9"/>
  <c r="P21" i="9"/>
  <c r="W21" i="9"/>
  <c r="AD21" i="9"/>
  <c r="AK21" i="9"/>
  <c r="P20" i="9"/>
  <c r="W20" i="9"/>
  <c r="AD20" i="9"/>
  <c r="AK20" i="9"/>
  <c r="P19" i="9"/>
  <c r="W19" i="9"/>
  <c r="AD19" i="9"/>
  <c r="AK19" i="9"/>
  <c r="P18" i="9"/>
  <c r="W18" i="9"/>
  <c r="AD18" i="9"/>
  <c r="AK18" i="9"/>
  <c r="P17" i="9"/>
  <c r="W17" i="9"/>
  <c r="AD17" i="9"/>
  <c r="AK17" i="9"/>
  <c r="P15" i="9"/>
  <c r="W15" i="9"/>
  <c r="AD15" i="9"/>
  <c r="AK15" i="9"/>
  <c r="AL15" i="9"/>
  <c r="AE15" i="9"/>
  <c r="X15" i="9"/>
  <c r="Q15" i="9"/>
  <c r="E15" i="9"/>
  <c r="P78" i="8"/>
  <c r="W78" i="8"/>
  <c r="AD78" i="8"/>
  <c r="AK78" i="8"/>
  <c r="AO78" i="8"/>
  <c r="AH78" i="8"/>
  <c r="AA78" i="8"/>
  <c r="T78" i="8"/>
  <c r="N78" i="8"/>
  <c r="H78" i="8"/>
  <c r="P77" i="8"/>
  <c r="W77" i="8"/>
  <c r="AD77" i="8"/>
  <c r="AK77" i="8"/>
  <c r="AO77" i="8"/>
  <c r="AH77" i="8"/>
  <c r="AA77" i="8"/>
  <c r="T77" i="8"/>
  <c r="N77" i="8"/>
  <c r="H77" i="8"/>
  <c r="P76" i="8"/>
  <c r="W76" i="8"/>
  <c r="AD76" i="8"/>
  <c r="AK76" i="8"/>
  <c r="AO76" i="8"/>
  <c r="AH76" i="8"/>
  <c r="AA76" i="8"/>
  <c r="T76" i="8"/>
  <c r="N76" i="8"/>
  <c r="H76" i="8"/>
  <c r="P75" i="8"/>
  <c r="W75" i="8"/>
  <c r="AD75" i="8"/>
  <c r="AK75" i="8"/>
  <c r="AO75" i="8"/>
  <c r="AH75" i="8"/>
  <c r="AA75" i="8"/>
  <c r="T75" i="8"/>
  <c r="N75" i="8"/>
  <c r="H75" i="8"/>
  <c r="P74" i="8"/>
  <c r="W74" i="8"/>
  <c r="AD74" i="8"/>
  <c r="AK74" i="8"/>
  <c r="AO74" i="8"/>
  <c r="AH74" i="8"/>
  <c r="AA74" i="8"/>
  <c r="T74" i="8"/>
  <c r="N74" i="8"/>
  <c r="H74" i="8"/>
  <c r="P73" i="8"/>
  <c r="W73" i="8"/>
  <c r="AD73" i="8"/>
  <c r="AK73" i="8"/>
  <c r="AO73" i="8"/>
  <c r="AH73" i="8"/>
  <c r="AA73" i="8"/>
  <c r="T73" i="8"/>
  <c r="N73" i="8"/>
  <c r="H73" i="8"/>
  <c r="P72" i="8"/>
  <c r="W72" i="8"/>
  <c r="AD72" i="8"/>
  <c r="AK72" i="8"/>
  <c r="AO72" i="8"/>
  <c r="AH72" i="8"/>
  <c r="AA72" i="8"/>
  <c r="T72" i="8"/>
  <c r="N72" i="8"/>
  <c r="H72" i="8"/>
  <c r="P71" i="8"/>
  <c r="W71" i="8"/>
  <c r="AD71" i="8"/>
  <c r="AK71" i="8"/>
  <c r="AO71" i="8"/>
  <c r="AH71" i="8"/>
  <c r="AA71" i="8"/>
  <c r="T71" i="8"/>
  <c r="N71" i="8"/>
  <c r="H71" i="8"/>
  <c r="P70" i="8"/>
  <c r="W70" i="8"/>
  <c r="AD70" i="8"/>
  <c r="AK70" i="8"/>
  <c r="AO70" i="8"/>
  <c r="AH70" i="8"/>
  <c r="AA70" i="8"/>
  <c r="T70" i="8"/>
  <c r="N70" i="8"/>
  <c r="H70" i="8"/>
  <c r="P69" i="8"/>
  <c r="W69" i="8"/>
  <c r="AD69" i="8"/>
  <c r="AK69" i="8"/>
  <c r="AO69" i="8"/>
  <c r="AH69" i="8"/>
  <c r="AA69" i="8"/>
  <c r="T69" i="8"/>
  <c r="N69" i="8"/>
  <c r="H69" i="8"/>
  <c r="P68" i="8"/>
  <c r="W68" i="8"/>
  <c r="AD68" i="8"/>
  <c r="AK68" i="8"/>
  <c r="AO68" i="8"/>
  <c r="AH68" i="8"/>
  <c r="AA68" i="8"/>
  <c r="T68" i="8"/>
  <c r="N68" i="8"/>
  <c r="H68" i="8"/>
  <c r="P67" i="8"/>
  <c r="W67" i="8"/>
  <c r="AD67" i="8"/>
  <c r="AK67" i="8"/>
  <c r="AO67" i="8"/>
  <c r="AH67" i="8"/>
  <c r="AA67" i="8"/>
  <c r="T67" i="8"/>
  <c r="N67" i="8"/>
  <c r="H67" i="8"/>
  <c r="P66" i="8"/>
  <c r="W66" i="8"/>
  <c r="AD66" i="8"/>
  <c r="AK66" i="8"/>
  <c r="P64" i="8"/>
  <c r="W64" i="8"/>
  <c r="AD64" i="8"/>
  <c r="AK64" i="8"/>
  <c r="AL64" i="8"/>
  <c r="AE64" i="8"/>
  <c r="X64" i="8"/>
  <c r="Q64" i="8"/>
  <c r="K64" i="8"/>
  <c r="E64" i="8"/>
  <c r="P62" i="8"/>
  <c r="W62" i="8"/>
  <c r="AD62" i="8"/>
  <c r="AK62" i="8"/>
  <c r="AO62" i="8"/>
  <c r="AH62" i="8"/>
  <c r="AA62" i="8"/>
  <c r="T62" i="8"/>
  <c r="N62" i="8"/>
  <c r="H62" i="8"/>
  <c r="P61" i="8"/>
  <c r="W61" i="8"/>
  <c r="AD61" i="8"/>
  <c r="AK61" i="8"/>
  <c r="AO61" i="8"/>
  <c r="AH61" i="8"/>
  <c r="AA61" i="8"/>
  <c r="T61" i="8"/>
  <c r="N61" i="8"/>
  <c r="H61" i="8"/>
  <c r="P60" i="8"/>
  <c r="W60" i="8"/>
  <c r="AD60" i="8"/>
  <c r="AK60" i="8"/>
  <c r="AO60" i="8"/>
  <c r="AH60" i="8"/>
  <c r="AA60" i="8"/>
  <c r="T60" i="8"/>
  <c r="N60" i="8"/>
  <c r="H60" i="8"/>
  <c r="P59" i="8"/>
  <c r="W59" i="8"/>
  <c r="AD59" i="8"/>
  <c r="AK59" i="8"/>
  <c r="AO59" i="8"/>
  <c r="AH59" i="8"/>
  <c r="AA59" i="8"/>
  <c r="T59" i="8"/>
  <c r="N59" i="8"/>
  <c r="H59" i="8"/>
  <c r="P58" i="8"/>
  <c r="W58" i="8"/>
  <c r="AD58" i="8"/>
  <c r="AK58" i="8"/>
  <c r="AO58" i="8"/>
  <c r="AH58" i="8"/>
  <c r="AA58" i="8"/>
  <c r="T58" i="8"/>
  <c r="N58" i="8"/>
  <c r="H58" i="8"/>
  <c r="P57" i="8"/>
  <c r="W57" i="8"/>
  <c r="AD57" i="8"/>
  <c r="AK57" i="8"/>
  <c r="AO57" i="8"/>
  <c r="AH57" i="8"/>
  <c r="AA57" i="8"/>
  <c r="T57" i="8"/>
  <c r="N57" i="8"/>
  <c r="H57" i="8"/>
  <c r="P56" i="8"/>
  <c r="W56" i="8"/>
  <c r="AD56" i="8"/>
  <c r="AK56" i="8"/>
  <c r="AO56" i="8"/>
  <c r="AH56" i="8"/>
  <c r="AA56" i="8"/>
  <c r="T56" i="8"/>
  <c r="N56" i="8"/>
  <c r="H56" i="8"/>
  <c r="P55" i="8"/>
  <c r="W55" i="8"/>
  <c r="AD55" i="8"/>
  <c r="AK55" i="8"/>
  <c r="AO55" i="8"/>
  <c r="AH55" i="8"/>
  <c r="AA55" i="8"/>
  <c r="T55" i="8"/>
  <c r="N55" i="8"/>
  <c r="H55" i="8"/>
  <c r="P54" i="8"/>
  <c r="W54" i="8"/>
  <c r="AD54" i="8"/>
  <c r="AK54" i="8"/>
  <c r="AO54" i="8"/>
  <c r="AH54" i="8"/>
  <c r="AA54" i="8"/>
  <c r="T54" i="8"/>
  <c r="N54" i="8"/>
  <c r="H54" i="8"/>
  <c r="P53" i="8"/>
  <c r="W53" i="8"/>
  <c r="AD53" i="8"/>
  <c r="AK53" i="8"/>
  <c r="AO53" i="8"/>
  <c r="AH53" i="8"/>
  <c r="AA53" i="8"/>
  <c r="T53" i="8"/>
  <c r="N53" i="8"/>
  <c r="H53" i="8"/>
  <c r="P52" i="8"/>
  <c r="W52" i="8"/>
  <c r="AD52" i="8"/>
  <c r="AK52" i="8"/>
  <c r="AO52" i="8"/>
  <c r="AH52" i="8"/>
  <c r="AA52" i="8"/>
  <c r="T52" i="8"/>
  <c r="N52" i="8"/>
  <c r="H52" i="8"/>
  <c r="P51" i="8"/>
  <c r="W51" i="8"/>
  <c r="AD51" i="8"/>
  <c r="AK51" i="8"/>
  <c r="AO51" i="8"/>
  <c r="AH51" i="8"/>
  <c r="AA51" i="8"/>
  <c r="T51" i="8"/>
  <c r="N51" i="8"/>
  <c r="H51" i="8"/>
  <c r="P50" i="8"/>
  <c r="W50" i="8"/>
  <c r="AD50" i="8"/>
  <c r="AK50" i="8"/>
  <c r="P48" i="8"/>
  <c r="W48" i="8"/>
  <c r="AD48" i="8"/>
  <c r="AK48" i="8"/>
  <c r="AL48" i="8"/>
  <c r="AE48" i="8"/>
  <c r="X48" i="8"/>
  <c r="Q48" i="8"/>
  <c r="K48" i="8"/>
  <c r="E48" i="8"/>
  <c r="W46" i="8"/>
  <c r="AD46" i="8"/>
  <c r="AK46" i="8"/>
  <c r="AO46" i="8"/>
  <c r="AH46" i="8"/>
  <c r="AA46" i="8"/>
  <c r="T46" i="8"/>
  <c r="N46" i="8"/>
  <c r="H46" i="8"/>
  <c r="W45" i="8"/>
  <c r="AD45" i="8"/>
  <c r="AK45" i="8"/>
  <c r="AO45" i="8"/>
  <c r="AH45" i="8"/>
  <c r="AA45" i="8"/>
  <c r="T45" i="8"/>
  <c r="N45" i="8"/>
  <c r="H45" i="8"/>
  <c r="W44" i="8"/>
  <c r="AD44" i="8"/>
  <c r="AK44" i="8"/>
  <c r="AO44" i="8"/>
  <c r="AH44" i="8"/>
  <c r="AA44" i="8"/>
  <c r="T44" i="8"/>
  <c r="N44" i="8"/>
  <c r="H44" i="8"/>
  <c r="W43" i="8"/>
  <c r="AD43" i="8"/>
  <c r="AK43" i="8"/>
  <c r="AO43" i="8"/>
  <c r="AH43" i="8"/>
  <c r="AA43" i="8"/>
  <c r="T43" i="8"/>
  <c r="N43" i="8"/>
  <c r="H43" i="8"/>
  <c r="W42" i="8"/>
  <c r="AD42" i="8"/>
  <c r="AK42" i="8"/>
  <c r="AO42" i="8"/>
  <c r="AH42" i="8"/>
  <c r="AA42" i="8"/>
  <c r="T42" i="8"/>
  <c r="N42" i="8"/>
  <c r="H42" i="8"/>
  <c r="W41" i="8"/>
  <c r="AD41" i="8"/>
  <c r="AK41" i="8"/>
  <c r="AO41" i="8"/>
  <c r="AH41" i="8"/>
  <c r="AA41" i="8"/>
  <c r="T41" i="8"/>
  <c r="N41" i="8"/>
  <c r="H41" i="8"/>
  <c r="P40" i="8"/>
  <c r="W40" i="8"/>
  <c r="AD40" i="8"/>
  <c r="AK40" i="8"/>
  <c r="AO40" i="8"/>
  <c r="AH40" i="8"/>
  <c r="AA40" i="8"/>
  <c r="T40" i="8"/>
  <c r="N40" i="8"/>
  <c r="H40" i="8"/>
  <c r="P39" i="8"/>
  <c r="W39" i="8"/>
  <c r="AD39" i="8"/>
  <c r="AK39" i="8"/>
  <c r="AO39" i="8"/>
  <c r="AH39" i="8"/>
  <c r="AA39" i="8"/>
  <c r="T39" i="8"/>
  <c r="N39" i="8"/>
  <c r="H39" i="8"/>
  <c r="P38" i="8"/>
  <c r="W38" i="8"/>
  <c r="AD38" i="8"/>
  <c r="AK38" i="8"/>
  <c r="AO38" i="8"/>
  <c r="AH38" i="8"/>
  <c r="AA38" i="8"/>
  <c r="T38" i="8"/>
  <c r="N38" i="8"/>
  <c r="H38" i="8"/>
  <c r="P37" i="8"/>
  <c r="W37" i="8"/>
  <c r="AD37" i="8"/>
  <c r="AK37" i="8"/>
  <c r="AO37" i="8"/>
  <c r="AH37" i="8"/>
  <c r="AA37" i="8"/>
  <c r="T37" i="8"/>
  <c r="N37" i="8"/>
  <c r="H37" i="8"/>
  <c r="P36" i="8"/>
  <c r="W36" i="8"/>
  <c r="AD36" i="8"/>
  <c r="AK36" i="8"/>
  <c r="AO36" i="8"/>
  <c r="AH36" i="8"/>
  <c r="AA36" i="8"/>
  <c r="T36" i="8"/>
  <c r="N36" i="8"/>
  <c r="H36" i="8"/>
  <c r="P35" i="8"/>
  <c r="W35" i="8"/>
  <c r="AD35" i="8"/>
  <c r="AK35" i="8"/>
  <c r="AO35" i="8"/>
  <c r="AH35" i="8"/>
  <c r="AA35" i="8"/>
  <c r="T35" i="8"/>
  <c r="N35" i="8"/>
  <c r="H35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H19" i="8"/>
  <c r="AH20" i="8"/>
  <c r="AH21" i="8"/>
  <c r="AH22" i="8"/>
  <c r="AH23" i="8"/>
  <c r="AH24" i="8"/>
  <c r="AH25" i="8"/>
  <c r="AH26" i="8"/>
  <c r="AH27" i="8"/>
  <c r="AH28" i="8"/>
  <c r="AH29" i="8"/>
  <c r="AH30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T19" i="8"/>
  <c r="T20" i="8"/>
  <c r="T21" i="8"/>
  <c r="T22" i="8"/>
  <c r="T23" i="8"/>
  <c r="T24" i="8"/>
  <c r="T25" i="8"/>
  <c r="T26" i="8"/>
  <c r="T27" i="8"/>
  <c r="T28" i="8"/>
  <c r="T29" i="8"/>
  <c r="T30" i="8"/>
  <c r="H19" i="8"/>
  <c r="H20" i="8"/>
  <c r="H21" i="8"/>
  <c r="H22" i="8"/>
  <c r="H23" i="8"/>
  <c r="H24" i="8"/>
  <c r="H25" i="8"/>
  <c r="H26" i="8"/>
  <c r="H27" i="8"/>
  <c r="H28" i="8"/>
  <c r="H29" i="8"/>
  <c r="H30" i="8"/>
  <c r="P34" i="8"/>
  <c r="W34" i="8"/>
  <c r="AD34" i="8"/>
  <c r="AK34" i="8"/>
  <c r="P32" i="8"/>
  <c r="W32" i="8"/>
  <c r="AD32" i="8"/>
  <c r="AK32" i="8"/>
  <c r="AL32" i="8"/>
  <c r="AE32" i="8"/>
  <c r="X32" i="8"/>
  <c r="Q32" i="8"/>
  <c r="K32" i="8"/>
  <c r="E32" i="8"/>
  <c r="W30" i="8"/>
  <c r="AD30" i="8"/>
  <c r="AK30" i="8"/>
  <c r="N30" i="8"/>
  <c r="W29" i="8"/>
  <c r="AD29" i="8"/>
  <c r="AK29" i="8"/>
  <c r="N29" i="8"/>
  <c r="W28" i="8"/>
  <c r="AD28" i="8"/>
  <c r="AK28" i="8"/>
  <c r="N28" i="8"/>
  <c r="W27" i="8"/>
  <c r="AD27" i="8"/>
  <c r="AK27" i="8"/>
  <c r="N27" i="8"/>
  <c r="W26" i="8"/>
  <c r="AD26" i="8"/>
  <c r="AK26" i="8"/>
  <c r="N26" i="8"/>
  <c r="W25" i="8"/>
  <c r="AD25" i="8"/>
  <c r="AK25" i="8"/>
  <c r="N25" i="8"/>
  <c r="P24" i="8"/>
  <c r="W24" i="8"/>
  <c r="AD24" i="8"/>
  <c r="AK24" i="8"/>
  <c r="N24" i="8"/>
  <c r="P23" i="8"/>
  <c r="W23" i="8"/>
  <c r="AD23" i="8"/>
  <c r="AK23" i="8"/>
  <c r="N23" i="8"/>
  <c r="P22" i="8"/>
  <c r="W22" i="8"/>
  <c r="AD22" i="8"/>
  <c r="AK22" i="8"/>
  <c r="N22" i="8"/>
  <c r="P21" i="8"/>
  <c r="W21" i="8"/>
  <c r="AD21" i="8"/>
  <c r="AK21" i="8"/>
  <c r="N21" i="8"/>
  <c r="P20" i="8"/>
  <c r="W20" i="8"/>
  <c r="AD20" i="8"/>
  <c r="AK20" i="8"/>
  <c r="N20" i="8"/>
  <c r="P19" i="8"/>
  <c r="W19" i="8"/>
  <c r="AD19" i="8"/>
  <c r="AK19" i="8"/>
  <c r="N19" i="8"/>
  <c r="P18" i="8"/>
  <c r="W18" i="8"/>
  <c r="AD18" i="8"/>
  <c r="AK18" i="8"/>
  <c r="P16" i="8"/>
  <c r="W16" i="8"/>
  <c r="AD16" i="8"/>
  <c r="AK16" i="8"/>
  <c r="AL16" i="8"/>
  <c r="AE16" i="8"/>
  <c r="X16" i="8"/>
  <c r="Q16" i="8"/>
  <c r="K16" i="8"/>
  <c r="E16" i="8"/>
  <c r="P78" i="7"/>
  <c r="W78" i="7"/>
  <c r="AD78" i="7"/>
  <c r="AK78" i="7"/>
  <c r="AO78" i="7"/>
  <c r="AH78" i="7"/>
  <c r="AA78" i="7"/>
  <c r="T78" i="7"/>
  <c r="N78" i="7"/>
  <c r="H78" i="7"/>
  <c r="P77" i="7"/>
  <c r="W77" i="7"/>
  <c r="AD77" i="7"/>
  <c r="AK77" i="7"/>
  <c r="AO77" i="7"/>
  <c r="AH77" i="7"/>
  <c r="AA77" i="7"/>
  <c r="T77" i="7"/>
  <c r="N77" i="7"/>
  <c r="H77" i="7"/>
  <c r="P76" i="7"/>
  <c r="W76" i="7"/>
  <c r="AD76" i="7"/>
  <c r="AK76" i="7"/>
  <c r="AO76" i="7"/>
  <c r="AH76" i="7"/>
  <c r="AA76" i="7"/>
  <c r="T76" i="7"/>
  <c r="N76" i="7"/>
  <c r="H76" i="7"/>
  <c r="P75" i="7"/>
  <c r="W75" i="7"/>
  <c r="AD75" i="7"/>
  <c r="AK75" i="7"/>
  <c r="AO75" i="7"/>
  <c r="AH75" i="7"/>
  <c r="AA75" i="7"/>
  <c r="T75" i="7"/>
  <c r="N75" i="7"/>
  <c r="H75" i="7"/>
  <c r="P74" i="7"/>
  <c r="W74" i="7"/>
  <c r="AD74" i="7"/>
  <c r="AK74" i="7"/>
  <c r="AO74" i="7"/>
  <c r="AH74" i="7"/>
  <c r="AA74" i="7"/>
  <c r="T74" i="7"/>
  <c r="N74" i="7"/>
  <c r="H74" i="7"/>
  <c r="P73" i="7"/>
  <c r="W73" i="7"/>
  <c r="AD73" i="7"/>
  <c r="AK73" i="7"/>
  <c r="AO73" i="7"/>
  <c r="AH73" i="7"/>
  <c r="AA73" i="7"/>
  <c r="T73" i="7"/>
  <c r="N73" i="7"/>
  <c r="H73" i="7"/>
  <c r="P72" i="7"/>
  <c r="W72" i="7"/>
  <c r="AD72" i="7"/>
  <c r="AK72" i="7"/>
  <c r="AO72" i="7"/>
  <c r="AH72" i="7"/>
  <c r="AA72" i="7"/>
  <c r="T72" i="7"/>
  <c r="N72" i="7"/>
  <c r="H72" i="7"/>
  <c r="P71" i="7"/>
  <c r="W71" i="7"/>
  <c r="AD71" i="7"/>
  <c r="AK71" i="7"/>
  <c r="AO71" i="7"/>
  <c r="AH71" i="7"/>
  <c r="AA71" i="7"/>
  <c r="T71" i="7"/>
  <c r="N71" i="7"/>
  <c r="H71" i="7"/>
  <c r="P70" i="7"/>
  <c r="W70" i="7"/>
  <c r="AD70" i="7"/>
  <c r="AK70" i="7"/>
  <c r="AO70" i="7"/>
  <c r="AH70" i="7"/>
  <c r="AA70" i="7"/>
  <c r="T70" i="7"/>
  <c r="N70" i="7"/>
  <c r="H70" i="7"/>
  <c r="P69" i="7"/>
  <c r="W69" i="7"/>
  <c r="AD69" i="7"/>
  <c r="AK69" i="7"/>
  <c r="AO69" i="7"/>
  <c r="AH69" i="7"/>
  <c r="AA69" i="7"/>
  <c r="T69" i="7"/>
  <c r="N69" i="7"/>
  <c r="H69" i="7"/>
  <c r="P68" i="7"/>
  <c r="W68" i="7"/>
  <c r="AD68" i="7"/>
  <c r="AK68" i="7"/>
  <c r="AO68" i="7"/>
  <c r="AH68" i="7"/>
  <c r="AA68" i="7"/>
  <c r="T68" i="7"/>
  <c r="N68" i="7"/>
  <c r="H68" i="7"/>
  <c r="P67" i="7"/>
  <c r="W67" i="7"/>
  <c r="AD67" i="7"/>
  <c r="AK67" i="7"/>
  <c r="AO67" i="7"/>
  <c r="AH67" i="7"/>
  <c r="AA67" i="7"/>
  <c r="T67" i="7"/>
  <c r="N67" i="7"/>
  <c r="H67" i="7"/>
  <c r="P66" i="7"/>
  <c r="W66" i="7"/>
  <c r="AD66" i="7"/>
  <c r="AK66" i="7"/>
  <c r="P64" i="7"/>
  <c r="W64" i="7"/>
  <c r="AD64" i="7"/>
  <c r="AK64" i="7"/>
  <c r="AL64" i="7"/>
  <c r="AE64" i="7"/>
  <c r="X64" i="7"/>
  <c r="Q64" i="7"/>
  <c r="E64" i="7"/>
  <c r="P62" i="7"/>
  <c r="W62" i="7"/>
  <c r="AD62" i="7"/>
  <c r="AK62" i="7"/>
  <c r="AO62" i="7"/>
  <c r="AH62" i="7"/>
  <c r="AA62" i="7"/>
  <c r="T62" i="7"/>
  <c r="N62" i="7"/>
  <c r="H62" i="7"/>
  <c r="P61" i="7"/>
  <c r="W61" i="7"/>
  <c r="AD61" i="7"/>
  <c r="AK61" i="7"/>
  <c r="AO61" i="7"/>
  <c r="AH61" i="7"/>
  <c r="AA61" i="7"/>
  <c r="T61" i="7"/>
  <c r="N61" i="7"/>
  <c r="H61" i="7"/>
  <c r="P60" i="7"/>
  <c r="W60" i="7"/>
  <c r="AD60" i="7"/>
  <c r="AK60" i="7"/>
  <c r="AO60" i="7"/>
  <c r="AH60" i="7"/>
  <c r="AA60" i="7"/>
  <c r="T60" i="7"/>
  <c r="N60" i="7"/>
  <c r="H60" i="7"/>
  <c r="P59" i="7"/>
  <c r="W59" i="7"/>
  <c r="AD59" i="7"/>
  <c r="AK59" i="7"/>
  <c r="AO59" i="7"/>
  <c r="AH59" i="7"/>
  <c r="AA59" i="7"/>
  <c r="T59" i="7"/>
  <c r="N59" i="7"/>
  <c r="H59" i="7"/>
  <c r="P58" i="7"/>
  <c r="W58" i="7"/>
  <c r="AD58" i="7"/>
  <c r="AK58" i="7"/>
  <c r="AO58" i="7"/>
  <c r="AH58" i="7"/>
  <c r="AA58" i="7"/>
  <c r="T58" i="7"/>
  <c r="N58" i="7"/>
  <c r="H58" i="7"/>
  <c r="P57" i="7"/>
  <c r="W57" i="7"/>
  <c r="AD57" i="7"/>
  <c r="AK57" i="7"/>
  <c r="AO57" i="7"/>
  <c r="AH57" i="7"/>
  <c r="AA57" i="7"/>
  <c r="T57" i="7"/>
  <c r="N57" i="7"/>
  <c r="H57" i="7"/>
  <c r="P56" i="7"/>
  <c r="W56" i="7"/>
  <c r="AD56" i="7"/>
  <c r="AK56" i="7"/>
  <c r="AO56" i="7"/>
  <c r="AH56" i="7"/>
  <c r="AA56" i="7"/>
  <c r="T56" i="7"/>
  <c r="N56" i="7"/>
  <c r="H56" i="7"/>
  <c r="P55" i="7"/>
  <c r="W55" i="7"/>
  <c r="AD55" i="7"/>
  <c r="AK55" i="7"/>
  <c r="AO55" i="7"/>
  <c r="AH55" i="7"/>
  <c r="AA55" i="7"/>
  <c r="T55" i="7"/>
  <c r="N55" i="7"/>
  <c r="H55" i="7"/>
  <c r="P54" i="7"/>
  <c r="W54" i="7"/>
  <c r="AD54" i="7"/>
  <c r="AK54" i="7"/>
  <c r="AO54" i="7"/>
  <c r="AH54" i="7"/>
  <c r="AA54" i="7"/>
  <c r="T54" i="7"/>
  <c r="N54" i="7"/>
  <c r="H54" i="7"/>
  <c r="P53" i="7"/>
  <c r="W53" i="7"/>
  <c r="AD53" i="7"/>
  <c r="AK53" i="7"/>
  <c r="AO53" i="7"/>
  <c r="AH53" i="7"/>
  <c r="AA53" i="7"/>
  <c r="T53" i="7"/>
  <c r="N53" i="7"/>
  <c r="H53" i="7"/>
  <c r="P52" i="7"/>
  <c r="W52" i="7"/>
  <c r="AD52" i="7"/>
  <c r="AK52" i="7"/>
  <c r="AO52" i="7"/>
  <c r="AH52" i="7"/>
  <c r="AA52" i="7"/>
  <c r="T52" i="7"/>
  <c r="N52" i="7"/>
  <c r="H52" i="7"/>
  <c r="P51" i="7"/>
  <c r="W51" i="7"/>
  <c r="AD51" i="7"/>
  <c r="AK51" i="7"/>
  <c r="AO51" i="7"/>
  <c r="AH51" i="7"/>
  <c r="AA51" i="7"/>
  <c r="T51" i="7"/>
  <c r="N51" i="7"/>
  <c r="H51" i="7"/>
  <c r="P50" i="7"/>
  <c r="W50" i="7"/>
  <c r="AD50" i="7"/>
  <c r="AK50" i="7"/>
  <c r="P48" i="7"/>
  <c r="W48" i="7"/>
  <c r="AD48" i="7"/>
  <c r="AK48" i="7"/>
  <c r="AL48" i="7"/>
  <c r="AE48" i="7"/>
  <c r="X48" i="7"/>
  <c r="Q48" i="7"/>
  <c r="E48" i="7"/>
  <c r="W46" i="7"/>
  <c r="AD46" i="7"/>
  <c r="AK46" i="7"/>
  <c r="AO46" i="7"/>
  <c r="AH46" i="7"/>
  <c r="AA46" i="7"/>
  <c r="T46" i="7"/>
  <c r="N46" i="7"/>
  <c r="H46" i="7"/>
  <c r="W45" i="7"/>
  <c r="AD45" i="7"/>
  <c r="AK45" i="7"/>
  <c r="AO45" i="7"/>
  <c r="AH45" i="7"/>
  <c r="AA45" i="7"/>
  <c r="T45" i="7"/>
  <c r="N45" i="7"/>
  <c r="H45" i="7"/>
  <c r="W44" i="7"/>
  <c r="AD44" i="7"/>
  <c r="AK44" i="7"/>
  <c r="AO44" i="7"/>
  <c r="AH44" i="7"/>
  <c r="AA44" i="7"/>
  <c r="T44" i="7"/>
  <c r="N44" i="7"/>
  <c r="H44" i="7"/>
  <c r="W43" i="7"/>
  <c r="AD43" i="7"/>
  <c r="AK43" i="7"/>
  <c r="AO43" i="7"/>
  <c r="AH43" i="7"/>
  <c r="AA43" i="7"/>
  <c r="T43" i="7"/>
  <c r="N43" i="7"/>
  <c r="H43" i="7"/>
  <c r="W42" i="7"/>
  <c r="AD42" i="7"/>
  <c r="AK42" i="7"/>
  <c r="AO42" i="7"/>
  <c r="AH42" i="7"/>
  <c r="AA42" i="7"/>
  <c r="T42" i="7"/>
  <c r="N42" i="7"/>
  <c r="H42" i="7"/>
  <c r="W41" i="7"/>
  <c r="AD41" i="7"/>
  <c r="AK41" i="7"/>
  <c r="AO41" i="7"/>
  <c r="AH41" i="7"/>
  <c r="AA41" i="7"/>
  <c r="T41" i="7"/>
  <c r="N41" i="7"/>
  <c r="H41" i="7"/>
  <c r="P40" i="7"/>
  <c r="W40" i="7"/>
  <c r="AD40" i="7"/>
  <c r="AK40" i="7"/>
  <c r="AO40" i="7"/>
  <c r="AH40" i="7"/>
  <c r="AA40" i="7"/>
  <c r="T40" i="7"/>
  <c r="N40" i="7"/>
  <c r="H40" i="7"/>
  <c r="P39" i="7"/>
  <c r="W39" i="7"/>
  <c r="AD39" i="7"/>
  <c r="AK39" i="7"/>
  <c r="AO39" i="7"/>
  <c r="AH39" i="7"/>
  <c r="AA39" i="7"/>
  <c r="T39" i="7"/>
  <c r="N39" i="7"/>
  <c r="H39" i="7"/>
  <c r="P38" i="7"/>
  <c r="W38" i="7"/>
  <c r="AD38" i="7"/>
  <c r="AK38" i="7"/>
  <c r="AO38" i="7"/>
  <c r="AH38" i="7"/>
  <c r="AA38" i="7"/>
  <c r="T38" i="7"/>
  <c r="N38" i="7"/>
  <c r="H38" i="7"/>
  <c r="P37" i="7"/>
  <c r="W37" i="7"/>
  <c r="AD37" i="7"/>
  <c r="AK37" i="7"/>
  <c r="AO37" i="7"/>
  <c r="AH37" i="7"/>
  <c r="AA37" i="7"/>
  <c r="T37" i="7"/>
  <c r="N37" i="7"/>
  <c r="H37" i="7"/>
  <c r="P36" i="7"/>
  <c r="W36" i="7"/>
  <c r="AD36" i="7"/>
  <c r="AK36" i="7"/>
  <c r="AO36" i="7"/>
  <c r="AH36" i="7"/>
  <c r="AA36" i="7"/>
  <c r="T36" i="7"/>
  <c r="N36" i="7"/>
  <c r="H36" i="7"/>
  <c r="P35" i="7"/>
  <c r="W35" i="7"/>
  <c r="AD35" i="7"/>
  <c r="AK35" i="7"/>
  <c r="AO35" i="7"/>
  <c r="AH35" i="7"/>
  <c r="AA35" i="7"/>
  <c r="T35" i="7"/>
  <c r="N35" i="7"/>
  <c r="H35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T19" i="7"/>
  <c r="T20" i="7"/>
  <c r="T21" i="7"/>
  <c r="T22" i="7"/>
  <c r="T23" i="7"/>
  <c r="T24" i="7"/>
  <c r="T25" i="7"/>
  <c r="T26" i="7"/>
  <c r="T27" i="7"/>
  <c r="T28" i="7"/>
  <c r="T29" i="7"/>
  <c r="T30" i="7"/>
  <c r="H19" i="7"/>
  <c r="H20" i="7"/>
  <c r="H21" i="7"/>
  <c r="H22" i="7"/>
  <c r="H23" i="7"/>
  <c r="H24" i="7"/>
  <c r="H25" i="7"/>
  <c r="H26" i="7"/>
  <c r="H27" i="7"/>
  <c r="H28" i="7"/>
  <c r="H29" i="7"/>
  <c r="H30" i="7"/>
  <c r="P34" i="7"/>
  <c r="W34" i="7"/>
  <c r="AD34" i="7"/>
  <c r="AK34" i="7"/>
  <c r="P32" i="7"/>
  <c r="W32" i="7"/>
  <c r="AD32" i="7"/>
  <c r="AK32" i="7"/>
  <c r="AL32" i="7"/>
  <c r="AE32" i="7"/>
  <c r="X32" i="7"/>
  <c r="Q32" i="7"/>
  <c r="E32" i="7"/>
  <c r="W30" i="7"/>
  <c r="AD30" i="7"/>
  <c r="AK30" i="7"/>
  <c r="N30" i="7"/>
  <c r="W29" i="7"/>
  <c r="AD29" i="7"/>
  <c r="AK29" i="7"/>
  <c r="N29" i="7"/>
  <c r="W28" i="7"/>
  <c r="AD28" i="7"/>
  <c r="AK28" i="7"/>
  <c r="N28" i="7"/>
  <c r="W27" i="7"/>
  <c r="AD27" i="7"/>
  <c r="AK27" i="7"/>
  <c r="N27" i="7"/>
  <c r="W26" i="7"/>
  <c r="AD26" i="7"/>
  <c r="AK26" i="7"/>
  <c r="N26" i="7"/>
  <c r="W25" i="7"/>
  <c r="AD25" i="7"/>
  <c r="AK25" i="7"/>
  <c r="N25" i="7"/>
  <c r="P24" i="7"/>
  <c r="W24" i="7"/>
  <c r="AD24" i="7"/>
  <c r="AK24" i="7"/>
  <c r="N24" i="7"/>
  <c r="P23" i="7"/>
  <c r="W23" i="7"/>
  <c r="AD23" i="7"/>
  <c r="AK23" i="7"/>
  <c r="N23" i="7"/>
  <c r="P22" i="7"/>
  <c r="W22" i="7"/>
  <c r="AD22" i="7"/>
  <c r="AK22" i="7"/>
  <c r="N22" i="7"/>
  <c r="P21" i="7"/>
  <c r="W21" i="7"/>
  <c r="AD21" i="7"/>
  <c r="AK21" i="7"/>
  <c r="N21" i="7"/>
  <c r="P20" i="7"/>
  <c r="W20" i="7"/>
  <c r="AD20" i="7"/>
  <c r="AK20" i="7"/>
  <c r="N20" i="7"/>
  <c r="P19" i="7"/>
  <c r="W19" i="7"/>
  <c r="AD19" i="7"/>
  <c r="AK19" i="7"/>
  <c r="N19" i="7"/>
  <c r="P18" i="7"/>
  <c r="W18" i="7"/>
  <c r="AD18" i="7"/>
  <c r="AK18" i="7"/>
  <c r="P16" i="7"/>
  <c r="W16" i="7"/>
  <c r="AD16" i="7"/>
  <c r="AK16" i="7"/>
  <c r="AL16" i="7"/>
  <c r="AE16" i="7"/>
  <c r="X16" i="7"/>
  <c r="Q16" i="7"/>
  <c r="E16" i="7"/>
  <c r="AN56" i="4"/>
  <c r="AF20" i="5"/>
  <c r="N17" i="5"/>
  <c r="U17" i="5"/>
  <c r="AB17" i="5"/>
  <c r="AC17" i="5"/>
  <c r="N19" i="5"/>
  <c r="U19" i="5"/>
  <c r="AB19" i="5"/>
  <c r="N20" i="5"/>
  <c r="U20" i="5"/>
  <c r="AB20" i="5"/>
  <c r="N21" i="5"/>
  <c r="U21" i="5"/>
  <c r="AB21" i="5"/>
  <c r="AF21" i="5"/>
  <c r="N22" i="5"/>
  <c r="U22" i="5"/>
  <c r="AB22" i="5"/>
  <c r="AF22" i="5"/>
  <c r="N23" i="5"/>
  <c r="U23" i="5"/>
  <c r="AB23" i="5"/>
  <c r="AF23" i="5"/>
  <c r="N24" i="5"/>
  <c r="U24" i="5"/>
  <c r="AB24" i="5"/>
  <c r="AF24" i="5"/>
  <c r="N25" i="5"/>
  <c r="U25" i="5"/>
  <c r="AB25" i="5"/>
  <c r="AF25" i="5"/>
  <c r="U26" i="5"/>
  <c r="AB26" i="5"/>
  <c r="AF26" i="5"/>
  <c r="U27" i="5"/>
  <c r="AB27" i="5"/>
  <c r="AF27" i="5"/>
  <c r="U28" i="5"/>
  <c r="AB28" i="5"/>
  <c r="AF28" i="5"/>
  <c r="U29" i="5"/>
  <c r="AB29" i="5"/>
  <c r="AF29" i="5"/>
  <c r="U30" i="5"/>
  <c r="AB30" i="5"/>
  <c r="AF30" i="5"/>
  <c r="U31" i="5"/>
  <c r="AB31" i="5"/>
  <c r="AF31" i="5"/>
  <c r="N33" i="5"/>
  <c r="U33" i="5"/>
  <c r="AB33" i="5"/>
  <c r="AC33" i="5"/>
  <c r="N35" i="5"/>
  <c r="U35" i="5"/>
  <c r="AB35" i="5"/>
  <c r="N36" i="5"/>
  <c r="U36" i="5"/>
  <c r="AB36" i="5"/>
  <c r="AF36" i="5"/>
  <c r="N37" i="5"/>
  <c r="U37" i="5"/>
  <c r="AB37" i="5"/>
  <c r="AF37" i="5"/>
  <c r="N38" i="5"/>
  <c r="U38" i="5"/>
  <c r="AB38" i="5"/>
  <c r="AF38" i="5"/>
  <c r="N39" i="5"/>
  <c r="U39" i="5"/>
  <c r="AB39" i="5"/>
  <c r="AF39" i="5"/>
  <c r="N40" i="5"/>
  <c r="U40" i="5"/>
  <c r="AB40" i="5"/>
  <c r="AF40" i="5"/>
  <c r="N41" i="5"/>
  <c r="U41" i="5"/>
  <c r="AB41" i="5"/>
  <c r="AF41" i="5"/>
  <c r="U42" i="5"/>
  <c r="AB42" i="5"/>
  <c r="AF42" i="5"/>
  <c r="U43" i="5"/>
  <c r="AB43" i="5"/>
  <c r="AF43" i="5"/>
  <c r="U44" i="5"/>
  <c r="AB44" i="5"/>
  <c r="AF44" i="5"/>
  <c r="U45" i="5"/>
  <c r="AB45" i="5"/>
  <c r="AF45" i="5"/>
  <c r="U46" i="5"/>
  <c r="AB46" i="5"/>
  <c r="AF46" i="5"/>
  <c r="U47" i="5"/>
  <c r="AB47" i="5"/>
  <c r="AF47" i="5"/>
  <c r="N49" i="5"/>
  <c r="U49" i="5"/>
  <c r="AB49" i="5"/>
  <c r="AC49" i="5"/>
  <c r="N51" i="5"/>
  <c r="U51" i="5"/>
  <c r="AB51" i="5"/>
  <c r="N52" i="5"/>
  <c r="U52" i="5"/>
  <c r="AB52" i="5"/>
  <c r="AF52" i="5"/>
  <c r="N53" i="5"/>
  <c r="U53" i="5"/>
  <c r="AB53" i="5"/>
  <c r="AF53" i="5"/>
  <c r="N54" i="5"/>
  <c r="U54" i="5"/>
  <c r="AB54" i="5"/>
  <c r="AF54" i="5"/>
  <c r="N55" i="5"/>
  <c r="U55" i="5"/>
  <c r="AB55" i="5"/>
  <c r="AF55" i="5"/>
  <c r="N56" i="5"/>
  <c r="U56" i="5"/>
  <c r="AB56" i="5"/>
  <c r="AF56" i="5"/>
  <c r="N57" i="5"/>
  <c r="U57" i="5"/>
  <c r="AB57" i="5"/>
  <c r="AF57" i="5"/>
  <c r="N58" i="5"/>
  <c r="U58" i="5"/>
  <c r="AB58" i="5"/>
  <c r="AF58" i="5"/>
  <c r="N59" i="5"/>
  <c r="U59" i="5"/>
  <c r="AB59" i="5"/>
  <c r="AF59" i="5"/>
  <c r="N60" i="5"/>
  <c r="U60" i="5"/>
  <c r="AB60" i="5"/>
  <c r="AF60" i="5"/>
  <c r="N61" i="5"/>
  <c r="U61" i="5"/>
  <c r="AB61" i="5"/>
  <c r="AF61" i="5"/>
  <c r="N62" i="5"/>
  <c r="U62" i="5"/>
  <c r="AB62" i="5"/>
  <c r="AF62" i="5"/>
  <c r="N63" i="5"/>
  <c r="U63" i="5"/>
  <c r="AB63" i="5"/>
  <c r="AF63" i="5"/>
  <c r="N65" i="5"/>
  <c r="U65" i="5"/>
  <c r="AB65" i="5"/>
  <c r="AC65" i="5"/>
  <c r="N67" i="5"/>
  <c r="U67" i="5"/>
  <c r="AB67" i="5"/>
  <c r="N68" i="5"/>
  <c r="U68" i="5"/>
  <c r="AB68" i="5"/>
  <c r="AF68" i="5"/>
  <c r="N69" i="5"/>
  <c r="U69" i="5"/>
  <c r="AB69" i="5"/>
  <c r="AF69" i="5"/>
  <c r="N70" i="5"/>
  <c r="U70" i="5"/>
  <c r="AB70" i="5"/>
  <c r="AF70" i="5"/>
  <c r="N71" i="5"/>
  <c r="U71" i="5"/>
  <c r="AB71" i="5"/>
  <c r="AF71" i="5"/>
  <c r="N72" i="5"/>
  <c r="U72" i="5"/>
  <c r="AB72" i="5"/>
  <c r="AF72" i="5"/>
  <c r="N73" i="5"/>
  <c r="U73" i="5"/>
  <c r="AB73" i="5"/>
  <c r="AF73" i="5"/>
  <c r="N74" i="5"/>
  <c r="U74" i="5"/>
  <c r="AB74" i="5"/>
  <c r="AF74" i="5"/>
  <c r="N75" i="5"/>
  <c r="U75" i="5"/>
  <c r="AB75" i="5"/>
  <c r="AF75" i="5"/>
  <c r="N76" i="5"/>
  <c r="U76" i="5"/>
  <c r="AB76" i="5"/>
  <c r="AF76" i="5"/>
  <c r="N77" i="5"/>
  <c r="U77" i="5"/>
  <c r="AB77" i="5"/>
  <c r="AF77" i="5"/>
  <c r="N78" i="5"/>
  <c r="U78" i="5"/>
  <c r="AB78" i="5"/>
  <c r="AF78" i="5"/>
  <c r="N79" i="5"/>
  <c r="U79" i="5"/>
  <c r="AB79" i="5"/>
  <c r="AF79" i="5"/>
  <c r="AM79" i="5"/>
  <c r="AI79" i="5"/>
  <c r="Y79" i="5"/>
  <c r="R79" i="5"/>
  <c r="L79" i="5"/>
  <c r="F79" i="5"/>
  <c r="AM78" i="5"/>
  <c r="AI78" i="5"/>
  <c r="Y78" i="5"/>
  <c r="R78" i="5"/>
  <c r="L78" i="5"/>
  <c r="F78" i="5"/>
  <c r="AM77" i="5"/>
  <c r="AI77" i="5"/>
  <c r="Y77" i="5"/>
  <c r="R77" i="5"/>
  <c r="L77" i="5"/>
  <c r="F77" i="5"/>
  <c r="AM76" i="5"/>
  <c r="AI76" i="5"/>
  <c r="Y76" i="5"/>
  <c r="R76" i="5"/>
  <c r="L76" i="5"/>
  <c r="F76" i="5"/>
  <c r="AM75" i="5"/>
  <c r="AI75" i="5"/>
  <c r="Y75" i="5"/>
  <c r="R75" i="5"/>
  <c r="L75" i="5"/>
  <c r="F75" i="5"/>
  <c r="AM74" i="5"/>
  <c r="AI74" i="5"/>
  <c r="Y74" i="5"/>
  <c r="R74" i="5"/>
  <c r="L74" i="5"/>
  <c r="F74" i="5"/>
  <c r="AM73" i="5"/>
  <c r="AI73" i="5"/>
  <c r="Y73" i="5"/>
  <c r="R73" i="5"/>
  <c r="L73" i="5"/>
  <c r="F73" i="5"/>
  <c r="AM72" i="5"/>
  <c r="AI72" i="5"/>
  <c r="Y72" i="5"/>
  <c r="R72" i="5"/>
  <c r="L72" i="5"/>
  <c r="F72" i="5"/>
  <c r="AM71" i="5"/>
  <c r="AI71" i="5"/>
  <c r="Y71" i="5"/>
  <c r="R71" i="5"/>
  <c r="L71" i="5"/>
  <c r="F71" i="5"/>
  <c r="AM70" i="5"/>
  <c r="AI70" i="5"/>
  <c r="Y70" i="5"/>
  <c r="R70" i="5"/>
  <c r="L70" i="5"/>
  <c r="F70" i="5"/>
  <c r="AM69" i="5"/>
  <c r="AI69" i="5"/>
  <c r="Y69" i="5"/>
  <c r="R69" i="5"/>
  <c r="L69" i="5"/>
  <c r="F69" i="5"/>
  <c r="AM68" i="5"/>
  <c r="AI68" i="5"/>
  <c r="Y68" i="5"/>
  <c r="R68" i="5"/>
  <c r="L68" i="5"/>
  <c r="F68" i="5"/>
  <c r="AI67" i="5"/>
  <c r="AJ65" i="5"/>
  <c r="AI65" i="5"/>
  <c r="V65" i="5"/>
  <c r="O65" i="5"/>
  <c r="I65" i="5"/>
  <c r="C65" i="5"/>
  <c r="AM63" i="5"/>
  <c r="AI63" i="5"/>
  <c r="Y63" i="5"/>
  <c r="L63" i="5"/>
  <c r="F63" i="5"/>
  <c r="AM62" i="5"/>
  <c r="AI62" i="5"/>
  <c r="Y62" i="5"/>
  <c r="R62" i="5"/>
  <c r="L62" i="5"/>
  <c r="F62" i="5"/>
  <c r="AM61" i="5"/>
  <c r="AI61" i="5"/>
  <c r="Y61" i="5"/>
  <c r="R61" i="5"/>
  <c r="L61" i="5"/>
  <c r="F61" i="5"/>
  <c r="AM60" i="5"/>
  <c r="AI60" i="5"/>
  <c r="Y60" i="5"/>
  <c r="R60" i="5"/>
  <c r="L60" i="5"/>
  <c r="F60" i="5"/>
  <c r="AM59" i="5"/>
  <c r="AI59" i="5"/>
  <c r="Y59" i="5"/>
  <c r="R59" i="5"/>
  <c r="L59" i="5"/>
  <c r="F59" i="5"/>
  <c r="AM58" i="5"/>
  <c r="AI58" i="5"/>
  <c r="Y58" i="5"/>
  <c r="R58" i="5"/>
  <c r="L58" i="5"/>
  <c r="F58" i="5"/>
  <c r="AM57" i="5"/>
  <c r="AI57" i="5"/>
  <c r="Y57" i="5"/>
  <c r="R57" i="5"/>
  <c r="L57" i="5"/>
  <c r="F57" i="5"/>
  <c r="AM56" i="5"/>
  <c r="AI56" i="5"/>
  <c r="Y56" i="5"/>
  <c r="R56" i="5"/>
  <c r="L56" i="5"/>
  <c r="F56" i="5"/>
  <c r="AM55" i="5"/>
  <c r="AI55" i="5"/>
  <c r="Y55" i="5"/>
  <c r="R55" i="5"/>
  <c r="L55" i="5"/>
  <c r="F55" i="5"/>
  <c r="AM54" i="5"/>
  <c r="AI54" i="5"/>
  <c r="Y54" i="5"/>
  <c r="R54" i="5"/>
  <c r="L54" i="5"/>
  <c r="F54" i="5"/>
  <c r="AM53" i="5"/>
  <c r="AI53" i="5"/>
  <c r="Y53" i="5"/>
  <c r="R53" i="5"/>
  <c r="L53" i="5"/>
  <c r="F53" i="5"/>
  <c r="AM52" i="5"/>
  <c r="AI52" i="5"/>
  <c r="Y52" i="5"/>
  <c r="R52" i="5"/>
  <c r="L52" i="5"/>
  <c r="F52" i="5"/>
  <c r="AI51" i="5"/>
  <c r="AJ49" i="5"/>
  <c r="AI49" i="5"/>
  <c r="V49" i="5"/>
  <c r="O49" i="5"/>
  <c r="I49" i="5"/>
  <c r="C49" i="5"/>
  <c r="AM47" i="5"/>
  <c r="AI47" i="5"/>
  <c r="Y47" i="5"/>
  <c r="R47" i="5"/>
  <c r="L47" i="5"/>
  <c r="F47" i="5"/>
  <c r="AM46" i="5"/>
  <c r="AI46" i="5"/>
  <c r="Y46" i="5"/>
  <c r="R46" i="5"/>
  <c r="L46" i="5"/>
  <c r="F46" i="5"/>
  <c r="AM45" i="5"/>
  <c r="AI45" i="5"/>
  <c r="Y45" i="5"/>
  <c r="R45" i="5"/>
  <c r="L45" i="5"/>
  <c r="F45" i="5"/>
  <c r="AM44" i="5"/>
  <c r="AI44" i="5"/>
  <c r="Y44" i="5"/>
  <c r="R44" i="5"/>
  <c r="L44" i="5"/>
  <c r="F44" i="5"/>
  <c r="AM43" i="5"/>
  <c r="AI43" i="5"/>
  <c r="Y43" i="5"/>
  <c r="R43" i="5"/>
  <c r="L43" i="5"/>
  <c r="F43" i="5"/>
  <c r="AM42" i="5"/>
  <c r="AI42" i="5"/>
  <c r="Y42" i="5"/>
  <c r="R42" i="5"/>
  <c r="L42" i="5"/>
  <c r="F42" i="5"/>
  <c r="AM41" i="5"/>
  <c r="AI41" i="5"/>
  <c r="Y41" i="5"/>
  <c r="R41" i="5"/>
  <c r="L41" i="5"/>
  <c r="F41" i="5"/>
  <c r="AM40" i="5"/>
  <c r="AI40" i="5"/>
  <c r="Y40" i="5"/>
  <c r="R40" i="5"/>
  <c r="L40" i="5"/>
  <c r="F40" i="5"/>
  <c r="AM39" i="5"/>
  <c r="AI39" i="5"/>
  <c r="Y39" i="5"/>
  <c r="R39" i="5"/>
  <c r="L39" i="5"/>
  <c r="F39" i="5"/>
  <c r="AM38" i="5"/>
  <c r="AI38" i="5"/>
  <c r="Y38" i="5"/>
  <c r="R38" i="5"/>
  <c r="L38" i="5"/>
  <c r="F38" i="5"/>
  <c r="AM37" i="5"/>
  <c r="AI37" i="5"/>
  <c r="Y37" i="5"/>
  <c r="R37" i="5"/>
  <c r="L37" i="5"/>
  <c r="F37" i="5"/>
  <c r="AM36" i="5"/>
  <c r="AI36" i="5"/>
  <c r="Y36" i="5"/>
  <c r="R36" i="5"/>
  <c r="L36" i="5"/>
  <c r="F36" i="5"/>
  <c r="AI35" i="5"/>
  <c r="AJ33" i="5"/>
  <c r="AI33" i="5"/>
  <c r="V33" i="5"/>
  <c r="O33" i="5"/>
  <c r="I33" i="5"/>
  <c r="C33" i="5"/>
  <c r="AM31" i="5"/>
  <c r="AI31" i="5"/>
  <c r="Y31" i="5"/>
  <c r="R31" i="5"/>
  <c r="L31" i="5"/>
  <c r="F31" i="5"/>
  <c r="AM30" i="5"/>
  <c r="AI30" i="5"/>
  <c r="Y30" i="5"/>
  <c r="R30" i="5"/>
  <c r="L30" i="5"/>
  <c r="F30" i="5"/>
  <c r="AM29" i="5"/>
  <c r="AI29" i="5"/>
  <c r="Y29" i="5"/>
  <c r="R29" i="5"/>
  <c r="L29" i="5"/>
  <c r="F29" i="5"/>
  <c r="AM28" i="5"/>
  <c r="AI28" i="5"/>
  <c r="Y28" i="5"/>
  <c r="R28" i="5"/>
  <c r="L28" i="5"/>
  <c r="F28" i="5"/>
  <c r="AM27" i="5"/>
  <c r="AI27" i="5"/>
  <c r="Y27" i="5"/>
  <c r="R27" i="5"/>
  <c r="L27" i="5"/>
  <c r="F27" i="5"/>
  <c r="AM26" i="5"/>
  <c r="AI26" i="5"/>
  <c r="Y26" i="5"/>
  <c r="R26" i="5"/>
  <c r="L26" i="5"/>
  <c r="F26" i="5"/>
  <c r="AM25" i="5"/>
  <c r="AI25" i="5"/>
  <c r="Y25" i="5"/>
  <c r="R25" i="5"/>
  <c r="L25" i="5"/>
  <c r="F25" i="5"/>
  <c r="AM24" i="5"/>
  <c r="AI24" i="5"/>
  <c r="Y24" i="5"/>
  <c r="R24" i="5"/>
  <c r="L24" i="5"/>
  <c r="F24" i="5"/>
  <c r="AM23" i="5"/>
  <c r="AI23" i="5"/>
  <c r="Y23" i="5"/>
  <c r="R23" i="5"/>
  <c r="L23" i="5"/>
  <c r="F23" i="5"/>
  <c r="AM22" i="5"/>
  <c r="AI22" i="5"/>
  <c r="Y22" i="5"/>
  <c r="R22" i="5"/>
  <c r="L22" i="5"/>
  <c r="F22" i="5"/>
  <c r="AM21" i="5"/>
  <c r="AI21" i="5"/>
  <c r="Y21" i="5"/>
  <c r="R21" i="5"/>
  <c r="L21" i="5"/>
  <c r="F21" i="5"/>
  <c r="AM20" i="5"/>
  <c r="AI20" i="5"/>
  <c r="Y20" i="5"/>
  <c r="R20" i="5"/>
  <c r="L20" i="5"/>
  <c r="F20" i="5"/>
  <c r="AI19" i="5"/>
  <c r="AJ17" i="5"/>
  <c r="AI17" i="5"/>
  <c r="V17" i="5"/>
  <c r="O17" i="5"/>
  <c r="I17" i="5"/>
  <c r="C17" i="5"/>
  <c r="AJ16" i="4"/>
  <c r="AJ32" i="4"/>
  <c r="AJ48" i="4"/>
  <c r="AJ64" i="4"/>
  <c r="AJ78" i="4"/>
  <c r="AJ77" i="4"/>
  <c r="AJ76" i="4"/>
  <c r="AJ75" i="4"/>
  <c r="AJ74" i="4"/>
  <c r="AJ73" i="4"/>
  <c r="AJ72" i="4"/>
  <c r="AJ71" i="4"/>
  <c r="AJ70" i="4"/>
  <c r="AJ69" i="4"/>
  <c r="AJ68" i="4"/>
  <c r="AJ67" i="4"/>
  <c r="AJ66" i="4"/>
  <c r="AJ62" i="4"/>
  <c r="AJ61" i="4"/>
  <c r="AJ60" i="4"/>
  <c r="AJ59" i="4"/>
  <c r="AJ58" i="4"/>
  <c r="AJ57" i="4"/>
  <c r="AJ56" i="4"/>
  <c r="AJ55" i="4"/>
  <c r="AJ54" i="4"/>
  <c r="AJ53" i="4"/>
  <c r="AJ52" i="4"/>
  <c r="AJ51" i="4"/>
  <c r="AJ50" i="4"/>
  <c r="AJ46" i="4"/>
  <c r="AJ45" i="4"/>
  <c r="AJ44" i="4"/>
  <c r="AJ43" i="4"/>
  <c r="AJ42" i="4"/>
  <c r="AJ41" i="4"/>
  <c r="AJ40" i="4"/>
  <c r="AJ39" i="4"/>
  <c r="AJ38" i="4"/>
  <c r="AJ37" i="4"/>
  <c r="AJ36" i="4"/>
  <c r="AJ35" i="4"/>
  <c r="AJ34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N78" i="4"/>
  <c r="O78" i="4"/>
  <c r="V78" i="4"/>
  <c r="AC78" i="4"/>
  <c r="AG78" i="4"/>
  <c r="Z78" i="4"/>
  <c r="S78" i="4"/>
  <c r="M78" i="4"/>
  <c r="G78" i="4"/>
  <c r="AN77" i="4"/>
  <c r="O77" i="4"/>
  <c r="V77" i="4"/>
  <c r="AC77" i="4"/>
  <c r="AG77" i="4"/>
  <c r="Z77" i="4"/>
  <c r="S77" i="4"/>
  <c r="M77" i="4"/>
  <c r="G77" i="4"/>
  <c r="AN76" i="4"/>
  <c r="O76" i="4"/>
  <c r="V76" i="4"/>
  <c r="AC76" i="4"/>
  <c r="AG76" i="4"/>
  <c r="Z76" i="4"/>
  <c r="S76" i="4"/>
  <c r="M76" i="4"/>
  <c r="G76" i="4"/>
  <c r="AN75" i="4"/>
  <c r="O75" i="4"/>
  <c r="V75" i="4"/>
  <c r="AC75" i="4"/>
  <c r="AG75" i="4"/>
  <c r="Z75" i="4"/>
  <c r="S75" i="4"/>
  <c r="M75" i="4"/>
  <c r="G75" i="4"/>
  <c r="AN74" i="4"/>
  <c r="O74" i="4"/>
  <c r="V74" i="4"/>
  <c r="AC74" i="4"/>
  <c r="AG74" i="4"/>
  <c r="Z74" i="4"/>
  <c r="S74" i="4"/>
  <c r="M74" i="4"/>
  <c r="G74" i="4"/>
  <c r="AN73" i="4"/>
  <c r="O73" i="4"/>
  <c r="V73" i="4"/>
  <c r="AC73" i="4"/>
  <c r="AG73" i="4"/>
  <c r="Z73" i="4"/>
  <c r="S73" i="4"/>
  <c r="M73" i="4"/>
  <c r="G73" i="4"/>
  <c r="AN72" i="4"/>
  <c r="O72" i="4"/>
  <c r="V72" i="4"/>
  <c r="AC72" i="4"/>
  <c r="AG72" i="4"/>
  <c r="Z72" i="4"/>
  <c r="S72" i="4"/>
  <c r="M72" i="4"/>
  <c r="G72" i="4"/>
  <c r="AN71" i="4"/>
  <c r="O71" i="4"/>
  <c r="V71" i="4"/>
  <c r="AC71" i="4"/>
  <c r="AG71" i="4"/>
  <c r="Z71" i="4"/>
  <c r="S71" i="4"/>
  <c r="M71" i="4"/>
  <c r="G71" i="4"/>
  <c r="AN70" i="4"/>
  <c r="O70" i="4"/>
  <c r="V70" i="4"/>
  <c r="AC70" i="4"/>
  <c r="AG70" i="4"/>
  <c r="Z70" i="4"/>
  <c r="S70" i="4"/>
  <c r="M70" i="4"/>
  <c r="G70" i="4"/>
  <c r="AN69" i="4"/>
  <c r="O69" i="4"/>
  <c r="V69" i="4"/>
  <c r="AC69" i="4"/>
  <c r="AG69" i="4"/>
  <c r="Z69" i="4"/>
  <c r="S69" i="4"/>
  <c r="M69" i="4"/>
  <c r="G69" i="4"/>
  <c r="AN68" i="4"/>
  <c r="O68" i="4"/>
  <c r="V68" i="4"/>
  <c r="AC68" i="4"/>
  <c r="AG68" i="4"/>
  <c r="Z68" i="4"/>
  <c r="S68" i="4"/>
  <c r="M68" i="4"/>
  <c r="G68" i="4"/>
  <c r="AN67" i="4"/>
  <c r="O67" i="4"/>
  <c r="V67" i="4"/>
  <c r="AC67" i="4"/>
  <c r="AG67" i="4"/>
  <c r="Z67" i="4"/>
  <c r="S67" i="4"/>
  <c r="M67" i="4"/>
  <c r="G67" i="4"/>
  <c r="O66" i="4"/>
  <c r="V66" i="4"/>
  <c r="AC66" i="4"/>
  <c r="AK64" i="4"/>
  <c r="O64" i="4"/>
  <c r="V64" i="4"/>
  <c r="AC64" i="4"/>
  <c r="AD64" i="4"/>
  <c r="W64" i="4"/>
  <c r="P64" i="4"/>
  <c r="D64" i="4"/>
  <c r="AN62" i="4"/>
  <c r="O62" i="4"/>
  <c r="V62" i="4"/>
  <c r="AC62" i="4"/>
  <c r="AG62" i="4"/>
  <c r="Z62" i="4"/>
  <c r="S62" i="4"/>
  <c r="M62" i="4"/>
  <c r="G62" i="4"/>
  <c r="AN61" i="4"/>
  <c r="O61" i="4"/>
  <c r="V61" i="4"/>
  <c r="AC61" i="4"/>
  <c r="AG61" i="4"/>
  <c r="Z61" i="4"/>
  <c r="S61" i="4"/>
  <c r="M61" i="4"/>
  <c r="G61" i="4"/>
  <c r="AN60" i="4"/>
  <c r="O60" i="4"/>
  <c r="V60" i="4"/>
  <c r="AC60" i="4"/>
  <c r="AG60" i="4"/>
  <c r="Z60" i="4"/>
  <c r="S60" i="4"/>
  <c r="M60" i="4"/>
  <c r="G60" i="4"/>
  <c r="AN59" i="4"/>
  <c r="O59" i="4"/>
  <c r="V59" i="4"/>
  <c r="AC59" i="4"/>
  <c r="AG59" i="4"/>
  <c r="Z59" i="4"/>
  <c r="S59" i="4"/>
  <c r="M59" i="4"/>
  <c r="G59" i="4"/>
  <c r="AN58" i="4"/>
  <c r="O58" i="4"/>
  <c r="V58" i="4"/>
  <c r="AC58" i="4"/>
  <c r="AG58" i="4"/>
  <c r="Z58" i="4"/>
  <c r="S58" i="4"/>
  <c r="M58" i="4"/>
  <c r="G58" i="4"/>
  <c r="AN57" i="4"/>
  <c r="O57" i="4"/>
  <c r="V57" i="4"/>
  <c r="AC57" i="4"/>
  <c r="AG57" i="4"/>
  <c r="Z57" i="4"/>
  <c r="S57" i="4"/>
  <c r="M57" i="4"/>
  <c r="G57" i="4"/>
  <c r="O56" i="4"/>
  <c r="V56" i="4"/>
  <c r="AC56" i="4"/>
  <c r="AG56" i="4"/>
  <c r="Z56" i="4"/>
  <c r="S56" i="4"/>
  <c r="M56" i="4"/>
  <c r="G56" i="4"/>
  <c r="AN55" i="4"/>
  <c r="O55" i="4"/>
  <c r="V55" i="4"/>
  <c r="AC55" i="4"/>
  <c r="AG55" i="4"/>
  <c r="Z55" i="4"/>
  <c r="S55" i="4"/>
  <c r="M55" i="4"/>
  <c r="G55" i="4"/>
  <c r="AN54" i="4"/>
  <c r="O54" i="4"/>
  <c r="V54" i="4"/>
  <c r="AC54" i="4"/>
  <c r="AG54" i="4"/>
  <c r="Z54" i="4"/>
  <c r="S54" i="4"/>
  <c r="M54" i="4"/>
  <c r="G54" i="4"/>
  <c r="AN53" i="4"/>
  <c r="O53" i="4"/>
  <c r="V53" i="4"/>
  <c r="AC53" i="4"/>
  <c r="AG53" i="4"/>
  <c r="Z53" i="4"/>
  <c r="S53" i="4"/>
  <c r="M53" i="4"/>
  <c r="G53" i="4"/>
  <c r="AN52" i="4"/>
  <c r="O52" i="4"/>
  <c r="V52" i="4"/>
  <c r="AC52" i="4"/>
  <c r="AG52" i="4"/>
  <c r="Z52" i="4"/>
  <c r="S52" i="4"/>
  <c r="M52" i="4"/>
  <c r="G52" i="4"/>
  <c r="AN51" i="4"/>
  <c r="O51" i="4"/>
  <c r="V51" i="4"/>
  <c r="AC51" i="4"/>
  <c r="AG51" i="4"/>
  <c r="Z51" i="4"/>
  <c r="S51" i="4"/>
  <c r="M51" i="4"/>
  <c r="G51" i="4"/>
  <c r="O50" i="4"/>
  <c r="V50" i="4"/>
  <c r="AC50" i="4"/>
  <c r="AK48" i="4"/>
  <c r="O48" i="4"/>
  <c r="V48" i="4"/>
  <c r="AC48" i="4"/>
  <c r="AD48" i="4"/>
  <c r="W48" i="4"/>
  <c r="P48" i="4"/>
  <c r="D48" i="4"/>
  <c r="AN46" i="4"/>
  <c r="V46" i="4"/>
  <c r="AC46" i="4"/>
  <c r="AG46" i="4"/>
  <c r="Z46" i="4"/>
  <c r="S46" i="4"/>
  <c r="M46" i="4"/>
  <c r="G46" i="4"/>
  <c r="AN45" i="4"/>
  <c r="V45" i="4"/>
  <c r="AC45" i="4"/>
  <c r="AG45" i="4"/>
  <c r="Z45" i="4"/>
  <c r="S45" i="4"/>
  <c r="M45" i="4"/>
  <c r="G45" i="4"/>
  <c r="AN44" i="4"/>
  <c r="V44" i="4"/>
  <c r="AC44" i="4"/>
  <c r="AG44" i="4"/>
  <c r="Z44" i="4"/>
  <c r="S44" i="4"/>
  <c r="M44" i="4"/>
  <c r="G44" i="4"/>
  <c r="AN43" i="4"/>
  <c r="V43" i="4"/>
  <c r="AC43" i="4"/>
  <c r="AG43" i="4"/>
  <c r="Z43" i="4"/>
  <c r="S43" i="4"/>
  <c r="M43" i="4"/>
  <c r="G43" i="4"/>
  <c r="AN42" i="4"/>
  <c r="V42" i="4"/>
  <c r="AC42" i="4"/>
  <c r="AG42" i="4"/>
  <c r="Z42" i="4"/>
  <c r="S42" i="4"/>
  <c r="M42" i="4"/>
  <c r="G42" i="4"/>
  <c r="AN41" i="4"/>
  <c r="V41" i="4"/>
  <c r="AC41" i="4"/>
  <c r="AG41" i="4"/>
  <c r="Z41" i="4"/>
  <c r="S41" i="4"/>
  <c r="M41" i="4"/>
  <c r="G41" i="4"/>
  <c r="AN40" i="4"/>
  <c r="O40" i="4"/>
  <c r="V40" i="4"/>
  <c r="AC40" i="4"/>
  <c r="AG40" i="4"/>
  <c r="Z40" i="4"/>
  <c r="S40" i="4"/>
  <c r="M40" i="4"/>
  <c r="G40" i="4"/>
  <c r="AN39" i="4"/>
  <c r="O39" i="4"/>
  <c r="V39" i="4"/>
  <c r="AC39" i="4"/>
  <c r="AG39" i="4"/>
  <c r="Z39" i="4"/>
  <c r="S39" i="4"/>
  <c r="M39" i="4"/>
  <c r="G39" i="4"/>
  <c r="AN38" i="4"/>
  <c r="O38" i="4"/>
  <c r="V38" i="4"/>
  <c r="AC38" i="4"/>
  <c r="AG38" i="4"/>
  <c r="Z38" i="4"/>
  <c r="S38" i="4"/>
  <c r="M38" i="4"/>
  <c r="G38" i="4"/>
  <c r="AN37" i="4"/>
  <c r="O37" i="4"/>
  <c r="V37" i="4"/>
  <c r="AC37" i="4"/>
  <c r="AG37" i="4"/>
  <c r="Z37" i="4"/>
  <c r="S37" i="4"/>
  <c r="M37" i="4"/>
  <c r="G37" i="4"/>
  <c r="AN36" i="4"/>
  <c r="O36" i="4"/>
  <c r="V36" i="4"/>
  <c r="AC36" i="4"/>
  <c r="AG36" i="4"/>
  <c r="Z36" i="4"/>
  <c r="S36" i="4"/>
  <c r="M36" i="4"/>
  <c r="G36" i="4"/>
  <c r="AN35" i="4"/>
  <c r="O35" i="4"/>
  <c r="V35" i="4"/>
  <c r="AC35" i="4"/>
  <c r="AG35" i="4"/>
  <c r="Z35" i="4"/>
  <c r="S35" i="4"/>
  <c r="M35" i="4"/>
  <c r="G35" i="4"/>
  <c r="O34" i="4"/>
  <c r="V34" i="4"/>
  <c r="AC34" i="4"/>
  <c r="AK32" i="4"/>
  <c r="O32" i="4"/>
  <c r="V32" i="4"/>
  <c r="AC32" i="4"/>
  <c r="AD32" i="4"/>
  <c r="W32" i="4"/>
  <c r="P32" i="4"/>
  <c r="D32" i="4"/>
  <c r="AN30" i="4"/>
  <c r="V30" i="4"/>
  <c r="AC30" i="4"/>
  <c r="AG30" i="4"/>
  <c r="Z30" i="4"/>
  <c r="S30" i="4"/>
  <c r="M30" i="4"/>
  <c r="G30" i="4"/>
  <c r="AN29" i="4"/>
  <c r="V29" i="4"/>
  <c r="AC29" i="4"/>
  <c r="AG29" i="4"/>
  <c r="Z29" i="4"/>
  <c r="S29" i="4"/>
  <c r="M29" i="4"/>
  <c r="G29" i="4"/>
  <c r="AN28" i="4"/>
  <c r="V28" i="4"/>
  <c r="AC28" i="4"/>
  <c r="AG28" i="4"/>
  <c r="Z28" i="4"/>
  <c r="S28" i="4"/>
  <c r="M28" i="4"/>
  <c r="G28" i="4"/>
  <c r="V27" i="4"/>
  <c r="AC27" i="4"/>
  <c r="AG27" i="4"/>
  <c r="Z27" i="4"/>
  <c r="S27" i="4"/>
  <c r="M27" i="4"/>
  <c r="G27" i="4"/>
  <c r="AN26" i="4"/>
  <c r="V26" i="4"/>
  <c r="AC26" i="4"/>
  <c r="AG26" i="4"/>
  <c r="Z26" i="4"/>
  <c r="S26" i="4"/>
  <c r="M26" i="4"/>
  <c r="G26" i="4"/>
  <c r="AN25" i="4"/>
  <c r="V25" i="4"/>
  <c r="AC25" i="4"/>
  <c r="AG25" i="4"/>
  <c r="Z25" i="4"/>
  <c r="S25" i="4"/>
  <c r="M25" i="4"/>
  <c r="G25" i="4"/>
  <c r="AN24" i="4"/>
  <c r="O24" i="4"/>
  <c r="V24" i="4"/>
  <c r="AC24" i="4"/>
  <c r="AG24" i="4"/>
  <c r="Z24" i="4"/>
  <c r="S24" i="4"/>
  <c r="M24" i="4"/>
  <c r="G24" i="4"/>
  <c r="AN23" i="4"/>
  <c r="O23" i="4"/>
  <c r="V23" i="4"/>
  <c r="AC23" i="4"/>
  <c r="AG23" i="4"/>
  <c r="Z23" i="4"/>
  <c r="S23" i="4"/>
  <c r="M23" i="4"/>
  <c r="G23" i="4"/>
  <c r="AN22" i="4"/>
  <c r="O22" i="4"/>
  <c r="V22" i="4"/>
  <c r="AC22" i="4"/>
  <c r="AG22" i="4"/>
  <c r="Z22" i="4"/>
  <c r="S22" i="4"/>
  <c r="M22" i="4"/>
  <c r="G22" i="4"/>
  <c r="AN21" i="4"/>
  <c r="O21" i="4"/>
  <c r="V21" i="4"/>
  <c r="AC21" i="4"/>
  <c r="AG21" i="4"/>
  <c r="Z21" i="4"/>
  <c r="S21" i="4"/>
  <c r="M21" i="4"/>
  <c r="G21" i="4"/>
  <c r="AN20" i="4"/>
  <c r="O20" i="4"/>
  <c r="V20" i="4"/>
  <c r="AC20" i="4"/>
  <c r="AG20" i="4"/>
  <c r="Z20" i="4"/>
  <c r="S20" i="4"/>
  <c r="M20" i="4"/>
  <c r="G20" i="4"/>
  <c r="AN19" i="4"/>
  <c r="O19" i="4"/>
  <c r="V19" i="4"/>
  <c r="AC19" i="4"/>
  <c r="AG19" i="4"/>
  <c r="Z19" i="4"/>
  <c r="S19" i="4"/>
  <c r="M19" i="4"/>
  <c r="G19" i="4"/>
  <c r="O18" i="4"/>
  <c r="V18" i="4"/>
  <c r="AC18" i="4"/>
  <c r="AK16" i="4"/>
  <c r="O16" i="4"/>
  <c r="V16" i="4"/>
  <c r="AC16" i="4"/>
  <c r="AD16" i="4"/>
  <c r="W16" i="4"/>
  <c r="P16" i="4"/>
  <c r="D16" i="4"/>
</calcChain>
</file>

<file path=xl/sharedStrings.xml><?xml version="1.0" encoding="utf-8"?>
<sst xmlns="http://schemas.openxmlformats.org/spreadsheetml/2006/main" count="1468" uniqueCount="73">
  <si>
    <t>Control</t>
  </si>
  <si>
    <t>PCNA</t>
  </si>
  <si>
    <t>NeuroD</t>
  </si>
  <si>
    <t>DCX</t>
  </si>
  <si>
    <t>BDNF</t>
  </si>
  <si>
    <t>Three-spined stickleback</t>
  </si>
  <si>
    <t>ubc</t>
  </si>
  <si>
    <t>rpl13A</t>
  </si>
  <si>
    <t>Gene</t>
  </si>
  <si>
    <t>Exposure</t>
  </si>
  <si>
    <t>Sample</t>
  </si>
  <si>
    <t>CO2</t>
  </si>
  <si>
    <t>sample</t>
  </si>
  <si>
    <r>
      <t>Expression of target gene = (E</t>
    </r>
    <r>
      <rPr>
        <vertAlign val="subscript"/>
        <sz val="12"/>
        <color theme="1"/>
        <rFont val="Times New Roman"/>
        <family val="1"/>
      </rPr>
      <t>ga</t>
    </r>
    <r>
      <rPr>
        <sz val="12"/>
        <color theme="1"/>
        <rFont val="Times New Roman"/>
        <family val="1"/>
      </rPr>
      <t>^Cp</t>
    </r>
    <r>
      <rPr>
        <vertAlign val="subscript"/>
        <sz val="12"/>
        <color theme="1"/>
        <rFont val="Times New Roman"/>
        <family val="1"/>
      </rPr>
      <t>ga</t>
    </r>
    <r>
      <rPr>
        <sz val="12"/>
        <color theme="1"/>
        <rFont val="Times New Roman"/>
        <family val="1"/>
      </rPr>
      <t>/E</t>
    </r>
    <r>
      <rPr>
        <vertAlign val="subscript"/>
        <sz val="12"/>
        <color theme="1"/>
        <rFont val="Times New Roman"/>
        <family val="1"/>
      </rPr>
      <t>tar</t>
    </r>
    <r>
      <rPr>
        <sz val="12"/>
        <color theme="1"/>
        <rFont val="Times New Roman"/>
        <family val="1"/>
      </rPr>
      <t>^Cp</t>
    </r>
    <r>
      <rPr>
        <vertAlign val="subscript"/>
        <sz val="12"/>
        <color theme="1"/>
        <rFont val="Times New Roman"/>
        <family val="1"/>
      </rPr>
      <t>tar</t>
    </r>
    <r>
      <rPr>
        <sz val="12"/>
        <color theme="1"/>
        <rFont val="Times New Roman"/>
        <family val="1"/>
      </rPr>
      <t>)</t>
    </r>
  </si>
  <si>
    <r>
      <t xml:space="preserve">Where </t>
    </r>
    <r>
      <rPr>
        <i/>
        <sz val="12"/>
        <color theme="1"/>
        <rFont val="Times New Roman"/>
        <family val="1"/>
      </rPr>
      <t xml:space="preserve">ga </t>
    </r>
    <r>
      <rPr>
        <sz val="12"/>
        <color theme="1"/>
        <rFont val="Times New Roman"/>
        <family val="1"/>
      </rPr>
      <t xml:space="preserve">is the geometric average of the two reference genes; </t>
    </r>
    <r>
      <rPr>
        <i/>
        <sz val="12"/>
        <color theme="1"/>
        <rFont val="Times New Roman"/>
        <family val="1"/>
      </rPr>
      <t>tar</t>
    </r>
    <r>
      <rPr>
        <sz val="12"/>
        <color theme="1"/>
        <rFont val="Times New Roman"/>
        <family val="1"/>
      </rPr>
      <t xml:space="preserve"> is the target gene of interest, </t>
    </r>
    <r>
      <rPr>
        <i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1"/>
      </rPr>
      <t xml:space="preserve"> is priming efficiency and </t>
    </r>
    <r>
      <rPr>
        <i/>
        <sz val="12"/>
        <color theme="1"/>
        <rFont val="Times New Roman"/>
        <family val="1"/>
      </rPr>
      <t>Cp</t>
    </r>
    <r>
      <rPr>
        <sz val="12"/>
        <color theme="1"/>
        <rFont val="Times New Roman"/>
        <family val="1"/>
      </rPr>
      <t xml:space="preserve"> is the crossing point. </t>
    </r>
  </si>
  <si>
    <t xml:space="preserve">Relative mRNA expression levels were calculated using the following formula: </t>
  </si>
  <si>
    <t>Electronic supplementary material to:</t>
  </si>
  <si>
    <r>
      <t>Responses of neurogenesis and neuroplasticity related genes to elevated CO</t>
    </r>
    <r>
      <rPr>
        <b/>
        <vertAlign val="subscript"/>
        <sz val="14"/>
        <color theme="1"/>
        <rFont val="Times New Roman"/>
        <family val="1"/>
      </rPr>
      <t>2</t>
    </r>
    <r>
      <rPr>
        <b/>
        <sz val="14"/>
        <color theme="1"/>
        <rFont val="Times New Roman"/>
        <family val="1"/>
      </rPr>
      <t xml:space="preserve"> leves in the brain of three teleost species </t>
    </r>
  </si>
  <si>
    <t>By: Floriana Lai, Cathrine E. Fagernes, Nicholas J. Bernier, Gabrielle M. Miller, Philip L. Munday, Fredrik Jutfelt, Göran E. Nilsson</t>
  </si>
  <si>
    <t>rpII3</t>
  </si>
  <si>
    <t>Run No. 1.1</t>
  </si>
  <si>
    <t>Individ</t>
  </si>
  <si>
    <t>E</t>
  </si>
  <si>
    <t>Cp</t>
  </si>
  <si>
    <t>eCp</t>
  </si>
  <si>
    <t>Run</t>
  </si>
  <si>
    <t>cDNA synthesis 1</t>
  </si>
  <si>
    <t>Run 1</t>
  </si>
  <si>
    <t>Run No. 1.2</t>
  </si>
  <si>
    <t xml:space="preserve">cDNa synthesis 1 </t>
  </si>
  <si>
    <t>Run 2</t>
  </si>
  <si>
    <t>Run No. 2.1</t>
  </si>
  <si>
    <t>cDNA synthesis 2</t>
  </si>
  <si>
    <t>Run No. 2.2</t>
  </si>
  <si>
    <t>cDNa synthesis 2</t>
  </si>
  <si>
    <t>Neuro D</t>
  </si>
  <si>
    <t>Individuals</t>
  </si>
  <si>
    <t>HIGH CO2</t>
  </si>
  <si>
    <t>Cinnamon anemonefish</t>
  </si>
  <si>
    <t>Spiny damslefish</t>
  </si>
  <si>
    <t>PCNA (ubc/rpl13A normalized expression)</t>
  </si>
  <si>
    <t>NeuroD (ubc/rpl13A normalized expression)</t>
  </si>
  <si>
    <t>DCX (ubc/rpl13A normalized expression)</t>
  </si>
  <si>
    <t>BDNF (ubc/rpl13A normalized expression)</t>
  </si>
  <si>
    <t>pcna</t>
  </si>
  <si>
    <t>dcx</t>
  </si>
  <si>
    <t>bdnf</t>
  </si>
  <si>
    <t>7F</t>
  </si>
  <si>
    <t>96M</t>
  </si>
  <si>
    <t>46F</t>
  </si>
  <si>
    <t>34F</t>
  </si>
  <si>
    <t>67M</t>
  </si>
  <si>
    <t>66F</t>
  </si>
  <si>
    <t>66M</t>
  </si>
  <si>
    <t>67F</t>
  </si>
  <si>
    <t>97M</t>
  </si>
  <si>
    <t>34M</t>
  </si>
  <si>
    <t>91F</t>
  </si>
  <si>
    <t>7M</t>
  </si>
  <si>
    <t>Clownfish</t>
  </si>
  <si>
    <t>87F</t>
  </si>
  <si>
    <t>104M</t>
  </si>
  <si>
    <t>45F</t>
  </si>
  <si>
    <t>53M</t>
  </si>
  <si>
    <t>100M</t>
  </si>
  <si>
    <t>29F</t>
  </si>
  <si>
    <t>60M</t>
  </si>
  <si>
    <t>53F</t>
  </si>
  <si>
    <t>45M</t>
  </si>
  <si>
    <t>29M</t>
  </si>
  <si>
    <t>60F</t>
  </si>
  <si>
    <t>100F</t>
  </si>
  <si>
    <t>Damselfish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</si>
</sst>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"/>
    <numFmt numFmtId="165" formatCode="0.0000000"/>
    <numFmt numFmtId="166" formatCode="0.00000000"/>
    <numFmt numFmtId="167" formatCode="0.000"/>
    <numFmt numFmtId="168" formatCode="0.0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b/>
      <vertAlign val="subscript"/>
      <sz val="14"/>
      <color theme="1"/>
      <name val="Times New Roman"/>
      <family val="1"/>
    </font>
    <font>
      <sz val="12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1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8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13" borderId="12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2" borderId="10" xfId="0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15" borderId="8" xfId="0" applyFill="1" applyBorder="1" applyAlignment="1">
      <alignment horizontal="center" vertical="center"/>
    </xf>
    <xf numFmtId="0" fontId="0" fillId="15" borderId="5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1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3" fillId="16" borderId="8" xfId="6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16" borderId="11" xfId="6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9" fillId="0" borderId="9" xfId="6" applyFill="1" applyBorder="1" applyAlignment="1">
      <alignment horizontal="center" vertical="center"/>
    </xf>
    <xf numFmtId="0" fontId="9" fillId="0" borderId="7" xfId="6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16" borderId="11" xfId="0" applyFont="1" applyFill="1" applyBorder="1" applyAlignment="1">
      <alignment horizontal="center" vertical="center"/>
    </xf>
    <xf numFmtId="0" fontId="15" fillId="15" borderId="10" xfId="0" applyFont="1" applyFill="1" applyBorder="1" applyAlignment="1">
      <alignment horizontal="center" vertical="center"/>
    </xf>
    <xf numFmtId="0" fontId="15" fillId="15" borderId="5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0" fillId="16" borderId="8" xfId="0" applyFont="1" applyFill="1" applyBorder="1" applyAlignment="1">
      <alignment horizontal="center" vertical="center"/>
    </xf>
    <xf numFmtId="0" fontId="0" fillId="16" borderId="11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0" fillId="16" borderId="0" xfId="0" applyFill="1" applyBorder="1" applyAlignment="1">
      <alignment horizontal="center" vertical="center"/>
    </xf>
    <xf numFmtId="0" fontId="9" fillId="0" borderId="0" xfId="6" applyFill="1" applyAlignment="1">
      <alignment horizontal="center" vertical="center"/>
    </xf>
    <xf numFmtId="0" fontId="13" fillId="16" borderId="1" xfId="6" applyFont="1" applyFill="1" applyBorder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0" fontId="0" fillId="13" borderId="3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0" fillId="13" borderId="4" xfId="0" applyFill="1" applyBorder="1" applyAlignment="1">
      <alignment vertical="center"/>
    </xf>
    <xf numFmtId="0" fontId="0" fillId="14" borderId="10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8" borderId="5" xfId="0" applyFill="1" applyBorder="1" applyAlignment="1">
      <alignment vertical="center"/>
    </xf>
    <xf numFmtId="0" fontId="0" fillId="8" borderId="9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7" borderId="10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13" borderId="0" xfId="0" applyFill="1" applyBorder="1" applyAlignment="1">
      <alignment vertical="center"/>
    </xf>
    <xf numFmtId="0" fontId="0" fillId="15" borderId="8" xfId="0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0" fontId="0" fillId="15" borderId="11" xfId="0" applyFill="1" applyBorder="1" applyAlignment="1">
      <alignment vertical="center"/>
    </xf>
    <xf numFmtId="0" fontId="0" fillId="15" borderId="11" xfId="0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0" fontId="0" fillId="15" borderId="8" xfId="0" applyFill="1" applyBorder="1" applyAlignment="1">
      <alignment vertical="center"/>
    </xf>
    <xf numFmtId="0" fontId="0" fillId="15" borderId="14" xfId="0" applyFill="1" applyBorder="1" applyAlignment="1">
      <alignment horizontal="center"/>
    </xf>
    <xf numFmtId="0" fontId="0" fillId="17" borderId="8" xfId="0" applyFont="1" applyFill="1" applyBorder="1" applyAlignment="1">
      <alignment horizontal="center"/>
    </xf>
    <xf numFmtId="2" fontId="0" fillId="0" borderId="0" xfId="0" applyNumberFormat="1" applyAlignment="1">
      <alignment vertical="center"/>
    </xf>
    <xf numFmtId="0" fontId="0" fillId="17" borderId="8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3" fillId="17" borderId="8" xfId="6" applyFont="1" applyFill="1" applyBorder="1" applyAlignment="1">
      <alignment horizontal="center"/>
    </xf>
    <xf numFmtId="0" fontId="0" fillId="17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0" fontId="15" fillId="15" borderId="10" xfId="0" applyFont="1" applyFill="1" applyBorder="1" applyAlignment="1">
      <alignment horizontal="center"/>
    </xf>
    <xf numFmtId="0" fontId="15" fillId="15" borderId="5" xfId="0" applyFont="1" applyFill="1" applyBorder="1" applyAlignment="1">
      <alignment vertical="center"/>
    </xf>
    <xf numFmtId="0" fontId="15" fillId="13" borderId="7" xfId="0" applyFont="1" applyFill="1" applyBorder="1" applyAlignment="1">
      <alignment horizontal="center"/>
    </xf>
    <xf numFmtId="0" fontId="15" fillId="13" borderId="0" xfId="0" applyFont="1" applyFill="1" applyBorder="1" applyAlignment="1">
      <alignment horizontal="center"/>
    </xf>
    <xf numFmtId="0" fontId="15" fillId="15" borderId="5" xfId="0" applyFont="1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0" fillId="13" borderId="2" xfId="0" applyFill="1" applyBorder="1" applyAlignment="1">
      <alignment vertical="center"/>
    </xf>
    <xf numFmtId="0" fontId="0" fillId="17" borderId="10" xfId="0" applyFont="1" applyFill="1" applyBorder="1" applyAlignment="1">
      <alignment horizontal="center"/>
    </xf>
    <xf numFmtId="0" fontId="0" fillId="17" borderId="11" xfId="0" applyFont="1" applyFill="1" applyBorder="1" applyAlignment="1">
      <alignment horizontal="center"/>
    </xf>
    <xf numFmtId="0" fontId="13" fillId="17" borderId="11" xfId="6" applyFont="1" applyFill="1" applyBorder="1" applyAlignment="1">
      <alignment horizontal="center"/>
    </xf>
    <xf numFmtId="0" fontId="9" fillId="18" borderId="1" xfId="6" applyFill="1" applyBorder="1" applyAlignment="1">
      <alignment horizontal="center"/>
    </xf>
    <xf numFmtId="0" fontId="13" fillId="17" borderId="1" xfId="6" applyFont="1" applyFill="1" applyBorder="1" applyAlignment="1">
      <alignment horizontal="center"/>
    </xf>
    <xf numFmtId="0" fontId="13" fillId="17" borderId="15" xfId="6" applyFont="1" applyFill="1" applyBorder="1" applyAlignment="1">
      <alignment horizontal="center"/>
    </xf>
    <xf numFmtId="0" fontId="13" fillId="17" borderId="16" xfId="6" applyFont="1" applyFill="1" applyBorder="1" applyAlignment="1">
      <alignment horizontal="center"/>
    </xf>
    <xf numFmtId="0" fontId="0" fillId="15" borderId="9" xfId="0" applyFill="1" applyBorder="1" applyAlignment="1">
      <alignment horizontal="center"/>
    </xf>
    <xf numFmtId="0" fontId="0" fillId="17" borderId="0" xfId="0" applyFont="1" applyFill="1" applyBorder="1" applyAlignment="1">
      <alignment horizontal="center"/>
    </xf>
    <xf numFmtId="0" fontId="13" fillId="17" borderId="0" xfId="6" applyFont="1" applyFill="1" applyAlignment="1">
      <alignment horizontal="center"/>
    </xf>
    <xf numFmtId="167" fontId="7" fillId="0" borderId="0" xfId="0" applyNumberFormat="1" applyFont="1" applyAlignment="1">
      <alignment horizontal="center" vertical="center"/>
    </xf>
    <xf numFmtId="168" fontId="0" fillId="17" borderId="8" xfId="0" applyNumberFormat="1" applyFont="1" applyFill="1" applyBorder="1" applyAlignment="1">
      <alignment horizontal="center"/>
    </xf>
    <xf numFmtId="0" fontId="2" fillId="0" borderId="0" xfId="0" applyFont="1" applyAlignment="1"/>
    <xf numFmtId="0" fontId="10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13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6" fontId="0" fillId="5" borderId="2" xfId="0" applyNumberFormat="1" applyFill="1" applyBorder="1"/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0" fillId="6" borderId="0" xfId="0" applyFill="1" applyAlignment="1">
      <alignment horizontal="center" vertical="center"/>
    </xf>
    <xf numFmtId="0" fontId="16" fillId="0" borderId="0" xfId="0" applyFont="1" applyAlignment="1">
      <alignment vertical="center"/>
    </xf>
    <xf numFmtId="0" fontId="0" fillId="13" borderId="3" xfId="0" applyFill="1" applyBorder="1" applyAlignment="1">
      <alignment horizontal="left"/>
    </xf>
    <xf numFmtId="0" fontId="0" fillId="13" borderId="7" xfId="0" applyFill="1" applyBorder="1" applyAlignment="1">
      <alignment horizontal="left"/>
    </xf>
    <xf numFmtId="0" fontId="0" fillId="13" borderId="0" xfId="0" applyFill="1" applyBorder="1" applyAlignment="1">
      <alignment horizontal="left"/>
    </xf>
    <xf numFmtId="0" fontId="0" fillId="0" borderId="0" xfId="0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/>
    </xf>
    <xf numFmtId="0" fontId="13" fillId="0" borderId="10" xfId="6" applyFont="1" applyFill="1" applyBorder="1" applyAlignment="1">
      <alignment horizontal="center" vertical="center"/>
    </xf>
    <xf numFmtId="167" fontId="13" fillId="0" borderId="0" xfId="6" applyNumberFormat="1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9" fillId="3" borderId="0" xfId="6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167" fontId="1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1" fontId="22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0" fontId="8" fillId="2" borderId="0" xfId="5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17" borderId="10" xfId="0" applyFill="1" applyBorder="1" applyAlignment="1">
      <alignment horizontal="center" vertical="center"/>
    </xf>
    <xf numFmtId="0" fontId="0" fillId="15" borderId="9" xfId="0" applyFill="1" applyBorder="1" applyAlignment="1">
      <alignment horizontal="center" vertical="center"/>
    </xf>
    <xf numFmtId="0" fontId="0" fillId="17" borderId="8" xfId="0" applyFont="1" applyFill="1" applyBorder="1" applyAlignment="1">
      <alignment horizontal="center" vertical="center"/>
    </xf>
    <xf numFmtId="0" fontId="0" fillId="17" borderId="8" xfId="0" applyFill="1" applyBorder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17" borderId="0" xfId="0" applyFont="1" applyFill="1" applyAlignment="1">
      <alignment horizontal="center" vertical="center"/>
    </xf>
    <xf numFmtId="0" fontId="13" fillId="17" borderId="8" xfId="6" applyFont="1" applyFill="1" applyBorder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0" fillId="17" borderId="10" xfId="0" applyFont="1" applyFill="1" applyBorder="1" applyAlignment="1">
      <alignment horizontal="center" vertical="center"/>
    </xf>
    <xf numFmtId="0" fontId="0" fillId="17" borderId="11" xfId="0" applyFont="1" applyFill="1" applyBorder="1" applyAlignment="1">
      <alignment horizontal="center" vertical="center"/>
    </xf>
    <xf numFmtId="0" fontId="9" fillId="18" borderId="1" xfId="6" applyFill="1" applyBorder="1" applyAlignment="1">
      <alignment horizontal="center" vertical="center"/>
    </xf>
    <xf numFmtId="0" fontId="13" fillId="17" borderId="1" xfId="6" applyFont="1" applyFill="1" applyBorder="1" applyAlignment="1">
      <alignment horizontal="center" vertical="center"/>
    </xf>
    <xf numFmtId="0" fontId="13" fillId="17" borderId="16" xfId="6" applyFont="1" applyFill="1" applyBorder="1" applyAlignment="1">
      <alignment horizontal="center" vertical="center"/>
    </xf>
    <xf numFmtId="0" fontId="13" fillId="17" borderId="15" xfId="6" applyFont="1" applyFill="1" applyBorder="1" applyAlignment="1">
      <alignment horizontal="center" vertical="center"/>
    </xf>
    <xf numFmtId="0" fontId="13" fillId="0" borderId="16" xfId="6" applyFont="1" applyFill="1" applyBorder="1" applyAlignment="1">
      <alignment horizontal="center" vertical="center"/>
    </xf>
    <xf numFmtId="0" fontId="0" fillId="17" borderId="0" xfId="0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4" fillId="16" borderId="8" xfId="7" applyFont="1" applyFill="1" applyBorder="1" applyAlignment="1">
      <alignment horizontal="center" vertical="center"/>
    </xf>
    <xf numFmtId="2" fontId="9" fillId="0" borderId="0" xfId="6" applyNumberFormat="1" applyFill="1" applyAlignment="1">
      <alignment horizontal="center"/>
    </xf>
    <xf numFmtId="2" fontId="7" fillId="0" borderId="0" xfId="0" applyNumberFormat="1" applyFont="1"/>
    <xf numFmtId="2" fontId="0" fillId="0" borderId="0" xfId="0" applyNumberFormat="1" applyFill="1"/>
    <xf numFmtId="2" fontId="1" fillId="0" borderId="0" xfId="6" applyNumberFormat="1" applyFont="1" applyFill="1"/>
    <xf numFmtId="0" fontId="13" fillId="17" borderId="0" xfId="6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164" fontId="12" fillId="0" borderId="10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vertical="center"/>
    </xf>
  </cellXfs>
  <cellStyles count="12">
    <cellStyle name="Accent5" xfId="7" builtinId="45"/>
    <cellStyle name="Bad" xfId="6" builtinId="27"/>
    <cellStyle name="Followed Hyperlink" xfId="2" builtinId="9" hidden="1"/>
    <cellStyle name="Followed Hyperlink" xfId="4" builtinId="9" hidden="1"/>
    <cellStyle name="Followed Hyperlink" xfId="9" builtinId="9" hidden="1"/>
    <cellStyle name="Followed Hyperlink" xfId="11" builtinId="9" hidden="1"/>
    <cellStyle name="Good" xfId="5" builtinId="26"/>
    <cellStyle name="Hyperlink" xfId="1" builtinId="8" hidden="1"/>
    <cellStyle name="Hyperlink" xfId="3" builtinId="8" hidden="1"/>
    <cellStyle name="Hyperlink" xfId="8" builtinId="8" hidden="1"/>
    <cellStyle name="Hyperlink" xfId="10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workbookViewId="0">
      <selection activeCell="M28" sqref="M28"/>
    </sheetView>
  </sheetViews>
  <sheetFormatPr baseColWidth="10" defaultRowHeight="16" x14ac:dyDescent="0.2"/>
  <cols>
    <col min="1" max="1" width="10.83203125" style="6"/>
    <col min="2" max="3" width="11.6640625" style="6" bestFit="1" customWidth="1"/>
    <col min="4" max="4" width="10.83203125" style="6"/>
    <col min="5" max="10" width="11.6640625" style="6" bestFit="1" customWidth="1"/>
    <col min="11" max="16384" width="10.83203125" style="6"/>
  </cols>
  <sheetData>
    <row r="1" spans="1:2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21" x14ac:dyDescent="0.2">
      <c r="A2" s="14" t="s">
        <v>16</v>
      </c>
    </row>
    <row r="3" spans="1:21" ht="30" customHeight="1" x14ac:dyDescent="0.2">
      <c r="A3" s="15" t="s">
        <v>17</v>
      </c>
      <c r="L3" s="162" t="s">
        <v>15</v>
      </c>
      <c r="M3" s="162"/>
      <c r="N3" s="162"/>
    </row>
    <row r="4" spans="1:21" ht="27" customHeight="1" x14ac:dyDescent="0.2">
      <c r="A4" s="162" t="s">
        <v>18</v>
      </c>
      <c r="C4" s="162"/>
      <c r="D4" s="162"/>
      <c r="E4" s="162"/>
      <c r="F4" s="162"/>
      <c r="G4" s="162"/>
      <c r="H4" s="162"/>
      <c r="I4" s="162"/>
      <c r="J4" s="162"/>
      <c r="L4" s="12"/>
    </row>
    <row r="5" spans="1:21" ht="22" customHeight="1" x14ac:dyDescent="0.2">
      <c r="B5" s="4"/>
      <c r="L5" s="213" t="s">
        <v>13</v>
      </c>
      <c r="M5" s="213"/>
      <c r="N5" s="213"/>
      <c r="O5" s="213"/>
    </row>
    <row r="6" spans="1:21" ht="36" customHeight="1" x14ac:dyDescent="0.2">
      <c r="B6" s="4"/>
      <c r="L6" s="162" t="s">
        <v>14</v>
      </c>
      <c r="M6" s="162"/>
      <c r="N6" s="162"/>
      <c r="O6" s="162"/>
    </row>
    <row r="8" spans="1:21" ht="19" x14ac:dyDescent="0.25">
      <c r="A8" s="219" t="s">
        <v>5</v>
      </c>
      <c r="B8" s="220"/>
      <c r="C8" s="220"/>
      <c r="D8" s="220"/>
      <c r="E8" s="220"/>
      <c r="F8" s="220"/>
      <c r="G8" s="220"/>
      <c r="H8" s="220"/>
      <c r="I8" s="220"/>
      <c r="J8" s="22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</row>
    <row r="9" spans="1:21" s="7" customFormat="1" x14ac:dyDescent="0.2">
      <c r="B9" s="214"/>
      <c r="C9" s="214"/>
      <c r="D9" s="214"/>
      <c r="E9" s="215"/>
      <c r="F9" s="216" t="s">
        <v>37</v>
      </c>
      <c r="G9" s="217"/>
      <c r="H9" s="217"/>
      <c r="I9" s="217"/>
      <c r="J9" s="218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1" s="3" customFormat="1" ht="80" x14ac:dyDescent="0.2">
      <c r="A10" s="148" t="s">
        <v>36</v>
      </c>
      <c r="B10" s="159" t="s">
        <v>40</v>
      </c>
      <c r="C10" s="159" t="s">
        <v>41</v>
      </c>
      <c r="D10" s="159" t="s">
        <v>42</v>
      </c>
      <c r="E10" s="160" t="s">
        <v>43</v>
      </c>
      <c r="F10" s="148" t="s">
        <v>36</v>
      </c>
      <c r="G10" s="159" t="s">
        <v>40</v>
      </c>
      <c r="H10" s="159" t="s">
        <v>41</v>
      </c>
      <c r="I10" s="159" t="s">
        <v>42</v>
      </c>
      <c r="J10" s="160" t="s">
        <v>43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s="3" customFormat="1" x14ac:dyDescent="0.2">
      <c r="A11" s="149">
        <v>1</v>
      </c>
      <c r="B11" s="144">
        <v>2.172E-2</v>
      </c>
      <c r="C11" s="144">
        <v>7.4730000000000005E-2</v>
      </c>
      <c r="D11" s="144">
        <v>2.8660000000000001E-2</v>
      </c>
      <c r="E11" s="145">
        <v>1.3679999999999999E-2</v>
      </c>
      <c r="F11" s="149">
        <v>1</v>
      </c>
      <c r="G11" s="146">
        <v>1.584E-2</v>
      </c>
      <c r="H11" s="146">
        <v>0.10267</v>
      </c>
      <c r="I11" s="146">
        <v>4.3720000000000002E-2</v>
      </c>
      <c r="J11" s="147">
        <v>9.6799999999999994E-3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s="3" customFormat="1" x14ac:dyDescent="0.2">
      <c r="A12" s="149">
        <v>2</v>
      </c>
      <c r="B12" s="144">
        <v>1.789E-2</v>
      </c>
      <c r="C12" s="144">
        <v>8.4769999999999998E-2</v>
      </c>
      <c r="D12" s="144">
        <v>4.3950000000000003E-2</v>
      </c>
      <c r="E12" s="145">
        <v>9.9500000000000005E-3</v>
      </c>
      <c r="F12" s="149">
        <v>2</v>
      </c>
      <c r="G12" s="146">
        <v>2.3186999999999999E-2</v>
      </c>
      <c r="H12" s="146">
        <v>0.10274</v>
      </c>
      <c r="I12" s="146">
        <v>6.8349999999999994E-2</v>
      </c>
      <c r="J12" s="147">
        <v>1.5800000000000002E-2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s="3" customFormat="1" x14ac:dyDescent="0.2">
      <c r="A13" s="149">
        <v>3</v>
      </c>
      <c r="F13" s="149">
        <v>3</v>
      </c>
      <c r="J13" s="153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s="3" customFormat="1" x14ac:dyDescent="0.2">
      <c r="A14" s="149">
        <v>4</v>
      </c>
      <c r="B14" s="144">
        <v>2.0789999999999999E-2</v>
      </c>
      <c r="C14" s="144">
        <v>9.0939999999999993E-2</v>
      </c>
      <c r="D14" s="144">
        <v>3.7659999999999999E-2</v>
      </c>
      <c r="E14" s="145">
        <v>7.4000000000000003E-3</v>
      </c>
      <c r="F14" s="149">
        <v>4</v>
      </c>
      <c r="G14" s="146">
        <v>1.6029999999999999E-2</v>
      </c>
      <c r="H14" s="146">
        <v>9.461E-2</v>
      </c>
      <c r="I14" s="146">
        <v>5.0020000000000002E-2</v>
      </c>
      <c r="J14" s="147">
        <v>1.159E-2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s="3" customFormat="1" x14ac:dyDescent="0.2">
      <c r="A15" s="149">
        <v>5</v>
      </c>
      <c r="B15" s="144">
        <v>2.0060000000000001E-2</v>
      </c>
      <c r="C15" s="144">
        <v>8.8770000000000002E-2</v>
      </c>
      <c r="D15" s="144">
        <v>2.231E-2</v>
      </c>
      <c r="E15" s="145">
        <v>1.5429999999999999E-2</v>
      </c>
      <c r="F15" s="149">
        <v>5</v>
      </c>
      <c r="G15" s="146">
        <v>1.7906999999999999E-2</v>
      </c>
      <c r="I15" s="146">
        <v>3.7519999999999998E-2</v>
      </c>
      <c r="J15" s="147">
        <v>8.4100000000000008E-3</v>
      </c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s="3" customFormat="1" x14ac:dyDescent="0.2">
      <c r="A16" s="149">
        <v>6</v>
      </c>
      <c r="B16" s="144">
        <v>2.2759999999999999E-2</v>
      </c>
      <c r="C16" s="144">
        <v>7.4429999999999996E-2</v>
      </c>
      <c r="D16" s="144">
        <v>3.7440000000000001E-2</v>
      </c>
      <c r="E16" s="145">
        <v>8.8800000000000007E-3</v>
      </c>
      <c r="F16" s="149">
        <v>6</v>
      </c>
      <c r="G16" s="146">
        <v>1.6715000000000001E-2</v>
      </c>
      <c r="H16" s="146">
        <v>7.8350000000000003E-2</v>
      </c>
      <c r="I16" s="146">
        <v>3.9739999999999998E-2</v>
      </c>
      <c r="J16" s="147">
        <v>1.128E-2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s="3" customFormat="1" x14ac:dyDescent="0.2">
      <c r="A17" s="149">
        <v>7</v>
      </c>
      <c r="B17" s="144">
        <v>2.171E-2</v>
      </c>
      <c r="E17" s="145">
        <v>1.14E-2</v>
      </c>
      <c r="F17" s="149">
        <v>7</v>
      </c>
      <c r="G17" s="146">
        <v>1.8703999999999998E-2</v>
      </c>
      <c r="H17" s="146">
        <v>9.7299999999999998E-2</v>
      </c>
      <c r="J17" s="147">
        <v>1.521E-2</v>
      </c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s="3" customFormat="1" x14ac:dyDescent="0.2">
      <c r="A18" s="149">
        <v>8</v>
      </c>
      <c r="B18" s="144">
        <v>1.719E-2</v>
      </c>
      <c r="C18" s="144">
        <v>4.1300000000000003E-2</v>
      </c>
      <c r="D18" s="144">
        <v>4.2770000000000002E-2</v>
      </c>
      <c r="E18" s="145">
        <v>9.7199999999999995E-3</v>
      </c>
      <c r="F18" s="149">
        <v>8</v>
      </c>
      <c r="G18" s="146">
        <v>1.1442000000000001E-2</v>
      </c>
      <c r="I18" s="146">
        <v>3.211E-2</v>
      </c>
      <c r="J18" s="147">
        <v>1.3899999999999999E-2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s="3" customFormat="1" x14ac:dyDescent="0.2">
      <c r="A19" s="149">
        <v>9</v>
      </c>
      <c r="B19" s="144">
        <v>1.3310000000000001E-2</v>
      </c>
      <c r="C19" s="144">
        <v>5.2909999999999999E-2</v>
      </c>
      <c r="D19" s="144">
        <v>2.3820000000000001E-2</v>
      </c>
      <c r="E19" s="145">
        <v>9.4400000000000005E-3</v>
      </c>
      <c r="F19" s="149">
        <v>9</v>
      </c>
      <c r="G19" s="146">
        <v>2.9679000000000001E-2</v>
      </c>
      <c r="H19" s="146">
        <v>0.10375</v>
      </c>
      <c r="I19" s="146">
        <v>6.2300000000000001E-2</v>
      </c>
      <c r="J19" s="147">
        <v>1.099E-2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3" customFormat="1" x14ac:dyDescent="0.2">
      <c r="A20" s="149">
        <v>10</v>
      </c>
      <c r="B20" s="144">
        <v>1.7160000000000002E-2</v>
      </c>
      <c r="C20" s="144">
        <v>8.0430000000000001E-2</v>
      </c>
      <c r="D20" s="144">
        <v>7.0299999999999998E-3</v>
      </c>
      <c r="E20" s="145">
        <v>9.1900000000000003E-3</v>
      </c>
      <c r="F20" s="149">
        <v>10</v>
      </c>
      <c r="G20" s="146">
        <v>2.4362999999999999E-2</v>
      </c>
      <c r="H20" s="146">
        <v>0.10001</v>
      </c>
      <c r="I20" s="146">
        <v>4.913E-2</v>
      </c>
      <c r="J20" s="147">
        <v>1.115E-2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3" customFormat="1" x14ac:dyDescent="0.2">
      <c r="A21" s="149">
        <v>11</v>
      </c>
      <c r="B21" s="144">
        <v>2.6939999999999999E-2</v>
      </c>
      <c r="E21" s="145">
        <v>1.294E-2</v>
      </c>
      <c r="F21" s="149">
        <v>11</v>
      </c>
      <c r="G21" s="146">
        <v>1.8237E-2</v>
      </c>
      <c r="H21" s="146">
        <v>0.11781</v>
      </c>
      <c r="J21" s="153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x14ac:dyDescent="0.2">
      <c r="A22" s="150">
        <v>12</v>
      </c>
      <c r="B22" s="151">
        <v>2.3429999999999999E-2</v>
      </c>
      <c r="C22" s="151">
        <v>0.10532999999999999</v>
      </c>
      <c r="D22" s="151">
        <v>3.175E-2</v>
      </c>
      <c r="E22" s="154">
        <v>1.469E-2</v>
      </c>
      <c r="F22" s="150">
        <v>12</v>
      </c>
      <c r="G22" s="8">
        <v>2.2734999999999998E-2</v>
      </c>
      <c r="H22" s="8">
        <v>9.3229999999999993E-2</v>
      </c>
      <c r="I22" s="8">
        <v>3.4479999999999997E-2</v>
      </c>
      <c r="J22" s="152">
        <v>1.208E-2</v>
      </c>
    </row>
    <row r="23" spans="1:21" x14ac:dyDescent="0.2">
      <c r="A23" s="155"/>
      <c r="B23" s="144"/>
      <c r="C23" s="144"/>
      <c r="D23" s="144"/>
      <c r="E23" s="144"/>
      <c r="F23" s="155"/>
      <c r="G23" s="146"/>
      <c r="H23" s="146"/>
      <c r="I23" s="146"/>
      <c r="J23" s="146"/>
    </row>
    <row r="24" spans="1:21" x14ac:dyDescent="0.2">
      <c r="A24" s="155"/>
      <c r="B24" s="144"/>
      <c r="C24" s="144"/>
      <c r="D24" s="144"/>
      <c r="E24" s="144"/>
      <c r="F24" s="155"/>
      <c r="G24" s="146"/>
      <c r="H24" s="146"/>
      <c r="I24" s="146"/>
      <c r="J24" s="146"/>
    </row>
    <row r="25" spans="1:21" x14ac:dyDescent="0.2">
      <c r="A25" s="155"/>
      <c r="B25" s="144"/>
      <c r="C25" s="144"/>
      <c r="D25" s="144"/>
      <c r="E25" s="144"/>
      <c r="F25" s="155"/>
      <c r="G25" s="146"/>
      <c r="H25" s="146"/>
      <c r="I25" s="146"/>
      <c r="J25" s="146"/>
    </row>
    <row r="26" spans="1:21" ht="19" x14ac:dyDescent="0.25">
      <c r="A26" s="219" t="s">
        <v>38</v>
      </c>
      <c r="B26" s="220"/>
      <c r="C26" s="220"/>
      <c r="D26" s="220"/>
      <c r="E26" s="220"/>
      <c r="F26" s="220"/>
      <c r="G26" s="220"/>
      <c r="H26" s="220"/>
      <c r="I26" s="220"/>
      <c r="J26" s="221"/>
    </row>
    <row r="27" spans="1:21" x14ac:dyDescent="0.2">
      <c r="A27" s="7"/>
      <c r="B27" s="214"/>
      <c r="C27" s="214"/>
      <c r="D27" s="214"/>
      <c r="E27" s="215"/>
      <c r="F27" s="216" t="s">
        <v>37</v>
      </c>
      <c r="G27" s="217"/>
      <c r="H27" s="217"/>
      <c r="I27" s="217"/>
      <c r="J27" s="218"/>
    </row>
    <row r="28" spans="1:21" ht="80" x14ac:dyDescent="0.2">
      <c r="A28" s="148" t="s">
        <v>36</v>
      </c>
      <c r="B28" s="142" t="s">
        <v>40</v>
      </c>
      <c r="C28" s="142" t="s">
        <v>41</v>
      </c>
      <c r="D28" s="142" t="s">
        <v>42</v>
      </c>
      <c r="E28" s="143" t="s">
        <v>43</v>
      </c>
      <c r="F28" s="148" t="s">
        <v>36</v>
      </c>
      <c r="G28" s="142" t="s">
        <v>40</v>
      </c>
      <c r="H28" s="142" t="s">
        <v>41</v>
      </c>
      <c r="I28" s="142" t="s">
        <v>42</v>
      </c>
      <c r="J28" s="143" t="s">
        <v>43</v>
      </c>
    </row>
    <row r="29" spans="1:21" x14ac:dyDescent="0.2">
      <c r="A29" s="149">
        <v>1</v>
      </c>
      <c r="B29" s="9">
        <v>0.11129418228353385</v>
      </c>
      <c r="C29" s="9">
        <v>0.32320570768479689</v>
      </c>
      <c r="D29" s="9">
        <v>0.23267224338795153</v>
      </c>
      <c r="E29" s="1">
        <v>7.6813503901925956E-2</v>
      </c>
      <c r="F29" s="149">
        <v>1</v>
      </c>
      <c r="G29" s="1">
        <v>9.6408953835782268E-2</v>
      </c>
      <c r="H29" s="1">
        <v>0.2795351336405289</v>
      </c>
      <c r="I29" s="1">
        <v>0.35622264357672312</v>
      </c>
      <c r="J29" s="147">
        <v>7.4906647820639494E-2</v>
      </c>
    </row>
    <row r="30" spans="1:21" x14ac:dyDescent="0.2">
      <c r="A30" s="149">
        <v>2</v>
      </c>
      <c r="B30" s="9">
        <v>9.2887485495523087E-2</v>
      </c>
      <c r="C30" s="9">
        <v>0.25416916137967716</v>
      </c>
      <c r="D30" s="9">
        <v>0.29970697543833424</v>
      </c>
      <c r="E30" s="1">
        <v>6.1480601750338142E-2</v>
      </c>
      <c r="F30" s="149">
        <v>2</v>
      </c>
      <c r="G30" s="1">
        <v>8.057634156787756E-2</v>
      </c>
      <c r="H30" s="1">
        <v>0.26848729448387665</v>
      </c>
      <c r="I30" s="1">
        <v>0.27057040450263264</v>
      </c>
      <c r="J30" s="147">
        <v>8.8326942836339489E-2</v>
      </c>
    </row>
    <row r="31" spans="1:21" x14ac:dyDescent="0.2">
      <c r="A31" s="149">
        <v>3</v>
      </c>
      <c r="B31" s="9">
        <v>7.5178305651654967E-2</v>
      </c>
      <c r="C31" s="9">
        <v>0.20012199622843446</v>
      </c>
      <c r="D31" s="9">
        <v>0.25400395337132753</v>
      </c>
      <c r="E31" s="1">
        <v>7.4326109409376992E-2</v>
      </c>
      <c r="F31" s="149">
        <v>3</v>
      </c>
      <c r="G31" s="1">
        <v>7.7424356546503925E-2</v>
      </c>
      <c r="H31" s="1">
        <v>0.25411376463980606</v>
      </c>
      <c r="I31" s="1">
        <v>0.35419695255147954</v>
      </c>
      <c r="J31" s="147">
        <v>4.6703649271648898E-2</v>
      </c>
    </row>
    <row r="32" spans="1:21" x14ac:dyDescent="0.2">
      <c r="A32" s="149">
        <v>4</v>
      </c>
      <c r="B32" s="9">
        <v>4.3095132312848124E-2</v>
      </c>
      <c r="C32" s="9">
        <v>0.35771294798109493</v>
      </c>
      <c r="D32" s="9">
        <v>0.20696648536418039</v>
      </c>
      <c r="E32" s="1">
        <v>8.6702157413576841E-2</v>
      </c>
      <c r="F32" s="149">
        <v>4</v>
      </c>
      <c r="G32" s="1">
        <v>6.3484159795844583E-2</v>
      </c>
      <c r="H32" s="1">
        <v>0.43285232042623539</v>
      </c>
      <c r="I32" s="1">
        <v>0.1403862613214597</v>
      </c>
      <c r="J32" s="147">
        <v>7.9099622272005413E-2</v>
      </c>
    </row>
    <row r="33" spans="1:10" x14ac:dyDescent="0.2">
      <c r="A33" s="149">
        <v>5</v>
      </c>
      <c r="B33" s="9">
        <v>7.2555097553116232E-2</v>
      </c>
      <c r="C33" s="9">
        <v>0.25251705200158858</v>
      </c>
      <c r="D33" s="9">
        <v>0.15853065752066534</v>
      </c>
      <c r="E33" s="1">
        <v>4.3072186635821741E-2</v>
      </c>
      <c r="F33" s="149">
        <v>5</v>
      </c>
      <c r="G33" s="1">
        <v>4.4218016695421462E-2</v>
      </c>
      <c r="H33" s="1"/>
      <c r="I33" s="1">
        <v>0.15495496427738523</v>
      </c>
      <c r="J33" s="147"/>
    </row>
    <row r="34" spans="1:10" x14ac:dyDescent="0.2">
      <c r="A34" s="149">
        <v>6</v>
      </c>
      <c r="B34" s="9">
        <v>7.197427642043519E-2</v>
      </c>
      <c r="C34" s="9">
        <v>0.34163937143926737</v>
      </c>
      <c r="D34" s="9">
        <v>0.24607982070365481</v>
      </c>
      <c r="E34" s="1">
        <v>7.8923480003128293E-2</v>
      </c>
      <c r="F34" s="149">
        <v>6</v>
      </c>
      <c r="G34" s="1">
        <v>5.7228177787277165E-2</v>
      </c>
      <c r="H34" s="1">
        <v>0.28126220793857498</v>
      </c>
      <c r="I34" s="1">
        <v>0.27566969070476266</v>
      </c>
      <c r="J34" s="147">
        <v>4.4096321460716292E-2</v>
      </c>
    </row>
    <row r="35" spans="1:10" x14ac:dyDescent="0.2">
      <c r="A35" s="149">
        <v>7</v>
      </c>
      <c r="B35" s="9">
        <v>6.3040212093900594E-2</v>
      </c>
      <c r="C35" s="9">
        <v>0.24466330214074794</v>
      </c>
      <c r="D35" s="9">
        <v>0.15529140379599674</v>
      </c>
      <c r="E35" s="1">
        <v>4.3537252252980461E-2</v>
      </c>
      <c r="F35" s="149">
        <v>7</v>
      </c>
      <c r="G35" s="1">
        <v>6.9004342629572502E-2</v>
      </c>
      <c r="H35" s="1">
        <v>0.24278737260209166</v>
      </c>
      <c r="I35" s="1">
        <v>0.18355145943763834</v>
      </c>
      <c r="J35" s="147">
        <v>3.9956742475523506E-2</v>
      </c>
    </row>
    <row r="36" spans="1:10" x14ac:dyDescent="0.2">
      <c r="A36" s="149">
        <v>8</v>
      </c>
      <c r="B36" s="9">
        <v>7.0540167825466751E-2</v>
      </c>
      <c r="C36" s="9">
        <v>0.21111600435405375</v>
      </c>
      <c r="D36" s="9">
        <v>0.23990461804871538</v>
      </c>
      <c r="E36" s="1">
        <v>2.8573984747706928E-2</v>
      </c>
      <c r="F36" s="149">
        <v>8</v>
      </c>
      <c r="G36" s="1">
        <v>5.9993060002747678E-2</v>
      </c>
      <c r="H36" s="1">
        <v>0.24221230325748222</v>
      </c>
      <c r="I36" s="1">
        <v>0.20700085170658417</v>
      </c>
      <c r="J36" s="147">
        <v>4.1566169099453876E-2</v>
      </c>
    </row>
    <row r="37" spans="1:10" x14ac:dyDescent="0.2">
      <c r="A37" s="149">
        <v>9</v>
      </c>
      <c r="B37" s="9">
        <v>6.1426492947777661E-2</v>
      </c>
      <c r="C37" s="9">
        <v>0.41783792475629888</v>
      </c>
      <c r="D37" s="9">
        <v>0.12753026291809877</v>
      </c>
      <c r="E37" s="1">
        <v>6.0115485730110843E-2</v>
      </c>
      <c r="F37" s="149">
        <v>9</v>
      </c>
      <c r="G37" s="1">
        <v>6.7224866785287524E-2</v>
      </c>
      <c r="H37" s="1">
        <v>0.27735172099717598</v>
      </c>
      <c r="I37" s="1">
        <v>0.13866254100665854</v>
      </c>
      <c r="J37" s="147">
        <v>3.9011027673725523E-2</v>
      </c>
    </row>
    <row r="38" spans="1:10" x14ac:dyDescent="0.2">
      <c r="A38" s="149">
        <v>10</v>
      </c>
      <c r="B38" s="9">
        <v>6.3119380941248499E-2</v>
      </c>
      <c r="C38" s="9">
        <v>0.26082103588200967</v>
      </c>
      <c r="D38" s="9">
        <v>0.20989971191152174</v>
      </c>
      <c r="E38" s="1">
        <v>4.9706830084453271E-2</v>
      </c>
      <c r="F38" s="149">
        <v>10</v>
      </c>
      <c r="G38" s="1">
        <v>7.7629502846328552E-2</v>
      </c>
      <c r="H38" s="1">
        <v>0.36501571319453319</v>
      </c>
      <c r="I38" s="1">
        <v>0.13252503486220718</v>
      </c>
      <c r="J38" s="147">
        <v>3.8346810437863268E-2</v>
      </c>
    </row>
    <row r="39" spans="1:10" x14ac:dyDescent="0.2">
      <c r="A39" s="149">
        <v>11</v>
      </c>
      <c r="B39" s="9">
        <v>6.446374144304165E-2</v>
      </c>
      <c r="C39" s="9">
        <v>0.3448612026643747</v>
      </c>
      <c r="D39" s="9">
        <v>0.2797689304811114</v>
      </c>
      <c r="E39" s="1">
        <v>6.602402014449979E-2</v>
      </c>
      <c r="F39" s="149">
        <v>11</v>
      </c>
      <c r="G39" s="1">
        <v>5.9945610961401066E-2</v>
      </c>
      <c r="H39" s="10">
        <v>0.19930745721328455</v>
      </c>
      <c r="I39" s="1">
        <v>0.17211469046315403</v>
      </c>
      <c r="J39" s="147">
        <v>3.4369627386145643E-2</v>
      </c>
    </row>
    <row r="40" spans="1:10" x14ac:dyDescent="0.2">
      <c r="A40" s="150">
        <v>12</v>
      </c>
      <c r="B40" s="151">
        <v>5.0389291994897167E-2</v>
      </c>
      <c r="C40" s="151">
        <v>0.16234395149491065</v>
      </c>
      <c r="D40" s="151">
        <v>9.2796033687495533E-2</v>
      </c>
      <c r="E40" s="152">
        <v>4.97704792413034E-2</v>
      </c>
      <c r="F40" s="150">
        <v>12</v>
      </c>
      <c r="G40" s="158">
        <v>6.7949340022488716E-2</v>
      </c>
      <c r="H40" s="157">
        <v>0.19728498075150519</v>
      </c>
      <c r="I40" s="8">
        <v>0.21595319203936555</v>
      </c>
      <c r="J40" s="156">
        <v>4.1315656697531816E-2</v>
      </c>
    </row>
    <row r="41" spans="1:10" x14ac:dyDescent="0.2">
      <c r="A41" s="155"/>
      <c r="B41" s="144"/>
      <c r="C41" s="144"/>
      <c r="D41" s="144"/>
      <c r="E41" s="144"/>
      <c r="F41" s="155"/>
      <c r="G41" s="146"/>
      <c r="H41" s="146"/>
      <c r="I41" s="146"/>
      <c r="J41" s="146"/>
    </row>
    <row r="42" spans="1:10" x14ac:dyDescent="0.2">
      <c r="A42" s="155"/>
      <c r="B42" s="144"/>
      <c r="C42" s="144"/>
      <c r="D42" s="144"/>
      <c r="E42" s="144"/>
      <c r="F42" s="155"/>
      <c r="G42" s="146"/>
      <c r="H42" s="146"/>
      <c r="I42" s="146"/>
      <c r="J42" s="146"/>
    </row>
    <row r="43" spans="1:10" x14ac:dyDescent="0.2">
      <c r="A43" s="155"/>
      <c r="B43" s="144"/>
      <c r="C43" s="144"/>
      <c r="D43" s="144"/>
      <c r="E43" s="144"/>
      <c r="F43" s="155"/>
      <c r="G43" s="146"/>
      <c r="H43" s="146"/>
      <c r="I43" s="146"/>
      <c r="J43" s="146"/>
    </row>
    <row r="44" spans="1:10" ht="19" x14ac:dyDescent="0.25">
      <c r="A44" s="219" t="s">
        <v>39</v>
      </c>
      <c r="B44" s="220"/>
      <c r="C44" s="220"/>
      <c r="D44" s="220"/>
      <c r="E44" s="220"/>
      <c r="F44" s="220"/>
      <c r="G44" s="220"/>
      <c r="H44" s="220"/>
      <c r="I44" s="220"/>
      <c r="J44" s="221"/>
    </row>
    <row r="45" spans="1:10" x14ac:dyDescent="0.2">
      <c r="A45" s="7"/>
      <c r="B45" s="214"/>
      <c r="C45" s="214"/>
      <c r="D45" s="214"/>
      <c r="E45" s="215"/>
      <c r="F45" s="216" t="s">
        <v>37</v>
      </c>
      <c r="G45" s="217"/>
      <c r="H45" s="217"/>
      <c r="I45" s="217"/>
      <c r="J45" s="218"/>
    </row>
    <row r="46" spans="1:10" ht="80" x14ac:dyDescent="0.2">
      <c r="A46" s="148" t="s">
        <v>36</v>
      </c>
      <c r="B46" s="142" t="s">
        <v>40</v>
      </c>
      <c r="C46" s="142" t="s">
        <v>41</v>
      </c>
      <c r="D46" s="142" t="s">
        <v>42</v>
      </c>
      <c r="E46" s="143" t="s">
        <v>43</v>
      </c>
      <c r="F46" s="148" t="s">
        <v>36</v>
      </c>
      <c r="G46" s="142" t="s">
        <v>40</v>
      </c>
      <c r="H46" s="142" t="s">
        <v>41</v>
      </c>
      <c r="I46" s="142" t="s">
        <v>42</v>
      </c>
      <c r="J46" s="143" t="s">
        <v>43</v>
      </c>
    </row>
    <row r="47" spans="1:10" x14ac:dyDescent="0.2">
      <c r="A47" s="149">
        <v>1</v>
      </c>
      <c r="B47" s="1">
        <v>8.0262E-2</v>
      </c>
      <c r="D47" s="1">
        <v>0.79023929999999998</v>
      </c>
      <c r="F47" s="149">
        <v>1</v>
      </c>
      <c r="G47" s="1">
        <v>8.5474999999999995E-2</v>
      </c>
      <c r="H47" s="1">
        <v>0.94555999999999996</v>
      </c>
      <c r="I47" s="1">
        <v>0.82234969999999996</v>
      </c>
      <c r="J47" s="145">
        <v>5.5371521114419779E-2</v>
      </c>
    </row>
    <row r="48" spans="1:10" x14ac:dyDescent="0.2">
      <c r="A48" s="149">
        <v>2</v>
      </c>
      <c r="B48" s="1">
        <v>8.2039000000000001E-2</v>
      </c>
      <c r="C48" s="1">
        <v>1.1374869999999999</v>
      </c>
      <c r="D48" s="1">
        <v>0.86777789999999999</v>
      </c>
      <c r="E48" s="1">
        <v>4.4665999999999997E-2</v>
      </c>
      <c r="F48" s="149">
        <v>2</v>
      </c>
      <c r="G48" s="1">
        <v>7.5291999999999998E-2</v>
      </c>
      <c r="H48" s="1">
        <v>0.74018899999999999</v>
      </c>
      <c r="I48" s="1">
        <v>0.73596980000000001</v>
      </c>
      <c r="J48" s="145">
        <v>5.690244153321574E-2</v>
      </c>
    </row>
    <row r="49" spans="1:10" x14ac:dyDescent="0.2">
      <c r="A49" s="149">
        <v>3</v>
      </c>
      <c r="B49" s="1">
        <v>7.4460999999999999E-2</v>
      </c>
      <c r="C49" s="1">
        <v>1.0434079999999999</v>
      </c>
      <c r="D49" s="1">
        <v>0.97909170000000001</v>
      </c>
      <c r="E49" s="1">
        <v>4.9267999999999999E-2</v>
      </c>
      <c r="F49" s="149">
        <v>3</v>
      </c>
      <c r="G49" s="1">
        <v>7.4156E-2</v>
      </c>
      <c r="H49" s="1">
        <v>0.95141500000000001</v>
      </c>
      <c r="I49" s="1">
        <v>0.65251840000000005</v>
      </c>
      <c r="J49" s="145">
        <v>5.1310048945389264E-2</v>
      </c>
    </row>
    <row r="50" spans="1:10" x14ac:dyDescent="0.2">
      <c r="A50" s="149">
        <v>4</v>
      </c>
      <c r="B50" s="1">
        <v>8.2873000000000002E-2</v>
      </c>
      <c r="C50" s="1">
        <v>0.68329399999999996</v>
      </c>
      <c r="D50" s="1">
        <v>0.84139649999999999</v>
      </c>
      <c r="E50" s="1">
        <v>6.2533000000000005E-2</v>
      </c>
      <c r="F50" s="149">
        <v>4</v>
      </c>
      <c r="G50" s="1">
        <v>7.9840999999999995E-2</v>
      </c>
      <c r="H50" s="1">
        <v>0.67379</v>
      </c>
      <c r="I50" s="1">
        <v>0.86625419999999997</v>
      </c>
      <c r="J50" s="145">
        <v>5.0147129347362457E-2</v>
      </c>
    </row>
    <row r="51" spans="1:10" x14ac:dyDescent="0.2">
      <c r="A51" s="149">
        <v>5</v>
      </c>
      <c r="B51" s="1">
        <v>7.4043999999999999E-2</v>
      </c>
      <c r="C51" s="1">
        <v>0.61112900000000003</v>
      </c>
      <c r="D51" s="1">
        <v>0.8822738</v>
      </c>
      <c r="E51" s="1">
        <v>5.7875999999999997E-2</v>
      </c>
      <c r="F51" s="149">
        <v>5</v>
      </c>
      <c r="G51" s="1">
        <v>7.6984999999999998E-2</v>
      </c>
      <c r="H51" s="1">
        <v>0.63392899999999996</v>
      </c>
      <c r="I51" s="1">
        <v>1.012694</v>
      </c>
      <c r="J51" s="145">
        <v>5.4827855484117248E-2</v>
      </c>
    </row>
    <row r="52" spans="1:10" x14ac:dyDescent="0.2">
      <c r="A52" s="149">
        <v>6</v>
      </c>
      <c r="B52" s="1">
        <v>7.0332000000000006E-2</v>
      </c>
      <c r="C52" s="1">
        <v>0.668655</v>
      </c>
      <c r="D52" s="1">
        <v>0.71608119999999997</v>
      </c>
      <c r="E52" s="1">
        <v>4.8453999999999997E-2</v>
      </c>
      <c r="F52" s="149">
        <v>6</v>
      </c>
      <c r="G52" s="1">
        <v>8.6019999999999999E-2</v>
      </c>
      <c r="H52" s="1">
        <v>0.99854799999999999</v>
      </c>
      <c r="I52" s="1">
        <v>0.81649959999999999</v>
      </c>
      <c r="J52" s="145">
        <v>5.7032937736254105E-2</v>
      </c>
    </row>
    <row r="53" spans="1:10" x14ac:dyDescent="0.2">
      <c r="A53" s="149">
        <v>7</v>
      </c>
      <c r="B53" s="1">
        <v>8.9436000000000002E-2</v>
      </c>
      <c r="C53" s="1">
        <v>0.76993199999999995</v>
      </c>
      <c r="D53" s="1">
        <v>0.89184050000000004</v>
      </c>
      <c r="E53" s="1">
        <v>6.1505999999999998E-2</v>
      </c>
      <c r="F53" s="149">
        <v>7</v>
      </c>
      <c r="G53" s="1">
        <v>8.0294000000000004E-2</v>
      </c>
      <c r="H53" s="1">
        <v>0.72169899999999998</v>
      </c>
      <c r="I53" s="1">
        <v>0.87216499999999997</v>
      </c>
      <c r="J53" s="145">
        <v>6.5347686434150676E-2</v>
      </c>
    </row>
    <row r="54" spans="1:10" x14ac:dyDescent="0.2">
      <c r="A54" s="149">
        <v>8</v>
      </c>
      <c r="B54" s="1">
        <v>8.6997000000000005E-2</v>
      </c>
      <c r="C54" s="1">
        <v>0.91045799999999999</v>
      </c>
      <c r="D54" s="1">
        <v>0.83744180000000001</v>
      </c>
      <c r="E54" s="1"/>
      <c r="F54" s="149">
        <v>8</v>
      </c>
      <c r="G54" s="1">
        <v>8.0327999999999997E-2</v>
      </c>
      <c r="H54" s="1">
        <v>0.88221400000000005</v>
      </c>
      <c r="I54" s="1">
        <v>0.81776079999999995</v>
      </c>
      <c r="J54" s="145">
        <v>4.9871441566864808E-2</v>
      </c>
    </row>
    <row r="55" spans="1:10" x14ac:dyDescent="0.2">
      <c r="A55" s="149">
        <v>9</v>
      </c>
      <c r="B55" s="144"/>
      <c r="C55" s="144"/>
      <c r="D55" s="144"/>
      <c r="E55" s="145"/>
      <c r="F55" s="149">
        <v>9</v>
      </c>
      <c r="G55" s="146"/>
      <c r="H55" s="146"/>
      <c r="I55" s="146"/>
      <c r="J55" s="147"/>
    </row>
    <row r="56" spans="1:10" x14ac:dyDescent="0.2">
      <c r="A56" s="149">
        <v>10</v>
      </c>
      <c r="B56" s="144"/>
      <c r="C56" s="144"/>
      <c r="D56" s="144"/>
      <c r="E56" s="145"/>
      <c r="F56" s="149">
        <v>10</v>
      </c>
      <c r="G56" s="146"/>
      <c r="H56" s="146"/>
      <c r="I56" s="146"/>
      <c r="J56" s="147"/>
    </row>
    <row r="57" spans="1:10" x14ac:dyDescent="0.2">
      <c r="A57" s="149">
        <v>11</v>
      </c>
      <c r="B57" s="144"/>
      <c r="C57" s="3"/>
      <c r="D57" s="3"/>
      <c r="E57" s="145"/>
      <c r="F57" s="149">
        <v>11</v>
      </c>
      <c r="G57" s="146"/>
      <c r="H57" s="146"/>
      <c r="I57" s="3"/>
      <c r="J57" s="153"/>
    </row>
    <row r="58" spans="1:10" x14ac:dyDescent="0.2">
      <c r="A58" s="150">
        <v>12</v>
      </c>
      <c r="B58" s="151"/>
      <c r="C58" s="151"/>
      <c r="D58" s="151"/>
      <c r="E58" s="154"/>
      <c r="F58" s="150">
        <v>12</v>
      </c>
      <c r="G58" s="8"/>
      <c r="H58" s="8"/>
      <c r="I58" s="8"/>
      <c r="J58" s="152"/>
    </row>
    <row r="59" spans="1:10" x14ac:dyDescent="0.2">
      <c r="A59" s="155"/>
      <c r="B59" s="144"/>
      <c r="C59" s="144"/>
      <c r="D59" s="144"/>
      <c r="E59" s="144"/>
      <c r="F59" s="155"/>
      <c r="G59" s="146"/>
      <c r="H59" s="146"/>
      <c r="I59" s="146"/>
      <c r="J59" s="146"/>
    </row>
    <row r="61" spans="1:10" ht="70" customHeight="1" x14ac:dyDescent="0.2"/>
    <row r="63" spans="1:10" ht="74" customHeight="1" x14ac:dyDescent="0.2"/>
  </sheetData>
  <mergeCells count="11">
    <mergeCell ref="B1:K1"/>
    <mergeCell ref="B9:E9"/>
    <mergeCell ref="F9:J9"/>
    <mergeCell ref="A26:J26"/>
    <mergeCell ref="A8:J8"/>
    <mergeCell ref="L5:O5"/>
    <mergeCell ref="B27:E27"/>
    <mergeCell ref="F27:J27"/>
    <mergeCell ref="A44:J44"/>
    <mergeCell ref="B45:E45"/>
    <mergeCell ref="F45:J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0"/>
  <sheetViews>
    <sheetView topLeftCell="S7" workbookViewId="0">
      <selection activeCell="J10" sqref="J10"/>
    </sheetView>
  </sheetViews>
  <sheetFormatPr baseColWidth="10" defaultRowHeight="16" x14ac:dyDescent="0.2"/>
  <cols>
    <col min="20" max="20" width="3.83203125" customWidth="1"/>
    <col min="21" max="21" width="3.6640625" customWidth="1"/>
    <col min="40" max="40" width="11.1640625" bestFit="1" customWidth="1"/>
  </cols>
  <sheetData>
    <row r="1" spans="1:41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41" s="6" customFormat="1" x14ac:dyDescent="0.2">
      <c r="B2" s="14" t="s">
        <v>16</v>
      </c>
    </row>
    <row r="3" spans="1:41" s="6" customFormat="1" ht="30" customHeight="1" x14ac:dyDescent="0.2">
      <c r="B3" s="15" t="s">
        <v>17</v>
      </c>
      <c r="M3" s="162" t="s">
        <v>15</v>
      </c>
      <c r="N3" s="162"/>
      <c r="O3" s="162"/>
    </row>
    <row r="4" spans="1:41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2"/>
    </row>
    <row r="5" spans="1:41" s="6" customFormat="1" ht="22" customHeight="1" x14ac:dyDescent="0.2">
      <c r="B5" s="4"/>
      <c r="M5" s="213" t="s">
        <v>13</v>
      </c>
      <c r="N5" s="213"/>
      <c r="O5" s="213"/>
      <c r="P5" s="213"/>
    </row>
    <row r="6" spans="1:41" s="6" customFormat="1" ht="36" customHeight="1" x14ac:dyDescent="0.2">
      <c r="B6" s="4"/>
      <c r="M6" s="162" t="s">
        <v>14</v>
      </c>
      <c r="N6" s="162"/>
      <c r="O6" s="162"/>
      <c r="P6" s="162"/>
    </row>
    <row r="8" spans="1:4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6"/>
      <c r="T8" s="16"/>
      <c r="U8" s="16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x14ac:dyDescent="0.2">
      <c r="A9" s="3"/>
      <c r="B9" s="3"/>
      <c r="C9" s="17"/>
      <c r="D9" s="18"/>
      <c r="E9" s="19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6"/>
      <c r="T9" s="16"/>
      <c r="U9" s="16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x14ac:dyDescent="0.2">
      <c r="A10" s="3"/>
      <c r="B10" s="3"/>
      <c r="C10" s="20" t="s">
        <v>9</v>
      </c>
      <c r="D10" s="21" t="s">
        <v>0</v>
      </c>
      <c r="E10" s="22"/>
      <c r="F10" s="161"/>
      <c r="G10" s="161" t="s">
        <v>5</v>
      </c>
      <c r="H10" s="161"/>
      <c r="I10" s="3"/>
      <c r="J10" s="3"/>
      <c r="K10" s="3"/>
      <c r="L10" s="3"/>
      <c r="M10" s="3"/>
      <c r="N10" s="3"/>
      <c r="O10" s="3"/>
      <c r="P10" s="3"/>
      <c r="Q10" s="3"/>
      <c r="R10" s="3"/>
      <c r="S10" s="16"/>
      <c r="T10" s="16"/>
      <c r="U10" s="16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x14ac:dyDescent="0.2">
      <c r="A11" s="3"/>
      <c r="B11" s="3"/>
      <c r="C11" s="23"/>
      <c r="D11" s="24"/>
      <c r="E11" s="2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6"/>
      <c r="T11" s="16"/>
      <c r="U11" s="16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223"/>
      <c r="AK11" s="223"/>
      <c r="AL11" s="223"/>
      <c r="AM11" s="223"/>
      <c r="AN11" s="223"/>
      <c r="AO11" s="3"/>
    </row>
    <row r="12" spans="1:4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6"/>
      <c r="T12" s="16"/>
      <c r="U12" s="16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x14ac:dyDescent="0.2">
      <c r="A13" s="3"/>
      <c r="B13" s="17"/>
      <c r="C13" s="18"/>
      <c r="D13" s="18"/>
      <c r="E13" s="18"/>
      <c r="F13" s="18"/>
      <c r="G13" s="18"/>
      <c r="H13" s="19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9"/>
      <c r="AB13" s="17"/>
      <c r="AC13" s="18"/>
      <c r="AD13" s="18"/>
      <c r="AE13" s="18"/>
      <c r="AF13" s="18"/>
      <c r="AG13" s="18"/>
      <c r="AH13" s="19"/>
      <c r="AI13" s="17"/>
      <c r="AJ13" s="18"/>
      <c r="AK13" s="18"/>
      <c r="AL13" s="18"/>
      <c r="AM13" s="18"/>
      <c r="AN13" s="18"/>
      <c r="AO13" s="19"/>
    </row>
    <row r="14" spans="1:41" x14ac:dyDescent="0.2">
      <c r="A14" s="3"/>
      <c r="B14" s="20"/>
      <c r="C14" s="29" t="s">
        <v>8</v>
      </c>
      <c r="D14" s="30"/>
      <c r="E14" s="21" t="s">
        <v>6</v>
      </c>
      <c r="F14" s="31"/>
      <c r="G14" s="22"/>
      <c r="H14" s="32"/>
      <c r="I14" s="30" t="s">
        <v>8</v>
      </c>
      <c r="J14" s="30"/>
      <c r="K14" s="21" t="s">
        <v>7</v>
      </c>
      <c r="L14" s="31"/>
      <c r="M14" s="22"/>
      <c r="N14" s="31"/>
      <c r="O14" s="33" t="s">
        <v>8</v>
      </c>
      <c r="P14" s="34"/>
      <c r="Q14" s="21" t="s">
        <v>1</v>
      </c>
      <c r="R14" s="31"/>
      <c r="S14" s="31"/>
      <c r="T14" s="31"/>
      <c r="U14" s="31"/>
      <c r="V14" s="38" t="s">
        <v>8</v>
      </c>
      <c r="W14" s="39"/>
      <c r="X14" s="21" t="s">
        <v>2</v>
      </c>
      <c r="Y14" s="31"/>
      <c r="Z14" s="22"/>
      <c r="AA14" s="32"/>
      <c r="AB14" s="20"/>
      <c r="AC14" s="40" t="s">
        <v>8</v>
      </c>
      <c r="AD14" s="41"/>
      <c r="AE14" s="21" t="s">
        <v>3</v>
      </c>
      <c r="AF14" s="31"/>
      <c r="AG14" s="22"/>
      <c r="AH14" s="32"/>
      <c r="AI14" s="20"/>
      <c r="AJ14" s="44" t="s">
        <v>8</v>
      </c>
      <c r="AK14" s="45"/>
      <c r="AL14" s="21" t="s">
        <v>4</v>
      </c>
      <c r="AM14" s="31"/>
      <c r="AN14" s="22"/>
      <c r="AO14" s="32"/>
    </row>
    <row r="15" spans="1:41" x14ac:dyDescent="0.2">
      <c r="A15" s="3"/>
      <c r="B15" s="20"/>
      <c r="C15" s="46"/>
      <c r="D15" s="46"/>
      <c r="E15" s="46"/>
      <c r="F15" s="46"/>
      <c r="G15" s="46"/>
      <c r="H15" s="32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32"/>
      <c r="AB15" s="20"/>
      <c r="AC15" s="46"/>
      <c r="AD15" s="46"/>
      <c r="AE15" s="46"/>
      <c r="AF15" s="46"/>
      <c r="AG15" s="46"/>
      <c r="AH15" s="32"/>
      <c r="AI15" s="20"/>
      <c r="AJ15" s="46"/>
      <c r="AK15" s="46"/>
      <c r="AL15" s="46"/>
      <c r="AM15" s="46"/>
      <c r="AN15" s="46"/>
      <c r="AO15" s="32"/>
    </row>
    <row r="16" spans="1:41" x14ac:dyDescent="0.2">
      <c r="A16" s="3"/>
      <c r="B16" s="20"/>
      <c r="C16" s="48" t="s">
        <v>20</v>
      </c>
      <c r="D16" s="49" t="str">
        <f>E14</f>
        <v>ubc</v>
      </c>
      <c r="E16" s="49"/>
      <c r="F16" s="50"/>
      <c r="G16" s="46"/>
      <c r="H16" s="32"/>
      <c r="I16" s="50" t="s">
        <v>20</v>
      </c>
      <c r="J16" s="49" t="s">
        <v>7</v>
      </c>
      <c r="K16" s="49"/>
      <c r="L16" s="50"/>
      <c r="M16" s="46"/>
      <c r="N16" s="46"/>
      <c r="O16" s="48" t="str">
        <f>C16</f>
        <v>Run No. 1.1</v>
      </c>
      <c r="P16" s="49" t="str">
        <f>Q14</f>
        <v>PCNA</v>
      </c>
      <c r="Q16" s="49"/>
      <c r="R16" s="49"/>
      <c r="S16" s="46"/>
      <c r="T16" s="46"/>
      <c r="U16" s="46"/>
      <c r="V16" s="48" t="str">
        <f>O16</f>
        <v>Run No. 1.1</v>
      </c>
      <c r="W16" s="51" t="str">
        <f>X14</f>
        <v>NeuroD</v>
      </c>
      <c r="X16" s="49"/>
      <c r="Y16" s="49"/>
      <c r="Z16" s="20"/>
      <c r="AA16" s="32"/>
      <c r="AB16" s="20"/>
      <c r="AC16" s="51" t="str">
        <f>V16</f>
        <v>Run No. 1.1</v>
      </c>
      <c r="AD16" s="51" t="str">
        <f>AE14</f>
        <v>DCX</v>
      </c>
      <c r="AE16" s="49"/>
      <c r="AF16" s="49"/>
      <c r="AG16" s="20"/>
      <c r="AH16" s="32"/>
      <c r="AI16" s="20"/>
      <c r="AJ16" s="51" t="str">
        <f>AC16</f>
        <v>Run No. 1.1</v>
      </c>
      <c r="AK16" s="49" t="str">
        <f>AL14</f>
        <v>BDNF</v>
      </c>
      <c r="AL16" s="49"/>
      <c r="AM16" s="50"/>
      <c r="AN16" s="46"/>
      <c r="AO16" s="32"/>
    </row>
    <row r="17" spans="1:41" x14ac:dyDescent="0.2">
      <c r="A17" s="3"/>
      <c r="B17" s="20"/>
      <c r="C17" s="46"/>
      <c r="D17" s="46"/>
      <c r="E17" s="46"/>
      <c r="F17" s="46"/>
      <c r="G17" s="46"/>
      <c r="H17" s="32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32"/>
      <c r="AB17" s="20"/>
      <c r="AC17" s="46"/>
      <c r="AD17" s="46"/>
      <c r="AE17" s="46"/>
      <c r="AF17" s="46"/>
      <c r="AG17" s="46"/>
      <c r="AH17" s="32"/>
      <c r="AI17" s="20"/>
      <c r="AJ17" s="46"/>
      <c r="AK17" s="46"/>
      <c r="AL17" s="46"/>
      <c r="AM17" s="46"/>
      <c r="AN17" s="46"/>
      <c r="AO17" s="32"/>
    </row>
    <row r="18" spans="1:41" x14ac:dyDescent="0.2">
      <c r="A18" s="3"/>
      <c r="B18" s="20"/>
      <c r="C18" s="48" t="s">
        <v>21</v>
      </c>
      <c r="D18" s="48" t="s">
        <v>12</v>
      </c>
      <c r="E18" s="48" t="s">
        <v>22</v>
      </c>
      <c r="F18" s="48" t="s">
        <v>23</v>
      </c>
      <c r="G18" s="48" t="s">
        <v>24</v>
      </c>
      <c r="H18" s="32"/>
      <c r="I18" s="50" t="s">
        <v>21</v>
      </c>
      <c r="J18" s="48" t="s">
        <v>25</v>
      </c>
      <c r="K18" s="48" t="s">
        <v>22</v>
      </c>
      <c r="L18" s="48" t="s">
        <v>23</v>
      </c>
      <c r="M18" s="48" t="s">
        <v>24</v>
      </c>
      <c r="N18" s="48"/>
      <c r="O18" s="48" t="str">
        <f t="shared" ref="O18:O24" si="0">C18</f>
        <v>Individ</v>
      </c>
      <c r="P18" s="48" t="s">
        <v>12</v>
      </c>
      <c r="Q18" s="52" t="s">
        <v>22</v>
      </c>
      <c r="R18" s="48" t="s">
        <v>23</v>
      </c>
      <c r="S18" s="53" t="s">
        <v>24</v>
      </c>
      <c r="T18" s="46"/>
      <c r="U18" s="46"/>
      <c r="V18" s="48" t="str">
        <f t="shared" ref="V18:V30" si="1">O18</f>
        <v>Individ</v>
      </c>
      <c r="W18" s="48" t="s">
        <v>25</v>
      </c>
      <c r="X18" s="52" t="s">
        <v>22</v>
      </c>
      <c r="Y18" s="48" t="s">
        <v>23</v>
      </c>
      <c r="Z18" s="48" t="s">
        <v>24</v>
      </c>
      <c r="AA18" s="32"/>
      <c r="AB18" s="32"/>
      <c r="AC18" s="48" t="str">
        <f t="shared" ref="AC18:AC30" si="2">V18</f>
        <v>Individ</v>
      </c>
      <c r="AD18" s="48" t="s">
        <v>25</v>
      </c>
      <c r="AE18" s="52" t="s">
        <v>22</v>
      </c>
      <c r="AF18" s="48" t="s">
        <v>23</v>
      </c>
      <c r="AG18" s="48" t="s">
        <v>24</v>
      </c>
      <c r="AH18" s="32"/>
      <c r="AI18" s="20"/>
      <c r="AJ18" s="48" t="str">
        <f t="shared" ref="AJ18:AJ30" si="3">AC18</f>
        <v>Individ</v>
      </c>
      <c r="AK18" s="48" t="s">
        <v>25</v>
      </c>
      <c r="AL18" s="52" t="s">
        <v>22</v>
      </c>
      <c r="AM18" s="48" t="s">
        <v>23</v>
      </c>
      <c r="AN18" s="48" t="s">
        <v>24</v>
      </c>
      <c r="AO18" s="32"/>
    </row>
    <row r="19" spans="1:41" x14ac:dyDescent="0.2">
      <c r="A19" s="3"/>
      <c r="B19" s="20"/>
      <c r="C19" s="54">
        <v>1</v>
      </c>
      <c r="D19" s="55">
        <v>1</v>
      </c>
      <c r="E19" s="56">
        <v>1.8986908669455453</v>
      </c>
      <c r="F19" s="57">
        <v>22.91</v>
      </c>
      <c r="G19" s="54">
        <f>POWER(E19,F19)</f>
        <v>2395450.0965873962</v>
      </c>
      <c r="H19" s="32"/>
      <c r="I19" s="58">
        <v>1</v>
      </c>
      <c r="J19" s="55">
        <v>1</v>
      </c>
      <c r="K19" s="56">
        <v>1.909</v>
      </c>
      <c r="L19" s="57">
        <v>21.84</v>
      </c>
      <c r="M19" s="59">
        <f t="shared" ref="M19:M30" si="4">POWER(K19,L19)</f>
        <v>1357692.6787746637</v>
      </c>
      <c r="N19" s="48"/>
      <c r="O19" s="54">
        <f t="shared" si="0"/>
        <v>1</v>
      </c>
      <c r="P19" s="55">
        <v>1</v>
      </c>
      <c r="Q19" s="56">
        <v>1.9007347778440029</v>
      </c>
      <c r="R19" s="57">
        <v>28.82</v>
      </c>
      <c r="S19" s="54">
        <f>POWER(Q19,R19)</f>
        <v>109274351.55762464</v>
      </c>
      <c r="T19" s="46"/>
      <c r="U19" s="46"/>
      <c r="V19" s="54">
        <f t="shared" si="1"/>
        <v>1</v>
      </c>
      <c r="W19" s="55">
        <v>1</v>
      </c>
      <c r="X19" s="56">
        <v>1.8923865541005402</v>
      </c>
      <c r="Y19" s="57">
        <v>26.27</v>
      </c>
      <c r="Z19" s="54">
        <f t="shared" ref="Z19:Z30" si="5">POWER(X19,Y19)</f>
        <v>18925565.029773157</v>
      </c>
      <c r="AA19" s="32"/>
      <c r="AB19" s="32"/>
      <c r="AC19" s="54">
        <f t="shared" si="2"/>
        <v>1</v>
      </c>
      <c r="AD19" s="55">
        <v>1</v>
      </c>
      <c r="AE19" s="56">
        <v>1.88</v>
      </c>
      <c r="AF19" s="57">
        <v>28.09</v>
      </c>
      <c r="AG19" s="54">
        <f t="shared" ref="AG19:AG30" si="6">POWER(AE19,AF19)</f>
        <v>50245131.341736667</v>
      </c>
      <c r="AH19" s="32"/>
      <c r="AI19" s="20"/>
      <c r="AJ19" s="54">
        <f t="shared" si="3"/>
        <v>1</v>
      </c>
      <c r="AK19" s="55">
        <v>1</v>
      </c>
      <c r="AL19" s="56">
        <v>1.8805377769784222</v>
      </c>
      <c r="AM19" s="57">
        <v>28.61</v>
      </c>
      <c r="AN19" s="54">
        <f t="shared" ref="AN19:AN30" si="7">POWER(AL19,AM19)</f>
        <v>70341203.947674602</v>
      </c>
      <c r="AO19" s="32"/>
    </row>
    <row r="20" spans="1:41" x14ac:dyDescent="0.2">
      <c r="A20" s="62"/>
      <c r="B20" s="20"/>
      <c r="C20" s="59">
        <v>2</v>
      </c>
      <c r="D20" s="55">
        <v>3</v>
      </c>
      <c r="E20" s="56">
        <v>1.8986908669455453</v>
      </c>
      <c r="F20" s="57">
        <v>21.93</v>
      </c>
      <c r="G20" s="54">
        <f t="shared" ref="G20:G30" si="8">POWER(E20,F20)</f>
        <v>1277914.9523798062</v>
      </c>
      <c r="H20" s="32"/>
      <c r="I20" s="63">
        <v>2</v>
      </c>
      <c r="J20" s="55">
        <v>3</v>
      </c>
      <c r="K20" s="56">
        <v>1.909</v>
      </c>
      <c r="L20" s="57">
        <v>22.05</v>
      </c>
      <c r="M20" s="59">
        <f t="shared" si="4"/>
        <v>1555144.4008960617</v>
      </c>
      <c r="N20" s="48"/>
      <c r="O20" s="59">
        <f t="shared" si="0"/>
        <v>2</v>
      </c>
      <c r="P20" s="55">
        <v>3</v>
      </c>
      <c r="Q20" s="56">
        <v>1.9007347778440029</v>
      </c>
      <c r="R20" s="57">
        <v>28.78</v>
      </c>
      <c r="S20" s="59">
        <f t="shared" ref="S20:S30" si="9">POWER(Q20,R20)</f>
        <v>106502886.19731863</v>
      </c>
      <c r="T20" s="46"/>
      <c r="U20" s="46"/>
      <c r="V20" s="59">
        <f t="shared" si="1"/>
        <v>2</v>
      </c>
      <c r="W20" s="55">
        <v>3</v>
      </c>
      <c r="X20" s="56">
        <v>1.8923865541005402</v>
      </c>
      <c r="Y20" s="57">
        <v>26.66</v>
      </c>
      <c r="Z20" s="59">
        <f t="shared" si="5"/>
        <v>24270722.08262042</v>
      </c>
      <c r="AA20" s="32"/>
      <c r="AB20" s="32"/>
      <c r="AC20" s="59">
        <f t="shared" si="2"/>
        <v>2</v>
      </c>
      <c r="AD20" s="55">
        <v>3</v>
      </c>
      <c r="AE20" s="56">
        <v>1.88</v>
      </c>
      <c r="AF20" s="57">
        <v>27.93</v>
      </c>
      <c r="AG20" s="59">
        <f t="shared" si="6"/>
        <v>45418075.711248562</v>
      </c>
      <c r="AH20" s="32"/>
      <c r="AI20" s="20"/>
      <c r="AJ20" s="59">
        <f t="shared" si="3"/>
        <v>2</v>
      </c>
      <c r="AK20" s="55">
        <v>3</v>
      </c>
      <c r="AL20" s="56">
        <v>1.8805377769784222</v>
      </c>
      <c r="AM20" s="57">
        <v>29.89</v>
      </c>
      <c r="AN20" s="59">
        <f t="shared" si="7"/>
        <v>157866811.29499149</v>
      </c>
      <c r="AO20" s="32"/>
    </row>
    <row r="21" spans="1:41" x14ac:dyDescent="0.2">
      <c r="A21" s="62" t="s">
        <v>26</v>
      </c>
      <c r="B21" s="20"/>
      <c r="C21" s="59">
        <v>3</v>
      </c>
      <c r="D21" s="55">
        <v>4</v>
      </c>
      <c r="E21" s="56">
        <v>1.8986908669455453</v>
      </c>
      <c r="F21" s="57">
        <v>23.08</v>
      </c>
      <c r="G21" s="54">
        <f t="shared" si="8"/>
        <v>2671310.3833374768</v>
      </c>
      <c r="H21" s="32"/>
      <c r="I21" s="63">
        <v>3</v>
      </c>
      <c r="J21" s="55">
        <v>4</v>
      </c>
      <c r="K21" s="56">
        <v>1.909</v>
      </c>
      <c r="L21" s="57">
        <v>22.92</v>
      </c>
      <c r="M21" s="59">
        <f t="shared" si="4"/>
        <v>2729429.4851507312</v>
      </c>
      <c r="N21" s="48"/>
      <c r="O21" s="59">
        <f t="shared" si="0"/>
        <v>3</v>
      </c>
      <c r="P21" s="55">
        <v>4</v>
      </c>
      <c r="Q21" s="56">
        <v>1.9007347778440029</v>
      </c>
      <c r="R21" s="57">
        <v>29.32</v>
      </c>
      <c r="S21" s="59">
        <f t="shared" si="9"/>
        <v>150653421.21166155</v>
      </c>
      <c r="T21" s="46"/>
      <c r="U21" s="46"/>
      <c r="V21" s="59">
        <f t="shared" si="1"/>
        <v>3</v>
      </c>
      <c r="W21" s="55">
        <v>4</v>
      </c>
      <c r="X21" s="56">
        <v>1.8923865541005402</v>
      </c>
      <c r="Y21" s="57">
        <v>26.79</v>
      </c>
      <c r="Z21" s="59">
        <f t="shared" si="5"/>
        <v>26369019.310974386</v>
      </c>
      <c r="AA21" s="32"/>
      <c r="AB21" s="32"/>
      <c r="AC21" s="59">
        <f t="shared" si="2"/>
        <v>3</v>
      </c>
      <c r="AD21" s="55">
        <v>4</v>
      </c>
      <c r="AE21" s="56">
        <v>1.88</v>
      </c>
      <c r="AF21" s="57">
        <v>26.99</v>
      </c>
      <c r="AG21" s="59">
        <f t="shared" si="6"/>
        <v>25091137.571741827</v>
      </c>
      <c r="AH21" s="32"/>
      <c r="AI21" s="20"/>
      <c r="AJ21" s="59">
        <f t="shared" si="3"/>
        <v>3</v>
      </c>
      <c r="AK21" s="55">
        <v>4</v>
      </c>
      <c r="AL21" s="56">
        <v>1.8805377769784222</v>
      </c>
      <c r="AM21" s="57">
        <v>29.29</v>
      </c>
      <c r="AN21" s="59">
        <f t="shared" si="7"/>
        <v>108074093.03593384</v>
      </c>
      <c r="AO21" s="32"/>
    </row>
    <row r="22" spans="1:41" x14ac:dyDescent="0.2">
      <c r="A22" s="62" t="s">
        <v>27</v>
      </c>
      <c r="B22" s="20"/>
      <c r="C22" s="59">
        <v>4</v>
      </c>
      <c r="D22" s="55">
        <v>11</v>
      </c>
      <c r="E22" s="56">
        <v>1.8986908669455453</v>
      </c>
      <c r="F22" s="57">
        <v>21.53</v>
      </c>
      <c r="G22" s="54">
        <f t="shared" si="8"/>
        <v>988826.84239690355</v>
      </c>
      <c r="H22" s="32"/>
      <c r="I22" s="63">
        <v>4</v>
      </c>
      <c r="J22" s="55">
        <v>11</v>
      </c>
      <c r="K22" s="56">
        <v>1.909</v>
      </c>
      <c r="L22" s="57">
        <v>21.22</v>
      </c>
      <c r="M22" s="59">
        <f t="shared" si="4"/>
        <v>909288.71360694815</v>
      </c>
      <c r="N22" s="48"/>
      <c r="O22" s="59">
        <f t="shared" si="0"/>
        <v>4</v>
      </c>
      <c r="P22" s="55">
        <v>11</v>
      </c>
      <c r="Q22" s="56">
        <v>1.9007347778440029</v>
      </c>
      <c r="R22" s="57">
        <v>27.75</v>
      </c>
      <c r="S22" s="59">
        <f t="shared" si="9"/>
        <v>54963225.401360802</v>
      </c>
      <c r="T22" s="46"/>
      <c r="U22" s="46"/>
      <c r="V22" s="59">
        <f t="shared" si="1"/>
        <v>4</v>
      </c>
      <c r="W22" s="55">
        <v>11</v>
      </c>
      <c r="X22" s="56">
        <v>1.8923865541005402</v>
      </c>
      <c r="Y22" s="57">
        <v>25.45</v>
      </c>
      <c r="Z22" s="59">
        <f t="shared" si="5"/>
        <v>11217621.300532868</v>
      </c>
      <c r="AA22" s="32"/>
      <c r="AB22" s="32"/>
      <c r="AC22" s="59">
        <f t="shared" si="2"/>
        <v>4</v>
      </c>
      <c r="AD22" s="55">
        <v>11</v>
      </c>
      <c r="AE22" s="56">
        <v>1.88</v>
      </c>
      <c r="AF22" s="57">
        <v>27.1</v>
      </c>
      <c r="AG22" s="59">
        <f t="shared" si="6"/>
        <v>26895381.877416339</v>
      </c>
      <c r="AH22" s="32"/>
      <c r="AI22" s="20"/>
      <c r="AJ22" s="59">
        <f t="shared" si="3"/>
        <v>4</v>
      </c>
      <c r="AK22" s="55">
        <v>11</v>
      </c>
      <c r="AL22" s="56">
        <v>1.8805377769784222</v>
      </c>
      <c r="AM22" s="57">
        <v>29.75</v>
      </c>
      <c r="AN22" s="59">
        <f t="shared" si="7"/>
        <v>144507819.57447118</v>
      </c>
      <c r="AO22" s="32"/>
    </row>
    <row r="23" spans="1:41" x14ac:dyDescent="0.2">
      <c r="A23" s="3"/>
      <c r="B23" s="20"/>
      <c r="C23" s="59">
        <v>5</v>
      </c>
      <c r="D23" s="55">
        <v>12</v>
      </c>
      <c r="E23" s="56">
        <v>1.8986908669455453</v>
      </c>
      <c r="F23" s="57">
        <v>37</v>
      </c>
      <c r="G23" s="54">
        <f t="shared" si="8"/>
        <v>20082032722.933102</v>
      </c>
      <c r="H23" s="32"/>
      <c r="I23" s="63">
        <v>5</v>
      </c>
      <c r="J23" s="55">
        <v>12</v>
      </c>
      <c r="K23" s="56">
        <v>1.909</v>
      </c>
      <c r="L23" s="57">
        <v>22.63</v>
      </c>
      <c r="M23" s="59">
        <f t="shared" si="4"/>
        <v>2262758.2632578863</v>
      </c>
      <c r="N23" s="48"/>
      <c r="O23" s="59">
        <f t="shared" si="0"/>
        <v>5</v>
      </c>
      <c r="P23" s="55">
        <v>12</v>
      </c>
      <c r="Q23" s="56">
        <v>1.9007347778440029</v>
      </c>
      <c r="R23" s="57">
        <v>29.18</v>
      </c>
      <c r="S23" s="59">
        <f t="shared" si="9"/>
        <v>137698746.12737989</v>
      </c>
      <c r="T23" s="46"/>
      <c r="U23" s="46"/>
      <c r="V23" s="59">
        <f t="shared" si="1"/>
        <v>5</v>
      </c>
      <c r="W23" s="55">
        <v>12</v>
      </c>
      <c r="X23" s="56">
        <v>1.8923865541005402</v>
      </c>
      <c r="Y23" s="57">
        <v>27.47</v>
      </c>
      <c r="Z23" s="59">
        <f t="shared" si="5"/>
        <v>40687469.346835092</v>
      </c>
      <c r="AA23" s="32"/>
      <c r="AB23" s="32"/>
      <c r="AC23" s="59">
        <f t="shared" si="2"/>
        <v>5</v>
      </c>
      <c r="AD23" s="55">
        <v>12</v>
      </c>
      <c r="AE23" s="56">
        <v>1.88</v>
      </c>
      <c r="AF23" s="57">
        <v>29.13</v>
      </c>
      <c r="AG23" s="59">
        <f t="shared" si="6"/>
        <v>96876435.094165295</v>
      </c>
      <c r="AH23" s="32"/>
      <c r="AI23" s="20"/>
      <c r="AJ23" s="59">
        <f t="shared" si="3"/>
        <v>5</v>
      </c>
      <c r="AK23" s="55">
        <v>12</v>
      </c>
      <c r="AL23" s="56">
        <v>1.8805377769784222</v>
      </c>
      <c r="AM23" s="57">
        <v>29.75</v>
      </c>
      <c r="AN23" s="59">
        <f t="shared" si="7"/>
        <v>144507819.57447118</v>
      </c>
      <c r="AO23" s="32"/>
    </row>
    <row r="24" spans="1:41" x14ac:dyDescent="0.2">
      <c r="A24" s="3"/>
      <c r="B24" s="20"/>
      <c r="C24" s="54">
        <v>6</v>
      </c>
      <c r="D24" s="55">
        <v>15</v>
      </c>
      <c r="E24" s="56">
        <v>1.8986908669455453</v>
      </c>
      <c r="F24" s="57">
        <v>21.79</v>
      </c>
      <c r="G24" s="54">
        <f t="shared" si="8"/>
        <v>1168203.1019280644</v>
      </c>
      <c r="H24" s="32"/>
      <c r="I24" s="58">
        <v>6</v>
      </c>
      <c r="J24" s="55">
        <v>15</v>
      </c>
      <c r="K24" s="56">
        <v>1.909</v>
      </c>
      <c r="L24" s="57">
        <v>21.89</v>
      </c>
      <c r="M24" s="54">
        <f t="shared" si="4"/>
        <v>1402302.7074553284</v>
      </c>
      <c r="N24" s="48"/>
      <c r="O24" s="54">
        <f t="shared" si="0"/>
        <v>6</v>
      </c>
      <c r="P24" s="55">
        <v>15</v>
      </c>
      <c r="Q24" s="56">
        <v>1.9007347778440029</v>
      </c>
      <c r="R24" s="57">
        <v>27.82</v>
      </c>
      <c r="S24" s="54">
        <f t="shared" si="9"/>
        <v>57490583.552942552</v>
      </c>
      <c r="T24" s="46"/>
      <c r="U24" s="46"/>
      <c r="V24" s="54">
        <f t="shared" si="1"/>
        <v>6</v>
      </c>
      <c r="W24" s="55">
        <v>15</v>
      </c>
      <c r="X24" s="56">
        <v>1.8923865541005402</v>
      </c>
      <c r="Y24" s="57">
        <v>26.19</v>
      </c>
      <c r="Z24" s="54">
        <f t="shared" si="5"/>
        <v>17984073.386849962</v>
      </c>
      <c r="AA24" s="32"/>
      <c r="AB24" s="32"/>
      <c r="AC24" s="54">
        <f t="shared" si="2"/>
        <v>6</v>
      </c>
      <c r="AD24" s="55">
        <v>15</v>
      </c>
      <c r="AE24" s="56">
        <v>1.88</v>
      </c>
      <c r="AF24" s="57">
        <v>26.69</v>
      </c>
      <c r="AG24" s="54">
        <f t="shared" si="6"/>
        <v>20762182.149434619</v>
      </c>
      <c r="AH24" s="32"/>
      <c r="AI24" s="20"/>
      <c r="AJ24" s="54">
        <f t="shared" si="3"/>
        <v>6</v>
      </c>
      <c r="AK24" s="55">
        <v>15</v>
      </c>
      <c r="AL24" s="56">
        <v>1.8805377769784222</v>
      </c>
      <c r="AM24" s="57">
        <v>29.71</v>
      </c>
      <c r="AN24" s="54">
        <f t="shared" si="7"/>
        <v>140902943.4860031</v>
      </c>
      <c r="AO24" s="32"/>
    </row>
    <row r="25" spans="1:41" x14ac:dyDescent="0.2">
      <c r="A25" s="3"/>
      <c r="B25" s="20"/>
      <c r="C25" s="59">
        <v>7</v>
      </c>
      <c r="D25" s="55">
        <v>16</v>
      </c>
      <c r="E25" s="56">
        <v>1.8986908669455453</v>
      </c>
      <c r="F25" s="57">
        <v>21.44</v>
      </c>
      <c r="G25" s="54">
        <f t="shared" si="8"/>
        <v>933381.87582528766</v>
      </c>
      <c r="H25" s="32"/>
      <c r="I25" s="63">
        <v>7</v>
      </c>
      <c r="J25" s="55">
        <v>16</v>
      </c>
      <c r="K25" s="56">
        <v>1.909</v>
      </c>
      <c r="L25" s="57">
        <v>21.45</v>
      </c>
      <c r="M25" s="59">
        <f t="shared" si="4"/>
        <v>1055084.308268826</v>
      </c>
      <c r="N25" s="48"/>
      <c r="O25" s="59">
        <v>7</v>
      </c>
      <c r="P25" s="55">
        <v>16</v>
      </c>
      <c r="Q25" s="56">
        <v>1.9007347778440029</v>
      </c>
      <c r="R25" s="57">
        <v>27.62</v>
      </c>
      <c r="S25" s="59">
        <f t="shared" si="9"/>
        <v>50560622.545993559</v>
      </c>
      <c r="T25" s="46"/>
      <c r="U25" s="46"/>
      <c r="V25" s="59">
        <f t="shared" si="1"/>
        <v>7</v>
      </c>
      <c r="W25" s="55">
        <v>16</v>
      </c>
      <c r="X25" s="56">
        <v>1.8923865541005402</v>
      </c>
      <c r="Y25" s="57">
        <v>25.15</v>
      </c>
      <c r="Z25" s="59">
        <f t="shared" si="5"/>
        <v>9263984.4700808749</v>
      </c>
      <c r="AA25" s="32"/>
      <c r="AB25" s="32"/>
      <c r="AC25" s="59">
        <f t="shared" si="2"/>
        <v>7</v>
      </c>
      <c r="AD25" s="55">
        <v>16</v>
      </c>
      <c r="AE25" s="56">
        <v>1.88</v>
      </c>
      <c r="AF25" s="57">
        <v>27.55</v>
      </c>
      <c r="AG25" s="59">
        <f t="shared" si="6"/>
        <v>35731294.235270642</v>
      </c>
      <c r="AH25" s="32"/>
      <c r="AI25" s="20"/>
      <c r="AJ25" s="59">
        <f t="shared" si="3"/>
        <v>7</v>
      </c>
      <c r="AK25" s="55">
        <v>16</v>
      </c>
      <c r="AL25" s="56">
        <v>1.8805377769784222</v>
      </c>
      <c r="AM25" s="57">
        <v>29.51</v>
      </c>
      <c r="AN25" s="59">
        <f t="shared" si="7"/>
        <v>124183430.62528263</v>
      </c>
      <c r="AO25" s="32"/>
    </row>
    <row r="26" spans="1:41" x14ac:dyDescent="0.2">
      <c r="A26" s="3"/>
      <c r="B26" s="20"/>
      <c r="C26" s="59">
        <v>8</v>
      </c>
      <c r="D26" s="55">
        <v>17</v>
      </c>
      <c r="E26" s="56">
        <v>1.8986908669455453</v>
      </c>
      <c r="F26" s="57">
        <v>21.44</v>
      </c>
      <c r="G26" s="54">
        <f t="shared" si="8"/>
        <v>933381.87582528766</v>
      </c>
      <c r="H26" s="32"/>
      <c r="I26" s="63">
        <v>8</v>
      </c>
      <c r="J26" s="55">
        <v>17</v>
      </c>
      <c r="K26" s="56">
        <v>1.909</v>
      </c>
      <c r="L26" s="57">
        <v>21.58</v>
      </c>
      <c r="M26" s="59">
        <f t="shared" si="4"/>
        <v>1147603.6866454079</v>
      </c>
      <c r="N26" s="48"/>
      <c r="O26" s="59">
        <v>8</v>
      </c>
      <c r="P26" s="55">
        <v>17</v>
      </c>
      <c r="Q26" s="56">
        <v>1.9007347778440029</v>
      </c>
      <c r="R26" s="57">
        <v>28.24</v>
      </c>
      <c r="S26" s="59">
        <f t="shared" si="9"/>
        <v>75291119.691352829</v>
      </c>
      <c r="T26" s="46"/>
      <c r="U26" s="46"/>
      <c r="V26" s="54">
        <f t="shared" si="1"/>
        <v>8</v>
      </c>
      <c r="W26" s="55">
        <v>17</v>
      </c>
      <c r="X26" s="56">
        <v>1.8923865541005402</v>
      </c>
      <c r="Y26" s="57">
        <v>27.14</v>
      </c>
      <c r="Z26" s="54">
        <f t="shared" si="5"/>
        <v>32964570.909742352</v>
      </c>
      <c r="AA26" s="32"/>
      <c r="AB26" s="32"/>
      <c r="AC26" s="59">
        <f t="shared" si="2"/>
        <v>8</v>
      </c>
      <c r="AD26" s="55">
        <v>17</v>
      </c>
      <c r="AE26" s="56">
        <v>1.88</v>
      </c>
      <c r="AF26" s="57">
        <v>27.04</v>
      </c>
      <c r="AG26" s="59">
        <f t="shared" si="6"/>
        <v>25895735.116754271</v>
      </c>
      <c r="AH26" s="32"/>
      <c r="AI26" s="20"/>
      <c r="AJ26" s="59">
        <f t="shared" si="3"/>
        <v>8</v>
      </c>
      <c r="AK26" s="55">
        <v>17</v>
      </c>
      <c r="AL26" s="56">
        <v>1.8805377769784222</v>
      </c>
      <c r="AM26" s="57">
        <v>29.86</v>
      </c>
      <c r="AN26" s="59">
        <f t="shared" si="7"/>
        <v>154903908.17553738</v>
      </c>
      <c r="AO26" s="32"/>
    </row>
    <row r="27" spans="1:41" x14ac:dyDescent="0.2">
      <c r="A27" s="3"/>
      <c r="B27" s="20"/>
      <c r="C27" s="59">
        <v>9</v>
      </c>
      <c r="D27" s="55">
        <v>18</v>
      </c>
      <c r="E27" s="56">
        <v>1.8986908669455453</v>
      </c>
      <c r="F27" s="57">
        <v>22.04</v>
      </c>
      <c r="G27" s="54">
        <f t="shared" si="8"/>
        <v>1371298.2457326341</v>
      </c>
      <c r="H27" s="32"/>
      <c r="I27" s="63">
        <v>9</v>
      </c>
      <c r="J27" s="55">
        <v>18</v>
      </c>
      <c r="K27" s="56">
        <v>1.909</v>
      </c>
      <c r="L27" s="57">
        <v>21.56</v>
      </c>
      <c r="M27" s="59">
        <f t="shared" si="4"/>
        <v>1132858.887590494</v>
      </c>
      <c r="N27" s="48"/>
      <c r="O27" s="54">
        <v>9</v>
      </c>
      <c r="P27" s="55">
        <v>18</v>
      </c>
      <c r="Q27" s="56">
        <v>1.9007347778440029</v>
      </c>
      <c r="R27" s="57">
        <v>30.11</v>
      </c>
      <c r="S27" s="54">
        <f t="shared" si="9"/>
        <v>250222869.54143053</v>
      </c>
      <c r="T27" s="46"/>
      <c r="U27" s="46"/>
      <c r="V27" s="54">
        <f t="shared" si="1"/>
        <v>9</v>
      </c>
      <c r="W27" s="55">
        <v>18</v>
      </c>
      <c r="X27" s="56">
        <v>1.8923865541005402</v>
      </c>
      <c r="Y27" s="57">
        <v>26.17</v>
      </c>
      <c r="Z27" s="54">
        <f t="shared" si="5"/>
        <v>17756111.724918574</v>
      </c>
      <c r="AA27" s="32"/>
      <c r="AB27" s="32"/>
      <c r="AC27" s="54">
        <f t="shared" si="2"/>
        <v>9</v>
      </c>
      <c r="AD27" s="55">
        <v>18</v>
      </c>
      <c r="AE27" s="56">
        <v>1.88</v>
      </c>
      <c r="AF27" s="57">
        <v>28.67</v>
      </c>
      <c r="AG27" s="54">
        <f t="shared" si="6"/>
        <v>72461202.746339217</v>
      </c>
      <c r="AH27" s="32"/>
      <c r="AI27" s="20"/>
      <c r="AJ27" s="54">
        <f t="shared" si="3"/>
        <v>9</v>
      </c>
      <c r="AK27" s="55">
        <v>18</v>
      </c>
      <c r="AL27" s="56">
        <v>1.8805377769784222</v>
      </c>
      <c r="AM27" s="57"/>
      <c r="AN27" s="59"/>
      <c r="AO27" s="32"/>
    </row>
    <row r="28" spans="1:41" x14ac:dyDescent="0.2">
      <c r="A28" s="62"/>
      <c r="B28" s="20"/>
      <c r="C28" s="59">
        <v>10</v>
      </c>
      <c r="D28" s="55">
        <v>19</v>
      </c>
      <c r="E28" s="56">
        <v>1.8986908669455453</v>
      </c>
      <c r="F28" s="57">
        <v>22.15</v>
      </c>
      <c r="G28" s="54">
        <f t="shared" si="8"/>
        <v>1471505.4982708371</v>
      </c>
      <c r="H28" s="32"/>
      <c r="I28" s="63">
        <v>10</v>
      </c>
      <c r="J28" s="55">
        <v>19</v>
      </c>
      <c r="K28" s="56">
        <v>1.909</v>
      </c>
      <c r="L28" s="57">
        <v>21.9</v>
      </c>
      <c r="M28" s="59">
        <f t="shared" si="4"/>
        <v>1411399.0858876144</v>
      </c>
      <c r="N28" s="48"/>
      <c r="O28" s="59">
        <v>10</v>
      </c>
      <c r="P28" s="55">
        <v>19</v>
      </c>
      <c r="Q28" s="56">
        <v>1.9007347778440029</v>
      </c>
      <c r="R28" s="57">
        <v>29.15</v>
      </c>
      <c r="S28" s="59">
        <f t="shared" si="9"/>
        <v>135071069.91989511</v>
      </c>
      <c r="T28" s="46"/>
      <c r="U28" s="46"/>
      <c r="V28" s="59">
        <f t="shared" si="1"/>
        <v>10</v>
      </c>
      <c r="W28" s="55">
        <v>19</v>
      </c>
      <c r="X28" s="56">
        <v>1.8923865541005402</v>
      </c>
      <c r="Y28" s="57">
        <v>27.01</v>
      </c>
      <c r="Z28" s="59">
        <f t="shared" si="5"/>
        <v>30341437.035931583</v>
      </c>
      <c r="AA28" s="32"/>
      <c r="AB28" s="32"/>
      <c r="AC28" s="59">
        <f t="shared" si="2"/>
        <v>10</v>
      </c>
      <c r="AD28" s="55">
        <v>19</v>
      </c>
      <c r="AE28" s="56">
        <v>1.88</v>
      </c>
      <c r="AF28" s="57">
        <v>31.63</v>
      </c>
      <c r="AG28" s="59">
        <f t="shared" si="6"/>
        <v>469475326.02675289</v>
      </c>
      <c r="AH28" s="32"/>
      <c r="AI28" s="20"/>
      <c r="AJ28" s="59">
        <f t="shared" si="3"/>
        <v>10</v>
      </c>
      <c r="AK28" s="55">
        <v>19</v>
      </c>
      <c r="AL28" s="56">
        <v>1.8805377769784222</v>
      </c>
      <c r="AM28" s="57">
        <v>31.19</v>
      </c>
      <c r="AN28" s="59">
        <f t="shared" si="7"/>
        <v>358804199.64812142</v>
      </c>
      <c r="AO28" s="32"/>
    </row>
    <row r="29" spans="1:41" x14ac:dyDescent="0.2">
      <c r="A29" s="62"/>
      <c r="B29" s="20"/>
      <c r="C29" s="59">
        <v>11</v>
      </c>
      <c r="D29" s="55">
        <v>21</v>
      </c>
      <c r="E29" s="56">
        <v>1.8986908669455453</v>
      </c>
      <c r="F29" s="57">
        <v>21.63</v>
      </c>
      <c r="G29" s="54">
        <f t="shared" si="8"/>
        <v>1054303.5607128378</v>
      </c>
      <c r="H29" s="32"/>
      <c r="I29" s="63">
        <v>11</v>
      </c>
      <c r="J29" s="55">
        <v>21</v>
      </c>
      <c r="K29" s="56">
        <v>1.909</v>
      </c>
      <c r="L29" s="57">
        <v>21.17</v>
      </c>
      <c r="M29" s="59">
        <f t="shared" si="4"/>
        <v>880362.43729203159</v>
      </c>
      <c r="N29" s="48"/>
      <c r="O29" s="59">
        <v>11</v>
      </c>
      <c r="P29" s="55">
        <v>21</v>
      </c>
      <c r="Q29" s="56">
        <v>1.9007347778440029</v>
      </c>
      <c r="R29" s="57">
        <v>27.53</v>
      </c>
      <c r="S29" s="59">
        <f t="shared" si="9"/>
        <v>47720993.409685895</v>
      </c>
      <c r="T29" s="46"/>
      <c r="U29" s="46"/>
      <c r="V29" s="59">
        <f t="shared" si="1"/>
        <v>11</v>
      </c>
      <c r="W29" s="55">
        <v>21</v>
      </c>
      <c r="X29" s="56">
        <v>1.8923865541005402</v>
      </c>
      <c r="Y29" s="57">
        <v>24.84</v>
      </c>
      <c r="Z29" s="59">
        <f>POWER(X29,Y29)</f>
        <v>7601945.7099934947</v>
      </c>
      <c r="AA29" s="32"/>
      <c r="AB29" s="32"/>
      <c r="AC29" s="59">
        <f t="shared" si="2"/>
        <v>11</v>
      </c>
      <c r="AD29" s="55">
        <v>21</v>
      </c>
      <c r="AE29" s="56">
        <v>1.88</v>
      </c>
      <c r="AF29" s="57">
        <v>26.45</v>
      </c>
      <c r="AG29" s="59">
        <f t="shared" si="6"/>
        <v>17843297.357028592</v>
      </c>
      <c r="AH29" s="32"/>
      <c r="AI29" s="20"/>
      <c r="AJ29" s="59">
        <f t="shared" si="3"/>
        <v>11</v>
      </c>
      <c r="AK29" s="55">
        <v>21</v>
      </c>
      <c r="AL29" s="56">
        <v>1.8805377769784222</v>
      </c>
      <c r="AM29" s="57">
        <v>28.8</v>
      </c>
      <c r="AN29" s="59">
        <f t="shared" si="7"/>
        <v>79309167.134391278</v>
      </c>
      <c r="AO29" s="32"/>
    </row>
    <row r="30" spans="1:41" x14ac:dyDescent="0.2">
      <c r="A30" s="62"/>
      <c r="B30" s="20"/>
      <c r="C30" s="59">
        <v>12</v>
      </c>
      <c r="D30" s="55">
        <v>23</v>
      </c>
      <c r="E30" s="56">
        <v>1.8986908669455453</v>
      </c>
      <c r="F30" s="57">
        <v>21.88</v>
      </c>
      <c r="G30" s="54">
        <f t="shared" si="8"/>
        <v>1237596.9734107195</v>
      </c>
      <c r="H30" s="32"/>
      <c r="I30" s="63">
        <v>12</v>
      </c>
      <c r="J30" s="55">
        <v>23</v>
      </c>
      <c r="K30" s="56">
        <v>1.909</v>
      </c>
      <c r="L30" s="57">
        <v>21.6</v>
      </c>
      <c r="M30" s="59">
        <f t="shared" si="4"/>
        <v>1162540.3975982254</v>
      </c>
      <c r="N30" s="48"/>
      <c r="O30" s="59">
        <v>12</v>
      </c>
      <c r="P30" s="55">
        <v>23</v>
      </c>
      <c r="Q30" s="56">
        <v>1.9007347778440029</v>
      </c>
      <c r="R30" s="57">
        <v>27.67</v>
      </c>
      <c r="S30" s="59">
        <f t="shared" si="9"/>
        <v>52210576.515618965</v>
      </c>
      <c r="T30" s="46"/>
      <c r="U30" s="46"/>
      <c r="V30" s="59">
        <f t="shared" si="1"/>
        <v>12</v>
      </c>
      <c r="W30" s="55">
        <v>23</v>
      </c>
      <c r="X30" s="56">
        <v>1.8923865541005402</v>
      </c>
      <c r="Y30" s="57">
        <v>25.63</v>
      </c>
      <c r="Z30" s="59">
        <f t="shared" si="5"/>
        <v>12582372.783602068</v>
      </c>
      <c r="AA30" s="32"/>
      <c r="AB30" s="32"/>
      <c r="AC30" s="59">
        <f t="shared" si="2"/>
        <v>12</v>
      </c>
      <c r="AD30" s="55">
        <v>23</v>
      </c>
      <c r="AE30" s="56">
        <v>1.88</v>
      </c>
      <c r="AF30" s="57">
        <v>27.87</v>
      </c>
      <c r="AG30" s="59">
        <f t="shared" si="6"/>
        <v>43729978.012276024</v>
      </c>
      <c r="AH30" s="32"/>
      <c r="AI30" s="20"/>
      <c r="AJ30" s="59">
        <f t="shared" si="3"/>
        <v>12</v>
      </c>
      <c r="AK30" s="55">
        <v>23</v>
      </c>
      <c r="AL30" s="56">
        <v>1.8805377769784222</v>
      </c>
      <c r="AM30" s="57">
        <v>29.08</v>
      </c>
      <c r="AN30" s="59">
        <f t="shared" si="7"/>
        <v>94650381.013967544</v>
      </c>
      <c r="AO30" s="32"/>
    </row>
    <row r="31" spans="1:41" x14ac:dyDescent="0.2">
      <c r="A31" s="62"/>
      <c r="B31" s="20"/>
      <c r="C31" s="46"/>
      <c r="D31" s="46"/>
      <c r="E31" s="46"/>
      <c r="F31" s="46"/>
      <c r="G31" s="46"/>
      <c r="H31" s="32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7"/>
      <c r="T31" s="46"/>
      <c r="U31" s="46"/>
      <c r="V31" s="46"/>
      <c r="W31" s="46"/>
      <c r="X31" s="46"/>
      <c r="Y31" s="46"/>
      <c r="Z31" s="46"/>
      <c r="AA31" s="32"/>
      <c r="AB31" s="32"/>
      <c r="AC31" s="46"/>
      <c r="AD31" s="46"/>
      <c r="AE31" s="46"/>
      <c r="AF31" s="46"/>
      <c r="AG31" s="46"/>
      <c r="AH31" s="32"/>
      <c r="AI31" s="20"/>
      <c r="AJ31" s="46"/>
      <c r="AK31" s="46"/>
      <c r="AL31" s="46"/>
      <c r="AM31" s="46"/>
      <c r="AN31" s="46"/>
      <c r="AO31" s="32"/>
    </row>
    <row r="32" spans="1:41" x14ac:dyDescent="0.2">
      <c r="A32" s="62"/>
      <c r="B32" s="20"/>
      <c r="C32" s="64" t="s">
        <v>28</v>
      </c>
      <c r="D32" s="64" t="str">
        <f>E14</f>
        <v>ubc</v>
      </c>
      <c r="E32" s="49"/>
      <c r="F32" s="65"/>
      <c r="G32" s="66"/>
      <c r="H32" s="32"/>
      <c r="I32" s="65" t="s">
        <v>28</v>
      </c>
      <c r="J32" s="49" t="s">
        <v>7</v>
      </c>
      <c r="K32" s="49"/>
      <c r="L32" s="65"/>
      <c r="M32" s="66"/>
      <c r="N32" s="66"/>
      <c r="O32" s="51" t="str">
        <f>C32</f>
        <v>Run No. 1.2</v>
      </c>
      <c r="P32" s="64" t="str">
        <f>Q14</f>
        <v>PCNA</v>
      </c>
      <c r="Q32" s="49"/>
      <c r="R32" s="50"/>
      <c r="S32" s="47"/>
      <c r="T32" s="46"/>
      <c r="U32" s="46"/>
      <c r="V32" s="51" t="str">
        <f>O32</f>
        <v>Run No. 1.2</v>
      </c>
      <c r="W32" s="64" t="str">
        <f>X14</f>
        <v>NeuroD</v>
      </c>
      <c r="X32" s="49"/>
      <c r="Y32" s="50"/>
      <c r="Z32" s="46"/>
      <c r="AA32" s="32"/>
      <c r="AB32" s="32"/>
      <c r="AC32" s="51" t="str">
        <f>V32</f>
        <v>Run No. 1.2</v>
      </c>
      <c r="AD32" s="64" t="str">
        <f>AE14</f>
        <v>DCX</v>
      </c>
      <c r="AE32" s="49"/>
      <c r="AF32" s="50"/>
      <c r="AG32" s="46"/>
      <c r="AH32" s="32"/>
      <c r="AI32" s="20"/>
      <c r="AJ32" s="51" t="str">
        <f>AC32</f>
        <v>Run No. 1.2</v>
      </c>
      <c r="AK32" s="64" t="str">
        <f>AL14</f>
        <v>BDNF</v>
      </c>
      <c r="AL32" s="49"/>
      <c r="AM32" s="65"/>
      <c r="AN32" s="66"/>
      <c r="AO32" s="32"/>
    </row>
    <row r="33" spans="1:41" x14ac:dyDescent="0.2">
      <c r="A33" s="62"/>
      <c r="B33" s="20"/>
      <c r="C33" s="67"/>
      <c r="D33" s="24"/>
      <c r="E33" s="24"/>
      <c r="F33" s="24"/>
      <c r="G33" s="24"/>
      <c r="H33" s="32"/>
      <c r="I33" s="67"/>
      <c r="J33" s="24"/>
      <c r="K33" s="24"/>
      <c r="L33" s="24"/>
      <c r="M33" s="24"/>
      <c r="N33" s="24"/>
      <c r="O33" s="67"/>
      <c r="P33" s="24"/>
      <c r="Q33" s="24"/>
      <c r="R33" s="24"/>
      <c r="S33" s="68"/>
      <c r="T33" s="46"/>
      <c r="U33" s="46"/>
      <c r="V33" s="67"/>
      <c r="W33" s="24"/>
      <c r="X33" s="24"/>
      <c r="Y33" s="24"/>
      <c r="Z33" s="24"/>
      <c r="AA33" s="32"/>
      <c r="AB33" s="32"/>
      <c r="AC33" s="67"/>
      <c r="AD33" s="24"/>
      <c r="AE33" s="24"/>
      <c r="AF33" s="24"/>
      <c r="AG33" s="24"/>
      <c r="AH33" s="32"/>
      <c r="AI33" s="20"/>
      <c r="AJ33" s="67"/>
      <c r="AK33" s="24"/>
      <c r="AL33" s="24"/>
      <c r="AM33" s="24"/>
      <c r="AN33" s="24"/>
      <c r="AO33" s="32"/>
    </row>
    <row r="34" spans="1:41" x14ac:dyDescent="0.2">
      <c r="A34" s="62"/>
      <c r="B34" s="20"/>
      <c r="C34" s="48" t="s">
        <v>21</v>
      </c>
      <c r="D34" s="48" t="s">
        <v>12</v>
      </c>
      <c r="E34" s="48" t="s">
        <v>22</v>
      </c>
      <c r="F34" s="48" t="s">
        <v>23</v>
      </c>
      <c r="G34" s="48" t="s">
        <v>24</v>
      </c>
      <c r="H34" s="32"/>
      <c r="I34" s="50" t="s">
        <v>21</v>
      </c>
      <c r="J34" s="48" t="s">
        <v>25</v>
      </c>
      <c r="K34" s="48" t="s">
        <v>22</v>
      </c>
      <c r="L34" s="48" t="s">
        <v>23</v>
      </c>
      <c r="M34" s="48" t="s">
        <v>24</v>
      </c>
      <c r="N34" s="48"/>
      <c r="O34" s="48" t="str">
        <f>C34</f>
        <v>Individ</v>
      </c>
      <c r="P34" s="48" t="s">
        <v>25</v>
      </c>
      <c r="Q34" s="48" t="s">
        <v>22</v>
      </c>
      <c r="R34" s="48" t="s">
        <v>23</v>
      </c>
      <c r="S34" s="53" t="s">
        <v>24</v>
      </c>
      <c r="T34" s="46"/>
      <c r="U34" s="46"/>
      <c r="V34" s="48" t="str">
        <f t="shared" ref="V34:V46" si="10">O34</f>
        <v>Individ</v>
      </c>
      <c r="W34" s="48" t="s">
        <v>25</v>
      </c>
      <c r="X34" s="48" t="s">
        <v>22</v>
      </c>
      <c r="Y34" s="48" t="s">
        <v>23</v>
      </c>
      <c r="Z34" s="48" t="s">
        <v>24</v>
      </c>
      <c r="AA34" s="32"/>
      <c r="AB34" s="32"/>
      <c r="AC34" s="48" t="str">
        <f t="shared" ref="AC34:AC46" si="11">V34</f>
        <v>Individ</v>
      </c>
      <c r="AD34" s="48" t="s">
        <v>25</v>
      </c>
      <c r="AE34" s="48" t="s">
        <v>22</v>
      </c>
      <c r="AF34" s="48" t="s">
        <v>23</v>
      </c>
      <c r="AG34" s="48" t="s">
        <v>24</v>
      </c>
      <c r="AH34" s="32"/>
      <c r="AI34" s="20"/>
      <c r="AJ34" s="48" t="str">
        <f t="shared" ref="AJ34:AJ46" si="12">AC34</f>
        <v>Individ</v>
      </c>
      <c r="AK34" s="48" t="s">
        <v>25</v>
      </c>
      <c r="AL34" s="48" t="s">
        <v>22</v>
      </c>
      <c r="AM34" s="48" t="s">
        <v>23</v>
      </c>
      <c r="AN34" s="48" t="s">
        <v>24</v>
      </c>
      <c r="AO34" s="32"/>
    </row>
    <row r="35" spans="1:41" x14ac:dyDescent="0.2">
      <c r="A35" s="69"/>
      <c r="B35" s="20"/>
      <c r="C35" s="70">
        <v>1</v>
      </c>
      <c r="D35" s="55">
        <v>1</v>
      </c>
      <c r="E35" s="77">
        <v>1.899</v>
      </c>
      <c r="F35" s="57">
        <v>21.99</v>
      </c>
      <c r="G35" s="70">
        <f>POWER(E35,F35)</f>
        <v>1332796.9019769824</v>
      </c>
      <c r="H35" s="32"/>
      <c r="I35" s="71">
        <v>1</v>
      </c>
      <c r="J35" s="55">
        <v>1</v>
      </c>
      <c r="K35" s="56">
        <v>1.909</v>
      </c>
      <c r="L35" s="57">
        <v>21.8</v>
      </c>
      <c r="M35" s="70">
        <f t="shared" ref="M35:M46" si="13">POWER(K35,L35)</f>
        <v>1323028.6198604733</v>
      </c>
      <c r="N35" s="48"/>
      <c r="O35" s="70">
        <f t="shared" ref="O35:O40" si="14">C35</f>
        <v>1</v>
      </c>
      <c r="P35" s="55">
        <v>1</v>
      </c>
      <c r="Q35" s="56">
        <v>1.9007347778440029</v>
      </c>
      <c r="R35" s="57">
        <v>29.46</v>
      </c>
      <c r="S35" s="70">
        <f>POWER(Q35,R35)</f>
        <v>164826869.96861076</v>
      </c>
      <c r="T35" s="46"/>
      <c r="U35" s="46"/>
      <c r="V35" s="70">
        <f t="shared" si="10"/>
        <v>1</v>
      </c>
      <c r="W35" s="55">
        <v>1</v>
      </c>
      <c r="X35" s="56">
        <v>1.8923865541005402</v>
      </c>
      <c r="Y35" s="57">
        <v>26.22</v>
      </c>
      <c r="Z35" s="70">
        <f t="shared" ref="Z35:Z46" si="15">POWER(X35,Y35)</f>
        <v>18331515.134485278</v>
      </c>
      <c r="AA35" s="32"/>
      <c r="AB35" s="32"/>
      <c r="AC35" s="70">
        <f t="shared" si="11"/>
        <v>1</v>
      </c>
      <c r="AD35" s="55">
        <v>1</v>
      </c>
      <c r="AE35" s="56">
        <v>1.88</v>
      </c>
      <c r="AF35" s="57">
        <v>28.08</v>
      </c>
      <c r="AG35" s="72">
        <f t="shared" ref="AG35:AG46" si="16">POWER(AE35,AF35)</f>
        <v>49928947.049444437</v>
      </c>
      <c r="AH35" s="32"/>
      <c r="AI35" s="20"/>
      <c r="AJ35" s="54">
        <f t="shared" si="12"/>
        <v>1</v>
      </c>
      <c r="AK35" s="55">
        <v>1</v>
      </c>
      <c r="AL35" s="56">
        <v>1.8805377769784222</v>
      </c>
      <c r="AM35" s="57">
        <v>28.84</v>
      </c>
      <c r="AN35" s="70">
        <f t="shared" ref="AN35:AN46" si="17">POWER(AL35,AM35)</f>
        <v>81338221.411937192</v>
      </c>
      <c r="AO35" s="32"/>
    </row>
    <row r="36" spans="1:41" x14ac:dyDescent="0.2">
      <c r="A36" s="69"/>
      <c r="B36" s="20"/>
      <c r="C36" s="70">
        <v>2</v>
      </c>
      <c r="D36" s="55">
        <v>3</v>
      </c>
      <c r="E36" s="77">
        <v>1.899</v>
      </c>
      <c r="F36" s="57">
        <v>21.96</v>
      </c>
      <c r="G36" s="70">
        <f t="shared" ref="G36:G46" si="18">POWER(E36,F36)</f>
        <v>1307399.2323332555</v>
      </c>
      <c r="H36" s="32"/>
      <c r="I36" s="71">
        <v>2</v>
      </c>
      <c r="J36" s="55">
        <v>3</v>
      </c>
      <c r="K36" s="56">
        <v>1.909</v>
      </c>
      <c r="L36" s="57">
        <v>22.03</v>
      </c>
      <c r="M36" s="70">
        <f t="shared" si="13"/>
        <v>1535163.3813512237</v>
      </c>
      <c r="N36" s="48"/>
      <c r="O36" s="70">
        <f t="shared" si="14"/>
        <v>2</v>
      </c>
      <c r="P36" s="55">
        <v>3</v>
      </c>
      <c r="Q36" s="56">
        <v>1.9007347778440029</v>
      </c>
      <c r="R36" s="57">
        <v>28.73</v>
      </c>
      <c r="S36" s="70">
        <f t="shared" ref="S36:S46" si="19">POWER(Q36,R36)</f>
        <v>103137191.51273224</v>
      </c>
      <c r="T36" s="46"/>
      <c r="U36" s="46"/>
      <c r="V36" s="70">
        <f t="shared" si="10"/>
        <v>2</v>
      </c>
      <c r="W36" s="55">
        <v>3</v>
      </c>
      <c r="X36" s="56">
        <v>1.8923865541005402</v>
      </c>
      <c r="Y36" s="57">
        <v>26.77</v>
      </c>
      <c r="Z36" s="70">
        <f t="shared" si="15"/>
        <v>26034772.150371287</v>
      </c>
      <c r="AA36" s="32"/>
      <c r="AB36" s="32"/>
      <c r="AC36" s="70">
        <f t="shared" si="11"/>
        <v>2</v>
      </c>
      <c r="AD36" s="55">
        <v>3</v>
      </c>
      <c r="AE36" s="56">
        <v>1.88</v>
      </c>
      <c r="AF36" s="57">
        <v>27.8</v>
      </c>
      <c r="AG36" s="72">
        <f t="shared" si="16"/>
        <v>41839666.05464898</v>
      </c>
      <c r="AH36" s="32"/>
      <c r="AI36" s="20"/>
      <c r="AJ36" s="59">
        <f t="shared" si="12"/>
        <v>2</v>
      </c>
      <c r="AK36" s="55">
        <v>3</v>
      </c>
      <c r="AL36" s="56">
        <v>1.8805377769784222</v>
      </c>
      <c r="AM36" s="57">
        <v>29.77</v>
      </c>
      <c r="AN36" s="70">
        <f t="shared" si="17"/>
        <v>146344696.87012649</v>
      </c>
      <c r="AO36" s="32"/>
    </row>
    <row r="37" spans="1:41" x14ac:dyDescent="0.2">
      <c r="A37" s="62" t="s">
        <v>29</v>
      </c>
      <c r="B37" s="20"/>
      <c r="C37" s="70">
        <v>3</v>
      </c>
      <c r="D37" s="55">
        <v>4</v>
      </c>
      <c r="E37" s="77">
        <v>1.899</v>
      </c>
      <c r="F37" s="57">
        <v>23.04</v>
      </c>
      <c r="G37" s="70">
        <f t="shared" si="18"/>
        <v>2613455.9687279807</v>
      </c>
      <c r="H37" s="32"/>
      <c r="I37" s="71">
        <v>3</v>
      </c>
      <c r="J37" s="55">
        <v>4</v>
      </c>
      <c r="K37" s="56">
        <v>1.909</v>
      </c>
      <c r="L37" s="57">
        <v>22.91</v>
      </c>
      <c r="M37" s="54">
        <f t="shared" si="13"/>
        <v>2711838.4836052232</v>
      </c>
      <c r="N37" s="48"/>
      <c r="O37" s="70">
        <f t="shared" si="14"/>
        <v>3</v>
      </c>
      <c r="P37" s="55">
        <v>4</v>
      </c>
      <c r="Q37" s="56">
        <v>1.9007347778440029</v>
      </c>
      <c r="R37" s="57">
        <v>28.96</v>
      </c>
      <c r="S37" s="70">
        <f t="shared" si="19"/>
        <v>119554864.33851127</v>
      </c>
      <c r="T37" s="46"/>
      <c r="U37" s="46"/>
      <c r="V37" s="70">
        <f t="shared" si="10"/>
        <v>3</v>
      </c>
      <c r="W37" s="55">
        <v>4</v>
      </c>
      <c r="X37" s="56">
        <v>1.8923865541005402</v>
      </c>
      <c r="Y37" s="57">
        <v>26.99</v>
      </c>
      <c r="Z37" s="70">
        <f t="shared" si="15"/>
        <v>29956836.491699092</v>
      </c>
      <c r="AA37" s="32"/>
      <c r="AB37" s="32"/>
      <c r="AC37" s="70">
        <f t="shared" si="11"/>
        <v>3</v>
      </c>
      <c r="AD37" s="55">
        <v>4</v>
      </c>
      <c r="AE37" s="56">
        <v>1.88</v>
      </c>
      <c r="AF37" s="57">
        <v>27.16</v>
      </c>
      <c r="AG37" s="72">
        <f t="shared" si="16"/>
        <v>27933617.758703638</v>
      </c>
      <c r="AH37" s="32"/>
      <c r="AI37" s="20"/>
      <c r="AJ37" s="59">
        <f t="shared" si="12"/>
        <v>3</v>
      </c>
      <c r="AK37" s="55">
        <v>4</v>
      </c>
      <c r="AL37" s="56">
        <v>1.8805377769784222</v>
      </c>
      <c r="AM37" s="57">
        <v>29.2</v>
      </c>
      <c r="AN37" s="70">
        <f t="shared" si="17"/>
        <v>102102461.91422613</v>
      </c>
      <c r="AO37" s="32"/>
    </row>
    <row r="38" spans="1:41" x14ac:dyDescent="0.2">
      <c r="A38" s="62" t="s">
        <v>30</v>
      </c>
      <c r="B38" s="20"/>
      <c r="C38" s="70">
        <v>4</v>
      </c>
      <c r="D38" s="55">
        <v>11</v>
      </c>
      <c r="E38" s="77">
        <v>1.899</v>
      </c>
      <c r="F38" s="57">
        <v>21.52</v>
      </c>
      <c r="G38" s="70">
        <f t="shared" si="18"/>
        <v>985955.33462012117</v>
      </c>
      <c r="H38" s="32"/>
      <c r="I38" s="71">
        <v>4</v>
      </c>
      <c r="J38" s="55">
        <v>11</v>
      </c>
      <c r="K38" s="56">
        <v>1.909</v>
      </c>
      <c r="L38" s="57">
        <v>21.26</v>
      </c>
      <c r="M38" s="70">
        <f t="shared" si="13"/>
        <v>933112.56523444038</v>
      </c>
      <c r="N38" s="48"/>
      <c r="O38" s="70">
        <f t="shared" si="14"/>
        <v>4</v>
      </c>
      <c r="P38" s="55">
        <v>11</v>
      </c>
      <c r="Q38" s="56">
        <v>1.9007347778440029</v>
      </c>
      <c r="R38" s="57">
        <v>27.87</v>
      </c>
      <c r="S38" s="70">
        <f t="shared" si="19"/>
        <v>59366684.197529554</v>
      </c>
      <c r="T38" s="46"/>
      <c r="U38" s="46"/>
      <c r="V38" s="70">
        <f t="shared" si="10"/>
        <v>4</v>
      </c>
      <c r="W38" s="55">
        <v>11</v>
      </c>
      <c r="X38" s="56">
        <v>1.8923865541005402</v>
      </c>
      <c r="Y38" s="57">
        <v>25.74</v>
      </c>
      <c r="Z38" s="70">
        <f t="shared" si="15"/>
        <v>13496887.625221625</v>
      </c>
      <c r="AA38" s="32"/>
      <c r="AB38" s="32"/>
      <c r="AC38" s="70">
        <f t="shared" si="11"/>
        <v>4</v>
      </c>
      <c r="AD38" s="55">
        <v>11</v>
      </c>
      <c r="AE38" s="56">
        <v>1.88</v>
      </c>
      <c r="AF38" s="57">
        <v>27.33</v>
      </c>
      <c r="AG38" s="72">
        <f t="shared" si="16"/>
        <v>31098111.787810657</v>
      </c>
      <c r="AH38" s="32"/>
      <c r="AI38" s="20"/>
      <c r="AJ38" s="59">
        <f t="shared" si="12"/>
        <v>4</v>
      </c>
      <c r="AK38" s="55">
        <v>11</v>
      </c>
      <c r="AL38" s="56">
        <v>1.8805377769784222</v>
      </c>
      <c r="AM38" s="57">
        <v>29.98</v>
      </c>
      <c r="AN38" s="70">
        <f t="shared" si="17"/>
        <v>167099912.49294192</v>
      </c>
      <c r="AO38" s="32"/>
    </row>
    <row r="39" spans="1:41" x14ac:dyDescent="0.2">
      <c r="A39" s="62"/>
      <c r="B39" s="20"/>
      <c r="C39" s="70">
        <v>5</v>
      </c>
      <c r="D39" s="55">
        <v>12</v>
      </c>
      <c r="E39" s="77">
        <v>1.899</v>
      </c>
      <c r="F39" s="57">
        <v>22.49</v>
      </c>
      <c r="G39" s="70">
        <f t="shared" si="18"/>
        <v>1836650.2274698417</v>
      </c>
      <c r="H39" s="32"/>
      <c r="I39" s="71">
        <v>5</v>
      </c>
      <c r="J39" s="55">
        <v>12</v>
      </c>
      <c r="K39" s="56">
        <v>1.909</v>
      </c>
      <c r="L39" s="57">
        <v>22.97</v>
      </c>
      <c r="M39" s="54">
        <f t="shared" si="13"/>
        <v>2819110.9937262279</v>
      </c>
      <c r="N39" s="48"/>
      <c r="O39" s="70">
        <f t="shared" si="14"/>
        <v>5</v>
      </c>
      <c r="P39" s="55">
        <v>12</v>
      </c>
      <c r="Q39" s="56">
        <v>1.9007347778440029</v>
      </c>
      <c r="R39" s="57">
        <v>29.64</v>
      </c>
      <c r="S39" s="70">
        <f t="shared" si="19"/>
        <v>185026479.39445937</v>
      </c>
      <c r="T39" s="46"/>
      <c r="U39" s="46"/>
      <c r="V39" s="70">
        <f t="shared" si="10"/>
        <v>5</v>
      </c>
      <c r="W39" s="55">
        <v>12</v>
      </c>
      <c r="X39" s="56">
        <v>1.8923865541005402</v>
      </c>
      <c r="Y39" s="57">
        <v>27.47</v>
      </c>
      <c r="Z39" s="70">
        <f t="shared" si="15"/>
        <v>40687469.346835092</v>
      </c>
      <c r="AA39" s="32"/>
      <c r="AB39" s="32"/>
      <c r="AC39" s="70">
        <f t="shared" si="11"/>
        <v>5</v>
      </c>
      <c r="AD39" s="55">
        <v>12</v>
      </c>
      <c r="AE39" s="56">
        <v>1.88</v>
      </c>
      <c r="AF39" s="57">
        <v>28.81</v>
      </c>
      <c r="AG39" s="72">
        <f t="shared" si="16"/>
        <v>79156692.140160426</v>
      </c>
      <c r="AH39" s="32"/>
      <c r="AI39" s="20"/>
      <c r="AJ39" s="59">
        <f t="shared" si="12"/>
        <v>5</v>
      </c>
      <c r="AK39" s="55">
        <v>12</v>
      </c>
      <c r="AL39" s="56">
        <v>1.8805377769784222</v>
      </c>
      <c r="AM39" s="57">
        <v>29.82</v>
      </c>
      <c r="AN39" s="70">
        <f t="shared" si="17"/>
        <v>151039692.4103519</v>
      </c>
      <c r="AO39" s="32"/>
    </row>
    <row r="40" spans="1:41" x14ac:dyDescent="0.2">
      <c r="A40" s="62"/>
      <c r="B40" s="20"/>
      <c r="C40" s="54">
        <v>6</v>
      </c>
      <c r="D40" s="55">
        <v>15</v>
      </c>
      <c r="E40" s="77">
        <v>1.899</v>
      </c>
      <c r="F40" s="57">
        <v>21.73</v>
      </c>
      <c r="G40" s="70">
        <f t="shared" si="18"/>
        <v>1128099.7000113144</v>
      </c>
      <c r="H40" s="32"/>
      <c r="I40" s="58">
        <v>6</v>
      </c>
      <c r="J40" s="55">
        <v>15</v>
      </c>
      <c r="K40" s="56">
        <v>1.909</v>
      </c>
      <c r="L40" s="57">
        <v>21.89</v>
      </c>
      <c r="M40" s="54">
        <f t="shared" si="13"/>
        <v>1402302.7074553284</v>
      </c>
      <c r="N40" s="48"/>
      <c r="O40" s="54">
        <f t="shared" si="14"/>
        <v>6</v>
      </c>
      <c r="P40" s="55">
        <v>15</v>
      </c>
      <c r="Q40" s="56">
        <v>1.9007347778440029</v>
      </c>
      <c r="R40" s="57">
        <v>27.73</v>
      </c>
      <c r="S40" s="54">
        <f t="shared" si="19"/>
        <v>54261747.990806215</v>
      </c>
      <c r="T40" s="46"/>
      <c r="U40" s="46"/>
      <c r="V40" s="54">
        <f t="shared" si="10"/>
        <v>6</v>
      </c>
      <c r="W40" s="55">
        <v>15</v>
      </c>
      <c r="X40" s="56">
        <v>1.8923865541005402</v>
      </c>
      <c r="Y40" s="57">
        <v>26.03</v>
      </c>
      <c r="Z40" s="54">
        <f t="shared" si="15"/>
        <v>16239269.510658963</v>
      </c>
      <c r="AA40" s="32"/>
      <c r="AB40" s="32"/>
      <c r="AC40" s="54">
        <f t="shared" si="11"/>
        <v>6</v>
      </c>
      <c r="AD40" s="55">
        <v>15</v>
      </c>
      <c r="AE40" s="56">
        <v>1.88</v>
      </c>
      <c r="AF40" s="57">
        <v>26.26</v>
      </c>
      <c r="AG40" s="73">
        <f t="shared" si="16"/>
        <v>15826508.730450453</v>
      </c>
      <c r="AH40" s="32"/>
      <c r="AI40" s="20"/>
      <c r="AJ40" s="54">
        <f t="shared" si="12"/>
        <v>6</v>
      </c>
      <c r="AK40" s="55">
        <v>15</v>
      </c>
      <c r="AL40" s="56">
        <v>1.8805377769784222</v>
      </c>
      <c r="AM40" s="57">
        <v>29.76</v>
      </c>
      <c r="AN40" s="54">
        <f t="shared" si="17"/>
        <v>145423357.99653709</v>
      </c>
      <c r="AO40" s="32"/>
    </row>
    <row r="41" spans="1:41" x14ac:dyDescent="0.2">
      <c r="A41" s="62"/>
      <c r="B41" s="20"/>
      <c r="C41" s="70">
        <v>7</v>
      </c>
      <c r="D41" s="55">
        <v>16</v>
      </c>
      <c r="E41" s="77">
        <v>1.899</v>
      </c>
      <c r="F41" s="57">
        <v>21.84</v>
      </c>
      <c r="G41" s="70">
        <f t="shared" si="18"/>
        <v>1210556.9623984431</v>
      </c>
      <c r="H41" s="32"/>
      <c r="I41" s="71">
        <v>7</v>
      </c>
      <c r="J41" s="55">
        <v>16</v>
      </c>
      <c r="K41" s="56">
        <v>1.909</v>
      </c>
      <c r="L41" s="57">
        <v>21.55</v>
      </c>
      <c r="M41" s="70">
        <f t="shared" si="13"/>
        <v>1125557.683235934</v>
      </c>
      <c r="N41" s="48"/>
      <c r="O41" s="70">
        <v>7</v>
      </c>
      <c r="P41" s="55">
        <v>16</v>
      </c>
      <c r="Q41" s="56">
        <v>1.9007347778440029</v>
      </c>
      <c r="R41" s="57">
        <v>27.5</v>
      </c>
      <c r="S41" s="70">
        <f t="shared" si="19"/>
        <v>46810343.73053652</v>
      </c>
      <c r="T41" s="46"/>
      <c r="U41" s="46"/>
      <c r="V41" s="70">
        <f t="shared" si="10"/>
        <v>7</v>
      </c>
      <c r="W41" s="55">
        <v>16</v>
      </c>
      <c r="X41" s="56">
        <v>1.8923865541005402</v>
      </c>
      <c r="Y41" s="57">
        <v>25.13</v>
      </c>
      <c r="Z41" s="70">
        <f t="shared" si="15"/>
        <v>9146556.4964244496</v>
      </c>
      <c r="AA41" s="32"/>
      <c r="AB41" s="32"/>
      <c r="AC41" s="70">
        <f t="shared" si="11"/>
        <v>7</v>
      </c>
      <c r="AD41" s="55">
        <v>16</v>
      </c>
      <c r="AE41" s="56">
        <v>1.88</v>
      </c>
      <c r="AF41" s="57">
        <v>27.57</v>
      </c>
      <c r="AG41" s="72">
        <f t="shared" si="16"/>
        <v>36185277.223308221</v>
      </c>
      <c r="AH41" s="32"/>
      <c r="AI41" s="20"/>
      <c r="AJ41" s="59">
        <f t="shared" si="12"/>
        <v>7</v>
      </c>
      <c r="AK41" s="55">
        <v>16</v>
      </c>
      <c r="AL41" s="56">
        <v>1.8805377769784222</v>
      </c>
      <c r="AM41" s="57">
        <v>29.23</v>
      </c>
      <c r="AN41" s="70">
        <f t="shared" si="17"/>
        <v>104055412.65945064</v>
      </c>
      <c r="AO41" s="32"/>
    </row>
    <row r="42" spans="1:41" x14ac:dyDescent="0.2">
      <c r="A42" s="62"/>
      <c r="B42" s="20"/>
      <c r="C42" s="70">
        <v>8</v>
      </c>
      <c r="D42" s="55">
        <v>17</v>
      </c>
      <c r="E42" s="77">
        <v>1.899</v>
      </c>
      <c r="F42" s="57">
        <v>21.47</v>
      </c>
      <c r="G42" s="70">
        <f t="shared" si="18"/>
        <v>954840.85480534134</v>
      </c>
      <c r="H42" s="32"/>
      <c r="I42" s="71">
        <v>8</v>
      </c>
      <c r="J42" s="55">
        <v>17</v>
      </c>
      <c r="K42" s="56">
        <v>1.909</v>
      </c>
      <c r="L42" s="57">
        <v>21.5</v>
      </c>
      <c r="M42" s="70">
        <f t="shared" si="13"/>
        <v>1089751.4623223268</v>
      </c>
      <c r="N42" s="48"/>
      <c r="O42" s="70">
        <v>8</v>
      </c>
      <c r="P42" s="55">
        <v>17</v>
      </c>
      <c r="Q42" s="56">
        <v>1.9007347778440029</v>
      </c>
      <c r="R42" s="57">
        <v>28.54</v>
      </c>
      <c r="S42" s="70">
        <f t="shared" si="19"/>
        <v>91289370.454179719</v>
      </c>
      <c r="T42" s="46"/>
      <c r="U42" s="46"/>
      <c r="V42" s="70">
        <f t="shared" si="10"/>
        <v>8</v>
      </c>
      <c r="W42" s="55">
        <v>17</v>
      </c>
      <c r="X42" s="56">
        <v>1.8923865541005402</v>
      </c>
      <c r="Y42" s="57">
        <v>27.2</v>
      </c>
      <c r="Z42" s="70">
        <f t="shared" si="15"/>
        <v>34250586.940572433</v>
      </c>
      <c r="AA42" s="32"/>
      <c r="AB42" s="32"/>
      <c r="AC42" s="70">
        <f t="shared" si="11"/>
        <v>8</v>
      </c>
      <c r="AD42" s="55">
        <v>17</v>
      </c>
      <c r="AE42" s="56">
        <v>1.88</v>
      </c>
      <c r="AF42" s="57">
        <v>27.31</v>
      </c>
      <c r="AG42" s="72">
        <f t="shared" si="16"/>
        <v>30707952.728792503</v>
      </c>
      <c r="AH42" s="32"/>
      <c r="AI42" s="20"/>
      <c r="AJ42" s="59">
        <f t="shared" si="12"/>
        <v>8</v>
      </c>
      <c r="AK42" s="55">
        <v>17</v>
      </c>
      <c r="AL42" s="56">
        <v>1.8805377769784222</v>
      </c>
      <c r="AM42" s="57">
        <v>29.47</v>
      </c>
      <c r="AN42" s="70">
        <f t="shared" si="17"/>
        <v>121085564.49621609</v>
      </c>
      <c r="AO42" s="32"/>
    </row>
    <row r="43" spans="1:41" x14ac:dyDescent="0.2">
      <c r="A43" s="62"/>
      <c r="B43" s="20"/>
      <c r="C43" s="70">
        <v>9</v>
      </c>
      <c r="D43" s="55">
        <v>18</v>
      </c>
      <c r="E43" s="77">
        <v>1.899</v>
      </c>
      <c r="F43" s="57">
        <v>21.67</v>
      </c>
      <c r="G43" s="70">
        <f t="shared" si="18"/>
        <v>1085515.3919116985</v>
      </c>
      <c r="H43" s="32"/>
      <c r="I43" s="71">
        <v>9</v>
      </c>
      <c r="J43" s="55">
        <v>18</v>
      </c>
      <c r="K43" s="56">
        <v>1.909</v>
      </c>
      <c r="L43" s="57">
        <v>21.49</v>
      </c>
      <c r="M43" s="70">
        <f t="shared" si="13"/>
        <v>1082728.0826152384</v>
      </c>
      <c r="N43" s="48"/>
      <c r="O43" s="54">
        <v>9</v>
      </c>
      <c r="P43" s="55">
        <v>18</v>
      </c>
      <c r="Q43" s="56">
        <v>1.9007347778440029</v>
      </c>
      <c r="R43" s="57">
        <v>33.42</v>
      </c>
      <c r="S43" s="54">
        <f t="shared" si="19"/>
        <v>2096801096.660327</v>
      </c>
      <c r="T43" s="46"/>
      <c r="U43" s="46"/>
      <c r="V43" s="54">
        <f t="shared" si="10"/>
        <v>9</v>
      </c>
      <c r="W43" s="55">
        <v>18</v>
      </c>
      <c r="X43" s="56">
        <v>1.8923865541005402</v>
      </c>
      <c r="Y43" s="57">
        <v>26.16</v>
      </c>
      <c r="Z43" s="54">
        <f t="shared" si="15"/>
        <v>17643216.788729738</v>
      </c>
      <c r="AA43" s="32"/>
      <c r="AB43" s="32"/>
      <c r="AC43" s="54">
        <f t="shared" si="11"/>
        <v>9</v>
      </c>
      <c r="AD43" s="55">
        <v>18</v>
      </c>
      <c r="AE43" s="56">
        <v>1.88</v>
      </c>
      <c r="AF43" s="57">
        <v>28.54</v>
      </c>
      <c r="AG43" s="73">
        <f t="shared" si="16"/>
        <v>66752113.059562787</v>
      </c>
      <c r="AH43" s="32"/>
      <c r="AI43" s="20"/>
      <c r="AJ43" s="54">
        <f t="shared" si="12"/>
        <v>9</v>
      </c>
      <c r="AK43" s="55">
        <v>18</v>
      </c>
      <c r="AL43" s="56">
        <v>1.8805377769784222</v>
      </c>
      <c r="AM43" s="57">
        <v>37</v>
      </c>
      <c r="AN43" s="54">
        <f t="shared" si="17"/>
        <v>14074607697.371864</v>
      </c>
      <c r="AO43" s="32"/>
    </row>
    <row r="44" spans="1:41" x14ac:dyDescent="0.2">
      <c r="A44" s="62"/>
      <c r="B44" s="20"/>
      <c r="C44" s="54">
        <v>10</v>
      </c>
      <c r="D44" s="55">
        <v>19</v>
      </c>
      <c r="E44" s="77">
        <v>1.899</v>
      </c>
      <c r="F44" s="57">
        <v>22.48</v>
      </c>
      <c r="G44" s="70">
        <f t="shared" si="18"/>
        <v>1824908.9759110508</v>
      </c>
      <c r="H44" s="32"/>
      <c r="I44" s="58">
        <v>10</v>
      </c>
      <c r="J44" s="55">
        <v>19</v>
      </c>
      <c r="K44" s="56">
        <v>1.909</v>
      </c>
      <c r="L44" s="57">
        <v>21.87</v>
      </c>
      <c r="M44" s="54">
        <f t="shared" si="13"/>
        <v>1384285.4495149727</v>
      </c>
      <c r="N44" s="48"/>
      <c r="O44" s="54">
        <v>10</v>
      </c>
      <c r="P44" s="55">
        <v>19</v>
      </c>
      <c r="Q44" s="56">
        <v>1.9007347778440029</v>
      </c>
      <c r="R44" s="57">
        <v>29.41</v>
      </c>
      <c r="S44" s="54">
        <f t="shared" si="19"/>
        <v>159618025.96505368</v>
      </c>
      <c r="T44" s="46"/>
      <c r="U44" s="46"/>
      <c r="V44" s="54">
        <f t="shared" si="10"/>
        <v>10</v>
      </c>
      <c r="W44" s="55">
        <v>19</v>
      </c>
      <c r="X44" s="56">
        <v>1.8923865541005402</v>
      </c>
      <c r="Y44" s="57">
        <v>27.07</v>
      </c>
      <c r="Z44" s="54">
        <f t="shared" si="15"/>
        <v>31525119.193769034</v>
      </c>
      <c r="AA44" s="32"/>
      <c r="AB44" s="32"/>
      <c r="AC44" s="54">
        <f t="shared" si="11"/>
        <v>10</v>
      </c>
      <c r="AD44" s="55">
        <v>19</v>
      </c>
      <c r="AE44" s="56">
        <v>1.88</v>
      </c>
      <c r="AF44" s="57">
        <v>30.98</v>
      </c>
      <c r="AG44" s="73">
        <f t="shared" si="16"/>
        <v>311465659.13300383</v>
      </c>
      <c r="AH44" s="32"/>
      <c r="AI44" s="20"/>
      <c r="AJ44" s="59">
        <f t="shared" si="12"/>
        <v>10</v>
      </c>
      <c r="AK44" s="55">
        <v>19</v>
      </c>
      <c r="AL44" s="56">
        <v>1.8805377769784222</v>
      </c>
      <c r="AM44" s="57">
        <v>30.3</v>
      </c>
      <c r="AN44" s="54">
        <f t="shared" si="17"/>
        <v>204525038.14952958</v>
      </c>
      <c r="AO44" s="32"/>
    </row>
    <row r="45" spans="1:41" x14ac:dyDescent="0.2">
      <c r="A45" s="62"/>
      <c r="B45" s="20"/>
      <c r="C45" s="70">
        <v>11</v>
      </c>
      <c r="D45" s="55">
        <v>21</v>
      </c>
      <c r="E45" s="77">
        <v>1.899</v>
      </c>
      <c r="F45" s="57">
        <v>21.61</v>
      </c>
      <c r="G45" s="70">
        <f t="shared" si="18"/>
        <v>1044538.5864967324</v>
      </c>
      <c r="H45" s="32"/>
      <c r="I45" s="71">
        <v>11</v>
      </c>
      <c r="J45" s="55">
        <v>21</v>
      </c>
      <c r="K45" s="56">
        <v>1.909</v>
      </c>
      <c r="L45" s="57">
        <v>21.18</v>
      </c>
      <c r="M45" s="70">
        <f t="shared" si="13"/>
        <v>886073.12289835827</v>
      </c>
      <c r="N45" s="48"/>
      <c r="O45" s="70">
        <v>11</v>
      </c>
      <c r="P45" s="55">
        <v>21</v>
      </c>
      <c r="Q45" s="56">
        <v>1.9007347778440029</v>
      </c>
      <c r="R45" s="57">
        <v>27.43</v>
      </c>
      <c r="S45" s="70">
        <f t="shared" si="19"/>
        <v>44752502.315572143</v>
      </c>
      <c r="T45" s="46"/>
      <c r="U45" s="46"/>
      <c r="V45" s="70">
        <f t="shared" si="10"/>
        <v>11</v>
      </c>
      <c r="W45" s="55">
        <v>21</v>
      </c>
      <c r="X45" s="56">
        <v>1.8923865541005402</v>
      </c>
      <c r="Y45" s="57">
        <v>24.85</v>
      </c>
      <c r="Z45" s="70">
        <f t="shared" si="15"/>
        <v>7650588.8336436506</v>
      </c>
      <c r="AA45" s="32"/>
      <c r="AB45" s="32"/>
      <c r="AC45" s="70">
        <f t="shared" si="11"/>
        <v>11</v>
      </c>
      <c r="AD45" s="55">
        <v>21</v>
      </c>
      <c r="AE45" s="56">
        <v>1.88</v>
      </c>
      <c r="AF45" s="57">
        <v>26.31</v>
      </c>
      <c r="AG45" s="72">
        <f t="shared" si="16"/>
        <v>16334017.408932146</v>
      </c>
      <c r="AH45" s="32"/>
      <c r="AI45" s="20"/>
      <c r="AJ45" s="59">
        <f t="shared" si="12"/>
        <v>11</v>
      </c>
      <c r="AK45" s="55">
        <v>21</v>
      </c>
      <c r="AL45" s="56">
        <v>1.8805377769784222</v>
      </c>
      <c r="AM45" s="57">
        <v>28.86</v>
      </c>
      <c r="AN45" s="70">
        <f t="shared" si="17"/>
        <v>82372133.158862248</v>
      </c>
      <c r="AO45" s="32"/>
    </row>
    <row r="46" spans="1:41" x14ac:dyDescent="0.2">
      <c r="A46" s="62"/>
      <c r="B46" s="20"/>
      <c r="C46" s="70">
        <v>12</v>
      </c>
      <c r="D46" s="55">
        <v>23</v>
      </c>
      <c r="E46" s="77">
        <v>1.899</v>
      </c>
      <c r="F46" s="57">
        <v>21.75</v>
      </c>
      <c r="G46" s="70">
        <f t="shared" si="18"/>
        <v>1142662.5213926556</v>
      </c>
      <c r="H46" s="32"/>
      <c r="I46" s="71">
        <v>12</v>
      </c>
      <c r="J46" s="55">
        <v>23</v>
      </c>
      <c r="K46" s="56">
        <v>1.909</v>
      </c>
      <c r="L46" s="57">
        <v>21.7</v>
      </c>
      <c r="M46" s="70">
        <f t="shared" si="13"/>
        <v>1240191.2021000716</v>
      </c>
      <c r="N46" s="48"/>
      <c r="O46" s="70">
        <v>12</v>
      </c>
      <c r="P46" s="55">
        <v>23</v>
      </c>
      <c r="Q46" s="56">
        <v>1.9007347778440029</v>
      </c>
      <c r="R46" s="57">
        <v>27.88</v>
      </c>
      <c r="S46" s="70">
        <f t="shared" si="19"/>
        <v>59749188.091438465</v>
      </c>
      <c r="T46" s="46"/>
      <c r="U46" s="46"/>
      <c r="V46" s="70">
        <f t="shared" si="10"/>
        <v>12</v>
      </c>
      <c r="W46" s="55">
        <v>23</v>
      </c>
      <c r="X46" s="56">
        <v>1.8923865541005402</v>
      </c>
      <c r="Y46" s="57">
        <v>25.58</v>
      </c>
      <c r="Z46" s="70">
        <f t="shared" si="15"/>
        <v>12187427.786038557</v>
      </c>
      <c r="AA46" s="32"/>
      <c r="AB46" s="32"/>
      <c r="AC46" s="70">
        <f t="shared" si="11"/>
        <v>12</v>
      </c>
      <c r="AD46" s="55">
        <v>23</v>
      </c>
      <c r="AE46" s="56">
        <v>1.88</v>
      </c>
      <c r="AF46" s="57">
        <v>27.69</v>
      </c>
      <c r="AG46" s="72">
        <f t="shared" si="16"/>
        <v>39032902.440937035</v>
      </c>
      <c r="AH46" s="32"/>
      <c r="AI46" s="20"/>
      <c r="AJ46" s="59">
        <f t="shared" si="12"/>
        <v>12</v>
      </c>
      <c r="AK46" s="55">
        <v>23</v>
      </c>
      <c r="AL46" s="56">
        <v>1.8805377769784222</v>
      </c>
      <c r="AM46" s="57">
        <v>29.17</v>
      </c>
      <c r="AN46" s="70">
        <f t="shared" si="17"/>
        <v>100186164.87605856</v>
      </c>
      <c r="AO46" s="32"/>
    </row>
    <row r="47" spans="1:41" x14ac:dyDescent="0.2">
      <c r="A47" s="62"/>
      <c r="B47" s="20"/>
      <c r="C47" s="46"/>
      <c r="D47" s="46"/>
      <c r="E47" s="46"/>
      <c r="F47" s="46"/>
      <c r="G47" s="74"/>
      <c r="H47" s="32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7"/>
      <c r="T47" s="46"/>
      <c r="U47" s="46"/>
      <c r="V47" s="46"/>
      <c r="W47" s="46"/>
      <c r="X47" s="46"/>
      <c r="Y47" s="46"/>
      <c r="Z47" s="46"/>
      <c r="AA47" s="32"/>
      <c r="AB47" s="32"/>
      <c r="AC47" s="46"/>
      <c r="AD47" s="46"/>
      <c r="AE47" s="46"/>
      <c r="AF47" s="46"/>
      <c r="AG47" s="46"/>
      <c r="AH47" s="32"/>
      <c r="AI47" s="20"/>
      <c r="AJ47" s="46"/>
      <c r="AK47" s="46"/>
      <c r="AL47" s="46"/>
      <c r="AM47" s="46"/>
      <c r="AN47" s="46"/>
      <c r="AO47" s="32"/>
    </row>
    <row r="48" spans="1:41" x14ac:dyDescent="0.2">
      <c r="A48" s="62"/>
      <c r="B48" s="20"/>
      <c r="C48" s="64" t="s">
        <v>31</v>
      </c>
      <c r="D48" s="64" t="str">
        <f>E14</f>
        <v>ubc</v>
      </c>
      <c r="E48" s="49"/>
      <c r="F48" s="65"/>
      <c r="G48" s="66"/>
      <c r="H48" s="32"/>
      <c r="I48" s="65" t="s">
        <v>31</v>
      </c>
      <c r="J48" s="49" t="s">
        <v>7</v>
      </c>
      <c r="K48" s="49"/>
      <c r="L48" s="65"/>
      <c r="M48" s="66"/>
      <c r="N48" s="66"/>
      <c r="O48" s="51" t="str">
        <f>C48</f>
        <v>Run No. 2.1</v>
      </c>
      <c r="P48" s="64" t="str">
        <f>Q14</f>
        <v>PCNA</v>
      </c>
      <c r="Q48" s="49"/>
      <c r="R48" s="50"/>
      <c r="S48" s="47"/>
      <c r="T48" s="46"/>
      <c r="U48" s="46"/>
      <c r="V48" s="51" t="str">
        <f>O48</f>
        <v>Run No. 2.1</v>
      </c>
      <c r="W48" s="64" t="str">
        <f>X14</f>
        <v>NeuroD</v>
      </c>
      <c r="X48" s="49"/>
      <c r="Y48" s="50"/>
      <c r="Z48" s="46"/>
      <c r="AA48" s="32"/>
      <c r="AB48" s="32"/>
      <c r="AC48" s="51" t="str">
        <f>V48</f>
        <v>Run No. 2.1</v>
      </c>
      <c r="AD48" s="64" t="str">
        <f>AE14</f>
        <v>DCX</v>
      </c>
      <c r="AE48" s="49"/>
      <c r="AF48" s="50"/>
      <c r="AG48" s="46"/>
      <c r="AH48" s="32"/>
      <c r="AI48" s="20"/>
      <c r="AJ48" s="51" t="str">
        <f>AC48</f>
        <v>Run No. 2.1</v>
      </c>
      <c r="AK48" s="64" t="str">
        <f>AL14</f>
        <v>BDNF</v>
      </c>
      <c r="AL48" s="49"/>
      <c r="AM48" s="65"/>
      <c r="AN48" s="66"/>
      <c r="AO48" s="32"/>
    </row>
    <row r="49" spans="1:41" x14ac:dyDescent="0.2">
      <c r="A49" s="62"/>
      <c r="B49" s="20"/>
      <c r="C49" s="67"/>
      <c r="D49" s="24"/>
      <c r="E49" s="24"/>
      <c r="F49" s="24"/>
      <c r="G49" s="24"/>
      <c r="H49" s="32"/>
      <c r="I49" s="67"/>
      <c r="J49" s="24"/>
      <c r="K49" s="24"/>
      <c r="L49" s="24"/>
      <c r="M49" s="24"/>
      <c r="N49" s="24"/>
      <c r="O49" s="67"/>
      <c r="P49" s="24"/>
      <c r="Q49" s="24"/>
      <c r="R49" s="24"/>
      <c r="S49" s="68"/>
      <c r="T49" s="46"/>
      <c r="U49" s="46"/>
      <c r="V49" s="67"/>
      <c r="W49" s="24"/>
      <c r="X49" s="24"/>
      <c r="Y49" s="24"/>
      <c r="Z49" s="24"/>
      <c r="AA49" s="32"/>
      <c r="AB49" s="32"/>
      <c r="AC49" s="67"/>
      <c r="AD49" s="24"/>
      <c r="AE49" s="24"/>
      <c r="AF49" s="24"/>
      <c r="AG49" s="24"/>
      <c r="AH49" s="32"/>
      <c r="AI49" s="20"/>
      <c r="AJ49" s="67"/>
      <c r="AK49" s="24"/>
      <c r="AL49" s="24"/>
      <c r="AM49" s="24"/>
      <c r="AN49" s="24"/>
      <c r="AO49" s="32"/>
    </row>
    <row r="50" spans="1:41" x14ac:dyDescent="0.2">
      <c r="A50" s="62"/>
      <c r="B50" s="20"/>
      <c r="C50" s="48" t="s">
        <v>21</v>
      </c>
      <c r="D50" s="48" t="s">
        <v>12</v>
      </c>
      <c r="E50" s="48" t="s">
        <v>22</v>
      </c>
      <c r="F50" s="48" t="s">
        <v>23</v>
      </c>
      <c r="G50" s="48" t="s">
        <v>24</v>
      </c>
      <c r="H50" s="32"/>
      <c r="I50" s="50" t="s">
        <v>21</v>
      </c>
      <c r="J50" s="48" t="s">
        <v>25</v>
      </c>
      <c r="K50" s="48" t="s">
        <v>22</v>
      </c>
      <c r="L50" s="48" t="s">
        <v>23</v>
      </c>
      <c r="M50" s="48" t="s">
        <v>24</v>
      </c>
      <c r="N50" s="48"/>
      <c r="O50" s="48" t="str">
        <f t="shared" ref="O50:O62" si="20">C50</f>
        <v>Individ</v>
      </c>
      <c r="P50" s="48" t="s">
        <v>25</v>
      </c>
      <c r="Q50" s="48" t="s">
        <v>22</v>
      </c>
      <c r="R50" s="48" t="s">
        <v>23</v>
      </c>
      <c r="S50" s="53" t="s">
        <v>24</v>
      </c>
      <c r="T50" s="46"/>
      <c r="U50" s="46"/>
      <c r="V50" s="48" t="str">
        <f t="shared" ref="V50:V62" si="21">O50</f>
        <v>Individ</v>
      </c>
      <c r="W50" s="48" t="s">
        <v>25</v>
      </c>
      <c r="X50" s="48" t="s">
        <v>22</v>
      </c>
      <c r="Y50" s="48" t="s">
        <v>23</v>
      </c>
      <c r="Z50" s="48" t="s">
        <v>24</v>
      </c>
      <c r="AA50" s="32"/>
      <c r="AB50" s="32"/>
      <c r="AC50" s="48" t="str">
        <f t="shared" ref="AC50:AC62" si="22">V50</f>
        <v>Individ</v>
      </c>
      <c r="AD50" s="48" t="s">
        <v>25</v>
      </c>
      <c r="AE50" s="48" t="s">
        <v>22</v>
      </c>
      <c r="AF50" s="48" t="s">
        <v>23</v>
      </c>
      <c r="AG50" s="48" t="s">
        <v>24</v>
      </c>
      <c r="AH50" s="32"/>
      <c r="AI50" s="20"/>
      <c r="AJ50" s="48" t="str">
        <f t="shared" ref="AJ50:AJ62" si="23">AC50</f>
        <v>Individ</v>
      </c>
      <c r="AK50" s="48" t="s">
        <v>25</v>
      </c>
      <c r="AL50" s="48" t="s">
        <v>22</v>
      </c>
      <c r="AM50" s="48" t="s">
        <v>23</v>
      </c>
      <c r="AN50" s="48" t="s">
        <v>24</v>
      </c>
      <c r="AO50" s="32"/>
    </row>
    <row r="51" spans="1:41" x14ac:dyDescent="0.2">
      <c r="A51" s="69"/>
      <c r="B51" s="20"/>
      <c r="C51" s="70">
        <v>1</v>
      </c>
      <c r="D51" s="55">
        <v>1</v>
      </c>
      <c r="E51" s="77">
        <v>1.899</v>
      </c>
      <c r="F51" s="57">
        <v>21.66</v>
      </c>
      <c r="G51" s="70">
        <f>POWER(E51,F51)</f>
        <v>1078575.9599519509</v>
      </c>
      <c r="H51" s="32"/>
      <c r="I51" s="71">
        <v>1</v>
      </c>
      <c r="J51" s="55">
        <v>1</v>
      </c>
      <c r="K51" s="56">
        <v>1.909</v>
      </c>
      <c r="L51" s="57">
        <v>21.31</v>
      </c>
      <c r="M51" s="70">
        <f t="shared" ref="M51:M62" si="24">POWER(K51,L51)</f>
        <v>963772.06494903017</v>
      </c>
      <c r="N51" s="48"/>
      <c r="O51" s="70">
        <f t="shared" si="20"/>
        <v>1</v>
      </c>
      <c r="P51" s="55">
        <v>1</v>
      </c>
      <c r="Q51" s="56">
        <v>1.9007347778440029</v>
      </c>
      <c r="R51" s="57">
        <v>27.44</v>
      </c>
      <c r="S51" s="70">
        <f>POWER(Q51,R51)</f>
        <v>45040845.965369508</v>
      </c>
      <c r="T51" s="46"/>
      <c r="U51" s="46"/>
      <c r="V51" s="70">
        <f t="shared" si="21"/>
        <v>1</v>
      </c>
      <c r="W51" s="55">
        <v>1</v>
      </c>
      <c r="X51" s="56">
        <v>1.8923865541005402</v>
      </c>
      <c r="Y51" s="57">
        <v>25.71</v>
      </c>
      <c r="Z51" s="70">
        <f t="shared" ref="Z51:Z62" si="25">POWER(X51,Y51)</f>
        <v>13241077.770458296</v>
      </c>
      <c r="AA51" s="32"/>
      <c r="AB51" s="32"/>
      <c r="AC51" s="70">
        <f t="shared" si="22"/>
        <v>1</v>
      </c>
      <c r="AD51" s="55">
        <v>1</v>
      </c>
      <c r="AE51" s="56">
        <v>1.88</v>
      </c>
      <c r="AF51" s="57">
        <v>27.46</v>
      </c>
      <c r="AG51" s="70">
        <f t="shared" ref="AG51:AG62" si="26">POWER(AE51,AF51)</f>
        <v>33757831.47529953</v>
      </c>
      <c r="AH51" s="32"/>
      <c r="AI51" s="20"/>
      <c r="AJ51" s="54">
        <f t="shared" si="23"/>
        <v>1</v>
      </c>
      <c r="AK51" s="55">
        <v>1</v>
      </c>
      <c r="AL51" s="56">
        <v>1.8805377769784222</v>
      </c>
      <c r="AM51" s="57">
        <v>29.02</v>
      </c>
      <c r="AN51" s="70">
        <f t="shared" ref="AN51:AN62" si="27">POWER(AL51,AM51)</f>
        <v>91130854.565746322</v>
      </c>
      <c r="AO51" s="32"/>
    </row>
    <row r="52" spans="1:41" x14ac:dyDescent="0.2">
      <c r="A52" s="69"/>
      <c r="B52" s="20"/>
      <c r="C52" s="70">
        <v>2</v>
      </c>
      <c r="D52" s="55">
        <v>3</v>
      </c>
      <c r="E52" s="77">
        <v>1.899</v>
      </c>
      <c r="F52" s="57">
        <v>22.28</v>
      </c>
      <c r="G52" s="70">
        <f t="shared" ref="G52:G62" si="28">POWER(E52,F52)</f>
        <v>1605226.1068653718</v>
      </c>
      <c r="H52" s="32"/>
      <c r="I52" s="71">
        <v>2</v>
      </c>
      <c r="J52" s="55">
        <v>3</v>
      </c>
      <c r="K52" s="56">
        <v>1.909</v>
      </c>
      <c r="L52" s="57">
        <v>21.99</v>
      </c>
      <c r="M52" s="70">
        <f t="shared" si="24"/>
        <v>1495968.2124252948</v>
      </c>
      <c r="N52" s="48"/>
      <c r="O52" s="70">
        <f t="shared" si="20"/>
        <v>2</v>
      </c>
      <c r="P52" s="55">
        <v>3</v>
      </c>
      <c r="Q52" s="56">
        <v>1.9007347778440029</v>
      </c>
      <c r="R52" s="57">
        <v>28.18</v>
      </c>
      <c r="S52" s="70">
        <f t="shared" ref="S52:S62" si="29">POWER(Q52,R52)</f>
        <v>72445007.968745247</v>
      </c>
      <c r="T52" s="46"/>
      <c r="U52" s="46"/>
      <c r="V52" s="70">
        <f t="shared" si="21"/>
        <v>2</v>
      </c>
      <c r="W52" s="55">
        <v>3</v>
      </c>
      <c r="X52" s="56">
        <v>1.8923865541005402</v>
      </c>
      <c r="Y52" s="57">
        <v>25.7</v>
      </c>
      <c r="Z52" s="70">
        <f t="shared" si="25"/>
        <v>13156889.821366409</v>
      </c>
      <c r="AA52" s="32"/>
      <c r="AB52" s="32"/>
      <c r="AC52" s="70">
        <f t="shared" si="22"/>
        <v>2</v>
      </c>
      <c r="AD52" s="55">
        <v>3</v>
      </c>
      <c r="AE52" s="56">
        <v>1.88</v>
      </c>
      <c r="AF52" s="57">
        <v>27.03</v>
      </c>
      <c r="AG52" s="70">
        <f t="shared" si="26"/>
        <v>25732777.543301336</v>
      </c>
      <c r="AH52" s="32"/>
      <c r="AI52" s="20"/>
      <c r="AJ52" s="59">
        <f t="shared" si="23"/>
        <v>2</v>
      </c>
      <c r="AK52" s="55">
        <v>3</v>
      </c>
      <c r="AL52" s="56">
        <v>1.8805377769784222</v>
      </c>
      <c r="AM52" s="57">
        <v>29.7</v>
      </c>
      <c r="AN52" s="70">
        <f t="shared" si="27"/>
        <v>140015864.13148364</v>
      </c>
      <c r="AO52" s="32"/>
    </row>
    <row r="53" spans="1:41" x14ac:dyDescent="0.2">
      <c r="A53" s="69" t="s">
        <v>32</v>
      </c>
      <c r="B53" s="20"/>
      <c r="C53" s="70">
        <v>3</v>
      </c>
      <c r="D53" s="55">
        <v>4</v>
      </c>
      <c r="E53" s="77">
        <v>1.899</v>
      </c>
      <c r="F53" s="57">
        <v>24.69</v>
      </c>
      <c r="G53" s="70">
        <f t="shared" si="28"/>
        <v>7529764.2552809035</v>
      </c>
      <c r="H53" s="32"/>
      <c r="I53" s="71">
        <v>3</v>
      </c>
      <c r="J53" s="55">
        <v>4</v>
      </c>
      <c r="K53" s="56">
        <v>1.909</v>
      </c>
      <c r="L53" s="57">
        <v>24.53</v>
      </c>
      <c r="M53" s="70">
        <f t="shared" si="24"/>
        <v>7729820.758816204</v>
      </c>
      <c r="N53" s="48"/>
      <c r="O53" s="70">
        <f t="shared" si="20"/>
        <v>3</v>
      </c>
      <c r="P53" s="55">
        <v>4</v>
      </c>
      <c r="Q53" s="56">
        <v>1.9007347778440029</v>
      </c>
      <c r="R53" s="57">
        <v>30.15</v>
      </c>
      <c r="S53" s="70">
        <f t="shared" si="29"/>
        <v>256734280.0773434</v>
      </c>
      <c r="T53" s="46"/>
      <c r="U53" s="46"/>
      <c r="V53" s="70">
        <f t="shared" si="21"/>
        <v>3</v>
      </c>
      <c r="W53" s="55">
        <v>4</v>
      </c>
      <c r="X53" s="56">
        <v>1.8923865541005402</v>
      </c>
      <c r="Y53" s="57">
        <v>28.51</v>
      </c>
      <c r="Z53" s="70">
        <f t="shared" si="25"/>
        <v>78986146.514157832</v>
      </c>
      <c r="AA53" s="32"/>
      <c r="AB53" s="32"/>
      <c r="AC53" s="70">
        <f t="shared" si="22"/>
        <v>3</v>
      </c>
      <c r="AD53" s="55">
        <v>4</v>
      </c>
      <c r="AE53" s="56">
        <v>1.88</v>
      </c>
      <c r="AF53" s="57">
        <v>28.12</v>
      </c>
      <c r="AG53" s="70">
        <f t="shared" si="26"/>
        <v>51205748.791621402</v>
      </c>
      <c r="AH53" s="32"/>
      <c r="AI53" s="20"/>
      <c r="AJ53" s="59">
        <f t="shared" si="23"/>
        <v>3</v>
      </c>
      <c r="AK53" s="55">
        <v>4</v>
      </c>
      <c r="AL53" s="56">
        <v>1.8805377769784222</v>
      </c>
      <c r="AM53" s="57">
        <v>31.65</v>
      </c>
      <c r="AN53" s="70">
        <f t="shared" si="27"/>
        <v>479763568.57395357</v>
      </c>
      <c r="AO53" s="32"/>
    </row>
    <row r="54" spans="1:41" x14ac:dyDescent="0.2">
      <c r="A54" s="69" t="s">
        <v>27</v>
      </c>
      <c r="B54" s="20"/>
      <c r="C54" s="70">
        <v>4</v>
      </c>
      <c r="D54" s="55">
        <v>11</v>
      </c>
      <c r="E54" s="77">
        <v>1.899</v>
      </c>
      <c r="F54" s="57">
        <v>22.21</v>
      </c>
      <c r="G54" s="70">
        <f t="shared" si="28"/>
        <v>1534756.4485079527</v>
      </c>
      <c r="H54" s="32"/>
      <c r="I54" s="71">
        <v>4</v>
      </c>
      <c r="J54" s="55">
        <v>11</v>
      </c>
      <c r="K54" s="56">
        <v>1.909</v>
      </c>
      <c r="L54" s="57">
        <v>21.98</v>
      </c>
      <c r="M54" s="70">
        <f t="shared" si="24"/>
        <v>1486326.791285835</v>
      </c>
      <c r="N54" s="48"/>
      <c r="O54" s="70">
        <f t="shared" si="20"/>
        <v>4</v>
      </c>
      <c r="P54" s="55">
        <v>11</v>
      </c>
      <c r="Q54" s="56">
        <v>1.9007347778440029</v>
      </c>
      <c r="R54" s="57">
        <v>27.92</v>
      </c>
      <c r="S54" s="70">
        <f t="shared" si="29"/>
        <v>61304007.974864304</v>
      </c>
      <c r="T54" s="46"/>
      <c r="U54" s="46"/>
      <c r="V54" s="70">
        <f t="shared" si="21"/>
        <v>4</v>
      </c>
      <c r="W54" s="55">
        <v>11</v>
      </c>
      <c r="X54" s="56">
        <v>1.8923865541005402</v>
      </c>
      <c r="Y54" s="57">
        <v>26.05</v>
      </c>
      <c r="Z54" s="70">
        <f t="shared" si="25"/>
        <v>16447757.209066851</v>
      </c>
      <c r="AA54" s="32"/>
      <c r="AB54" s="32"/>
      <c r="AC54" s="70">
        <f t="shared" si="22"/>
        <v>4</v>
      </c>
      <c r="AD54" s="55">
        <v>11</v>
      </c>
      <c r="AE54" s="56">
        <v>1.88</v>
      </c>
      <c r="AF54" s="57">
        <v>27.46</v>
      </c>
      <c r="AG54" s="70">
        <f t="shared" si="26"/>
        <v>33757831.47529953</v>
      </c>
      <c r="AH54" s="32"/>
      <c r="AI54" s="20"/>
      <c r="AJ54" s="59">
        <f t="shared" si="23"/>
        <v>4</v>
      </c>
      <c r="AK54" s="55">
        <v>11</v>
      </c>
      <c r="AL54" s="56">
        <v>1.8805377769784222</v>
      </c>
      <c r="AM54" s="57">
        <v>30.11</v>
      </c>
      <c r="AN54" s="70">
        <f t="shared" si="27"/>
        <v>181398165.44162741</v>
      </c>
      <c r="AO54" s="32"/>
    </row>
    <row r="55" spans="1:41" x14ac:dyDescent="0.2">
      <c r="A55" s="69"/>
      <c r="B55" s="20"/>
      <c r="C55" s="70">
        <v>5</v>
      </c>
      <c r="D55" s="55">
        <v>12</v>
      </c>
      <c r="E55" s="77">
        <v>1.899</v>
      </c>
      <c r="F55" s="57">
        <v>23.03</v>
      </c>
      <c r="G55" s="70">
        <f t="shared" si="28"/>
        <v>2596748.7898064228</v>
      </c>
      <c r="H55" s="32"/>
      <c r="I55" s="71">
        <v>5</v>
      </c>
      <c r="J55" s="55">
        <v>12</v>
      </c>
      <c r="K55" s="56">
        <v>1.909</v>
      </c>
      <c r="L55" s="57">
        <v>23.12</v>
      </c>
      <c r="M55" s="70">
        <f t="shared" si="24"/>
        <v>3106226.0995023563</v>
      </c>
      <c r="N55" s="48"/>
      <c r="O55" s="70">
        <f t="shared" si="20"/>
        <v>5</v>
      </c>
      <c r="P55" s="55">
        <v>12</v>
      </c>
      <c r="Q55" s="56">
        <v>1.9007347778440029</v>
      </c>
      <c r="R55" s="57">
        <v>29.49</v>
      </c>
      <c r="S55" s="70">
        <f t="shared" si="29"/>
        <v>168033416.30623499</v>
      </c>
      <c r="T55" s="46"/>
      <c r="U55" s="46"/>
      <c r="V55" s="70">
        <f t="shared" si="21"/>
        <v>5</v>
      </c>
      <c r="W55" s="55">
        <v>12</v>
      </c>
      <c r="X55" s="56">
        <v>1.8923865541005402</v>
      </c>
      <c r="Y55" s="57">
        <v>26.87</v>
      </c>
      <c r="Z55" s="70">
        <f t="shared" si="25"/>
        <v>27749474.71611733</v>
      </c>
      <c r="AA55" s="32"/>
      <c r="AB55" s="32"/>
      <c r="AC55" s="70">
        <f t="shared" si="22"/>
        <v>5</v>
      </c>
      <c r="AD55" s="55">
        <v>12</v>
      </c>
      <c r="AE55" s="56">
        <v>1.88</v>
      </c>
      <c r="AF55" s="57">
        <v>29.69</v>
      </c>
      <c r="AG55" s="70">
        <f t="shared" si="26"/>
        <v>137957890.38724798</v>
      </c>
      <c r="AH55" s="32"/>
      <c r="AI55" s="20"/>
      <c r="AJ55" s="59">
        <f t="shared" si="23"/>
        <v>5</v>
      </c>
      <c r="AK55" s="55">
        <v>12</v>
      </c>
      <c r="AL55" s="56">
        <v>1.8805377769784222</v>
      </c>
      <c r="AM55" s="57">
        <v>29.76</v>
      </c>
      <c r="AN55" s="70">
        <f t="shared" si="27"/>
        <v>145423357.99653709</v>
      </c>
      <c r="AO55" s="32"/>
    </row>
    <row r="56" spans="1:41" x14ac:dyDescent="0.2">
      <c r="A56" s="69"/>
      <c r="B56" s="20"/>
      <c r="C56" s="70">
        <v>6</v>
      </c>
      <c r="D56" s="55">
        <v>15</v>
      </c>
      <c r="E56" s="77">
        <v>1.899</v>
      </c>
      <c r="F56" s="57">
        <v>24.74</v>
      </c>
      <c r="G56" s="70">
        <f t="shared" si="28"/>
        <v>7775129.4349879846</v>
      </c>
      <c r="H56" s="32"/>
      <c r="I56" s="71">
        <v>6</v>
      </c>
      <c r="J56" s="55">
        <v>15</v>
      </c>
      <c r="K56" s="56">
        <v>1.909</v>
      </c>
      <c r="L56" s="57">
        <v>24.74</v>
      </c>
      <c r="M56" s="70">
        <f t="shared" si="24"/>
        <v>8853982.6876375675</v>
      </c>
      <c r="N56" s="48"/>
      <c r="O56" s="70">
        <f t="shared" si="20"/>
        <v>6</v>
      </c>
      <c r="P56" s="55">
        <v>15</v>
      </c>
      <c r="Q56" s="56">
        <v>1.9007347778440029</v>
      </c>
      <c r="R56" s="57">
        <v>33.18</v>
      </c>
      <c r="S56" s="70">
        <f t="shared" si="29"/>
        <v>1797281359.3719683</v>
      </c>
      <c r="T56" s="46"/>
      <c r="U56" s="46"/>
      <c r="V56" s="70">
        <f t="shared" si="21"/>
        <v>6</v>
      </c>
      <c r="W56" s="55">
        <v>15</v>
      </c>
      <c r="X56" s="56">
        <v>1.8923865541005402</v>
      </c>
      <c r="Y56" s="57">
        <v>31.08</v>
      </c>
      <c r="Z56" s="70">
        <f t="shared" si="25"/>
        <v>406879913.27443099</v>
      </c>
      <c r="AA56" s="32"/>
      <c r="AB56" s="32"/>
      <c r="AC56" s="70">
        <f t="shared" si="22"/>
        <v>6</v>
      </c>
      <c r="AD56" s="55">
        <v>15</v>
      </c>
      <c r="AE56" s="56">
        <v>1.88</v>
      </c>
      <c r="AF56" s="57">
        <v>30.87</v>
      </c>
      <c r="AG56" s="70">
        <f t="shared" si="26"/>
        <v>290571360.45878708</v>
      </c>
      <c r="AH56" s="32"/>
      <c r="AI56" s="20"/>
      <c r="AJ56" s="54">
        <f t="shared" si="23"/>
        <v>6</v>
      </c>
      <c r="AK56" s="55">
        <v>15</v>
      </c>
      <c r="AL56" s="56">
        <v>1.8805377769784222</v>
      </c>
      <c r="AM56" s="57">
        <v>33.130000000000003</v>
      </c>
      <c r="AN56" s="70">
        <f>POWER(AL56,AM56)</f>
        <v>1221700405.8513842</v>
      </c>
      <c r="AO56" s="32"/>
    </row>
    <row r="57" spans="1:41" x14ac:dyDescent="0.2">
      <c r="A57" s="69"/>
      <c r="B57" s="20"/>
      <c r="C57" s="70">
        <v>7</v>
      </c>
      <c r="D57" s="55">
        <v>16</v>
      </c>
      <c r="E57" s="77">
        <v>1.899</v>
      </c>
      <c r="F57" s="57">
        <v>21.9</v>
      </c>
      <c r="G57" s="70">
        <f t="shared" si="28"/>
        <v>1258046.5982368854</v>
      </c>
      <c r="H57" s="32"/>
      <c r="I57" s="71">
        <v>7</v>
      </c>
      <c r="J57" s="55">
        <v>16</v>
      </c>
      <c r="K57" s="56">
        <v>1.909</v>
      </c>
      <c r="L57" s="57">
        <v>22.01</v>
      </c>
      <c r="M57" s="70">
        <f t="shared" si="24"/>
        <v>1515439.0846816541</v>
      </c>
      <c r="N57" s="48"/>
      <c r="O57" s="70">
        <f t="shared" si="20"/>
        <v>7</v>
      </c>
      <c r="P57" s="55">
        <v>16</v>
      </c>
      <c r="Q57" s="56">
        <v>1.9007347778440029</v>
      </c>
      <c r="R57" s="57">
        <v>28.06</v>
      </c>
      <c r="S57" s="70">
        <f t="shared" si="29"/>
        <v>67071478.827096447</v>
      </c>
      <c r="T57" s="46"/>
      <c r="U57" s="46"/>
      <c r="V57" s="70">
        <f t="shared" si="21"/>
        <v>7</v>
      </c>
      <c r="W57" s="55">
        <v>16</v>
      </c>
      <c r="X57" s="56">
        <v>1.8923865541005402</v>
      </c>
      <c r="Y57" s="57">
        <v>25.65</v>
      </c>
      <c r="Z57" s="70">
        <f t="shared" si="25"/>
        <v>12743911.450131459</v>
      </c>
      <c r="AA57" s="32"/>
      <c r="AB57" s="32"/>
      <c r="AC57" s="70">
        <f t="shared" si="22"/>
        <v>7</v>
      </c>
      <c r="AD57" s="55">
        <v>16</v>
      </c>
      <c r="AE57" s="56">
        <v>1.88</v>
      </c>
      <c r="AF57" s="57">
        <v>27.44</v>
      </c>
      <c r="AG57" s="70">
        <f t="shared" si="26"/>
        <v>33334303.389325548</v>
      </c>
      <c r="AH57" s="32"/>
      <c r="AI57" s="20"/>
      <c r="AJ57" s="59">
        <f t="shared" si="23"/>
        <v>7</v>
      </c>
      <c r="AK57" s="55">
        <v>16</v>
      </c>
      <c r="AL57" s="56">
        <v>1.8805377769784222</v>
      </c>
      <c r="AM57" s="57">
        <v>29.48</v>
      </c>
      <c r="AN57" s="70">
        <f t="shared" si="27"/>
        <v>121852709.74122918</v>
      </c>
      <c r="AO57" s="32"/>
    </row>
    <row r="58" spans="1:41" x14ac:dyDescent="0.2">
      <c r="A58" s="69"/>
      <c r="B58" s="20"/>
      <c r="C58" s="70">
        <v>8</v>
      </c>
      <c r="D58" s="55">
        <v>17</v>
      </c>
      <c r="E58" s="77">
        <v>1.899</v>
      </c>
      <c r="F58" s="57">
        <v>22.04</v>
      </c>
      <c r="G58" s="70">
        <f t="shared" si="28"/>
        <v>1376227.4716840337</v>
      </c>
      <c r="H58" s="32"/>
      <c r="I58" s="71">
        <v>8</v>
      </c>
      <c r="J58" s="55">
        <v>17</v>
      </c>
      <c r="K58" s="56">
        <v>1.909</v>
      </c>
      <c r="L58" s="57">
        <v>21.88</v>
      </c>
      <c r="M58" s="70">
        <f t="shared" si="24"/>
        <v>1393264.9546105205</v>
      </c>
      <c r="N58" s="48"/>
      <c r="O58" s="70">
        <f t="shared" si="20"/>
        <v>8</v>
      </c>
      <c r="P58" s="55">
        <v>17</v>
      </c>
      <c r="Q58" s="56">
        <v>1.9007347778440029</v>
      </c>
      <c r="R58" s="57">
        <v>28.02</v>
      </c>
      <c r="S58" s="70">
        <f t="shared" si="29"/>
        <v>65370381.74819275</v>
      </c>
      <c r="T58" s="46"/>
      <c r="U58" s="46"/>
      <c r="V58" s="70">
        <f t="shared" si="21"/>
        <v>8</v>
      </c>
      <c r="W58" s="55">
        <v>17</v>
      </c>
      <c r="X58" s="56">
        <v>1.8923865541005402</v>
      </c>
      <c r="Y58" s="57">
        <v>26.96</v>
      </c>
      <c r="Z58" s="70">
        <f t="shared" si="25"/>
        <v>29389057.148423679</v>
      </c>
      <c r="AA58" s="32"/>
      <c r="AB58" s="32"/>
      <c r="AC58" s="70">
        <f t="shared" si="22"/>
        <v>8</v>
      </c>
      <c r="AD58" s="55">
        <v>17</v>
      </c>
      <c r="AE58" s="56">
        <v>1.88</v>
      </c>
      <c r="AF58" s="57">
        <v>27.18</v>
      </c>
      <c r="AG58" s="70">
        <f t="shared" si="26"/>
        <v>28288527.580141846</v>
      </c>
      <c r="AH58" s="32"/>
      <c r="AI58" s="20"/>
      <c r="AJ58" s="59">
        <f t="shared" si="23"/>
        <v>8</v>
      </c>
      <c r="AK58" s="55">
        <v>17</v>
      </c>
      <c r="AL58" s="56">
        <v>1.8805377769784222</v>
      </c>
      <c r="AM58" s="57">
        <v>29.48</v>
      </c>
      <c r="AN58" s="70">
        <f t="shared" si="27"/>
        <v>121852709.74122918</v>
      </c>
      <c r="AO58" s="32"/>
    </row>
    <row r="59" spans="1:41" x14ac:dyDescent="0.2">
      <c r="A59" s="69"/>
      <c r="B59" s="20"/>
      <c r="C59" s="70">
        <v>9</v>
      </c>
      <c r="D59" s="55">
        <v>18</v>
      </c>
      <c r="E59" s="77">
        <v>1.899</v>
      </c>
      <c r="F59" s="57">
        <v>22.3</v>
      </c>
      <c r="G59" s="70">
        <f t="shared" si="28"/>
        <v>1625948.2301588259</v>
      </c>
      <c r="H59" s="32"/>
      <c r="I59" s="71">
        <v>9</v>
      </c>
      <c r="J59" s="55">
        <v>18</v>
      </c>
      <c r="K59" s="56">
        <v>1.909</v>
      </c>
      <c r="L59" s="57">
        <v>22.05</v>
      </c>
      <c r="M59" s="70">
        <f t="shared" si="24"/>
        <v>1555144.4008960617</v>
      </c>
      <c r="N59" s="48"/>
      <c r="O59" s="70">
        <f t="shared" si="20"/>
        <v>9</v>
      </c>
      <c r="P59" s="55">
        <v>18</v>
      </c>
      <c r="Q59" s="56">
        <v>1.9007347778440029</v>
      </c>
      <c r="R59" s="57">
        <v>28.98</v>
      </c>
      <c r="S59" s="70">
        <f t="shared" si="29"/>
        <v>121100428.93531741</v>
      </c>
      <c r="T59" s="46"/>
      <c r="U59" s="46"/>
      <c r="V59" s="70">
        <f t="shared" si="21"/>
        <v>9</v>
      </c>
      <c r="W59" s="55">
        <v>18</v>
      </c>
      <c r="X59" s="56">
        <v>1.8923865541005402</v>
      </c>
      <c r="Y59" s="57">
        <v>27.46</v>
      </c>
      <c r="Z59" s="70">
        <f t="shared" si="25"/>
        <v>40428774.80116228</v>
      </c>
      <c r="AA59" s="32"/>
      <c r="AB59" s="32"/>
      <c r="AC59" s="70">
        <f t="shared" si="22"/>
        <v>9</v>
      </c>
      <c r="AD59" s="55">
        <v>18</v>
      </c>
      <c r="AE59" s="56">
        <v>1.88</v>
      </c>
      <c r="AF59" s="57">
        <v>28.25</v>
      </c>
      <c r="AG59" s="70">
        <f t="shared" si="26"/>
        <v>55585208.840609573</v>
      </c>
      <c r="AH59" s="32"/>
      <c r="AI59" s="20"/>
      <c r="AJ59" s="54">
        <f t="shared" si="23"/>
        <v>9</v>
      </c>
      <c r="AK59" s="55">
        <v>18</v>
      </c>
      <c r="AL59" s="56">
        <v>1.8805377769784222</v>
      </c>
      <c r="AM59" s="57">
        <v>30.02</v>
      </c>
      <c r="AN59" s="70">
        <f t="shared" si="27"/>
        <v>171375014.65921247</v>
      </c>
      <c r="AO59" s="32"/>
    </row>
    <row r="60" spans="1:41" x14ac:dyDescent="0.2">
      <c r="A60" s="69"/>
      <c r="B60" s="20"/>
      <c r="C60" s="70">
        <v>10</v>
      </c>
      <c r="D60" s="55">
        <v>19</v>
      </c>
      <c r="E60" s="77">
        <v>1.899</v>
      </c>
      <c r="F60" s="57">
        <v>22.49</v>
      </c>
      <c r="G60" s="70">
        <f t="shared" si="28"/>
        <v>1836650.2274698417</v>
      </c>
      <c r="H60" s="32"/>
      <c r="I60" s="71">
        <v>10</v>
      </c>
      <c r="J60" s="55">
        <v>19</v>
      </c>
      <c r="K60" s="56">
        <v>1.909</v>
      </c>
      <c r="L60" s="57">
        <v>22.06</v>
      </c>
      <c r="M60" s="70">
        <f t="shared" si="24"/>
        <v>1565232.2242399042</v>
      </c>
      <c r="N60" s="48"/>
      <c r="O60" s="70">
        <f t="shared" si="20"/>
        <v>10</v>
      </c>
      <c r="P60" s="55">
        <v>19</v>
      </c>
      <c r="Q60" s="56">
        <v>1.9007347778440029</v>
      </c>
      <c r="R60" s="57">
        <v>28.21</v>
      </c>
      <c r="S60" s="70">
        <f t="shared" si="29"/>
        <v>73854355.091733009</v>
      </c>
      <c r="T60" s="46"/>
      <c r="U60" s="46"/>
      <c r="V60" s="70">
        <f t="shared" si="21"/>
        <v>10</v>
      </c>
      <c r="W60" s="55">
        <v>19</v>
      </c>
      <c r="X60" s="56">
        <v>1.8923865541005402</v>
      </c>
      <c r="Y60" s="57">
        <v>25.9</v>
      </c>
      <c r="Z60" s="70">
        <f t="shared" si="25"/>
        <v>14947040.406388585</v>
      </c>
      <c r="AA60" s="32"/>
      <c r="AB60" s="32"/>
      <c r="AC60" s="70">
        <f t="shared" si="22"/>
        <v>10</v>
      </c>
      <c r="AD60" s="55">
        <v>19</v>
      </c>
      <c r="AE60" s="56">
        <v>1.88</v>
      </c>
      <c r="AF60" s="57">
        <v>30.82</v>
      </c>
      <c r="AG60" s="70">
        <f t="shared" si="26"/>
        <v>281543116.91899258</v>
      </c>
      <c r="AH60" s="32"/>
      <c r="AI60" s="20"/>
      <c r="AJ60" s="59">
        <f t="shared" si="23"/>
        <v>10</v>
      </c>
      <c r="AK60" s="55">
        <v>19</v>
      </c>
      <c r="AL60" s="56">
        <v>1.8805377769784222</v>
      </c>
      <c r="AM60" s="57">
        <v>29.83</v>
      </c>
      <c r="AN60" s="70">
        <f t="shared" si="27"/>
        <v>151996613.92550462</v>
      </c>
      <c r="AO60" s="32"/>
    </row>
    <row r="61" spans="1:41" x14ac:dyDescent="0.2">
      <c r="A61" s="69"/>
      <c r="B61" s="20"/>
      <c r="C61" s="70">
        <v>11</v>
      </c>
      <c r="D61" s="55">
        <v>21</v>
      </c>
      <c r="E61" s="77">
        <v>1.899</v>
      </c>
      <c r="F61" s="57">
        <v>22.77</v>
      </c>
      <c r="G61" s="70">
        <f t="shared" si="28"/>
        <v>2197927.9261829718</v>
      </c>
      <c r="H61" s="32"/>
      <c r="I61" s="71">
        <v>11</v>
      </c>
      <c r="J61" s="55">
        <v>21</v>
      </c>
      <c r="K61" s="56">
        <v>1.909</v>
      </c>
      <c r="L61" s="57">
        <v>22.46</v>
      </c>
      <c r="M61" s="70">
        <f t="shared" si="24"/>
        <v>2027221.2581262996</v>
      </c>
      <c r="N61" s="48"/>
      <c r="O61" s="70">
        <f t="shared" si="20"/>
        <v>11</v>
      </c>
      <c r="P61" s="55">
        <v>21</v>
      </c>
      <c r="Q61" s="56">
        <v>1.9007347778440029</v>
      </c>
      <c r="R61" s="57">
        <v>28.04</v>
      </c>
      <c r="S61" s="70">
        <f t="shared" si="29"/>
        <v>66215467.795244843</v>
      </c>
      <c r="T61" s="46"/>
      <c r="U61" s="46"/>
      <c r="V61" s="70">
        <f t="shared" si="21"/>
        <v>11</v>
      </c>
      <c r="W61" s="55">
        <v>21</v>
      </c>
      <c r="X61" s="56">
        <v>1.8923865541005402</v>
      </c>
      <c r="Y61" s="57">
        <v>25.32</v>
      </c>
      <c r="Z61" s="70">
        <f t="shared" si="25"/>
        <v>10324986.523105389</v>
      </c>
      <c r="AA61" s="32"/>
      <c r="AB61" s="20"/>
      <c r="AC61" s="70">
        <f t="shared" si="22"/>
        <v>11</v>
      </c>
      <c r="AD61" s="55">
        <v>21</v>
      </c>
      <c r="AE61" s="56">
        <v>1.88</v>
      </c>
      <c r="AF61" s="57">
        <v>27.25</v>
      </c>
      <c r="AG61" s="70">
        <f t="shared" si="26"/>
        <v>29566600.447132684</v>
      </c>
      <c r="AH61" s="32"/>
      <c r="AI61" s="20"/>
      <c r="AJ61" s="59">
        <f t="shared" si="23"/>
        <v>11</v>
      </c>
      <c r="AK61" s="55">
        <v>21</v>
      </c>
      <c r="AL61" s="56">
        <v>1.8805377769784222</v>
      </c>
      <c r="AM61" s="57">
        <v>29.92</v>
      </c>
      <c r="AN61" s="70">
        <f t="shared" si="27"/>
        <v>160886386.93484011</v>
      </c>
      <c r="AO61" s="32"/>
    </row>
    <row r="62" spans="1:41" x14ac:dyDescent="0.2">
      <c r="A62" s="69"/>
      <c r="B62" s="20"/>
      <c r="C62" s="70">
        <v>12</v>
      </c>
      <c r="D62" s="55">
        <v>23</v>
      </c>
      <c r="E62" s="77">
        <v>1.899</v>
      </c>
      <c r="F62" s="57">
        <v>22.56</v>
      </c>
      <c r="G62" s="70">
        <f t="shared" si="28"/>
        <v>1920981.5975564132</v>
      </c>
      <c r="H62" s="32"/>
      <c r="I62" s="71">
        <v>12</v>
      </c>
      <c r="J62" s="55">
        <v>23</v>
      </c>
      <c r="K62" s="56">
        <v>1.909</v>
      </c>
      <c r="L62" s="57">
        <v>22.21</v>
      </c>
      <c r="M62" s="70">
        <f t="shared" si="24"/>
        <v>1724644.8251012976</v>
      </c>
      <c r="N62" s="48"/>
      <c r="O62" s="70">
        <f t="shared" si="20"/>
        <v>12</v>
      </c>
      <c r="P62" s="55">
        <v>23</v>
      </c>
      <c r="Q62" s="56">
        <v>1.9007347778440029</v>
      </c>
      <c r="R62" s="57">
        <v>28.1</v>
      </c>
      <c r="S62" s="70">
        <f t="shared" si="29"/>
        <v>68816842.608969957</v>
      </c>
      <c r="T62" s="46"/>
      <c r="U62" s="46"/>
      <c r="V62" s="70">
        <f t="shared" si="21"/>
        <v>12</v>
      </c>
      <c r="W62" s="55">
        <v>23</v>
      </c>
      <c r="X62" s="56">
        <v>1.8923865541005402</v>
      </c>
      <c r="Y62" s="57">
        <v>26.15</v>
      </c>
      <c r="Z62" s="70">
        <f t="shared" si="25"/>
        <v>17531039.648577251</v>
      </c>
      <c r="AA62" s="32"/>
      <c r="AB62" s="20"/>
      <c r="AC62" s="70">
        <f t="shared" si="22"/>
        <v>12</v>
      </c>
      <c r="AD62" s="55">
        <v>23</v>
      </c>
      <c r="AE62" s="56">
        <v>1.88</v>
      </c>
      <c r="AF62" s="57">
        <v>28.44</v>
      </c>
      <c r="AG62" s="70">
        <f t="shared" si="26"/>
        <v>62668490.371932171</v>
      </c>
      <c r="AH62" s="32"/>
      <c r="AI62" s="20"/>
      <c r="AJ62" s="59">
        <f t="shared" si="23"/>
        <v>12</v>
      </c>
      <c r="AK62" s="55">
        <v>23</v>
      </c>
      <c r="AL62" s="56">
        <v>1.8805377769784222</v>
      </c>
      <c r="AM62" s="57">
        <v>29.33</v>
      </c>
      <c r="AN62" s="70">
        <f t="shared" si="27"/>
        <v>110839072.2771717</v>
      </c>
      <c r="AO62" s="32"/>
    </row>
    <row r="63" spans="1:41" x14ac:dyDescent="0.2">
      <c r="A63" s="62"/>
      <c r="B63" s="20"/>
      <c r="C63" s="46"/>
      <c r="D63" s="46"/>
      <c r="E63" s="46"/>
      <c r="F63" s="46"/>
      <c r="G63" s="46"/>
      <c r="H63" s="32"/>
      <c r="I63" s="46"/>
      <c r="J63" s="46"/>
      <c r="K63" s="46"/>
      <c r="L63" s="46"/>
      <c r="M63" s="74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32"/>
      <c r="AB63" s="20"/>
      <c r="AC63" s="46"/>
      <c r="AD63" s="46"/>
      <c r="AE63" s="46"/>
      <c r="AF63" s="46"/>
      <c r="AG63" s="46"/>
      <c r="AH63" s="32"/>
      <c r="AI63" s="20"/>
      <c r="AJ63" s="46"/>
      <c r="AK63" s="46"/>
      <c r="AL63" s="46"/>
      <c r="AM63" s="46"/>
      <c r="AN63" s="46"/>
      <c r="AO63" s="32"/>
    </row>
    <row r="64" spans="1:41" x14ac:dyDescent="0.2">
      <c r="A64" s="62"/>
      <c r="B64" s="20"/>
      <c r="C64" s="64" t="s">
        <v>33</v>
      </c>
      <c r="D64" s="64" t="str">
        <f>E14</f>
        <v>ubc</v>
      </c>
      <c r="E64" s="49"/>
      <c r="F64" s="65"/>
      <c r="G64" s="66"/>
      <c r="H64" s="32"/>
      <c r="I64" s="65" t="s">
        <v>33</v>
      </c>
      <c r="J64" s="49" t="s">
        <v>7</v>
      </c>
      <c r="K64" s="49"/>
      <c r="L64" s="65"/>
      <c r="M64" s="66"/>
      <c r="N64" s="66"/>
      <c r="O64" s="51" t="str">
        <f>C64</f>
        <v>Run No. 2.2</v>
      </c>
      <c r="P64" s="64" t="str">
        <f>Q14</f>
        <v>PCNA</v>
      </c>
      <c r="Q64" s="49"/>
      <c r="R64" s="50"/>
      <c r="S64" s="47"/>
      <c r="T64" s="46"/>
      <c r="U64" s="46"/>
      <c r="V64" s="51" t="str">
        <f>O64</f>
        <v>Run No. 2.2</v>
      </c>
      <c r="W64" s="64" t="str">
        <f>X14</f>
        <v>NeuroD</v>
      </c>
      <c r="X64" s="49"/>
      <c r="Y64" s="50"/>
      <c r="Z64" s="46"/>
      <c r="AA64" s="32"/>
      <c r="AB64" s="20"/>
      <c r="AC64" s="51" t="str">
        <f>V64</f>
        <v>Run No. 2.2</v>
      </c>
      <c r="AD64" s="64" t="str">
        <f>AE14</f>
        <v>DCX</v>
      </c>
      <c r="AE64" s="49"/>
      <c r="AF64" s="50"/>
      <c r="AG64" s="46"/>
      <c r="AH64" s="32"/>
      <c r="AI64" s="20"/>
      <c r="AJ64" s="51" t="str">
        <f>AC64</f>
        <v>Run No. 2.2</v>
      </c>
      <c r="AK64" s="64" t="str">
        <f>AL14</f>
        <v>BDNF</v>
      </c>
      <c r="AL64" s="49"/>
      <c r="AM64" s="65"/>
      <c r="AN64" s="66"/>
      <c r="AO64" s="32"/>
    </row>
    <row r="65" spans="1:41" x14ac:dyDescent="0.2">
      <c r="A65" s="62"/>
      <c r="B65" s="20"/>
      <c r="C65" s="67"/>
      <c r="D65" s="24"/>
      <c r="E65" s="24"/>
      <c r="F65" s="24"/>
      <c r="G65" s="24"/>
      <c r="H65" s="32"/>
      <c r="I65" s="67"/>
      <c r="J65" s="24"/>
      <c r="K65" s="24"/>
      <c r="L65" s="24"/>
      <c r="M65" s="24"/>
      <c r="N65" s="24"/>
      <c r="O65" s="67"/>
      <c r="P65" s="24"/>
      <c r="Q65" s="24"/>
      <c r="R65" s="24"/>
      <c r="S65" s="24"/>
      <c r="T65" s="46"/>
      <c r="U65" s="46"/>
      <c r="V65" s="67"/>
      <c r="W65" s="24"/>
      <c r="X65" s="24"/>
      <c r="Y65" s="24"/>
      <c r="Z65" s="24"/>
      <c r="AA65" s="32"/>
      <c r="AB65" s="20"/>
      <c r="AC65" s="67"/>
      <c r="AD65" s="24"/>
      <c r="AE65" s="24"/>
      <c r="AF65" s="24"/>
      <c r="AG65" s="24"/>
      <c r="AH65" s="32"/>
      <c r="AI65" s="20"/>
      <c r="AJ65" s="67"/>
      <c r="AK65" s="24"/>
      <c r="AL65" s="24"/>
      <c r="AM65" s="24"/>
      <c r="AN65" s="24"/>
      <c r="AO65" s="32"/>
    </row>
    <row r="66" spans="1:41" x14ac:dyDescent="0.2">
      <c r="A66" s="62"/>
      <c r="B66" s="20"/>
      <c r="C66" s="48" t="s">
        <v>21</v>
      </c>
      <c r="D66" s="48" t="s">
        <v>12</v>
      </c>
      <c r="E66" s="48" t="s">
        <v>22</v>
      </c>
      <c r="F66" s="48" t="s">
        <v>23</v>
      </c>
      <c r="G66" s="48" t="s">
        <v>24</v>
      </c>
      <c r="H66" s="32"/>
      <c r="I66" s="50" t="s">
        <v>21</v>
      </c>
      <c r="J66" s="48" t="s">
        <v>25</v>
      </c>
      <c r="K66" s="48" t="s">
        <v>22</v>
      </c>
      <c r="L66" s="48" t="s">
        <v>23</v>
      </c>
      <c r="M66" s="48" t="s">
        <v>24</v>
      </c>
      <c r="N66" s="48"/>
      <c r="O66" s="48" t="str">
        <f t="shared" ref="O66:O78" si="30">C66</f>
        <v>Individ</v>
      </c>
      <c r="P66" s="48" t="s">
        <v>25</v>
      </c>
      <c r="Q66" s="48" t="s">
        <v>22</v>
      </c>
      <c r="R66" s="48" t="s">
        <v>23</v>
      </c>
      <c r="S66" s="53" t="s">
        <v>24</v>
      </c>
      <c r="T66" s="46"/>
      <c r="U66" s="46"/>
      <c r="V66" s="48" t="str">
        <f t="shared" ref="V66:V78" si="31">O66</f>
        <v>Individ</v>
      </c>
      <c r="W66" s="48" t="s">
        <v>25</v>
      </c>
      <c r="X66" s="48" t="s">
        <v>22</v>
      </c>
      <c r="Y66" s="48" t="s">
        <v>23</v>
      </c>
      <c r="Z66" s="48" t="s">
        <v>24</v>
      </c>
      <c r="AA66" s="32"/>
      <c r="AB66" s="20"/>
      <c r="AC66" s="48" t="str">
        <f t="shared" ref="AC66:AC78" si="32">V66</f>
        <v>Individ</v>
      </c>
      <c r="AD66" s="48" t="s">
        <v>25</v>
      </c>
      <c r="AE66" s="48" t="s">
        <v>22</v>
      </c>
      <c r="AF66" s="48" t="s">
        <v>23</v>
      </c>
      <c r="AG66" s="48" t="s">
        <v>24</v>
      </c>
      <c r="AH66" s="32"/>
      <c r="AI66" s="20"/>
      <c r="AJ66" s="48" t="str">
        <f t="shared" ref="AJ66:AJ78" si="33">AC66</f>
        <v>Individ</v>
      </c>
      <c r="AK66" s="48" t="s">
        <v>25</v>
      </c>
      <c r="AL66" s="48" t="s">
        <v>22</v>
      </c>
      <c r="AM66" s="48" t="s">
        <v>23</v>
      </c>
      <c r="AN66" s="48" t="s">
        <v>24</v>
      </c>
      <c r="AO66" s="32"/>
    </row>
    <row r="67" spans="1:41" x14ac:dyDescent="0.2">
      <c r="A67" s="69"/>
      <c r="B67" s="20"/>
      <c r="C67" s="70">
        <v>1</v>
      </c>
      <c r="D67" s="55">
        <v>1</v>
      </c>
      <c r="E67" s="77">
        <v>1.899</v>
      </c>
      <c r="F67" s="57">
        <v>21.61</v>
      </c>
      <c r="G67" s="70">
        <f>POWER(E67,F67)</f>
        <v>1044538.5864967324</v>
      </c>
      <c r="H67" s="32"/>
      <c r="I67" s="71">
        <v>1</v>
      </c>
      <c r="J67" s="55">
        <v>1</v>
      </c>
      <c r="K67" s="56">
        <v>1.909</v>
      </c>
      <c r="L67" s="57">
        <v>21.51</v>
      </c>
      <c r="M67" s="70">
        <f t="shared" ref="M67:M78" si="34">POWER(K67,L67)</f>
        <v>1096820.4008943788</v>
      </c>
      <c r="N67" s="48"/>
      <c r="O67" s="70">
        <f t="shared" si="30"/>
        <v>1</v>
      </c>
      <c r="P67" s="55">
        <v>1</v>
      </c>
      <c r="Q67" s="56">
        <v>1.9007347778440029</v>
      </c>
      <c r="R67" s="57">
        <v>27.65</v>
      </c>
      <c r="S67" s="70">
        <f>POWER(Q67,R67)</f>
        <v>51544230.249541722</v>
      </c>
      <c r="T67" s="46"/>
      <c r="U67" s="46"/>
      <c r="V67" s="70">
        <f t="shared" si="31"/>
        <v>1</v>
      </c>
      <c r="W67" s="55">
        <v>1</v>
      </c>
      <c r="X67" s="56">
        <v>1.8923865541005402</v>
      </c>
      <c r="Y67" s="57">
        <v>25.79</v>
      </c>
      <c r="Z67" s="70">
        <f t="shared" ref="Z67:Z78" si="35">POWER(X67,Y67)</f>
        <v>13934266.893746572</v>
      </c>
      <c r="AA67" s="32"/>
      <c r="AB67" s="20"/>
      <c r="AC67" s="70">
        <f t="shared" si="32"/>
        <v>1</v>
      </c>
      <c r="AD67" s="55">
        <v>1</v>
      </c>
      <c r="AE67" s="56">
        <v>1.88</v>
      </c>
      <c r="AF67" s="57">
        <v>27.49</v>
      </c>
      <c r="AG67" s="70">
        <f t="shared" ref="AG67:AG78" si="36">POWER(AE67,AF67)</f>
        <v>34403234.544601567</v>
      </c>
      <c r="AH67" s="32"/>
      <c r="AI67" s="20"/>
      <c r="AJ67" s="54">
        <f t="shared" si="33"/>
        <v>1</v>
      </c>
      <c r="AK67" s="55">
        <v>1</v>
      </c>
      <c r="AL67" s="56">
        <v>1.8805377769784222</v>
      </c>
      <c r="AM67" s="57">
        <v>29.15</v>
      </c>
      <c r="AN67" s="70">
        <f t="shared" ref="AN67:AN78" si="37">POWER(AL67,AM67)</f>
        <v>98928656.435127631</v>
      </c>
      <c r="AO67" s="32"/>
    </row>
    <row r="68" spans="1:41" x14ac:dyDescent="0.2">
      <c r="A68" s="69"/>
      <c r="B68" s="20"/>
      <c r="C68" s="70">
        <v>2</v>
      </c>
      <c r="D68" s="55">
        <v>3</v>
      </c>
      <c r="E68" s="77">
        <v>1.899</v>
      </c>
      <c r="F68" s="57">
        <v>22.17</v>
      </c>
      <c r="G68" s="70">
        <f t="shared" ref="G68:G78" si="38">POWER(E68,F68)</f>
        <v>1495885.8986836593</v>
      </c>
      <c r="H68" s="32"/>
      <c r="I68" s="71">
        <v>2</v>
      </c>
      <c r="J68" s="55">
        <v>3</v>
      </c>
      <c r="K68" s="56">
        <v>1.909</v>
      </c>
      <c r="L68" s="57">
        <v>22.04</v>
      </c>
      <c r="M68" s="70">
        <f t="shared" si="34"/>
        <v>1545121.5929398607</v>
      </c>
      <c r="N68" s="48"/>
      <c r="O68" s="70">
        <f t="shared" si="30"/>
        <v>2</v>
      </c>
      <c r="P68" s="55">
        <v>3</v>
      </c>
      <c r="Q68" s="56">
        <v>1.9007347778440029</v>
      </c>
      <c r="R68" s="57">
        <v>28.03</v>
      </c>
      <c r="S68" s="70">
        <f t="shared" ref="S68:S78" si="39">POWER(Q68,R68)</f>
        <v>65791567.905092016</v>
      </c>
      <c r="T68" s="46"/>
      <c r="U68" s="46"/>
      <c r="V68" s="70">
        <f t="shared" si="31"/>
        <v>2</v>
      </c>
      <c r="W68" s="55">
        <v>3</v>
      </c>
      <c r="X68" s="56">
        <v>1.8923865541005402</v>
      </c>
      <c r="Y68" s="57">
        <v>25.8</v>
      </c>
      <c r="Z68" s="70">
        <f t="shared" si="35"/>
        <v>14023429.102126427</v>
      </c>
      <c r="AA68" s="32"/>
      <c r="AB68" s="20"/>
      <c r="AC68" s="70">
        <f t="shared" si="32"/>
        <v>2</v>
      </c>
      <c r="AD68" s="55">
        <v>3</v>
      </c>
      <c r="AE68" s="56">
        <v>1.88</v>
      </c>
      <c r="AF68" s="57">
        <v>27.28</v>
      </c>
      <c r="AG68" s="70">
        <f t="shared" si="36"/>
        <v>30131872.97334246</v>
      </c>
      <c r="AH68" s="32"/>
      <c r="AI68" s="20"/>
      <c r="AJ68" s="59">
        <f t="shared" si="33"/>
        <v>2</v>
      </c>
      <c r="AK68" s="55">
        <v>3</v>
      </c>
      <c r="AL68" s="56">
        <v>1.8805377769784222</v>
      </c>
      <c r="AM68" s="57">
        <v>29.82</v>
      </c>
      <c r="AN68" s="70">
        <f t="shared" si="37"/>
        <v>151039692.4103519</v>
      </c>
      <c r="AO68" s="32"/>
    </row>
    <row r="69" spans="1:41" x14ac:dyDescent="0.2">
      <c r="A69" s="69" t="s">
        <v>34</v>
      </c>
      <c r="B69" s="20"/>
      <c r="C69" s="70">
        <v>3</v>
      </c>
      <c r="D69" s="55">
        <v>4</v>
      </c>
      <c r="E69" s="77">
        <v>1.899</v>
      </c>
      <c r="F69" s="57">
        <v>24.76</v>
      </c>
      <c r="G69" s="70">
        <f t="shared" si="38"/>
        <v>7875499.8376903515</v>
      </c>
      <c r="H69" s="32"/>
      <c r="I69" s="71">
        <v>3</v>
      </c>
      <c r="J69" s="55">
        <v>4</v>
      </c>
      <c r="K69" s="56">
        <v>1.909</v>
      </c>
      <c r="L69" s="57">
        <v>24.48</v>
      </c>
      <c r="M69" s="70">
        <f t="shared" si="34"/>
        <v>7483919.8389121657</v>
      </c>
      <c r="N69" s="48"/>
      <c r="O69" s="70">
        <f t="shared" si="30"/>
        <v>3</v>
      </c>
      <c r="P69" s="55">
        <v>4</v>
      </c>
      <c r="Q69" s="56">
        <v>1.9007347778440029</v>
      </c>
      <c r="R69" s="57">
        <v>30.11</v>
      </c>
      <c r="S69" s="70">
        <f t="shared" si="39"/>
        <v>250222869.54143053</v>
      </c>
      <c r="T69" s="46"/>
      <c r="U69" s="46"/>
      <c r="V69" s="70">
        <f t="shared" si="31"/>
        <v>3</v>
      </c>
      <c r="W69" s="55">
        <v>4</v>
      </c>
      <c r="X69" s="56">
        <v>1.8923865541005402</v>
      </c>
      <c r="Y69" s="57">
        <v>28</v>
      </c>
      <c r="Z69" s="70">
        <f t="shared" si="35"/>
        <v>57052660.465326019</v>
      </c>
      <c r="AA69" s="32"/>
      <c r="AB69" s="20"/>
      <c r="AC69" s="70">
        <f t="shared" si="32"/>
        <v>3</v>
      </c>
      <c r="AD69" s="55">
        <v>4</v>
      </c>
      <c r="AE69" s="56">
        <v>1.88</v>
      </c>
      <c r="AF69" s="57">
        <v>28.34</v>
      </c>
      <c r="AG69" s="70">
        <f t="shared" si="36"/>
        <v>58834687.105598941</v>
      </c>
      <c r="AH69" s="32"/>
      <c r="AI69" s="20"/>
      <c r="AJ69" s="59">
        <f t="shared" si="33"/>
        <v>3</v>
      </c>
      <c r="AK69" s="55">
        <v>4</v>
      </c>
      <c r="AL69" s="56">
        <v>1.8805377769784222</v>
      </c>
      <c r="AM69" s="57">
        <v>30.51</v>
      </c>
      <c r="AN69" s="70">
        <f t="shared" si="37"/>
        <v>233531632.5656231</v>
      </c>
      <c r="AO69" s="32"/>
    </row>
    <row r="70" spans="1:41" x14ac:dyDescent="0.2">
      <c r="A70" s="69" t="s">
        <v>30</v>
      </c>
      <c r="B70" s="20"/>
      <c r="C70" s="70">
        <v>4</v>
      </c>
      <c r="D70" s="55">
        <v>11</v>
      </c>
      <c r="E70" s="77">
        <v>1.899</v>
      </c>
      <c r="F70" s="57">
        <v>22.24</v>
      </c>
      <c r="G70" s="70">
        <f t="shared" si="38"/>
        <v>1564570.7824151407</v>
      </c>
      <c r="H70" s="32"/>
      <c r="I70" s="71">
        <v>4</v>
      </c>
      <c r="J70" s="55">
        <v>11</v>
      </c>
      <c r="K70" s="56">
        <v>1.909</v>
      </c>
      <c r="L70" s="57">
        <v>22</v>
      </c>
      <c r="M70" s="70">
        <f t="shared" si="34"/>
        <v>1505672.1749938265</v>
      </c>
      <c r="N70" s="48"/>
      <c r="O70" s="70">
        <f t="shared" si="30"/>
        <v>4</v>
      </c>
      <c r="P70" s="55">
        <v>11</v>
      </c>
      <c r="Q70" s="56">
        <v>1.9007347778440029</v>
      </c>
      <c r="R70" s="57">
        <v>27.92</v>
      </c>
      <c r="S70" s="70">
        <f t="shared" si="39"/>
        <v>61304007.974864304</v>
      </c>
      <c r="T70" s="46"/>
      <c r="U70" s="46"/>
      <c r="V70" s="70">
        <f t="shared" si="31"/>
        <v>4</v>
      </c>
      <c r="W70" s="55">
        <v>11</v>
      </c>
      <c r="X70" s="56">
        <v>1.8923865541005402</v>
      </c>
      <c r="Y70" s="57">
        <v>25.71</v>
      </c>
      <c r="Z70" s="70">
        <f t="shared" si="35"/>
        <v>13241077.770458296</v>
      </c>
      <c r="AA70" s="32"/>
      <c r="AB70" s="20"/>
      <c r="AC70" s="70">
        <f t="shared" si="32"/>
        <v>4</v>
      </c>
      <c r="AD70" s="55">
        <v>11</v>
      </c>
      <c r="AE70" s="56">
        <v>1.88</v>
      </c>
      <c r="AF70" s="57">
        <v>27.68</v>
      </c>
      <c r="AG70" s="70">
        <f t="shared" si="36"/>
        <v>38787274.848674364</v>
      </c>
      <c r="AH70" s="32"/>
      <c r="AI70" s="20"/>
      <c r="AJ70" s="59">
        <f t="shared" si="33"/>
        <v>4</v>
      </c>
      <c r="AK70" s="55">
        <v>11</v>
      </c>
      <c r="AL70" s="56">
        <v>1.8805377769784222</v>
      </c>
      <c r="AM70" s="57">
        <v>30.02</v>
      </c>
      <c r="AN70" s="70">
        <f t="shared" si="37"/>
        <v>171375014.65921247</v>
      </c>
      <c r="AO70" s="32"/>
    </row>
    <row r="71" spans="1:41" x14ac:dyDescent="0.2">
      <c r="A71" s="75"/>
      <c r="B71" s="20"/>
      <c r="C71" s="70">
        <v>5</v>
      </c>
      <c r="D71" s="55">
        <v>12</v>
      </c>
      <c r="E71" s="77">
        <v>1.899</v>
      </c>
      <c r="F71" s="57">
        <v>22.97</v>
      </c>
      <c r="G71" s="70">
        <f t="shared" si="38"/>
        <v>2498724.8735503312</v>
      </c>
      <c r="H71" s="32"/>
      <c r="I71" s="71">
        <v>5</v>
      </c>
      <c r="J71" s="55">
        <v>12</v>
      </c>
      <c r="K71" s="56">
        <v>1.909</v>
      </c>
      <c r="L71" s="57">
        <v>23.23</v>
      </c>
      <c r="M71" s="70">
        <f t="shared" si="34"/>
        <v>3335198.7287732502</v>
      </c>
      <c r="N71" s="48"/>
      <c r="O71" s="70">
        <f t="shared" si="30"/>
        <v>5</v>
      </c>
      <c r="P71" s="55">
        <v>12</v>
      </c>
      <c r="Q71" s="56">
        <v>1.9007347778440029</v>
      </c>
      <c r="R71" s="57">
        <v>29.25</v>
      </c>
      <c r="S71" s="70">
        <f t="shared" si="39"/>
        <v>144030507.8816492</v>
      </c>
      <c r="T71" s="46"/>
      <c r="U71" s="46"/>
      <c r="V71" s="70">
        <f t="shared" si="31"/>
        <v>5</v>
      </c>
      <c r="W71" s="55">
        <v>12</v>
      </c>
      <c r="X71" s="56">
        <v>1.8923865541005402</v>
      </c>
      <c r="Y71" s="57">
        <v>27.12</v>
      </c>
      <c r="Z71" s="70">
        <f t="shared" si="35"/>
        <v>32546720.169935271</v>
      </c>
      <c r="AA71" s="32"/>
      <c r="AB71" s="20"/>
      <c r="AC71" s="70">
        <f t="shared" si="32"/>
        <v>5</v>
      </c>
      <c r="AD71" s="55">
        <v>12</v>
      </c>
      <c r="AE71" s="56">
        <v>1.88</v>
      </c>
      <c r="AF71" s="57">
        <v>29.59</v>
      </c>
      <c r="AG71" s="70">
        <f t="shared" si="36"/>
        <v>129518187.95235485</v>
      </c>
      <c r="AH71" s="32"/>
      <c r="AI71" s="20"/>
      <c r="AJ71" s="59">
        <f t="shared" si="33"/>
        <v>5</v>
      </c>
      <c r="AK71" s="55">
        <v>12</v>
      </c>
      <c r="AL71" s="56">
        <v>1.8805377769784222</v>
      </c>
      <c r="AM71" s="57">
        <v>30.16</v>
      </c>
      <c r="AN71" s="70">
        <f t="shared" si="37"/>
        <v>187217737.97119659</v>
      </c>
      <c r="AO71" s="32"/>
    </row>
    <row r="72" spans="1:41" x14ac:dyDescent="0.2">
      <c r="A72" s="75"/>
      <c r="B72" s="20"/>
      <c r="C72" s="70">
        <v>6</v>
      </c>
      <c r="D72" s="55">
        <v>15</v>
      </c>
      <c r="E72" s="77">
        <v>1.899</v>
      </c>
      <c r="F72" s="57">
        <v>24.83</v>
      </c>
      <c r="G72" s="70">
        <f t="shared" si="38"/>
        <v>8237110.1658277214</v>
      </c>
      <c r="H72" s="32"/>
      <c r="I72" s="71">
        <v>6</v>
      </c>
      <c r="J72" s="55">
        <v>15</v>
      </c>
      <c r="K72" s="56">
        <v>1.909</v>
      </c>
      <c r="L72" s="57">
        <v>24.78</v>
      </c>
      <c r="M72" s="70">
        <f t="shared" si="34"/>
        <v>9085961.7793233376</v>
      </c>
      <c r="N72" s="48"/>
      <c r="O72" s="70">
        <f t="shared" si="30"/>
        <v>6</v>
      </c>
      <c r="P72" s="55">
        <v>15</v>
      </c>
      <c r="Q72" s="56">
        <v>1.9007347778440029</v>
      </c>
      <c r="R72" s="57">
        <v>33.18</v>
      </c>
      <c r="S72" s="70">
        <f t="shared" si="39"/>
        <v>1797281359.3719683</v>
      </c>
      <c r="T72" s="46"/>
      <c r="U72" s="46"/>
      <c r="V72" s="70">
        <f t="shared" si="31"/>
        <v>6</v>
      </c>
      <c r="W72" s="55">
        <v>15</v>
      </c>
      <c r="X72" s="56">
        <v>1.8923865541005402</v>
      </c>
      <c r="Y72" s="57">
        <v>30.73</v>
      </c>
      <c r="Z72" s="70">
        <f t="shared" si="35"/>
        <v>325471377.12659252</v>
      </c>
      <c r="AA72" s="32"/>
      <c r="AB72" s="20"/>
      <c r="AC72" s="70">
        <f t="shared" si="32"/>
        <v>6</v>
      </c>
      <c r="AD72" s="55">
        <v>15</v>
      </c>
      <c r="AE72" s="56">
        <v>1.88</v>
      </c>
      <c r="AF72" s="57">
        <v>31.44</v>
      </c>
      <c r="AG72" s="70">
        <f t="shared" si="36"/>
        <v>416411563.25664717</v>
      </c>
      <c r="AH72" s="32"/>
      <c r="AI72" s="20"/>
      <c r="AJ72" s="54">
        <f t="shared" si="33"/>
        <v>6</v>
      </c>
      <c r="AK72" s="55">
        <v>15</v>
      </c>
      <c r="AL72" s="56">
        <v>1.8805377769784222</v>
      </c>
      <c r="AM72" s="57">
        <v>32.65</v>
      </c>
      <c r="AN72" s="70">
        <f t="shared" si="37"/>
        <v>902213514.7213006</v>
      </c>
      <c r="AO72" s="32"/>
    </row>
    <row r="73" spans="1:41" x14ac:dyDescent="0.2">
      <c r="A73" s="75"/>
      <c r="B73" s="20"/>
      <c r="C73" s="70">
        <v>7</v>
      </c>
      <c r="D73" s="55">
        <v>16</v>
      </c>
      <c r="E73" s="77">
        <v>1.899</v>
      </c>
      <c r="F73" s="57">
        <v>22</v>
      </c>
      <c r="G73" s="70">
        <f t="shared" si="38"/>
        <v>1341371.9618344649</v>
      </c>
      <c r="H73" s="32"/>
      <c r="I73" s="71">
        <v>7</v>
      </c>
      <c r="J73" s="55">
        <v>16</v>
      </c>
      <c r="K73" s="56">
        <v>1.909</v>
      </c>
      <c r="L73" s="57">
        <v>22.06</v>
      </c>
      <c r="M73" s="70">
        <f t="shared" si="34"/>
        <v>1565232.2242399042</v>
      </c>
      <c r="N73" s="48"/>
      <c r="O73" s="70">
        <f t="shared" si="30"/>
        <v>7</v>
      </c>
      <c r="P73" s="55">
        <v>16</v>
      </c>
      <c r="Q73" s="56">
        <v>1.9007347778440029</v>
      </c>
      <c r="R73" s="57">
        <v>28.06</v>
      </c>
      <c r="S73" s="70">
        <f t="shared" si="39"/>
        <v>67071478.827096447</v>
      </c>
      <c r="T73" s="46"/>
      <c r="U73" s="46"/>
      <c r="V73" s="70">
        <f t="shared" si="31"/>
        <v>7</v>
      </c>
      <c r="W73" s="55">
        <v>16</v>
      </c>
      <c r="X73" s="56">
        <v>1.8923865541005402</v>
      </c>
      <c r="Y73" s="57">
        <v>25.57</v>
      </c>
      <c r="Z73" s="70">
        <f t="shared" si="35"/>
        <v>12109939.037176995</v>
      </c>
      <c r="AA73" s="32"/>
      <c r="AB73" s="20"/>
      <c r="AC73" s="70">
        <f t="shared" si="32"/>
        <v>7</v>
      </c>
      <c r="AD73" s="55">
        <v>16</v>
      </c>
      <c r="AE73" s="56">
        <v>1.88</v>
      </c>
      <c r="AF73" s="57">
        <v>27.28</v>
      </c>
      <c r="AG73" s="70">
        <f t="shared" si="36"/>
        <v>30131872.97334246</v>
      </c>
      <c r="AH73" s="32"/>
      <c r="AI73" s="20"/>
      <c r="AJ73" s="59">
        <f t="shared" si="33"/>
        <v>7</v>
      </c>
      <c r="AK73" s="55">
        <v>16</v>
      </c>
      <c r="AL73" s="56">
        <v>1.8805377769784222</v>
      </c>
      <c r="AM73" s="57">
        <v>29.11</v>
      </c>
      <c r="AN73" s="70">
        <f t="shared" si="37"/>
        <v>96460793.110517159</v>
      </c>
      <c r="AO73" s="32"/>
    </row>
    <row r="74" spans="1:41" x14ac:dyDescent="0.2">
      <c r="A74" s="75"/>
      <c r="B74" s="20"/>
      <c r="C74" s="70">
        <v>8</v>
      </c>
      <c r="D74" s="55">
        <v>17</v>
      </c>
      <c r="E74" s="77">
        <v>1.899</v>
      </c>
      <c r="F74" s="57">
        <v>22.04</v>
      </c>
      <c r="G74" s="70">
        <f t="shared" si="38"/>
        <v>1376227.4716840337</v>
      </c>
      <c r="H74" s="32"/>
      <c r="I74" s="71">
        <v>8</v>
      </c>
      <c r="J74" s="55">
        <v>17</v>
      </c>
      <c r="K74" s="56">
        <v>1.909</v>
      </c>
      <c r="L74" s="57">
        <v>22.06</v>
      </c>
      <c r="M74" s="70">
        <f t="shared" si="34"/>
        <v>1565232.2242399042</v>
      </c>
      <c r="N74" s="48"/>
      <c r="O74" s="70">
        <f t="shared" si="30"/>
        <v>8</v>
      </c>
      <c r="P74" s="55">
        <v>17</v>
      </c>
      <c r="Q74" s="56">
        <v>1.9007347778440029</v>
      </c>
      <c r="R74" s="57">
        <v>28.01</v>
      </c>
      <c r="S74" s="70">
        <f t="shared" si="39"/>
        <v>64951891.951699726</v>
      </c>
      <c r="T74" s="46"/>
      <c r="U74" s="46"/>
      <c r="V74" s="70">
        <f t="shared" si="31"/>
        <v>8</v>
      </c>
      <c r="W74" s="55">
        <v>17</v>
      </c>
      <c r="X74" s="56">
        <v>1.8923865541005402</v>
      </c>
      <c r="Y74" s="57">
        <v>26.76</v>
      </c>
      <c r="Z74" s="70">
        <f t="shared" si="35"/>
        <v>25869240.755540032</v>
      </c>
      <c r="AA74" s="32"/>
      <c r="AB74" s="20"/>
      <c r="AC74" s="70">
        <f t="shared" si="32"/>
        <v>8</v>
      </c>
      <c r="AD74" s="55">
        <v>17</v>
      </c>
      <c r="AE74" s="56">
        <v>1.88</v>
      </c>
      <c r="AF74" s="3">
        <v>27.28</v>
      </c>
      <c r="AG74" s="70">
        <f t="shared" si="36"/>
        <v>30131872.97334246</v>
      </c>
      <c r="AH74" s="32"/>
      <c r="AI74" s="20"/>
      <c r="AJ74" s="59">
        <f t="shared" si="33"/>
        <v>8</v>
      </c>
      <c r="AK74" s="55">
        <v>17</v>
      </c>
      <c r="AL74" s="56">
        <v>1.8805377769784222</v>
      </c>
      <c r="AM74" s="57">
        <v>29.44</v>
      </c>
      <c r="AN74" s="70">
        <f t="shared" si="37"/>
        <v>118812985.51762185</v>
      </c>
      <c r="AO74" s="32"/>
    </row>
    <row r="75" spans="1:41" x14ac:dyDescent="0.2">
      <c r="A75" s="75"/>
      <c r="B75" s="20"/>
      <c r="C75" s="70">
        <v>9</v>
      </c>
      <c r="D75" s="55">
        <v>18</v>
      </c>
      <c r="E75" s="77">
        <v>1.899</v>
      </c>
      <c r="F75" s="57">
        <v>22.44</v>
      </c>
      <c r="G75" s="70">
        <f t="shared" si="38"/>
        <v>1778689.7758927599</v>
      </c>
      <c r="H75" s="32"/>
      <c r="I75" s="71">
        <v>9</v>
      </c>
      <c r="J75" s="55">
        <v>18</v>
      </c>
      <c r="K75" s="56">
        <v>1.909</v>
      </c>
      <c r="L75" s="57">
        <v>22.09</v>
      </c>
      <c r="M75" s="70">
        <f t="shared" si="34"/>
        <v>1595890.0176752508</v>
      </c>
      <c r="N75" s="48"/>
      <c r="O75" s="70">
        <f t="shared" si="30"/>
        <v>9</v>
      </c>
      <c r="P75" s="55">
        <v>18</v>
      </c>
      <c r="Q75" s="56">
        <v>1.9007347778440029</v>
      </c>
      <c r="R75" s="57">
        <v>29.03</v>
      </c>
      <c r="S75" s="70">
        <f t="shared" si="39"/>
        <v>125052321.20609359</v>
      </c>
      <c r="T75" s="46"/>
      <c r="U75" s="46"/>
      <c r="V75" s="70">
        <f t="shared" si="31"/>
        <v>9</v>
      </c>
      <c r="W75" s="55">
        <v>18</v>
      </c>
      <c r="X75" s="56">
        <v>1.8923865541005402</v>
      </c>
      <c r="Y75" s="57">
        <v>27.51</v>
      </c>
      <c r="Z75" s="70">
        <f t="shared" si="35"/>
        <v>41738907.065792568</v>
      </c>
      <c r="AA75" s="32"/>
      <c r="AB75" s="20"/>
      <c r="AC75" s="70">
        <f t="shared" si="32"/>
        <v>9</v>
      </c>
      <c r="AD75" s="55">
        <v>18</v>
      </c>
      <c r="AE75" s="56">
        <v>1.88</v>
      </c>
      <c r="AF75" s="57">
        <v>28.11</v>
      </c>
      <c r="AG75" s="70">
        <f t="shared" si="36"/>
        <v>50883519.492769435</v>
      </c>
      <c r="AH75" s="32"/>
      <c r="AI75" s="20"/>
      <c r="AJ75" s="54">
        <f t="shared" si="33"/>
        <v>9</v>
      </c>
      <c r="AK75" s="55">
        <v>18</v>
      </c>
      <c r="AL75" s="56">
        <v>1.8805377769784222</v>
      </c>
      <c r="AM75" s="57">
        <v>30.06</v>
      </c>
      <c r="AN75" s="70">
        <f t="shared" si="37"/>
        <v>175759491.49994808</v>
      </c>
      <c r="AO75" s="32"/>
    </row>
    <row r="76" spans="1:41" x14ac:dyDescent="0.2">
      <c r="A76" s="75"/>
      <c r="B76" s="20"/>
      <c r="C76" s="70">
        <v>10</v>
      </c>
      <c r="D76" s="55">
        <v>19</v>
      </c>
      <c r="E76" s="77">
        <v>1.899</v>
      </c>
      <c r="F76" s="57">
        <v>22.3</v>
      </c>
      <c r="G76" s="70">
        <f t="shared" si="38"/>
        <v>1625948.2301588259</v>
      </c>
      <c r="H76" s="32"/>
      <c r="I76" s="71">
        <v>10</v>
      </c>
      <c r="J76" s="55">
        <v>19</v>
      </c>
      <c r="K76" s="56">
        <v>1.909</v>
      </c>
      <c r="L76" s="57">
        <v>22.43</v>
      </c>
      <c r="M76" s="70">
        <f t="shared" si="34"/>
        <v>1988277.3898828512</v>
      </c>
      <c r="N76" s="48"/>
      <c r="O76" s="76">
        <f t="shared" si="30"/>
        <v>10</v>
      </c>
      <c r="P76" s="55">
        <v>19</v>
      </c>
      <c r="Q76" s="56">
        <v>1.9007347778440029</v>
      </c>
      <c r="R76" s="57">
        <v>28.17</v>
      </c>
      <c r="S76" s="76">
        <f t="shared" si="39"/>
        <v>71981227.647581473</v>
      </c>
      <c r="T76" s="46"/>
      <c r="U76" s="46"/>
      <c r="V76" s="76">
        <f t="shared" si="31"/>
        <v>10</v>
      </c>
      <c r="W76" s="55">
        <v>19</v>
      </c>
      <c r="X76" s="56">
        <v>1.8923865541005402</v>
      </c>
      <c r="Y76" s="57">
        <v>26.04</v>
      </c>
      <c r="Z76" s="76">
        <f t="shared" si="35"/>
        <v>16343180.907152668</v>
      </c>
      <c r="AA76" s="32"/>
      <c r="AB76" s="20"/>
      <c r="AC76" s="70">
        <f t="shared" si="32"/>
        <v>10</v>
      </c>
      <c r="AD76" s="55">
        <v>19</v>
      </c>
      <c r="AE76" s="56">
        <v>1.88</v>
      </c>
      <c r="AF76" s="57">
        <v>30.46</v>
      </c>
      <c r="AG76" s="70">
        <f t="shared" si="36"/>
        <v>224309717.5846414</v>
      </c>
      <c r="AH76" s="32"/>
      <c r="AI76" s="20"/>
      <c r="AJ76" s="59">
        <f t="shared" si="33"/>
        <v>10</v>
      </c>
      <c r="AK76" s="55">
        <v>19</v>
      </c>
      <c r="AL76" s="56">
        <v>1.8805377769784222</v>
      </c>
      <c r="AM76" s="57">
        <v>29.59</v>
      </c>
      <c r="AN76" s="70">
        <f t="shared" si="37"/>
        <v>130618959.00358821</v>
      </c>
      <c r="AO76" s="32"/>
    </row>
    <row r="77" spans="1:41" x14ac:dyDescent="0.2">
      <c r="A77" s="75"/>
      <c r="B77" s="20"/>
      <c r="C77" s="70">
        <v>11</v>
      </c>
      <c r="D77" s="55">
        <v>21</v>
      </c>
      <c r="E77" s="77">
        <v>1.899</v>
      </c>
      <c r="F77" s="57">
        <v>23</v>
      </c>
      <c r="G77" s="70">
        <f t="shared" si="38"/>
        <v>2547265.3555236487</v>
      </c>
      <c r="H77" s="32"/>
      <c r="I77" s="71">
        <v>11</v>
      </c>
      <c r="J77" s="55">
        <v>21</v>
      </c>
      <c r="K77" s="56">
        <v>1.909</v>
      </c>
      <c r="L77" s="57">
        <v>22.3</v>
      </c>
      <c r="M77" s="70">
        <f t="shared" si="34"/>
        <v>1827983.2131624054</v>
      </c>
      <c r="N77" s="48"/>
      <c r="O77" s="70">
        <f t="shared" si="30"/>
        <v>11</v>
      </c>
      <c r="P77" s="55">
        <v>21</v>
      </c>
      <c r="Q77" s="56">
        <v>1.9007347778440029</v>
      </c>
      <c r="R77" s="57">
        <v>27.97</v>
      </c>
      <c r="S77" s="70">
        <f t="shared" si="39"/>
        <v>63304552.79054673</v>
      </c>
      <c r="T77" s="46"/>
      <c r="U77" s="46"/>
      <c r="V77" s="70">
        <f t="shared" si="31"/>
        <v>11</v>
      </c>
      <c r="W77" s="55">
        <v>21</v>
      </c>
      <c r="X77" s="56">
        <v>1.8923865541005402</v>
      </c>
      <c r="Y77" s="57">
        <v>25.34</v>
      </c>
      <c r="Z77" s="70">
        <f t="shared" si="35"/>
        <v>10457543.758816132</v>
      </c>
      <c r="AA77" s="32"/>
      <c r="AB77" s="20"/>
      <c r="AC77" s="70">
        <f t="shared" si="32"/>
        <v>11</v>
      </c>
      <c r="AD77" s="55">
        <v>21</v>
      </c>
      <c r="AE77" s="56">
        <v>1.88</v>
      </c>
      <c r="AF77" s="57">
        <v>27.25</v>
      </c>
      <c r="AG77" s="70">
        <f t="shared" si="36"/>
        <v>29566600.447132684</v>
      </c>
      <c r="AH77" s="32"/>
      <c r="AI77" s="20"/>
      <c r="AJ77" s="59">
        <f t="shared" si="33"/>
        <v>11</v>
      </c>
      <c r="AK77" s="55">
        <v>21</v>
      </c>
      <c r="AL77" s="56">
        <v>1.8805377769784222</v>
      </c>
      <c r="AM77" s="57">
        <v>29.77</v>
      </c>
      <c r="AN77" s="70">
        <f t="shared" si="37"/>
        <v>146344696.87012649</v>
      </c>
      <c r="AO77" s="32"/>
    </row>
    <row r="78" spans="1:41" x14ac:dyDescent="0.2">
      <c r="A78" s="75"/>
      <c r="B78" s="20"/>
      <c r="C78" s="70">
        <v>12</v>
      </c>
      <c r="D78" s="55">
        <v>23</v>
      </c>
      <c r="E78" s="77">
        <v>1.899</v>
      </c>
      <c r="F78" s="57">
        <v>22.61</v>
      </c>
      <c r="G78" s="70">
        <f t="shared" si="38"/>
        <v>1983578.7757572951</v>
      </c>
      <c r="H78" s="32"/>
      <c r="I78" s="71">
        <v>12</v>
      </c>
      <c r="J78" s="55">
        <v>23</v>
      </c>
      <c r="K78" s="56">
        <v>1.909</v>
      </c>
      <c r="L78" s="57">
        <v>22.69</v>
      </c>
      <c r="M78" s="70">
        <f t="shared" si="34"/>
        <v>2352266.4549013772</v>
      </c>
      <c r="N78" s="48"/>
      <c r="O78" s="70">
        <f t="shared" si="30"/>
        <v>12</v>
      </c>
      <c r="P78" s="55">
        <v>23</v>
      </c>
      <c r="Q78" s="56">
        <v>1.9007347778440029</v>
      </c>
      <c r="R78" s="57">
        <v>28.5</v>
      </c>
      <c r="S78" s="70">
        <f t="shared" si="39"/>
        <v>88974048.291462988</v>
      </c>
      <c r="T78" s="46"/>
      <c r="U78" s="46"/>
      <c r="V78" s="70">
        <f t="shared" si="31"/>
        <v>12</v>
      </c>
      <c r="W78" s="55">
        <v>23</v>
      </c>
      <c r="X78" s="56">
        <v>1.8923865541005402</v>
      </c>
      <c r="Y78" s="57">
        <v>26.14</v>
      </c>
      <c r="Z78" s="70">
        <f t="shared" si="35"/>
        <v>17419575.740650188</v>
      </c>
      <c r="AA78" s="32"/>
      <c r="AB78" s="20"/>
      <c r="AC78" s="70">
        <f t="shared" si="32"/>
        <v>12</v>
      </c>
      <c r="AD78" s="55">
        <v>23</v>
      </c>
      <c r="AE78" s="56">
        <v>1.88</v>
      </c>
      <c r="AF78" s="57">
        <v>28.21</v>
      </c>
      <c r="AG78" s="70">
        <f t="shared" si="36"/>
        <v>54199206.425611913</v>
      </c>
      <c r="AH78" s="32"/>
      <c r="AI78" s="20"/>
      <c r="AJ78" s="59">
        <f t="shared" si="33"/>
        <v>12</v>
      </c>
      <c r="AK78" s="55">
        <v>23</v>
      </c>
      <c r="AL78" s="56">
        <v>1.8805377769784222</v>
      </c>
      <c r="AM78" s="57">
        <v>29.48</v>
      </c>
      <c r="AN78" s="70">
        <f t="shared" si="37"/>
        <v>121852709.74122918</v>
      </c>
      <c r="AO78" s="32"/>
    </row>
    <row r="79" spans="1:41" x14ac:dyDescent="0.2">
      <c r="A79" s="3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</row>
    <row r="80" spans="1:41" x14ac:dyDescent="0.2">
      <c r="A80" s="3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</row>
  </sheetData>
  <mergeCells count="3">
    <mergeCell ref="AJ11:AN11"/>
    <mergeCell ref="B1:L1"/>
    <mergeCell ref="M5:P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1"/>
  <sheetViews>
    <sheetView workbookViewId="0">
      <selection activeCell="A2" sqref="A2:XFD6"/>
    </sheetView>
  </sheetViews>
  <sheetFormatPr baseColWidth="10" defaultRowHeight="16" x14ac:dyDescent="0.2"/>
  <cols>
    <col min="13" max="13" width="10.83203125" style="5"/>
    <col min="32" max="32" width="11.6640625" bestFit="1" customWidth="1"/>
  </cols>
  <sheetData>
    <row r="1" spans="1:41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5"/>
    </row>
    <row r="2" spans="1:41" s="6" customFormat="1" x14ac:dyDescent="0.2">
      <c r="B2" s="14" t="s">
        <v>16</v>
      </c>
      <c r="M2" s="5"/>
    </row>
    <row r="3" spans="1:41" s="6" customFormat="1" ht="30" customHeight="1" x14ac:dyDescent="0.2">
      <c r="B3" s="15" t="s">
        <v>17</v>
      </c>
      <c r="M3" s="162" t="s">
        <v>15</v>
      </c>
      <c r="N3" s="162"/>
      <c r="O3" s="162"/>
      <c r="P3" s="166"/>
      <c r="Q3" s="166"/>
      <c r="R3" s="166"/>
      <c r="S3" s="166"/>
    </row>
    <row r="4" spans="1:41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62"/>
      <c r="N4" s="166"/>
      <c r="O4" s="166"/>
      <c r="P4" s="166"/>
      <c r="Q4" s="166"/>
      <c r="R4" s="166"/>
      <c r="S4" s="166"/>
    </row>
    <row r="5" spans="1:41" s="6" customFormat="1" ht="22" customHeight="1" x14ac:dyDescent="0.2">
      <c r="B5" s="4"/>
      <c r="M5" s="225" t="s">
        <v>13</v>
      </c>
      <c r="N5" s="225"/>
      <c r="O5" s="225"/>
      <c r="P5" s="225"/>
      <c r="Q5" s="166"/>
      <c r="R5" s="166"/>
      <c r="S5" s="166"/>
    </row>
    <row r="6" spans="1:41" s="6" customFormat="1" ht="36" customHeight="1" x14ac:dyDescent="0.2">
      <c r="B6" s="4"/>
      <c r="M6" s="162" t="s">
        <v>14</v>
      </c>
      <c r="N6" s="162"/>
      <c r="O6" s="162"/>
      <c r="P6" s="162"/>
      <c r="Q6" s="166"/>
      <c r="R6" s="166"/>
      <c r="S6" s="166"/>
    </row>
    <row r="10" spans="1:41" x14ac:dyDescent="0.2">
      <c r="A10" s="6"/>
      <c r="B10" s="78"/>
      <c r="C10" s="79"/>
      <c r="D10" s="80"/>
      <c r="E10" s="13"/>
      <c r="F10" s="6"/>
      <c r="G10" s="6"/>
      <c r="H10" s="6"/>
      <c r="I10" s="6"/>
      <c r="J10" s="6"/>
      <c r="K10" s="6"/>
      <c r="L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11" spans="1:41" x14ac:dyDescent="0.2">
      <c r="A11" s="6"/>
      <c r="B11" s="81" t="s">
        <v>9</v>
      </c>
      <c r="C11" s="82" t="s">
        <v>11</v>
      </c>
      <c r="D11" s="83"/>
      <c r="E11" s="13"/>
      <c r="F11" s="161"/>
      <c r="G11" s="161" t="s">
        <v>5</v>
      </c>
      <c r="H11" s="161"/>
      <c r="I11" s="6"/>
      <c r="J11" s="6"/>
      <c r="K11" s="6"/>
      <c r="L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</row>
    <row r="12" spans="1:41" x14ac:dyDescent="0.2">
      <c r="A12" s="6"/>
      <c r="B12" s="84"/>
      <c r="C12" s="85"/>
      <c r="D12" s="86"/>
      <c r="E12" s="13"/>
      <c r="F12" s="6"/>
      <c r="G12" s="6"/>
      <c r="H12" s="6"/>
      <c r="I12" s="6"/>
      <c r="J12" s="6"/>
      <c r="K12" s="6"/>
      <c r="L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224"/>
      <c r="AJ12" s="224"/>
      <c r="AK12" s="224"/>
      <c r="AL12" s="224"/>
      <c r="AM12" s="224"/>
      <c r="AN12" s="6"/>
      <c r="AO12" s="6"/>
    </row>
    <row r="13" spans="1:41" x14ac:dyDescent="0.2">
      <c r="A13" s="6"/>
      <c r="B13" s="6"/>
      <c r="C13" s="6"/>
      <c r="D13" s="6"/>
      <c r="E13" s="13"/>
      <c r="F13" s="6"/>
      <c r="G13" s="6"/>
      <c r="H13" s="6"/>
      <c r="I13" s="6"/>
      <c r="J13" s="6"/>
      <c r="K13" s="6"/>
      <c r="L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</row>
    <row r="14" spans="1:41" x14ac:dyDescent="0.2">
      <c r="A14" s="78"/>
      <c r="B14" s="79"/>
      <c r="C14" s="79"/>
      <c r="D14" s="79"/>
      <c r="E14" s="87"/>
      <c r="F14" s="79"/>
      <c r="G14" s="79"/>
      <c r="H14" s="79"/>
      <c r="I14" s="79"/>
      <c r="J14" s="79"/>
      <c r="K14" s="79"/>
      <c r="L14" s="79"/>
      <c r="M14" s="163"/>
      <c r="N14" s="79"/>
      <c r="O14" s="79"/>
      <c r="P14" s="79"/>
      <c r="Q14" s="79"/>
      <c r="R14" s="79"/>
      <c r="S14" s="80"/>
      <c r="T14" s="78"/>
      <c r="U14" s="79"/>
      <c r="V14" s="79"/>
      <c r="W14" s="79"/>
      <c r="X14" s="79"/>
      <c r="Y14" s="79"/>
      <c r="Z14" s="80"/>
      <c r="AA14" s="78"/>
      <c r="AB14" s="79"/>
      <c r="AC14" s="79"/>
      <c r="AD14" s="79"/>
      <c r="AE14" s="79"/>
      <c r="AF14" s="79"/>
      <c r="AG14" s="80"/>
      <c r="AH14" s="78"/>
      <c r="AI14" s="79"/>
      <c r="AJ14" s="79"/>
      <c r="AK14" s="79"/>
      <c r="AL14" s="79"/>
      <c r="AM14" s="79"/>
      <c r="AN14" s="80"/>
      <c r="AO14" s="78"/>
    </row>
    <row r="15" spans="1:41" x14ac:dyDescent="0.2">
      <c r="A15" s="81"/>
      <c r="B15" s="88" t="s">
        <v>8</v>
      </c>
      <c r="C15" s="89"/>
      <c r="D15" s="21" t="s">
        <v>6</v>
      </c>
      <c r="E15" s="90"/>
      <c r="F15" s="83"/>
      <c r="G15" s="91"/>
      <c r="H15" s="88" t="s">
        <v>8</v>
      </c>
      <c r="I15" s="89"/>
      <c r="J15" s="21" t="s">
        <v>7</v>
      </c>
      <c r="K15" s="92"/>
      <c r="L15" s="83"/>
      <c r="M15" s="164"/>
      <c r="N15" s="93" t="s">
        <v>8</v>
      </c>
      <c r="O15" s="94"/>
      <c r="P15" s="82" t="s">
        <v>1</v>
      </c>
      <c r="Q15" s="92"/>
      <c r="R15" s="83"/>
      <c r="S15" s="95"/>
      <c r="T15" s="81"/>
      <c r="U15" s="96" t="s">
        <v>8</v>
      </c>
      <c r="V15" s="97"/>
      <c r="W15" s="82" t="s">
        <v>35</v>
      </c>
      <c r="X15" s="92"/>
      <c r="Y15" s="83"/>
      <c r="Z15" s="95"/>
      <c r="AA15" s="81"/>
      <c r="AB15" s="98" t="s">
        <v>8</v>
      </c>
      <c r="AC15" s="99"/>
      <c r="AD15" s="100" t="s">
        <v>3</v>
      </c>
      <c r="AE15" s="92"/>
      <c r="AF15" s="83"/>
      <c r="AG15" s="95"/>
      <c r="AH15" s="81"/>
      <c r="AI15" s="101" t="s">
        <v>8</v>
      </c>
      <c r="AJ15" s="102"/>
      <c r="AK15" s="82" t="s">
        <v>4</v>
      </c>
      <c r="AL15" s="92"/>
      <c r="AM15" s="83"/>
      <c r="AN15" s="95"/>
      <c r="AO15" s="81"/>
    </row>
    <row r="16" spans="1:41" x14ac:dyDescent="0.2">
      <c r="A16" s="81"/>
      <c r="B16" s="103"/>
      <c r="C16" s="103"/>
      <c r="D16" s="103"/>
      <c r="E16" s="104"/>
      <c r="F16" s="103"/>
      <c r="G16" s="103"/>
      <c r="H16" s="103"/>
      <c r="I16" s="103"/>
      <c r="J16" s="103"/>
      <c r="K16" s="103"/>
      <c r="L16" s="103"/>
      <c r="M16" s="164"/>
      <c r="N16" s="103"/>
      <c r="O16" s="103"/>
      <c r="P16" s="103"/>
      <c r="Q16" s="103"/>
      <c r="R16" s="103"/>
      <c r="S16" s="95"/>
      <c r="T16" s="81"/>
      <c r="U16" s="103"/>
      <c r="V16" s="103"/>
      <c r="W16" s="103"/>
      <c r="X16" s="103"/>
      <c r="Y16" s="103"/>
      <c r="Z16" s="95"/>
      <c r="AA16" s="81"/>
      <c r="AB16" s="103"/>
      <c r="AC16" s="103"/>
      <c r="AD16" s="103"/>
      <c r="AE16" s="103"/>
      <c r="AF16" s="103"/>
      <c r="AG16" s="95"/>
      <c r="AH16" s="81"/>
      <c r="AI16" s="103"/>
      <c r="AJ16" s="103"/>
      <c r="AK16" s="103"/>
      <c r="AL16" s="103"/>
      <c r="AM16" s="103"/>
      <c r="AN16" s="95"/>
      <c r="AO16" s="81"/>
    </row>
    <row r="17" spans="1:41" x14ac:dyDescent="0.2">
      <c r="A17" s="81"/>
      <c r="B17" s="105" t="s">
        <v>20</v>
      </c>
      <c r="C17" s="106" t="str">
        <f>D15</f>
        <v>ubc</v>
      </c>
      <c r="D17" s="106"/>
      <c r="E17" s="107"/>
      <c r="F17" s="103"/>
      <c r="G17" s="103"/>
      <c r="H17" s="105" t="s">
        <v>20</v>
      </c>
      <c r="I17" s="106" t="str">
        <f>J15</f>
        <v>rpl13A</v>
      </c>
      <c r="J17" s="106"/>
      <c r="K17" s="108"/>
      <c r="L17" s="103"/>
      <c r="M17" s="164"/>
      <c r="N17" s="105" t="str">
        <f>B17</f>
        <v>Run No. 1.1</v>
      </c>
      <c r="O17" s="106" t="str">
        <f>P15</f>
        <v>PCNA</v>
      </c>
      <c r="P17" s="106"/>
      <c r="Q17" s="106"/>
      <c r="R17" s="81"/>
      <c r="S17" s="95"/>
      <c r="T17" s="81"/>
      <c r="U17" s="105" t="str">
        <f>N17</f>
        <v>Run No. 1.1</v>
      </c>
      <c r="V17" s="109" t="str">
        <f>W15</f>
        <v>Neuro D</v>
      </c>
      <c r="W17" s="106"/>
      <c r="X17" s="106"/>
      <c r="Y17" s="81"/>
      <c r="Z17" s="95"/>
      <c r="AA17" s="81"/>
      <c r="AB17" s="109" t="str">
        <f>U17</f>
        <v>Run No. 1.1</v>
      </c>
      <c r="AC17" s="109" t="str">
        <f>AD15</f>
        <v>DCX</v>
      </c>
      <c r="AD17" s="106"/>
      <c r="AE17" s="106"/>
      <c r="AF17" s="81"/>
      <c r="AG17" s="95"/>
      <c r="AH17" s="81"/>
      <c r="AI17" s="105" t="e">
        <f>#REF!</f>
        <v>#REF!</v>
      </c>
      <c r="AJ17" s="106" t="str">
        <f>AK15</f>
        <v>BDNF</v>
      </c>
      <c r="AK17" s="106"/>
      <c r="AL17" s="108"/>
      <c r="AM17" s="103"/>
      <c r="AN17" s="95"/>
      <c r="AO17" s="81"/>
    </row>
    <row r="18" spans="1:41" x14ac:dyDescent="0.2">
      <c r="A18" s="81"/>
      <c r="B18" s="103"/>
      <c r="C18" s="103"/>
      <c r="D18" s="103"/>
      <c r="E18" s="104"/>
      <c r="F18" s="103"/>
      <c r="G18" s="103"/>
      <c r="H18" s="103"/>
      <c r="I18" s="103"/>
      <c r="J18" s="103"/>
      <c r="K18" s="103"/>
      <c r="L18" s="103"/>
      <c r="M18" s="164"/>
      <c r="N18" s="103"/>
      <c r="O18" s="103"/>
      <c r="P18" s="103"/>
      <c r="Q18" s="103"/>
      <c r="R18" s="103"/>
      <c r="S18" s="95"/>
      <c r="T18" s="81"/>
      <c r="U18" s="103"/>
      <c r="V18" s="103"/>
      <c r="W18" s="103"/>
      <c r="X18" s="103"/>
      <c r="Y18" s="103"/>
      <c r="Z18" s="95"/>
      <c r="AA18" s="81"/>
      <c r="AB18" s="103"/>
      <c r="AC18" s="103"/>
      <c r="AD18" s="103"/>
      <c r="AE18" s="103"/>
      <c r="AF18" s="103"/>
      <c r="AG18" s="95"/>
      <c r="AH18" s="81"/>
      <c r="AI18" s="103"/>
      <c r="AJ18" s="103"/>
      <c r="AK18" s="103"/>
      <c r="AL18" s="103"/>
      <c r="AM18" s="103"/>
      <c r="AN18" s="95"/>
      <c r="AO18" s="81"/>
    </row>
    <row r="19" spans="1:41" x14ac:dyDescent="0.2">
      <c r="A19" s="81"/>
      <c r="B19" s="105" t="s">
        <v>21</v>
      </c>
      <c r="C19" s="105" t="s">
        <v>10</v>
      </c>
      <c r="D19" s="105" t="s">
        <v>22</v>
      </c>
      <c r="E19" s="110" t="s">
        <v>23</v>
      </c>
      <c r="F19" s="105" t="s">
        <v>24</v>
      </c>
      <c r="G19" s="103"/>
      <c r="H19" s="105" t="s">
        <v>21</v>
      </c>
      <c r="I19" s="105" t="s">
        <v>10</v>
      </c>
      <c r="J19" s="105" t="s">
        <v>22</v>
      </c>
      <c r="K19" s="105" t="s">
        <v>23</v>
      </c>
      <c r="L19" s="105" t="s">
        <v>24</v>
      </c>
      <c r="M19" s="164"/>
      <c r="N19" s="105" t="str">
        <f t="shared" ref="N19:N25" si="0">B19</f>
        <v>Individ</v>
      </c>
      <c r="O19" s="105" t="s">
        <v>10</v>
      </c>
      <c r="P19" s="111" t="s">
        <v>22</v>
      </c>
      <c r="Q19" s="105" t="s">
        <v>23</v>
      </c>
      <c r="R19" s="105" t="s">
        <v>24</v>
      </c>
      <c r="S19" s="95"/>
      <c r="T19" s="81"/>
      <c r="U19" s="105" t="str">
        <f t="shared" ref="U19:U31" si="1">N19</f>
        <v>Individ</v>
      </c>
      <c r="V19" s="105" t="s">
        <v>25</v>
      </c>
      <c r="W19" s="111" t="s">
        <v>22</v>
      </c>
      <c r="X19" s="105" t="s">
        <v>23</v>
      </c>
      <c r="Y19" s="105" t="s">
        <v>24</v>
      </c>
      <c r="Z19" s="95"/>
      <c r="AA19" s="81"/>
      <c r="AB19" s="105" t="str">
        <f t="shared" ref="AB19:AB31" si="2">U19</f>
        <v>Individ</v>
      </c>
      <c r="AC19" s="105" t="s">
        <v>25</v>
      </c>
      <c r="AD19" s="111" t="s">
        <v>22</v>
      </c>
      <c r="AE19" s="105" t="s">
        <v>23</v>
      </c>
      <c r="AF19" s="105" t="s">
        <v>24</v>
      </c>
      <c r="AG19" s="95"/>
      <c r="AH19" s="81"/>
      <c r="AI19" s="105" t="e">
        <f>#REF!</f>
        <v>#REF!</v>
      </c>
      <c r="AJ19" s="105" t="s">
        <v>25</v>
      </c>
      <c r="AK19" s="111" t="s">
        <v>22</v>
      </c>
      <c r="AL19" s="105" t="s">
        <v>23</v>
      </c>
      <c r="AM19" s="105" t="s">
        <v>24</v>
      </c>
      <c r="AN19" s="95"/>
      <c r="AO19" s="81"/>
    </row>
    <row r="20" spans="1:41" x14ac:dyDescent="0.2">
      <c r="A20" s="81"/>
      <c r="B20" s="112">
        <v>1</v>
      </c>
      <c r="C20" s="55">
        <v>2</v>
      </c>
      <c r="D20" s="56">
        <v>1.8986908669455453</v>
      </c>
      <c r="E20" s="113">
        <v>22.01</v>
      </c>
      <c r="F20" s="112">
        <f t="shared" ref="F20:F31" si="3">POWER(D20,E20)</f>
        <v>1345173.4674384589</v>
      </c>
      <c r="G20" s="103"/>
      <c r="H20" s="112">
        <v>1</v>
      </c>
      <c r="I20" s="55">
        <v>2</v>
      </c>
      <c r="J20" s="56">
        <v>1.909</v>
      </c>
      <c r="K20" s="57">
        <v>21.81</v>
      </c>
      <c r="L20" s="112">
        <f>POWER(J20,K20)</f>
        <v>1331610.7675943496</v>
      </c>
      <c r="M20" s="164"/>
      <c r="N20" s="114">
        <f t="shared" si="0"/>
        <v>1</v>
      </c>
      <c r="O20" s="55">
        <v>2</v>
      </c>
      <c r="P20" s="56">
        <v>1.9007347778440029</v>
      </c>
      <c r="Q20" s="57">
        <v>28.42</v>
      </c>
      <c r="R20" s="114">
        <f>POWER(P20,Q20)</f>
        <v>84518081.359009475</v>
      </c>
      <c r="S20" s="95"/>
      <c r="T20" s="81"/>
      <c r="U20" s="112">
        <f t="shared" si="1"/>
        <v>1</v>
      </c>
      <c r="V20" s="55">
        <v>2</v>
      </c>
      <c r="W20" s="56">
        <v>1.8923865541005402</v>
      </c>
      <c r="X20" s="57">
        <v>25.58</v>
      </c>
      <c r="Y20" s="112">
        <f t="shared" ref="Y20:Y31" si="4">POWER(W20,X20)</f>
        <v>12187427.786038557</v>
      </c>
      <c r="Z20" s="95"/>
      <c r="AA20" s="81"/>
      <c r="AB20" s="112">
        <f t="shared" si="2"/>
        <v>1</v>
      </c>
      <c r="AC20" s="55">
        <v>2</v>
      </c>
      <c r="AD20" s="56">
        <v>1.88</v>
      </c>
      <c r="AE20" s="57">
        <v>27.1</v>
      </c>
      <c r="AF20" s="140">
        <f>POWER(AD20,AE20)</f>
        <v>26895381.877416339</v>
      </c>
      <c r="AG20" s="95"/>
      <c r="AH20" s="81"/>
      <c r="AI20" s="112" t="e">
        <f>#REF!</f>
        <v>#REF!</v>
      </c>
      <c r="AJ20" s="55">
        <v>2</v>
      </c>
      <c r="AK20" s="56">
        <v>1.8805377769784222</v>
      </c>
      <c r="AL20" s="57">
        <v>29.95</v>
      </c>
      <c r="AM20" s="112">
        <f t="shared" ref="AM20:AM31" si="5">POWER(AK20,AL20)</f>
        <v>163963719.09089303</v>
      </c>
      <c r="AN20" s="95"/>
      <c r="AO20" s="81"/>
    </row>
    <row r="21" spans="1:41" x14ac:dyDescent="0.2">
      <c r="A21" s="81"/>
      <c r="B21" s="112">
        <v>2</v>
      </c>
      <c r="C21" s="55">
        <v>5</v>
      </c>
      <c r="D21" s="56">
        <v>1.8986908669455453</v>
      </c>
      <c r="E21" s="113">
        <v>21.27</v>
      </c>
      <c r="F21" s="112">
        <f t="shared" si="3"/>
        <v>836993.60379274073</v>
      </c>
      <c r="G21" s="103"/>
      <c r="H21" s="112">
        <v>2</v>
      </c>
      <c r="I21" s="55">
        <v>5</v>
      </c>
      <c r="J21" s="56">
        <v>1.909</v>
      </c>
      <c r="K21" s="57">
        <v>21.55</v>
      </c>
      <c r="L21" s="112">
        <f t="shared" ref="L21:L31" si="6">POWER(J21,K21)</f>
        <v>1125557.683235934</v>
      </c>
      <c r="M21" s="164"/>
      <c r="N21" s="114">
        <f t="shared" si="0"/>
        <v>2</v>
      </c>
      <c r="O21" s="55">
        <v>5</v>
      </c>
      <c r="P21" s="56">
        <v>1.9007347778440029</v>
      </c>
      <c r="Q21" s="57">
        <v>27.24</v>
      </c>
      <c r="R21" s="114">
        <f t="shared" ref="R21:R31" si="7">POWER(P21,Q21)</f>
        <v>39611586.302827105</v>
      </c>
      <c r="S21" s="95"/>
      <c r="T21" s="81"/>
      <c r="U21" s="112">
        <f t="shared" si="1"/>
        <v>2</v>
      </c>
      <c r="V21" s="55">
        <v>5</v>
      </c>
      <c r="W21" s="56">
        <v>1.8923865541005402</v>
      </c>
      <c r="X21" s="57">
        <v>25.06</v>
      </c>
      <c r="Y21" s="112">
        <f t="shared" si="4"/>
        <v>8747157.199522499</v>
      </c>
      <c r="Z21" s="95"/>
      <c r="AA21" s="81"/>
      <c r="AB21" s="112">
        <f t="shared" si="2"/>
        <v>2</v>
      </c>
      <c r="AC21" s="55">
        <v>5</v>
      </c>
      <c r="AD21" s="56">
        <v>1.88</v>
      </c>
      <c r="AE21" s="57">
        <v>25.83</v>
      </c>
      <c r="AF21" s="112">
        <f t="shared" ref="AF21:AF31" si="8">POWER(AD21,AE21)</f>
        <v>12064164.392365875</v>
      </c>
      <c r="AG21" s="95"/>
      <c r="AH21" s="81"/>
      <c r="AI21" s="112" t="e">
        <f>#REF!</f>
        <v>#REF!</v>
      </c>
      <c r="AJ21" s="55">
        <v>5</v>
      </c>
      <c r="AK21" s="56">
        <v>1.8805377769784222</v>
      </c>
      <c r="AL21" s="57">
        <v>28.45</v>
      </c>
      <c r="AM21" s="112">
        <f t="shared" si="5"/>
        <v>63580606.653396063</v>
      </c>
      <c r="AN21" s="95"/>
      <c r="AO21" s="81"/>
    </row>
    <row r="22" spans="1:41" x14ac:dyDescent="0.2">
      <c r="A22" s="81"/>
      <c r="B22" s="112">
        <v>3</v>
      </c>
      <c r="C22" s="55">
        <v>6</v>
      </c>
      <c r="D22" s="56">
        <v>1.8986908669455453</v>
      </c>
      <c r="E22" s="113">
        <v>23.34</v>
      </c>
      <c r="F22" s="112">
        <f t="shared" si="3"/>
        <v>3155894.3813288058</v>
      </c>
      <c r="G22" s="103"/>
      <c r="H22" s="112">
        <v>3</v>
      </c>
      <c r="I22" s="55">
        <v>6</v>
      </c>
      <c r="J22" s="56">
        <v>1.909</v>
      </c>
      <c r="K22" s="57">
        <v>23.7</v>
      </c>
      <c r="L22" s="112">
        <f t="shared" si="6"/>
        <v>4519605.234180456</v>
      </c>
      <c r="M22" s="164"/>
      <c r="N22" s="114">
        <f t="shared" si="0"/>
        <v>3</v>
      </c>
      <c r="O22" s="55">
        <v>6</v>
      </c>
      <c r="P22" s="56">
        <v>1.9007347778440029</v>
      </c>
      <c r="Q22" s="57">
        <v>29.58</v>
      </c>
      <c r="R22" s="114">
        <f t="shared" si="7"/>
        <v>178032214.54415375</v>
      </c>
      <c r="S22" s="95"/>
      <c r="T22" s="81"/>
      <c r="U22" s="112">
        <f t="shared" si="1"/>
        <v>3</v>
      </c>
      <c r="V22" s="55">
        <v>6</v>
      </c>
      <c r="W22" s="56">
        <v>1.8923865541005402</v>
      </c>
      <c r="X22" s="57">
        <v>26.91</v>
      </c>
      <c r="Y22" s="112">
        <f t="shared" si="4"/>
        <v>28466571.278429035</v>
      </c>
      <c r="Z22" s="95"/>
      <c r="AA22" s="81"/>
      <c r="AB22" s="112">
        <f t="shared" si="2"/>
        <v>3</v>
      </c>
      <c r="AC22" s="55">
        <v>6</v>
      </c>
      <c r="AD22" s="56">
        <v>1.88</v>
      </c>
      <c r="AE22" s="57">
        <v>27.93</v>
      </c>
      <c r="AF22" s="112">
        <f t="shared" si="8"/>
        <v>45418075.711248562</v>
      </c>
      <c r="AG22" s="95"/>
      <c r="AH22" s="81"/>
      <c r="AI22" s="112" t="e">
        <f>#REF!</f>
        <v>#REF!</v>
      </c>
      <c r="AJ22" s="55">
        <v>6</v>
      </c>
      <c r="AK22" s="56">
        <v>1.8805377769784222</v>
      </c>
      <c r="AL22" s="57">
        <v>29.27</v>
      </c>
      <c r="AM22" s="112">
        <f t="shared" si="5"/>
        <v>106717577.5489229</v>
      </c>
      <c r="AN22" s="95"/>
      <c r="AO22" s="81"/>
    </row>
    <row r="23" spans="1:41" x14ac:dyDescent="0.2">
      <c r="A23" s="81"/>
      <c r="B23" s="112">
        <v>4</v>
      </c>
      <c r="C23" s="55">
        <v>7</v>
      </c>
      <c r="D23" s="56">
        <v>1.8986908669455453</v>
      </c>
      <c r="E23" s="113">
        <v>22.16</v>
      </c>
      <c r="F23" s="112">
        <f t="shared" si="3"/>
        <v>1480970.5820328414</v>
      </c>
      <c r="G23" s="103"/>
      <c r="H23" s="112">
        <v>4</v>
      </c>
      <c r="I23" s="55">
        <v>7</v>
      </c>
      <c r="J23" s="56">
        <v>1.909</v>
      </c>
      <c r="K23" s="57">
        <v>21.86</v>
      </c>
      <c r="L23" s="112">
        <f t="shared" si="6"/>
        <v>1375363.8167655936</v>
      </c>
      <c r="M23" s="164"/>
      <c r="N23" s="114">
        <f t="shared" si="0"/>
        <v>4</v>
      </c>
      <c r="O23" s="55">
        <v>7</v>
      </c>
      <c r="P23" s="56">
        <v>1.9007347778440029</v>
      </c>
      <c r="Q23" s="57">
        <v>28.5</v>
      </c>
      <c r="R23" s="114">
        <f t="shared" si="7"/>
        <v>88974048.291462988</v>
      </c>
      <c r="S23" s="95"/>
      <c r="T23" s="81"/>
      <c r="U23" s="112">
        <f t="shared" si="1"/>
        <v>4</v>
      </c>
      <c r="V23" s="55">
        <v>7</v>
      </c>
      <c r="W23" s="56">
        <v>1.8923865541005402</v>
      </c>
      <c r="X23" s="57">
        <v>26.24</v>
      </c>
      <c r="Y23" s="112">
        <f t="shared" si="4"/>
        <v>18566864.107307587</v>
      </c>
      <c r="Z23" s="95"/>
      <c r="AA23" s="81"/>
      <c r="AB23" s="112">
        <f t="shared" si="2"/>
        <v>4</v>
      </c>
      <c r="AC23" s="55">
        <v>7</v>
      </c>
      <c r="AD23" s="56">
        <v>1.88</v>
      </c>
      <c r="AE23" s="57">
        <v>27.47</v>
      </c>
      <c r="AF23" s="112">
        <f t="shared" si="8"/>
        <v>33971609.187130064</v>
      </c>
      <c r="AG23" s="95"/>
      <c r="AH23" s="81"/>
      <c r="AI23" s="112" t="e">
        <f>#REF!</f>
        <v>#REF!</v>
      </c>
      <c r="AJ23" s="55">
        <v>7</v>
      </c>
      <c r="AK23" s="56">
        <v>1.8805377769784222</v>
      </c>
      <c r="AL23" s="57">
        <v>29.35</v>
      </c>
      <c r="AM23" s="112">
        <f t="shared" si="5"/>
        <v>112247977.17890619</v>
      </c>
      <c r="AN23" s="95"/>
      <c r="AO23" s="81"/>
    </row>
    <row r="24" spans="1:41" x14ac:dyDescent="0.2">
      <c r="A24" s="81"/>
      <c r="B24" s="112">
        <v>5</v>
      </c>
      <c r="C24" s="115">
        <v>8</v>
      </c>
      <c r="D24" s="56">
        <v>1.8986908669455453</v>
      </c>
      <c r="E24" s="113">
        <v>20.84</v>
      </c>
      <c r="F24" s="112">
        <f t="shared" si="3"/>
        <v>635311.63175497262</v>
      </c>
      <c r="G24" s="103"/>
      <c r="H24" s="112">
        <v>5</v>
      </c>
      <c r="I24" s="115">
        <v>8</v>
      </c>
      <c r="J24" s="56">
        <v>1.909</v>
      </c>
      <c r="K24" s="116">
        <v>20.81</v>
      </c>
      <c r="L24" s="112">
        <f t="shared" si="6"/>
        <v>697543.618436013</v>
      </c>
      <c r="M24" s="164"/>
      <c r="N24" s="114">
        <f t="shared" si="0"/>
        <v>5</v>
      </c>
      <c r="O24" s="115">
        <v>8</v>
      </c>
      <c r="P24" s="56">
        <v>1.9007347778440029</v>
      </c>
      <c r="Q24" s="116">
        <v>27.3</v>
      </c>
      <c r="R24" s="114">
        <f t="shared" si="7"/>
        <v>41167787.389535628</v>
      </c>
      <c r="S24" s="95"/>
      <c r="T24" s="81"/>
      <c r="U24" s="112">
        <f t="shared" si="1"/>
        <v>5</v>
      </c>
      <c r="V24" s="115">
        <v>8</v>
      </c>
      <c r="W24" s="56">
        <v>1.8923865541005402</v>
      </c>
      <c r="X24" s="116">
        <v>25.58</v>
      </c>
      <c r="Y24" s="112">
        <f t="shared" si="4"/>
        <v>12187427.786038557</v>
      </c>
      <c r="Z24" s="95"/>
      <c r="AA24" s="81"/>
      <c r="AB24" s="112">
        <f t="shared" si="2"/>
        <v>5</v>
      </c>
      <c r="AC24" s="115">
        <v>8</v>
      </c>
      <c r="AD24" s="56">
        <v>1.88</v>
      </c>
      <c r="AE24" s="116">
        <v>26.48</v>
      </c>
      <c r="AF24" s="112">
        <f t="shared" si="8"/>
        <v>18184436.535033006</v>
      </c>
      <c r="AG24" s="95"/>
      <c r="AH24" s="81"/>
      <c r="AI24" s="112" t="e">
        <f>#REF!</f>
        <v>#REF!</v>
      </c>
      <c r="AJ24" s="115">
        <v>8</v>
      </c>
      <c r="AK24" s="56">
        <v>1.8805377769784222</v>
      </c>
      <c r="AL24" s="116">
        <v>29.03</v>
      </c>
      <c r="AM24" s="112">
        <f t="shared" si="5"/>
        <v>91708219.853218853</v>
      </c>
      <c r="AN24" s="95"/>
      <c r="AO24" s="81"/>
    </row>
    <row r="25" spans="1:41" x14ac:dyDescent="0.2">
      <c r="A25" s="81"/>
      <c r="B25" s="112">
        <v>6</v>
      </c>
      <c r="C25" s="115">
        <v>9</v>
      </c>
      <c r="D25" s="56">
        <v>1.8986908669455453</v>
      </c>
      <c r="E25" s="113">
        <v>21.54</v>
      </c>
      <c r="F25" s="112">
        <f t="shared" si="3"/>
        <v>995187.21882798092</v>
      </c>
      <c r="G25" s="103"/>
      <c r="H25" s="112">
        <v>6</v>
      </c>
      <c r="I25" s="115">
        <v>9</v>
      </c>
      <c r="J25" s="56">
        <v>1.909</v>
      </c>
      <c r="K25" s="116">
        <v>21.26</v>
      </c>
      <c r="L25" s="117">
        <f t="shared" si="6"/>
        <v>933112.56523444038</v>
      </c>
      <c r="M25" s="164"/>
      <c r="N25" s="114">
        <f t="shared" si="0"/>
        <v>6</v>
      </c>
      <c r="O25" s="115">
        <v>9</v>
      </c>
      <c r="P25" s="56">
        <v>1.9007347778440029</v>
      </c>
      <c r="Q25" s="116">
        <v>28.31</v>
      </c>
      <c r="R25" s="114">
        <f t="shared" si="7"/>
        <v>78753209.546962842</v>
      </c>
      <c r="S25" s="95"/>
      <c r="T25" s="81"/>
      <c r="U25" s="112">
        <f t="shared" si="1"/>
        <v>6</v>
      </c>
      <c r="V25" s="115">
        <v>9</v>
      </c>
      <c r="W25" s="56">
        <v>1.8923865541005402</v>
      </c>
      <c r="X25" s="116">
        <v>26.03</v>
      </c>
      <c r="Y25" s="112">
        <f t="shared" si="4"/>
        <v>16239269.510658963</v>
      </c>
      <c r="Z25" s="95"/>
      <c r="AA25" s="81"/>
      <c r="AB25" s="112">
        <f t="shared" si="2"/>
        <v>6</v>
      </c>
      <c r="AC25" s="115">
        <v>9</v>
      </c>
      <c r="AD25" s="56">
        <v>1.88</v>
      </c>
      <c r="AE25" s="116">
        <v>27.23</v>
      </c>
      <c r="AF25" s="112">
        <f t="shared" si="8"/>
        <v>29195655.835204814</v>
      </c>
      <c r="AG25" s="95"/>
      <c r="AH25" s="81"/>
      <c r="AI25" s="112" t="e">
        <f>#REF!</f>
        <v>#REF!</v>
      </c>
      <c r="AJ25" s="115">
        <v>9</v>
      </c>
      <c r="AK25" s="56">
        <v>1.8805377769784222</v>
      </c>
      <c r="AL25" s="116">
        <v>28.91</v>
      </c>
      <c r="AM25" s="112">
        <f t="shared" si="5"/>
        <v>85014776.220694005</v>
      </c>
      <c r="AN25" s="95"/>
      <c r="AO25" s="81"/>
    </row>
    <row r="26" spans="1:41" x14ac:dyDescent="0.2">
      <c r="A26" s="81"/>
      <c r="B26" s="112">
        <v>7</v>
      </c>
      <c r="C26" s="115">
        <v>10</v>
      </c>
      <c r="D26" s="56">
        <v>1.8986908669455453</v>
      </c>
      <c r="E26" s="113">
        <v>21.75</v>
      </c>
      <c r="F26" s="112">
        <f t="shared" si="3"/>
        <v>1138623.6092747257</v>
      </c>
      <c r="G26" s="103"/>
      <c r="H26" s="112">
        <v>7</v>
      </c>
      <c r="I26" s="115">
        <v>10</v>
      </c>
      <c r="J26" s="56">
        <v>1.909</v>
      </c>
      <c r="K26" s="116">
        <v>21.7</v>
      </c>
      <c r="L26" s="112">
        <f t="shared" si="6"/>
        <v>1240191.2021000716</v>
      </c>
      <c r="M26" s="164"/>
      <c r="N26" s="114">
        <v>7</v>
      </c>
      <c r="O26" s="115">
        <v>10</v>
      </c>
      <c r="P26" s="56">
        <v>1.9007347778440029</v>
      </c>
      <c r="Q26" s="116">
        <v>28.16</v>
      </c>
      <c r="R26" s="114">
        <f t="shared" si="7"/>
        <v>71520416.367243677</v>
      </c>
      <c r="S26" s="95"/>
      <c r="T26" s="81"/>
      <c r="U26" s="112">
        <f t="shared" si="1"/>
        <v>7</v>
      </c>
      <c r="V26" s="115">
        <v>10</v>
      </c>
      <c r="W26" s="56">
        <v>1.8923865541005402</v>
      </c>
      <c r="X26" s="116">
        <v>25.73</v>
      </c>
      <c r="Y26" s="112">
        <f t="shared" si="4"/>
        <v>13411073.214341452</v>
      </c>
      <c r="Z26" s="95"/>
      <c r="AA26" s="81"/>
      <c r="AB26" s="112">
        <f t="shared" si="2"/>
        <v>7</v>
      </c>
      <c r="AC26" s="115">
        <v>10</v>
      </c>
      <c r="AD26" s="56">
        <v>1.88</v>
      </c>
      <c r="AE26" s="116">
        <v>25.91</v>
      </c>
      <c r="AF26" s="112">
        <f t="shared" si="8"/>
        <v>12689072.373104103</v>
      </c>
      <c r="AG26" s="95"/>
      <c r="AH26" s="81"/>
      <c r="AI26" s="112" t="e">
        <f>#REF!</f>
        <v>#REF!</v>
      </c>
      <c r="AJ26" s="115">
        <v>10</v>
      </c>
      <c r="AK26" s="56">
        <v>1.8805377769784222</v>
      </c>
      <c r="AL26" s="116">
        <v>28.88</v>
      </c>
      <c r="AM26" s="112">
        <f t="shared" si="5"/>
        <v>83419187.232750863</v>
      </c>
      <c r="AN26" s="95"/>
      <c r="AO26" s="81"/>
    </row>
    <row r="27" spans="1:41" x14ac:dyDescent="0.2">
      <c r="A27" s="81"/>
      <c r="B27" s="112">
        <v>8</v>
      </c>
      <c r="C27" s="115">
        <v>13</v>
      </c>
      <c r="D27" s="56">
        <v>1.8986908669455453</v>
      </c>
      <c r="E27" s="113">
        <v>21.68</v>
      </c>
      <c r="F27" s="112">
        <f t="shared" si="3"/>
        <v>1088650.2743046696</v>
      </c>
      <c r="G27" s="103"/>
      <c r="H27" s="112">
        <v>8</v>
      </c>
      <c r="I27" s="115">
        <v>13</v>
      </c>
      <c r="J27" s="56">
        <v>1.909</v>
      </c>
      <c r="K27" s="116">
        <v>21.72</v>
      </c>
      <c r="L27" s="112">
        <f t="shared" si="6"/>
        <v>1256332.9919248696</v>
      </c>
      <c r="M27" s="164"/>
      <c r="N27" s="114">
        <v>8</v>
      </c>
      <c r="O27" s="115">
        <v>13</v>
      </c>
      <c r="P27" s="56">
        <v>1.9007347778440029</v>
      </c>
      <c r="Q27" s="116">
        <v>28.35</v>
      </c>
      <c r="R27" s="114">
        <f t="shared" si="7"/>
        <v>80802560.508850887</v>
      </c>
      <c r="S27" s="95"/>
      <c r="T27" s="81"/>
      <c r="U27" s="112">
        <f t="shared" si="1"/>
        <v>8</v>
      </c>
      <c r="V27" s="115">
        <v>13</v>
      </c>
      <c r="W27" s="56">
        <v>1.8923865541005402</v>
      </c>
      <c r="X27" s="116">
        <v>26.67</v>
      </c>
      <c r="Y27" s="112">
        <f t="shared" si="4"/>
        <v>24426024.919602204</v>
      </c>
      <c r="Z27" s="95"/>
      <c r="AA27" s="81"/>
      <c r="AB27" s="112">
        <f t="shared" si="2"/>
        <v>8</v>
      </c>
      <c r="AC27" s="115">
        <v>13</v>
      </c>
      <c r="AD27" s="56">
        <v>1.88</v>
      </c>
      <c r="AE27" s="116">
        <v>28.27</v>
      </c>
      <c r="AF27" s="112">
        <f t="shared" si="8"/>
        <v>56291445.201206982</v>
      </c>
      <c r="AG27" s="95"/>
      <c r="AH27" s="81"/>
      <c r="AI27" s="112" t="e">
        <f>#REF!</f>
        <v>#REF!</v>
      </c>
      <c r="AJ27" s="115">
        <v>13</v>
      </c>
      <c r="AK27" s="56">
        <v>1.8805377769784222</v>
      </c>
      <c r="AL27" s="116">
        <v>28.89</v>
      </c>
      <c r="AM27" s="112">
        <f t="shared" si="5"/>
        <v>83947694.764550805</v>
      </c>
      <c r="AN27" s="95"/>
      <c r="AO27" s="81"/>
    </row>
    <row r="28" spans="1:41" x14ac:dyDescent="0.2">
      <c r="A28" s="81"/>
      <c r="B28" s="112">
        <v>9</v>
      </c>
      <c r="C28" s="55">
        <v>20</v>
      </c>
      <c r="D28" s="56">
        <v>1.8986908669455453</v>
      </c>
      <c r="E28" s="113">
        <v>22.01</v>
      </c>
      <c r="F28" s="112">
        <f t="shared" si="3"/>
        <v>1345173.4674384589</v>
      </c>
      <c r="G28" s="103"/>
      <c r="H28" s="112">
        <v>9</v>
      </c>
      <c r="I28" s="55">
        <v>20</v>
      </c>
      <c r="J28" s="56">
        <v>1.909</v>
      </c>
      <c r="K28" s="57">
        <v>21.85</v>
      </c>
      <c r="L28" s="112">
        <f t="shared" si="6"/>
        <v>1366499.68337875</v>
      </c>
      <c r="M28" s="164"/>
      <c r="N28" s="114">
        <v>9</v>
      </c>
      <c r="O28" s="55">
        <v>20</v>
      </c>
      <c r="P28" s="56">
        <v>1.9007347778440029</v>
      </c>
      <c r="Q28" s="57">
        <v>27.55</v>
      </c>
      <c r="R28" s="114">
        <f t="shared" si="7"/>
        <v>48337914.171099626</v>
      </c>
      <c r="S28" s="95"/>
      <c r="T28" s="81"/>
      <c r="U28" s="112">
        <f t="shared" si="1"/>
        <v>9</v>
      </c>
      <c r="V28" s="55">
        <v>20</v>
      </c>
      <c r="W28" s="56">
        <v>1.8923865541005402</v>
      </c>
      <c r="X28" s="57">
        <v>25.68</v>
      </c>
      <c r="Y28" s="112">
        <f t="shared" si="4"/>
        <v>12990116.343244374</v>
      </c>
      <c r="Z28" s="95"/>
      <c r="AA28" s="81"/>
      <c r="AB28" s="112">
        <f t="shared" si="2"/>
        <v>9</v>
      </c>
      <c r="AC28" s="55">
        <v>20</v>
      </c>
      <c r="AD28" s="56">
        <v>1.88</v>
      </c>
      <c r="AE28" s="57">
        <v>26.54</v>
      </c>
      <c r="AF28" s="112">
        <f t="shared" si="8"/>
        <v>18886405.91318547</v>
      </c>
      <c r="AG28" s="95"/>
      <c r="AH28" s="81"/>
      <c r="AI28" s="112" t="e">
        <f>#REF!</f>
        <v>#REF!</v>
      </c>
      <c r="AJ28" s="55">
        <v>20</v>
      </c>
      <c r="AK28" s="56">
        <v>1.8805377769784222</v>
      </c>
      <c r="AL28" s="57">
        <v>29.85</v>
      </c>
      <c r="AM28" s="112">
        <f t="shared" si="5"/>
        <v>153928683.27620468</v>
      </c>
      <c r="AN28" s="95"/>
      <c r="AO28" s="81"/>
    </row>
    <row r="29" spans="1:41" x14ac:dyDescent="0.2">
      <c r="A29" s="81"/>
      <c r="B29" s="118">
        <v>10</v>
      </c>
      <c r="C29" s="55">
        <v>22</v>
      </c>
      <c r="D29" s="56">
        <v>1.8986908669455453</v>
      </c>
      <c r="E29" s="113">
        <v>21.13</v>
      </c>
      <c r="F29" s="118">
        <f t="shared" si="3"/>
        <v>765135.83507552999</v>
      </c>
      <c r="G29" s="103"/>
      <c r="H29" s="112">
        <v>10</v>
      </c>
      <c r="I29" s="55">
        <v>22</v>
      </c>
      <c r="J29" s="56">
        <v>1.909</v>
      </c>
      <c r="K29" s="57">
        <v>20.95</v>
      </c>
      <c r="L29" s="112">
        <f t="shared" si="6"/>
        <v>763632.14178013848</v>
      </c>
      <c r="M29" s="164"/>
      <c r="N29" s="114">
        <v>10</v>
      </c>
      <c r="O29" s="55">
        <v>22</v>
      </c>
      <c r="P29" s="56">
        <v>1.9007347778440029</v>
      </c>
      <c r="Q29" s="57">
        <v>26.92</v>
      </c>
      <c r="R29" s="114">
        <f t="shared" si="7"/>
        <v>32252794.387442779</v>
      </c>
      <c r="S29" s="95"/>
      <c r="T29" s="81"/>
      <c r="U29" s="112">
        <f t="shared" si="1"/>
        <v>10</v>
      </c>
      <c r="V29" s="55">
        <v>22</v>
      </c>
      <c r="W29" s="56">
        <v>1.8923865541005402</v>
      </c>
      <c r="X29" s="57">
        <v>24.71</v>
      </c>
      <c r="Y29" s="112">
        <f t="shared" si="4"/>
        <v>6997025.920400193</v>
      </c>
      <c r="Z29" s="95"/>
      <c r="AA29" s="81"/>
      <c r="AB29" s="112">
        <f t="shared" si="2"/>
        <v>10</v>
      </c>
      <c r="AC29" s="55">
        <v>22</v>
      </c>
      <c r="AD29" s="56">
        <v>1.88</v>
      </c>
      <c r="AE29" s="57">
        <v>25.85</v>
      </c>
      <c r="AF29" s="112">
        <f t="shared" si="8"/>
        <v>12217445.305253102</v>
      </c>
      <c r="AG29" s="95"/>
      <c r="AH29" s="81"/>
      <c r="AI29" s="112" t="e">
        <f>#REF!</f>
        <v>#REF!</v>
      </c>
      <c r="AJ29" s="55">
        <v>22</v>
      </c>
      <c r="AK29" s="56">
        <v>1.8805377769784222</v>
      </c>
      <c r="AL29" s="57">
        <v>28.3</v>
      </c>
      <c r="AM29" s="112">
        <f t="shared" si="5"/>
        <v>57833883.803223677</v>
      </c>
      <c r="AN29" s="95"/>
      <c r="AO29" s="81"/>
    </row>
    <row r="30" spans="1:41" x14ac:dyDescent="0.2">
      <c r="A30" s="81"/>
      <c r="B30" s="112">
        <v>11</v>
      </c>
      <c r="C30" s="55">
        <v>24</v>
      </c>
      <c r="D30" s="56">
        <v>1.8986908669455453</v>
      </c>
      <c r="E30" s="113">
        <v>22.77</v>
      </c>
      <c r="F30" s="112">
        <f t="shared" si="3"/>
        <v>2189795.3601184371</v>
      </c>
      <c r="G30" s="103"/>
      <c r="H30" s="112">
        <v>11</v>
      </c>
      <c r="I30" s="55">
        <v>24</v>
      </c>
      <c r="J30" s="56">
        <v>1.909</v>
      </c>
      <c r="K30" s="57">
        <v>22.94</v>
      </c>
      <c r="L30" s="112">
        <f t="shared" si="6"/>
        <v>2764954.5533952923</v>
      </c>
      <c r="M30" s="164"/>
      <c r="N30" s="114">
        <v>11</v>
      </c>
      <c r="O30" s="55">
        <v>24</v>
      </c>
      <c r="P30" s="56">
        <v>1.9007347778440029</v>
      </c>
      <c r="Q30" s="57">
        <v>29.06</v>
      </c>
      <c r="R30" s="114">
        <f t="shared" si="7"/>
        <v>127485092.4080898</v>
      </c>
      <c r="S30" s="95"/>
      <c r="T30" s="81"/>
      <c r="U30" s="112">
        <f t="shared" si="1"/>
        <v>11</v>
      </c>
      <c r="V30" s="55">
        <v>24</v>
      </c>
      <c r="W30" s="56">
        <v>1.8923865541005402</v>
      </c>
      <c r="X30" s="57">
        <v>26.41</v>
      </c>
      <c r="Y30" s="112">
        <f t="shared" si="4"/>
        <v>20693322.868081957</v>
      </c>
      <c r="Z30" s="95"/>
      <c r="AA30" s="81"/>
      <c r="AB30" s="112">
        <f t="shared" si="2"/>
        <v>11</v>
      </c>
      <c r="AC30" s="55">
        <v>24</v>
      </c>
      <c r="AD30" s="56">
        <v>1.88</v>
      </c>
      <c r="AE30" s="57">
        <v>26.48</v>
      </c>
      <c r="AF30" s="112">
        <f t="shared" si="8"/>
        <v>18184436.535033006</v>
      </c>
      <c r="AG30" s="95"/>
      <c r="AH30" s="81"/>
      <c r="AI30" s="112" t="e">
        <f>#REF!</f>
        <v>#REF!</v>
      </c>
      <c r="AJ30" s="55">
        <v>24</v>
      </c>
      <c r="AK30" s="56">
        <v>1.8805377769784222</v>
      </c>
      <c r="AL30" s="57">
        <v>28.96</v>
      </c>
      <c r="AM30" s="112">
        <f t="shared" si="5"/>
        <v>87742199.924770147</v>
      </c>
      <c r="AN30" s="95"/>
      <c r="AO30" s="81"/>
    </row>
    <row r="31" spans="1:41" x14ac:dyDescent="0.2">
      <c r="A31" s="81"/>
      <c r="B31" s="112">
        <v>12</v>
      </c>
      <c r="C31" s="55">
        <v>14</v>
      </c>
      <c r="D31" s="56">
        <v>1.8986908669455453</v>
      </c>
      <c r="E31" s="113">
        <v>20.89</v>
      </c>
      <c r="F31" s="112">
        <f t="shared" si="3"/>
        <v>656008.58040484134</v>
      </c>
      <c r="G31" s="103"/>
      <c r="H31" s="112">
        <v>12</v>
      </c>
      <c r="I31" s="55">
        <v>14</v>
      </c>
      <c r="J31" s="56">
        <v>1.909</v>
      </c>
      <c r="K31" s="57">
        <v>20.87</v>
      </c>
      <c r="L31" s="112">
        <f t="shared" si="6"/>
        <v>725136.43243319646</v>
      </c>
      <c r="M31" s="164"/>
      <c r="N31" s="114">
        <v>12</v>
      </c>
      <c r="O31" s="55">
        <v>14</v>
      </c>
      <c r="P31" s="56">
        <v>1.9007347778440029</v>
      </c>
      <c r="Q31" s="57">
        <v>26.72</v>
      </c>
      <c r="R31" s="114">
        <f t="shared" si="7"/>
        <v>28365016.708785217</v>
      </c>
      <c r="S31" s="95"/>
      <c r="T31" s="81"/>
      <c r="U31" s="112">
        <f t="shared" si="1"/>
        <v>12</v>
      </c>
      <c r="V31" s="55">
        <v>14</v>
      </c>
      <c r="W31" s="56">
        <v>1.8923865541005402</v>
      </c>
      <c r="X31" s="57">
        <v>24.73</v>
      </c>
      <c r="Y31" s="112">
        <f t="shared" si="4"/>
        <v>7086857.1673591323</v>
      </c>
      <c r="Z31" s="95"/>
      <c r="AA31" s="81"/>
      <c r="AB31" s="112">
        <f t="shared" si="2"/>
        <v>12</v>
      </c>
      <c r="AC31" s="55">
        <v>14</v>
      </c>
      <c r="AD31" s="56">
        <v>1.88</v>
      </c>
      <c r="AE31" s="57">
        <v>26.69</v>
      </c>
      <c r="AF31" s="112">
        <f t="shared" si="8"/>
        <v>20762182.149434619</v>
      </c>
      <c r="AG31" s="95"/>
      <c r="AH31" s="81"/>
      <c r="AI31" s="112" t="e">
        <f>#REF!</f>
        <v>#REF!</v>
      </c>
      <c r="AJ31" s="55">
        <v>14</v>
      </c>
      <c r="AK31" s="56">
        <v>1.8805377769784222</v>
      </c>
      <c r="AL31" s="57">
        <v>28.61</v>
      </c>
      <c r="AM31" s="112">
        <f t="shared" si="5"/>
        <v>70341203.947674602</v>
      </c>
      <c r="AN31" s="95"/>
      <c r="AO31" s="81"/>
    </row>
    <row r="32" spans="1:41" x14ac:dyDescent="0.2">
      <c r="A32" s="81"/>
      <c r="B32" s="103"/>
      <c r="C32" s="103"/>
      <c r="D32" s="103"/>
      <c r="E32" s="104"/>
      <c r="F32" s="103"/>
      <c r="G32" s="103"/>
      <c r="H32" s="103"/>
      <c r="I32" s="119"/>
      <c r="J32" s="119"/>
      <c r="K32" s="119"/>
      <c r="L32" s="103"/>
      <c r="M32" s="164"/>
      <c r="N32" s="103"/>
      <c r="O32" s="103"/>
      <c r="P32" s="103"/>
      <c r="Q32" s="103"/>
      <c r="R32" s="103"/>
      <c r="S32" s="95"/>
      <c r="T32" s="81"/>
      <c r="U32" s="120"/>
      <c r="V32" s="103"/>
      <c r="W32" s="103"/>
      <c r="X32" s="103"/>
      <c r="Y32" s="103"/>
      <c r="Z32" s="95"/>
      <c r="AA32" s="81"/>
      <c r="AB32" s="103"/>
      <c r="AC32" s="103"/>
      <c r="AD32" s="121"/>
      <c r="AE32" s="119"/>
      <c r="AF32" s="103"/>
      <c r="AG32" s="95"/>
      <c r="AH32" s="81"/>
      <c r="AI32" s="103"/>
      <c r="AJ32" s="103"/>
      <c r="AK32" s="103"/>
      <c r="AL32" s="103"/>
      <c r="AM32" s="103"/>
      <c r="AN32" s="95"/>
      <c r="AO32" s="81"/>
    </row>
    <row r="33" spans="1:41" x14ac:dyDescent="0.2">
      <c r="A33" s="81"/>
      <c r="B33" s="122" t="s">
        <v>28</v>
      </c>
      <c r="C33" s="122" t="str">
        <f>D15</f>
        <v>ubc</v>
      </c>
      <c r="D33" s="106"/>
      <c r="E33" s="123"/>
      <c r="F33" s="124"/>
      <c r="G33" s="125"/>
      <c r="H33" s="122" t="s">
        <v>28</v>
      </c>
      <c r="I33" s="122" t="str">
        <f>J15</f>
        <v>rpl13A</v>
      </c>
      <c r="J33" s="106"/>
      <c r="K33" s="126"/>
      <c r="L33" s="124"/>
      <c r="M33" s="164"/>
      <c r="N33" s="109" t="str">
        <f>B33</f>
        <v>Run No. 1.2</v>
      </c>
      <c r="O33" s="122" t="str">
        <f>P15</f>
        <v>PCNA</v>
      </c>
      <c r="P33" s="106"/>
      <c r="Q33" s="108"/>
      <c r="R33" s="103"/>
      <c r="S33" s="95"/>
      <c r="T33" s="81"/>
      <c r="U33" s="109" t="str">
        <f>N33</f>
        <v>Run No. 1.2</v>
      </c>
      <c r="V33" s="122" t="str">
        <f>W15</f>
        <v>Neuro D</v>
      </c>
      <c r="W33" s="106"/>
      <c r="X33" s="108"/>
      <c r="Y33" s="103"/>
      <c r="Z33" s="95"/>
      <c r="AA33" s="81"/>
      <c r="AB33" s="109" t="str">
        <f>U33</f>
        <v>Run No. 1.2</v>
      </c>
      <c r="AC33" s="122" t="str">
        <f>AD15</f>
        <v>DCX</v>
      </c>
      <c r="AD33" s="106"/>
      <c r="AE33" s="108"/>
      <c r="AF33" s="103"/>
      <c r="AG33" s="95"/>
      <c r="AH33" s="81"/>
      <c r="AI33" s="109" t="e">
        <f>#REF!</f>
        <v>#REF!</v>
      </c>
      <c r="AJ33" s="122" t="str">
        <f>AK15</f>
        <v>BDNF</v>
      </c>
      <c r="AK33" s="106"/>
      <c r="AL33" s="126"/>
      <c r="AM33" s="124"/>
      <c r="AN33" s="95"/>
      <c r="AO33" s="81"/>
    </row>
    <row r="34" spans="1:41" x14ac:dyDescent="0.2">
      <c r="A34" s="81"/>
      <c r="B34" s="127"/>
      <c r="C34" s="85"/>
      <c r="D34" s="85"/>
      <c r="E34" s="128"/>
      <c r="F34" s="85"/>
      <c r="G34" s="103"/>
      <c r="H34" s="127"/>
      <c r="I34" s="85"/>
      <c r="J34" s="85"/>
      <c r="K34" s="85"/>
      <c r="L34" s="85"/>
      <c r="M34" s="164"/>
      <c r="N34" s="127"/>
      <c r="O34" s="85"/>
      <c r="P34" s="85"/>
      <c r="Q34" s="85"/>
      <c r="R34" s="85"/>
      <c r="S34" s="95"/>
      <c r="T34" s="81"/>
      <c r="U34" s="127"/>
      <c r="V34" s="85"/>
      <c r="W34" s="85"/>
      <c r="X34" s="85"/>
      <c r="Y34" s="85"/>
      <c r="Z34" s="95"/>
      <c r="AA34" s="81"/>
      <c r="AB34" s="127"/>
      <c r="AC34" s="85"/>
      <c r="AD34" s="85"/>
      <c r="AE34" s="85"/>
      <c r="AF34" s="85"/>
      <c r="AG34" s="95"/>
      <c r="AH34" s="81"/>
      <c r="AI34" s="127"/>
      <c r="AJ34" s="85"/>
      <c r="AK34" s="85"/>
      <c r="AL34" s="85"/>
      <c r="AM34" s="85"/>
      <c r="AN34" s="95"/>
      <c r="AO34" s="81"/>
    </row>
    <row r="35" spans="1:41" x14ac:dyDescent="0.2">
      <c r="A35" s="81"/>
      <c r="B35" s="105" t="s">
        <v>21</v>
      </c>
      <c r="C35" s="105" t="s">
        <v>10</v>
      </c>
      <c r="D35" s="105" t="s">
        <v>22</v>
      </c>
      <c r="E35" s="110" t="s">
        <v>23</v>
      </c>
      <c r="F35" s="105" t="s">
        <v>24</v>
      </c>
      <c r="G35" s="103"/>
      <c r="H35" s="105" t="s">
        <v>21</v>
      </c>
      <c r="I35" s="105" t="s">
        <v>10</v>
      </c>
      <c r="J35" s="111" t="s">
        <v>22</v>
      </c>
      <c r="K35" s="111" t="s">
        <v>23</v>
      </c>
      <c r="L35" s="105" t="s">
        <v>24</v>
      </c>
      <c r="M35" s="164"/>
      <c r="N35" s="105" t="str">
        <f t="shared" ref="N35:N41" si="9">B35</f>
        <v>Individ</v>
      </c>
      <c r="O35" s="105" t="s">
        <v>10</v>
      </c>
      <c r="P35" s="105" t="s">
        <v>22</v>
      </c>
      <c r="Q35" s="105" t="s">
        <v>23</v>
      </c>
      <c r="R35" s="105" t="s">
        <v>24</v>
      </c>
      <c r="S35" s="95"/>
      <c r="T35" s="81"/>
      <c r="U35" s="105" t="str">
        <f t="shared" ref="U35:U47" si="10">N35</f>
        <v>Individ</v>
      </c>
      <c r="V35" s="105" t="s">
        <v>25</v>
      </c>
      <c r="W35" s="105" t="s">
        <v>22</v>
      </c>
      <c r="X35" s="105" t="s">
        <v>23</v>
      </c>
      <c r="Y35" s="105" t="s">
        <v>24</v>
      </c>
      <c r="Z35" s="95"/>
      <c r="AA35" s="81"/>
      <c r="AB35" s="105" t="str">
        <f t="shared" ref="AB35:AB47" si="11">U35</f>
        <v>Individ</v>
      </c>
      <c r="AC35" s="105" t="s">
        <v>25</v>
      </c>
      <c r="AD35" s="105" t="s">
        <v>22</v>
      </c>
      <c r="AE35" s="105" t="s">
        <v>23</v>
      </c>
      <c r="AF35" s="105" t="s">
        <v>24</v>
      </c>
      <c r="AG35" s="95"/>
      <c r="AH35" s="81"/>
      <c r="AI35" s="105" t="e">
        <f>#REF!</f>
        <v>#REF!</v>
      </c>
      <c r="AJ35" s="105" t="s">
        <v>25</v>
      </c>
      <c r="AK35" s="105" t="s">
        <v>22</v>
      </c>
      <c r="AL35" s="105" t="s">
        <v>23</v>
      </c>
      <c r="AM35" s="105" t="s">
        <v>24</v>
      </c>
      <c r="AN35" s="95"/>
      <c r="AO35" s="81"/>
    </row>
    <row r="36" spans="1:41" x14ac:dyDescent="0.2">
      <c r="A36" s="81"/>
      <c r="B36" s="112">
        <v>1</v>
      </c>
      <c r="C36" s="55">
        <v>2</v>
      </c>
      <c r="D36" s="56">
        <v>1.8986908669455453</v>
      </c>
      <c r="E36" s="113">
        <v>21.95</v>
      </c>
      <c r="F36" s="112">
        <f t="shared" ref="F36:F47" si="12">POWER(D36,E36)</f>
        <v>1294407.548459427</v>
      </c>
      <c r="G36" s="103"/>
      <c r="H36" s="129">
        <v>1</v>
      </c>
      <c r="I36" s="55">
        <v>2</v>
      </c>
      <c r="J36" s="56">
        <v>1.909</v>
      </c>
      <c r="K36" s="57">
        <v>21.78</v>
      </c>
      <c r="L36" s="130">
        <f>POWER(J36,K36)</f>
        <v>1306029.9021230207</v>
      </c>
      <c r="M36" s="164"/>
      <c r="N36" s="112">
        <f t="shared" si="9"/>
        <v>1</v>
      </c>
      <c r="O36" s="55">
        <v>2</v>
      </c>
      <c r="P36" s="56">
        <v>1.9007347778440029</v>
      </c>
      <c r="Q36" s="57">
        <v>28.57</v>
      </c>
      <c r="R36" s="112">
        <f>POWER(P36,Q36)</f>
        <v>93065316.309061706</v>
      </c>
      <c r="S36" s="95"/>
      <c r="T36" s="81"/>
      <c r="U36" s="112">
        <f t="shared" si="10"/>
        <v>1</v>
      </c>
      <c r="V36" s="55">
        <v>2</v>
      </c>
      <c r="W36" s="56">
        <v>1.8923865541005402</v>
      </c>
      <c r="X36" s="57">
        <v>25.64</v>
      </c>
      <c r="Y36" s="112">
        <f t="shared" ref="Y36:Y47" si="13">POWER(W36,X36)</f>
        <v>12662884.5286834</v>
      </c>
      <c r="Z36" s="95"/>
      <c r="AA36" s="81"/>
      <c r="AB36" s="112">
        <f t="shared" si="11"/>
        <v>1</v>
      </c>
      <c r="AC36" s="55">
        <v>2</v>
      </c>
      <c r="AD36" s="56">
        <v>1.88</v>
      </c>
      <c r="AE36" s="57">
        <v>26.97</v>
      </c>
      <c r="AF36" s="112">
        <f t="shared" ref="AF36:AF47" si="14">POWER(AD36,AE36)</f>
        <v>24776342.426252544</v>
      </c>
      <c r="AG36" s="95"/>
      <c r="AH36" s="81"/>
      <c r="AI36" s="112" t="e">
        <f>#REF!</f>
        <v>#REF!</v>
      </c>
      <c r="AJ36" s="55">
        <v>2</v>
      </c>
      <c r="AK36" s="56">
        <v>1.8805377769784222</v>
      </c>
      <c r="AL36" s="57">
        <v>29.57</v>
      </c>
      <c r="AM36" s="112">
        <f>POWER(AK36,AL36)</f>
        <v>128979466.72742634</v>
      </c>
      <c r="AN36" s="95"/>
      <c r="AO36" s="81"/>
    </row>
    <row r="37" spans="1:41" x14ac:dyDescent="0.2">
      <c r="A37" s="81"/>
      <c r="B37" s="112">
        <v>2</v>
      </c>
      <c r="C37" s="55">
        <v>5</v>
      </c>
      <c r="D37" s="56">
        <v>1.8986908669455453</v>
      </c>
      <c r="E37" s="113">
        <v>21.33</v>
      </c>
      <c r="F37" s="112">
        <f t="shared" si="12"/>
        <v>869820.01115314243</v>
      </c>
      <c r="G37" s="103"/>
      <c r="H37" s="129">
        <v>2</v>
      </c>
      <c r="I37" s="55">
        <v>5</v>
      </c>
      <c r="J37" s="56">
        <v>1.909</v>
      </c>
      <c r="K37" s="57">
        <v>21.58</v>
      </c>
      <c r="L37" s="130">
        <f t="shared" ref="L37:L47" si="15">POWER(J37,K37)</f>
        <v>1147603.6866454079</v>
      </c>
      <c r="M37" s="164"/>
      <c r="N37" s="112">
        <f t="shared" si="9"/>
        <v>2</v>
      </c>
      <c r="O37" s="55">
        <v>5</v>
      </c>
      <c r="P37" s="56">
        <v>1.9007347778440029</v>
      </c>
      <c r="Q37" s="57">
        <v>27.49</v>
      </c>
      <c r="R37" s="112">
        <f t="shared" ref="R37:R47" si="16">POWER(P37,Q37)</f>
        <v>46510672.064291395</v>
      </c>
      <c r="S37" s="95"/>
      <c r="T37" s="81"/>
      <c r="U37" s="112">
        <f t="shared" si="10"/>
        <v>2</v>
      </c>
      <c r="V37" s="55">
        <v>5</v>
      </c>
      <c r="W37" s="56">
        <v>1.8923865541005402</v>
      </c>
      <c r="X37" s="57">
        <v>25.12</v>
      </c>
      <c r="Y37" s="112">
        <f t="shared" si="13"/>
        <v>9088401.8774398379</v>
      </c>
      <c r="Z37" s="95"/>
      <c r="AA37" s="81"/>
      <c r="AB37" s="112">
        <f t="shared" si="11"/>
        <v>2</v>
      </c>
      <c r="AC37" s="55">
        <v>5</v>
      </c>
      <c r="AD37" s="56">
        <v>1.88</v>
      </c>
      <c r="AE37" s="57">
        <v>25.77</v>
      </c>
      <c r="AF37" s="112">
        <f t="shared" si="14"/>
        <v>11615763.885918759</v>
      </c>
      <c r="AG37" s="95"/>
      <c r="AH37" s="81"/>
      <c r="AI37" s="112" t="e">
        <f>#REF!</f>
        <v>#REF!</v>
      </c>
      <c r="AJ37" s="55">
        <v>5</v>
      </c>
      <c r="AK37" s="56">
        <v>1.8805377769784222</v>
      </c>
      <c r="AL37" s="57">
        <v>28.33</v>
      </c>
      <c r="AM37" s="112">
        <f t="shared" ref="AM37:AM47" si="17">POWER(AK37,AL37)</f>
        <v>58940093.431818098</v>
      </c>
      <c r="AN37" s="95"/>
      <c r="AO37" s="81"/>
    </row>
    <row r="38" spans="1:41" x14ac:dyDescent="0.2">
      <c r="A38" s="81"/>
      <c r="B38" s="112">
        <v>3</v>
      </c>
      <c r="C38" s="55">
        <v>6</v>
      </c>
      <c r="D38" s="56">
        <v>1.8986908669455453</v>
      </c>
      <c r="E38" s="113">
        <v>23.97</v>
      </c>
      <c r="F38" s="112">
        <f t="shared" si="12"/>
        <v>4726597.7604546985</v>
      </c>
      <c r="G38" s="103"/>
      <c r="H38" s="129">
        <v>3</v>
      </c>
      <c r="I38" s="55">
        <v>6</v>
      </c>
      <c r="J38" s="56">
        <v>1.909</v>
      </c>
      <c r="K38" s="57">
        <v>23.63</v>
      </c>
      <c r="L38" s="130">
        <f t="shared" si="15"/>
        <v>4319605.5245592995</v>
      </c>
      <c r="M38" s="164"/>
      <c r="N38" s="112">
        <f t="shared" si="9"/>
        <v>3</v>
      </c>
      <c r="O38" s="55">
        <v>6</v>
      </c>
      <c r="P38" s="56">
        <v>1.9007347778440029</v>
      </c>
      <c r="Q38" s="57">
        <v>29.85</v>
      </c>
      <c r="R38" s="112">
        <f t="shared" si="16"/>
        <v>211742192.04281533</v>
      </c>
      <c r="S38" s="95"/>
      <c r="T38" s="81"/>
      <c r="U38" s="112">
        <f t="shared" si="10"/>
        <v>3</v>
      </c>
      <c r="V38" s="55">
        <v>6</v>
      </c>
      <c r="W38" s="56">
        <v>1.8923865541005402</v>
      </c>
      <c r="X38" s="57">
        <v>26.88</v>
      </c>
      <c r="Y38" s="112">
        <f t="shared" si="13"/>
        <v>27927037.300926078</v>
      </c>
      <c r="Z38" s="95"/>
      <c r="AA38" s="81"/>
      <c r="AB38" s="112">
        <f t="shared" si="11"/>
        <v>3</v>
      </c>
      <c r="AC38" s="55">
        <v>6</v>
      </c>
      <c r="AD38" s="56">
        <v>1.88</v>
      </c>
      <c r="AE38" s="57">
        <v>27.8</v>
      </c>
      <c r="AF38" s="112">
        <f t="shared" si="14"/>
        <v>41839666.05464898</v>
      </c>
      <c r="AG38" s="95"/>
      <c r="AH38" s="81"/>
      <c r="AI38" s="112" t="e">
        <f>#REF!</f>
        <v>#REF!</v>
      </c>
      <c r="AJ38" s="55">
        <v>6</v>
      </c>
      <c r="AK38" s="56">
        <v>1.8805377769784222</v>
      </c>
      <c r="AL38" s="57">
        <v>29.56</v>
      </c>
      <c r="AM38" s="112">
        <f t="shared" si="17"/>
        <v>128167453.72570933</v>
      </c>
      <c r="AN38" s="95"/>
      <c r="AO38" s="81"/>
    </row>
    <row r="39" spans="1:41" x14ac:dyDescent="0.2">
      <c r="A39" s="81"/>
      <c r="B39" s="112">
        <v>4</v>
      </c>
      <c r="C39" s="55">
        <v>7</v>
      </c>
      <c r="D39" s="56">
        <v>1.8986908669455453</v>
      </c>
      <c r="E39" s="113">
        <v>22.08</v>
      </c>
      <c r="F39" s="112">
        <f t="shared" si="12"/>
        <v>1406922.2272264124</v>
      </c>
      <c r="G39" s="103"/>
      <c r="H39" s="129">
        <v>4</v>
      </c>
      <c r="I39" s="55">
        <v>7</v>
      </c>
      <c r="J39" s="56">
        <v>1.909</v>
      </c>
      <c r="K39" s="57">
        <v>21.87</v>
      </c>
      <c r="L39" s="130">
        <f t="shared" si="15"/>
        <v>1384285.4495149727</v>
      </c>
      <c r="M39" s="164"/>
      <c r="N39" s="112">
        <f t="shared" si="9"/>
        <v>4</v>
      </c>
      <c r="O39" s="55">
        <v>7</v>
      </c>
      <c r="P39" s="56">
        <v>1.9007347778440029</v>
      </c>
      <c r="Q39" s="57">
        <v>28.55</v>
      </c>
      <c r="R39" s="112">
        <f t="shared" si="16"/>
        <v>91877554.553447455</v>
      </c>
      <c r="S39" s="95"/>
      <c r="T39" s="81"/>
      <c r="U39" s="112">
        <f t="shared" si="10"/>
        <v>4</v>
      </c>
      <c r="V39" s="55">
        <v>7</v>
      </c>
      <c r="W39" s="56">
        <v>1.8923865541005402</v>
      </c>
      <c r="X39" s="57">
        <v>26.05</v>
      </c>
      <c r="Y39" s="112">
        <f t="shared" si="13"/>
        <v>16447757.209066851</v>
      </c>
      <c r="Z39" s="95"/>
      <c r="AA39" s="81"/>
      <c r="AB39" s="112">
        <f t="shared" si="11"/>
        <v>4</v>
      </c>
      <c r="AC39" s="55">
        <v>7</v>
      </c>
      <c r="AD39" s="56">
        <v>1.88</v>
      </c>
      <c r="AE39" s="57">
        <v>27.54</v>
      </c>
      <c r="AF39" s="112">
        <f t="shared" si="14"/>
        <v>35506443.11678876</v>
      </c>
      <c r="AG39" s="95"/>
      <c r="AH39" s="81"/>
      <c r="AI39" s="112" t="e">
        <f>#REF!</f>
        <v>#REF!</v>
      </c>
      <c r="AJ39" s="55">
        <v>7</v>
      </c>
      <c r="AK39" s="56">
        <v>1.8805377769784222</v>
      </c>
      <c r="AL39" s="57">
        <v>29.44</v>
      </c>
      <c r="AM39" s="112">
        <f t="shared" si="17"/>
        <v>118812985.51762185</v>
      </c>
      <c r="AN39" s="95"/>
      <c r="AO39" s="81"/>
    </row>
    <row r="40" spans="1:41" x14ac:dyDescent="0.2">
      <c r="A40" s="81"/>
      <c r="B40" s="112">
        <v>5</v>
      </c>
      <c r="C40" s="115">
        <v>8</v>
      </c>
      <c r="D40" s="56">
        <v>1.8986908669455453</v>
      </c>
      <c r="E40" s="113">
        <v>20.83</v>
      </c>
      <c r="F40" s="112">
        <f t="shared" si="12"/>
        <v>631251.26898849383</v>
      </c>
      <c r="G40" s="103"/>
      <c r="H40" s="129">
        <v>5</v>
      </c>
      <c r="I40" s="115">
        <v>8</v>
      </c>
      <c r="J40" s="56">
        <v>1.909</v>
      </c>
      <c r="K40" s="116">
        <v>20.77</v>
      </c>
      <c r="L40" s="130">
        <f t="shared" si="15"/>
        <v>679734.21763221256</v>
      </c>
      <c r="M40" s="164"/>
      <c r="N40" s="112">
        <f t="shared" si="9"/>
        <v>5</v>
      </c>
      <c r="O40" s="115">
        <v>8</v>
      </c>
      <c r="P40" s="56">
        <v>1.9007347778440029</v>
      </c>
      <c r="Q40" s="116">
        <v>27.5</v>
      </c>
      <c r="R40" s="112">
        <f t="shared" si="16"/>
        <v>46810343.73053652</v>
      </c>
      <c r="S40" s="95"/>
      <c r="T40" s="81"/>
      <c r="U40" s="112">
        <f t="shared" si="10"/>
        <v>5</v>
      </c>
      <c r="V40" s="115">
        <v>8</v>
      </c>
      <c r="W40" s="56">
        <v>1.8923865541005402</v>
      </c>
      <c r="X40" s="116">
        <v>25.57</v>
      </c>
      <c r="Y40" s="112">
        <f t="shared" si="13"/>
        <v>12109939.037176995</v>
      </c>
      <c r="Z40" s="95"/>
      <c r="AA40" s="81"/>
      <c r="AB40" s="112">
        <f t="shared" si="11"/>
        <v>5</v>
      </c>
      <c r="AC40" s="115">
        <v>8</v>
      </c>
      <c r="AD40" s="56">
        <v>1.88</v>
      </c>
      <c r="AE40" s="116">
        <v>26.46</v>
      </c>
      <c r="AF40" s="112">
        <f t="shared" si="14"/>
        <v>17956293.337925304</v>
      </c>
      <c r="AG40" s="95"/>
      <c r="AH40" s="81"/>
      <c r="AI40" s="112" t="e">
        <f>#REF!</f>
        <v>#REF!</v>
      </c>
      <c r="AJ40" s="115">
        <v>8</v>
      </c>
      <c r="AK40" s="56">
        <v>1.8805377769784222</v>
      </c>
      <c r="AL40" s="116">
        <v>28.89</v>
      </c>
      <c r="AM40" s="112">
        <f t="shared" si="17"/>
        <v>83947694.764550805</v>
      </c>
      <c r="AN40" s="95"/>
      <c r="AO40" s="81"/>
    </row>
    <row r="41" spans="1:41" x14ac:dyDescent="0.2">
      <c r="A41" s="81"/>
      <c r="B41" s="112">
        <v>6</v>
      </c>
      <c r="C41" s="115">
        <v>9</v>
      </c>
      <c r="D41" s="56">
        <v>1.8986908669455453</v>
      </c>
      <c r="E41" s="113">
        <v>21.48</v>
      </c>
      <c r="F41" s="112">
        <f t="shared" si="12"/>
        <v>957629.539507863</v>
      </c>
      <c r="G41" s="103"/>
      <c r="H41" s="129">
        <v>6</v>
      </c>
      <c r="I41" s="115">
        <v>9</v>
      </c>
      <c r="J41" s="56">
        <v>1.909</v>
      </c>
      <c r="K41" s="116">
        <v>21.19</v>
      </c>
      <c r="L41" s="131">
        <f t="shared" si="15"/>
        <v>891820.85225929739</v>
      </c>
      <c r="M41" s="164"/>
      <c r="N41" s="112">
        <f t="shared" si="9"/>
        <v>6</v>
      </c>
      <c r="O41" s="115">
        <v>9</v>
      </c>
      <c r="P41" s="56">
        <v>1.9007347778440029</v>
      </c>
      <c r="Q41" s="116">
        <v>28.12</v>
      </c>
      <c r="R41" s="112">
        <f t="shared" si="16"/>
        <v>69706483.329060197</v>
      </c>
      <c r="S41" s="95"/>
      <c r="T41" s="81"/>
      <c r="U41" s="112">
        <f t="shared" si="10"/>
        <v>6</v>
      </c>
      <c r="V41" s="115">
        <v>9</v>
      </c>
      <c r="W41" s="56">
        <v>1.8923865541005402</v>
      </c>
      <c r="X41" s="116">
        <v>26.11</v>
      </c>
      <c r="Y41" s="112">
        <f t="shared" si="13"/>
        <v>17089418.206262168</v>
      </c>
      <c r="Z41" s="95"/>
      <c r="AA41" s="81"/>
      <c r="AB41" s="112">
        <f t="shared" si="11"/>
        <v>6</v>
      </c>
      <c r="AC41" s="115">
        <v>9</v>
      </c>
      <c r="AD41" s="56">
        <v>1.88</v>
      </c>
      <c r="AE41" s="116">
        <v>27.31</v>
      </c>
      <c r="AF41" s="112">
        <f t="shared" si="14"/>
        <v>30707952.728792503</v>
      </c>
      <c r="AG41" s="95"/>
      <c r="AH41" s="81"/>
      <c r="AI41" s="112" t="e">
        <f>#REF!</f>
        <v>#REF!</v>
      </c>
      <c r="AJ41" s="115">
        <v>9</v>
      </c>
      <c r="AK41" s="56">
        <v>1.8805377769784222</v>
      </c>
      <c r="AL41" s="116">
        <v>28.64</v>
      </c>
      <c r="AM41" s="112">
        <f t="shared" si="17"/>
        <v>71686645.615721792</v>
      </c>
      <c r="AN41" s="95"/>
      <c r="AO41" s="81"/>
    </row>
    <row r="42" spans="1:41" x14ac:dyDescent="0.2">
      <c r="A42" s="81"/>
      <c r="B42" s="112">
        <v>7</v>
      </c>
      <c r="C42" s="115">
        <v>10</v>
      </c>
      <c r="D42" s="56">
        <v>1.8986908669455453</v>
      </c>
      <c r="E42" s="113">
        <v>21.74</v>
      </c>
      <c r="F42" s="112">
        <f t="shared" si="12"/>
        <v>1131346.5114269136</v>
      </c>
      <c r="G42" s="103"/>
      <c r="H42" s="129">
        <v>7</v>
      </c>
      <c r="I42" s="115">
        <v>10</v>
      </c>
      <c r="J42" s="56">
        <v>1.909</v>
      </c>
      <c r="K42" s="116">
        <v>21.6</v>
      </c>
      <c r="L42" s="130">
        <f t="shared" si="15"/>
        <v>1162540.3975982254</v>
      </c>
      <c r="M42" s="164"/>
      <c r="N42" s="112">
        <v>7</v>
      </c>
      <c r="O42" s="115">
        <v>10</v>
      </c>
      <c r="P42" s="56">
        <v>1.9007347778440029</v>
      </c>
      <c r="Q42" s="116">
        <v>28.14</v>
      </c>
      <c r="R42" s="112">
        <f t="shared" si="16"/>
        <v>70607625.021598756</v>
      </c>
      <c r="S42" s="95"/>
      <c r="T42" s="81"/>
      <c r="U42" s="112">
        <f t="shared" si="10"/>
        <v>7</v>
      </c>
      <c r="V42" s="115">
        <v>10</v>
      </c>
      <c r="W42" s="56">
        <v>1.8923865541005402</v>
      </c>
      <c r="X42" s="116">
        <v>25.61</v>
      </c>
      <c r="Y42" s="112">
        <f t="shared" si="13"/>
        <v>12422881.741217447</v>
      </c>
      <c r="Z42" s="95"/>
      <c r="AA42" s="81"/>
      <c r="AB42" s="112">
        <f t="shared" si="11"/>
        <v>7</v>
      </c>
      <c r="AC42" s="115">
        <v>10</v>
      </c>
      <c r="AD42" s="56">
        <v>1.88</v>
      </c>
      <c r="AE42" s="116">
        <v>25.93</v>
      </c>
      <c r="AF42" s="112">
        <f t="shared" si="14"/>
        <v>12850293.037360942</v>
      </c>
      <c r="AG42" s="95"/>
      <c r="AH42" s="81"/>
      <c r="AI42" s="112" t="e">
        <f>#REF!</f>
        <v>#REF!</v>
      </c>
      <c r="AJ42" s="115">
        <v>10</v>
      </c>
      <c r="AK42" s="56">
        <v>1.8805377769784222</v>
      </c>
      <c r="AL42" s="116">
        <v>28.76</v>
      </c>
      <c r="AM42" s="112">
        <f t="shared" si="17"/>
        <v>77330729.42049478</v>
      </c>
      <c r="AN42" s="95"/>
      <c r="AO42" s="81"/>
    </row>
    <row r="43" spans="1:41" x14ac:dyDescent="0.2">
      <c r="A43" s="81"/>
      <c r="B43" s="112">
        <v>8</v>
      </c>
      <c r="C43" s="115">
        <v>13</v>
      </c>
      <c r="D43" s="56">
        <v>1.8986908669455453</v>
      </c>
      <c r="E43" s="113">
        <v>21.62</v>
      </c>
      <c r="F43" s="112">
        <f t="shared" si="12"/>
        <v>1047565.3637264897</v>
      </c>
      <c r="G43" s="103"/>
      <c r="H43" s="129">
        <v>8</v>
      </c>
      <c r="I43" s="115">
        <v>13</v>
      </c>
      <c r="J43" s="56">
        <v>1.909</v>
      </c>
      <c r="K43" s="116">
        <v>21.69</v>
      </c>
      <c r="L43" s="130">
        <f t="shared" si="15"/>
        <v>1232198.2477220409</v>
      </c>
      <c r="M43" s="164"/>
      <c r="N43" s="112">
        <v>8</v>
      </c>
      <c r="O43" s="115">
        <v>13</v>
      </c>
      <c r="P43" s="56">
        <v>1.9007347778440029</v>
      </c>
      <c r="Q43" s="116">
        <v>28.3</v>
      </c>
      <c r="R43" s="112">
        <f t="shared" si="16"/>
        <v>78249045.218178079</v>
      </c>
      <c r="S43" s="95"/>
      <c r="T43" s="81"/>
      <c r="U43" s="112">
        <f t="shared" si="10"/>
        <v>8</v>
      </c>
      <c r="V43" s="115">
        <v>13</v>
      </c>
      <c r="W43" s="56">
        <v>1.8923865541005402</v>
      </c>
      <c r="X43" s="116">
        <v>26.71</v>
      </c>
      <c r="Y43" s="112">
        <f t="shared" si="13"/>
        <v>25057237.534614816</v>
      </c>
      <c r="Z43" s="95"/>
      <c r="AA43" s="81"/>
      <c r="AB43" s="112">
        <f t="shared" si="11"/>
        <v>8</v>
      </c>
      <c r="AC43" s="115">
        <v>13</v>
      </c>
      <c r="AD43" s="56">
        <v>1.88</v>
      </c>
      <c r="AE43" s="116">
        <v>28.1</v>
      </c>
      <c r="AF43" s="112">
        <f t="shared" si="14"/>
        <v>50563317.929542832</v>
      </c>
      <c r="AG43" s="95"/>
      <c r="AH43" s="81"/>
      <c r="AI43" s="112" t="e">
        <f>#REF!</f>
        <v>#REF!</v>
      </c>
      <c r="AJ43" s="115">
        <v>13</v>
      </c>
      <c r="AK43" s="56">
        <v>1.8805377769784222</v>
      </c>
      <c r="AL43" s="116">
        <v>28.86</v>
      </c>
      <c r="AM43" s="112">
        <f t="shared" si="17"/>
        <v>82372133.158862248</v>
      </c>
      <c r="AN43" s="95"/>
      <c r="AO43" s="81"/>
    </row>
    <row r="44" spans="1:41" x14ac:dyDescent="0.2">
      <c r="A44" s="81"/>
      <c r="B44" s="112">
        <v>9</v>
      </c>
      <c r="C44" s="55">
        <v>20</v>
      </c>
      <c r="D44" s="56">
        <v>1.8986908669455453</v>
      </c>
      <c r="E44" s="113">
        <v>21.9</v>
      </c>
      <c r="F44" s="130">
        <f t="shared" si="12"/>
        <v>1253569.2311527631</v>
      </c>
      <c r="G44" s="103"/>
      <c r="H44" s="129">
        <v>9</v>
      </c>
      <c r="I44" s="55">
        <v>20</v>
      </c>
      <c r="J44" s="56">
        <v>1.909</v>
      </c>
      <c r="K44" s="57">
        <v>21.77</v>
      </c>
      <c r="L44" s="130">
        <f t="shared" si="15"/>
        <v>1297612.6214598946</v>
      </c>
      <c r="M44" s="164"/>
      <c r="N44" s="112">
        <v>9</v>
      </c>
      <c r="O44" s="55">
        <v>20</v>
      </c>
      <c r="P44" s="56">
        <v>1.9007347778440029</v>
      </c>
      <c r="Q44" s="57">
        <v>27.53</v>
      </c>
      <c r="R44" s="130">
        <f t="shared" si="16"/>
        <v>47720993.409685895</v>
      </c>
      <c r="S44" s="95"/>
      <c r="T44" s="81"/>
      <c r="U44" s="112">
        <f t="shared" si="10"/>
        <v>9</v>
      </c>
      <c r="V44" s="55">
        <v>20</v>
      </c>
      <c r="W44" s="56">
        <v>1.8923865541005402</v>
      </c>
      <c r="X44" s="57">
        <v>25.67</v>
      </c>
      <c r="Y44" s="130">
        <f t="shared" si="13"/>
        <v>12907524.029207669</v>
      </c>
      <c r="Z44" s="95"/>
      <c r="AA44" s="81"/>
      <c r="AB44" s="112">
        <f t="shared" si="11"/>
        <v>9</v>
      </c>
      <c r="AC44" s="55">
        <v>20</v>
      </c>
      <c r="AD44" s="56">
        <v>1.88</v>
      </c>
      <c r="AE44" s="57">
        <v>26.57</v>
      </c>
      <c r="AF44" s="130">
        <f t="shared" si="14"/>
        <v>19247487.884738438</v>
      </c>
      <c r="AG44" s="95"/>
      <c r="AH44" s="81"/>
      <c r="AI44" s="112" t="e">
        <f>#REF!</f>
        <v>#REF!</v>
      </c>
      <c r="AJ44" s="55">
        <v>20</v>
      </c>
      <c r="AK44" s="56">
        <v>1.8805377769784222</v>
      </c>
      <c r="AL44" s="57">
        <v>29.2</v>
      </c>
      <c r="AM44" s="130">
        <f t="shared" si="17"/>
        <v>102102461.91422613</v>
      </c>
      <c r="AN44" s="95"/>
      <c r="AO44" s="81"/>
    </row>
    <row r="45" spans="1:41" x14ac:dyDescent="0.2">
      <c r="A45" s="81"/>
      <c r="B45" s="133">
        <v>10</v>
      </c>
      <c r="C45" s="55">
        <v>22</v>
      </c>
      <c r="D45" s="56">
        <v>1.8986908669455453</v>
      </c>
      <c r="E45" s="113">
        <v>21.16</v>
      </c>
      <c r="F45" s="134">
        <f t="shared" si="12"/>
        <v>779995.63162975758</v>
      </c>
      <c r="G45" s="103"/>
      <c r="H45" s="135">
        <v>10</v>
      </c>
      <c r="I45" s="55">
        <v>22</v>
      </c>
      <c r="J45" s="56">
        <v>1.909</v>
      </c>
      <c r="K45" s="57">
        <v>20.85</v>
      </c>
      <c r="L45" s="134">
        <f t="shared" si="15"/>
        <v>715819.63508577878</v>
      </c>
      <c r="M45" s="164"/>
      <c r="N45" s="133">
        <v>10</v>
      </c>
      <c r="O45" s="55">
        <v>22</v>
      </c>
      <c r="P45" s="56">
        <v>1.9007347778440029</v>
      </c>
      <c r="Q45" s="57">
        <v>26.8</v>
      </c>
      <c r="R45" s="134">
        <f t="shared" si="16"/>
        <v>29860478.679294858</v>
      </c>
      <c r="S45" s="95"/>
      <c r="T45" s="132"/>
      <c r="U45" s="133">
        <f t="shared" si="10"/>
        <v>10</v>
      </c>
      <c r="V45" s="55">
        <v>22</v>
      </c>
      <c r="W45" s="56">
        <v>1.8923865541005402</v>
      </c>
      <c r="X45" s="57">
        <v>24.7</v>
      </c>
      <c r="Y45" s="134">
        <f t="shared" si="13"/>
        <v>6952538.2078292919</v>
      </c>
      <c r="Z45" s="132"/>
      <c r="AA45" s="132"/>
      <c r="AB45" s="133">
        <f t="shared" si="11"/>
        <v>10</v>
      </c>
      <c r="AC45" s="55">
        <v>22</v>
      </c>
      <c r="AD45" s="56">
        <v>1.88</v>
      </c>
      <c r="AE45" s="57">
        <v>25.73</v>
      </c>
      <c r="AF45" s="134">
        <f t="shared" si="14"/>
        <v>11326127.899408547</v>
      </c>
      <c r="AG45" s="132"/>
      <c r="AH45" s="132"/>
      <c r="AI45" s="133" t="e">
        <f>#REF!</f>
        <v>#REF!</v>
      </c>
      <c r="AJ45" s="55">
        <v>22</v>
      </c>
      <c r="AK45" s="56">
        <v>1.8805377769784222</v>
      </c>
      <c r="AL45" s="57">
        <v>28.61</v>
      </c>
      <c r="AM45" s="134">
        <f t="shared" si="17"/>
        <v>70341203.947674602</v>
      </c>
      <c r="AN45" s="132"/>
      <c r="AO45" s="132"/>
    </row>
    <row r="46" spans="1:41" x14ac:dyDescent="0.2">
      <c r="A46" s="81"/>
      <c r="B46" s="112">
        <v>11</v>
      </c>
      <c r="C46" s="55">
        <v>24</v>
      </c>
      <c r="D46" s="56">
        <v>1.8986908669455453</v>
      </c>
      <c r="E46" s="113">
        <v>22.78</v>
      </c>
      <c r="F46" s="130">
        <f t="shared" si="12"/>
        <v>2203880.6601934494</v>
      </c>
      <c r="G46" s="103"/>
      <c r="H46" s="129">
        <v>11</v>
      </c>
      <c r="I46" s="55">
        <v>24</v>
      </c>
      <c r="J46" s="56">
        <v>1.909</v>
      </c>
      <c r="K46" s="57">
        <v>22.7</v>
      </c>
      <c r="L46" s="130">
        <f t="shared" si="15"/>
        <v>2367525.0048090378</v>
      </c>
      <c r="M46" s="164"/>
      <c r="N46" s="112">
        <v>11</v>
      </c>
      <c r="O46" s="55">
        <v>24</v>
      </c>
      <c r="P46" s="56">
        <v>1.9007347778440029</v>
      </c>
      <c r="Q46" s="57">
        <v>28.87</v>
      </c>
      <c r="R46" s="130">
        <f t="shared" si="16"/>
        <v>112840321.29952632</v>
      </c>
      <c r="S46" s="95"/>
      <c r="T46" s="81"/>
      <c r="U46" s="112">
        <f t="shared" si="10"/>
        <v>11</v>
      </c>
      <c r="V46" s="55">
        <v>24</v>
      </c>
      <c r="W46" s="56">
        <v>1.8923865541005402</v>
      </c>
      <c r="X46" s="57">
        <v>26.51</v>
      </c>
      <c r="Y46" s="130">
        <f t="shared" si="13"/>
        <v>22056226.818643451</v>
      </c>
      <c r="Z46" s="95"/>
      <c r="AA46" s="81"/>
      <c r="AB46" s="112">
        <f t="shared" si="11"/>
        <v>11</v>
      </c>
      <c r="AC46" s="55">
        <v>24</v>
      </c>
      <c r="AD46" s="56">
        <v>1.88</v>
      </c>
      <c r="AE46" s="57">
        <v>26.47</v>
      </c>
      <c r="AF46" s="130">
        <f t="shared" si="14"/>
        <v>18070004.886771269</v>
      </c>
      <c r="AG46" s="95"/>
      <c r="AH46" s="81"/>
      <c r="AI46" s="112" t="e">
        <f>#REF!</f>
        <v>#REF!</v>
      </c>
      <c r="AJ46" s="55">
        <v>24</v>
      </c>
      <c r="AK46" s="56">
        <v>1.8805377769784222</v>
      </c>
      <c r="AL46" s="57">
        <v>29.07</v>
      </c>
      <c r="AM46" s="112">
        <f t="shared" si="17"/>
        <v>94054492.831523821</v>
      </c>
      <c r="AN46" s="95"/>
      <c r="AO46" s="81"/>
    </row>
    <row r="47" spans="1:41" x14ac:dyDescent="0.2">
      <c r="A47" s="81"/>
      <c r="B47" s="112">
        <v>12</v>
      </c>
      <c r="C47" s="55">
        <v>14</v>
      </c>
      <c r="D47" s="56">
        <v>1.8986908669455453</v>
      </c>
      <c r="E47" s="113">
        <v>20.85</v>
      </c>
      <c r="F47" s="112">
        <f t="shared" si="12"/>
        <v>639398.11176921963</v>
      </c>
      <c r="G47" s="103"/>
      <c r="H47" s="112">
        <v>12</v>
      </c>
      <c r="I47" s="55">
        <v>14</v>
      </c>
      <c r="J47" s="56">
        <v>1.909</v>
      </c>
      <c r="K47" s="57">
        <v>20.84</v>
      </c>
      <c r="L47" s="112">
        <f t="shared" si="15"/>
        <v>711206.22251160967</v>
      </c>
      <c r="M47" s="164"/>
      <c r="N47" s="112">
        <v>12</v>
      </c>
      <c r="O47" s="55">
        <v>14</v>
      </c>
      <c r="P47" s="56">
        <v>1.9007347778440029</v>
      </c>
      <c r="Q47" s="57">
        <v>26.91</v>
      </c>
      <c r="R47" s="112">
        <f t="shared" si="16"/>
        <v>32046317.616180763</v>
      </c>
      <c r="S47" s="95"/>
      <c r="T47" s="81"/>
      <c r="U47" s="112">
        <f t="shared" si="10"/>
        <v>12</v>
      </c>
      <c r="V47" s="55">
        <v>14</v>
      </c>
      <c r="W47" s="56">
        <v>1.8923865541005402</v>
      </c>
      <c r="X47" s="57">
        <v>24.74</v>
      </c>
      <c r="Y47" s="112">
        <f t="shared" si="13"/>
        <v>7132204.3564385641</v>
      </c>
      <c r="Z47" s="95"/>
      <c r="AA47" s="81"/>
      <c r="AB47" s="112">
        <f t="shared" si="11"/>
        <v>12</v>
      </c>
      <c r="AC47" s="55">
        <v>14</v>
      </c>
      <c r="AD47" s="56">
        <v>1.88</v>
      </c>
      <c r="AE47" s="57">
        <v>26.71</v>
      </c>
      <c r="AF47" s="112">
        <f t="shared" si="14"/>
        <v>21025975.490597077</v>
      </c>
      <c r="AG47" s="95"/>
      <c r="AH47" s="81"/>
      <c r="AI47" s="112" t="e">
        <f>#REF!</f>
        <v>#REF!</v>
      </c>
      <c r="AJ47" s="55">
        <v>14</v>
      </c>
      <c r="AK47" s="56">
        <v>1.8805377769784222</v>
      </c>
      <c r="AL47" s="57">
        <v>28.72</v>
      </c>
      <c r="AM47" s="112">
        <f t="shared" si="17"/>
        <v>75401645.595047444</v>
      </c>
      <c r="AN47" s="95"/>
      <c r="AO47" s="81"/>
    </row>
    <row r="48" spans="1:41" x14ac:dyDescent="0.2">
      <c r="A48" s="81"/>
      <c r="B48" s="103"/>
      <c r="C48" s="103"/>
      <c r="D48" s="103"/>
      <c r="E48" s="104"/>
      <c r="F48" s="103"/>
      <c r="G48" s="103"/>
      <c r="H48" s="103"/>
      <c r="I48" s="103"/>
      <c r="J48" s="103"/>
      <c r="K48" s="103"/>
      <c r="L48" s="103"/>
      <c r="M48" s="164"/>
      <c r="N48" s="103"/>
      <c r="O48" s="103"/>
      <c r="P48" s="103"/>
      <c r="Q48" s="103"/>
      <c r="R48" s="103"/>
      <c r="S48" s="95"/>
      <c r="T48" s="81"/>
      <c r="U48" s="103"/>
      <c r="V48" s="103"/>
      <c r="W48" s="103"/>
      <c r="X48" s="103"/>
      <c r="Y48" s="103"/>
      <c r="Z48" s="95"/>
      <c r="AA48" s="81"/>
      <c r="AB48" s="103"/>
      <c r="AC48" s="103"/>
      <c r="AD48" s="103"/>
      <c r="AE48" s="103"/>
      <c r="AF48" s="103"/>
      <c r="AG48" s="95"/>
      <c r="AH48" s="81"/>
      <c r="AI48" s="103"/>
      <c r="AJ48" s="103"/>
      <c r="AK48" s="103"/>
      <c r="AL48" s="103"/>
      <c r="AM48" s="103"/>
      <c r="AN48" s="95"/>
      <c r="AO48" s="81"/>
    </row>
    <row r="49" spans="1:41" x14ac:dyDescent="0.2">
      <c r="A49" s="81"/>
      <c r="B49" s="122" t="s">
        <v>31</v>
      </c>
      <c r="C49" s="122" t="str">
        <f>D15</f>
        <v>ubc</v>
      </c>
      <c r="D49" s="106"/>
      <c r="E49" s="123"/>
      <c r="F49" s="124"/>
      <c r="G49" s="125"/>
      <c r="H49" s="122" t="s">
        <v>31</v>
      </c>
      <c r="I49" s="122" t="str">
        <f>J15</f>
        <v>rpl13A</v>
      </c>
      <c r="J49" s="106"/>
      <c r="K49" s="126"/>
      <c r="L49" s="124"/>
      <c r="M49" s="164"/>
      <c r="N49" s="109" t="str">
        <f>B49</f>
        <v>Run No. 2.1</v>
      </c>
      <c r="O49" s="122" t="str">
        <f>P15</f>
        <v>PCNA</v>
      </c>
      <c r="P49" s="106"/>
      <c r="Q49" s="108"/>
      <c r="R49" s="103"/>
      <c r="S49" s="95"/>
      <c r="T49" s="81"/>
      <c r="U49" s="109" t="str">
        <f>N49</f>
        <v>Run No. 2.1</v>
      </c>
      <c r="V49" s="122" t="str">
        <f>W15</f>
        <v>Neuro D</v>
      </c>
      <c r="W49" s="106"/>
      <c r="X49" s="108"/>
      <c r="Y49" s="103"/>
      <c r="Z49" s="95"/>
      <c r="AA49" s="81"/>
      <c r="AB49" s="109" t="str">
        <f>U49</f>
        <v>Run No. 2.1</v>
      </c>
      <c r="AC49" s="122" t="str">
        <f>AD15</f>
        <v>DCX</v>
      </c>
      <c r="AD49" s="106"/>
      <c r="AE49" s="108"/>
      <c r="AF49" s="103"/>
      <c r="AG49" s="95"/>
      <c r="AH49" s="81"/>
      <c r="AI49" s="109" t="e">
        <f>#REF!</f>
        <v>#REF!</v>
      </c>
      <c r="AJ49" s="122" t="str">
        <f>AK15</f>
        <v>BDNF</v>
      </c>
      <c r="AK49" s="106"/>
      <c r="AL49" s="126"/>
      <c r="AM49" s="124"/>
      <c r="AN49" s="95"/>
      <c r="AO49" s="81"/>
    </row>
    <row r="50" spans="1:41" x14ac:dyDescent="0.2">
      <c r="A50" s="81"/>
      <c r="B50" s="127"/>
      <c r="C50" s="85"/>
      <c r="D50" s="85"/>
      <c r="E50" s="128"/>
      <c r="F50" s="85"/>
      <c r="G50" s="103"/>
      <c r="H50" s="127"/>
      <c r="I50" s="85"/>
      <c r="J50" s="85"/>
      <c r="K50" s="85"/>
      <c r="L50" s="85"/>
      <c r="M50" s="164"/>
      <c r="N50" s="127"/>
      <c r="O50" s="85"/>
      <c r="P50" s="85"/>
      <c r="Q50" s="85"/>
      <c r="R50" s="85"/>
      <c r="S50" s="95"/>
      <c r="T50" s="81"/>
      <c r="U50" s="127"/>
      <c r="V50" s="85"/>
      <c r="W50" s="85"/>
      <c r="X50" s="85"/>
      <c r="Y50" s="85"/>
      <c r="Z50" s="95"/>
      <c r="AA50" s="81"/>
      <c r="AB50" s="127"/>
      <c r="AC50" s="85"/>
      <c r="AD50" s="85"/>
      <c r="AE50" s="85"/>
      <c r="AF50" s="85"/>
      <c r="AG50" s="95"/>
      <c r="AH50" s="81"/>
      <c r="AI50" s="127"/>
      <c r="AJ50" s="85"/>
      <c r="AK50" s="85"/>
      <c r="AL50" s="85"/>
      <c r="AM50" s="85"/>
      <c r="AN50" s="95"/>
      <c r="AO50" s="81"/>
    </row>
    <row r="51" spans="1:41" x14ac:dyDescent="0.2">
      <c r="A51" s="81"/>
      <c r="B51" s="105" t="s">
        <v>21</v>
      </c>
      <c r="C51" s="105" t="s">
        <v>10</v>
      </c>
      <c r="D51" s="105" t="s">
        <v>22</v>
      </c>
      <c r="E51" s="110" t="s">
        <v>23</v>
      </c>
      <c r="F51" s="105" t="s">
        <v>24</v>
      </c>
      <c r="G51" s="136"/>
      <c r="H51" s="105" t="s">
        <v>21</v>
      </c>
      <c r="I51" s="105" t="s">
        <v>10</v>
      </c>
      <c r="J51" s="105" t="s">
        <v>22</v>
      </c>
      <c r="K51" s="105" t="s">
        <v>23</v>
      </c>
      <c r="L51" s="105" t="s">
        <v>24</v>
      </c>
      <c r="M51" s="164"/>
      <c r="N51" s="105" t="str">
        <f t="shared" ref="N51:N63" si="18">B51</f>
        <v>Individ</v>
      </c>
      <c r="O51" s="105" t="s">
        <v>10</v>
      </c>
      <c r="P51" s="105" t="s">
        <v>22</v>
      </c>
      <c r="Q51" s="105" t="s">
        <v>23</v>
      </c>
      <c r="R51" s="105" t="s">
        <v>24</v>
      </c>
      <c r="S51" s="95"/>
      <c r="T51" s="81"/>
      <c r="U51" s="111" t="str">
        <f t="shared" ref="U51:U63" si="19">N51</f>
        <v>Individ</v>
      </c>
      <c r="V51" s="111" t="s">
        <v>25</v>
      </c>
      <c r="W51" s="111" t="s">
        <v>22</v>
      </c>
      <c r="X51" s="111" t="s">
        <v>23</v>
      </c>
      <c r="Y51" s="111" t="s">
        <v>24</v>
      </c>
      <c r="Z51" s="95"/>
      <c r="AA51" s="81"/>
      <c r="AB51" s="105" t="str">
        <f t="shared" ref="AB51:AB63" si="20">U51</f>
        <v>Individ</v>
      </c>
      <c r="AC51" s="105" t="s">
        <v>25</v>
      </c>
      <c r="AD51" s="105" t="s">
        <v>22</v>
      </c>
      <c r="AE51" s="105" t="s">
        <v>23</v>
      </c>
      <c r="AF51" s="105" t="s">
        <v>24</v>
      </c>
      <c r="AG51" s="95"/>
      <c r="AH51" s="81"/>
      <c r="AI51" s="105" t="e">
        <f>#REF!</f>
        <v>#REF!</v>
      </c>
      <c r="AJ51" s="105" t="s">
        <v>25</v>
      </c>
      <c r="AK51" s="105" t="s">
        <v>22</v>
      </c>
      <c r="AL51" s="105" t="s">
        <v>23</v>
      </c>
      <c r="AM51" s="105" t="s">
        <v>24</v>
      </c>
      <c r="AN51" s="95"/>
      <c r="AO51" s="81"/>
    </row>
    <row r="52" spans="1:41" x14ac:dyDescent="0.2">
      <c r="A52" s="81"/>
      <c r="B52" s="112">
        <v>1</v>
      </c>
      <c r="C52" s="55">
        <v>2</v>
      </c>
      <c r="D52" s="56">
        <v>1.8986908669455453</v>
      </c>
      <c r="E52" s="113">
        <v>22.18</v>
      </c>
      <c r="F52" s="112">
        <f t="shared" ref="F52:F63" si="21">POWER(D52,E52)</f>
        <v>1500083.7863738528</v>
      </c>
      <c r="G52" s="136"/>
      <c r="H52" s="112">
        <v>1</v>
      </c>
      <c r="I52" s="55">
        <v>2</v>
      </c>
      <c r="J52" s="56">
        <v>1.909</v>
      </c>
      <c r="K52" s="57">
        <v>21.72</v>
      </c>
      <c r="L52" s="112">
        <f>POWER(J52,K52)</f>
        <v>1256332.9919248696</v>
      </c>
      <c r="M52" s="164"/>
      <c r="N52" s="112">
        <f t="shared" si="18"/>
        <v>1</v>
      </c>
      <c r="O52" s="55">
        <v>2</v>
      </c>
      <c r="P52" s="56">
        <v>1.9007347778440029</v>
      </c>
      <c r="Q52" s="57">
        <v>28.23</v>
      </c>
      <c r="R52" s="112">
        <f>POWER(P52,Q52)</f>
        <v>74809119.0587309</v>
      </c>
      <c r="S52" s="95"/>
      <c r="T52" s="81"/>
      <c r="U52" s="137">
        <f t="shared" si="19"/>
        <v>1</v>
      </c>
      <c r="V52" s="55">
        <v>2</v>
      </c>
      <c r="W52" s="56">
        <v>1.8923865541005402</v>
      </c>
      <c r="X52" s="57">
        <v>25.74</v>
      </c>
      <c r="Y52" s="137">
        <f t="shared" ref="Y52:Y63" si="22">POWER(W52,X52)</f>
        <v>13496887.625221625</v>
      </c>
      <c r="Z52" s="95"/>
      <c r="AA52" s="81"/>
      <c r="AB52" s="112">
        <f t="shared" si="20"/>
        <v>1</v>
      </c>
      <c r="AC52" s="55">
        <v>2</v>
      </c>
      <c r="AD52" s="56">
        <v>1.88</v>
      </c>
      <c r="AE52" s="57">
        <v>27.7</v>
      </c>
      <c r="AF52" s="112">
        <f t="shared" ref="AF52:AF63" si="23">POWER(AD52,AE52)</f>
        <v>39280085.515360326</v>
      </c>
      <c r="AG52" s="95"/>
      <c r="AH52" s="81"/>
      <c r="AI52" s="112" t="e">
        <f>#REF!</f>
        <v>#REF!</v>
      </c>
      <c r="AJ52" s="55">
        <v>2</v>
      </c>
      <c r="AK52" s="56">
        <v>1.8805377769784222</v>
      </c>
      <c r="AL52" s="57">
        <v>29.56</v>
      </c>
      <c r="AM52" s="112">
        <f t="shared" ref="AM52:AM63" si="24">POWER(AK52,AL52)</f>
        <v>128167453.72570933</v>
      </c>
      <c r="AN52" s="95"/>
      <c r="AO52" s="81"/>
    </row>
    <row r="53" spans="1:41" x14ac:dyDescent="0.2">
      <c r="A53" s="81"/>
      <c r="B53" s="112">
        <v>2</v>
      </c>
      <c r="C53" s="55">
        <v>5</v>
      </c>
      <c r="D53" s="56">
        <v>1.8986908669455453</v>
      </c>
      <c r="E53" s="113">
        <v>22.1</v>
      </c>
      <c r="F53" s="112">
        <f t="shared" si="21"/>
        <v>1425079.7735998083</v>
      </c>
      <c r="G53" s="136"/>
      <c r="H53" s="112">
        <v>2</v>
      </c>
      <c r="I53" s="55">
        <v>5</v>
      </c>
      <c r="J53" s="56">
        <v>1.909</v>
      </c>
      <c r="K53" s="57">
        <v>22.02</v>
      </c>
      <c r="L53" s="112">
        <f t="shared" ref="L53:L63" si="25">POWER(J53,K53)</f>
        <v>1525269.3498106122</v>
      </c>
      <c r="M53" s="164"/>
      <c r="N53" s="112">
        <f t="shared" si="18"/>
        <v>2</v>
      </c>
      <c r="O53" s="55">
        <v>5</v>
      </c>
      <c r="P53" s="56">
        <v>1.9007347778440029</v>
      </c>
      <c r="Q53" s="57">
        <v>28.11</v>
      </c>
      <c r="R53" s="112">
        <f t="shared" ref="R53:R62" si="26">POWER(P53,Q53)</f>
        <v>69260234.565591022</v>
      </c>
      <c r="S53" s="95"/>
      <c r="T53" s="81"/>
      <c r="U53" s="137">
        <f t="shared" si="19"/>
        <v>2</v>
      </c>
      <c r="V53" s="55">
        <v>5</v>
      </c>
      <c r="W53" s="56">
        <v>1.8923865541005402</v>
      </c>
      <c r="X53" s="57">
        <v>26</v>
      </c>
      <c r="Y53" s="137">
        <f t="shared" si="22"/>
        <v>15931482.612646833</v>
      </c>
      <c r="Z53" s="95"/>
      <c r="AA53" s="81"/>
      <c r="AB53" s="112">
        <f t="shared" si="20"/>
        <v>2</v>
      </c>
      <c r="AC53" s="55">
        <v>5</v>
      </c>
      <c r="AD53" s="56">
        <v>1.88</v>
      </c>
      <c r="AE53" s="57">
        <v>27.09</v>
      </c>
      <c r="AF53" s="112">
        <f t="shared" si="23"/>
        <v>26726133.692413062</v>
      </c>
      <c r="AG53" s="95"/>
      <c r="AH53" s="81"/>
      <c r="AI53" s="112" t="e">
        <f>#REF!</f>
        <v>#REF!</v>
      </c>
      <c r="AJ53" s="55">
        <v>5</v>
      </c>
      <c r="AK53" s="56">
        <v>1.8805377769784222</v>
      </c>
      <c r="AL53" s="57">
        <v>29.08</v>
      </c>
      <c r="AM53" s="112">
        <f t="shared" si="24"/>
        <v>94650381.013967544</v>
      </c>
      <c r="AN53" s="95"/>
      <c r="AO53" s="81"/>
    </row>
    <row r="54" spans="1:41" x14ac:dyDescent="0.2">
      <c r="A54" s="81"/>
      <c r="B54" s="112">
        <v>3</v>
      </c>
      <c r="C54" s="55">
        <v>6</v>
      </c>
      <c r="D54" s="56">
        <v>1.8986908669455453</v>
      </c>
      <c r="E54" s="113">
        <v>23.34</v>
      </c>
      <c r="F54" s="112">
        <f t="shared" si="21"/>
        <v>3155894.3813288058</v>
      </c>
      <c r="G54" s="136"/>
      <c r="H54" s="112">
        <v>3</v>
      </c>
      <c r="I54" s="55">
        <v>6</v>
      </c>
      <c r="J54" s="56">
        <v>1.909</v>
      </c>
      <c r="K54" s="57">
        <v>23.44</v>
      </c>
      <c r="L54" s="112">
        <f t="shared" si="25"/>
        <v>3820242.7618660103</v>
      </c>
      <c r="M54" s="164"/>
      <c r="N54" s="112">
        <f t="shared" si="18"/>
        <v>3</v>
      </c>
      <c r="O54" s="55">
        <v>6</v>
      </c>
      <c r="P54" s="56">
        <v>1.9007347778440029</v>
      </c>
      <c r="Q54" s="57">
        <v>30</v>
      </c>
      <c r="R54" s="112">
        <f t="shared" si="26"/>
        <v>233155482.96385971</v>
      </c>
      <c r="S54" s="95"/>
      <c r="T54" s="81"/>
      <c r="U54" s="137">
        <f t="shared" si="19"/>
        <v>3</v>
      </c>
      <c r="V54" s="55">
        <v>6</v>
      </c>
      <c r="W54" s="56">
        <v>1.8923865541005402</v>
      </c>
      <c r="X54" s="57">
        <v>27.45</v>
      </c>
      <c r="Y54" s="137">
        <f t="shared" si="22"/>
        <v>40171725.058398798</v>
      </c>
      <c r="Z54" s="95"/>
      <c r="AA54" s="81"/>
      <c r="AB54" s="112">
        <f t="shared" si="20"/>
        <v>3</v>
      </c>
      <c r="AC54" s="55">
        <v>6</v>
      </c>
      <c r="AD54" s="56">
        <v>1.88</v>
      </c>
      <c r="AE54" s="57">
        <v>28.03</v>
      </c>
      <c r="AF54" s="112">
        <f t="shared" si="23"/>
        <v>48377621.781406619</v>
      </c>
      <c r="AG54" s="95"/>
      <c r="AH54" s="81"/>
      <c r="AI54" s="112" t="e">
        <f>#REF!</f>
        <v>#REF!</v>
      </c>
      <c r="AJ54" s="55">
        <v>6</v>
      </c>
      <c r="AK54" s="56">
        <v>1.8805377769784222</v>
      </c>
      <c r="AL54" s="57">
        <v>29.7</v>
      </c>
      <c r="AM54" s="112">
        <f t="shared" si="24"/>
        <v>140015864.13148364</v>
      </c>
      <c r="AN54" s="95"/>
      <c r="AO54" s="81"/>
    </row>
    <row r="55" spans="1:41" x14ac:dyDescent="0.2">
      <c r="A55" s="81"/>
      <c r="B55" s="112">
        <v>4</v>
      </c>
      <c r="C55" s="55">
        <v>7</v>
      </c>
      <c r="D55" s="56">
        <v>1.8986908669455453</v>
      </c>
      <c r="E55" s="113">
        <v>22.47</v>
      </c>
      <c r="F55" s="112">
        <f t="shared" si="21"/>
        <v>1806621.8265197645</v>
      </c>
      <c r="G55" s="136"/>
      <c r="H55" s="112">
        <v>4</v>
      </c>
      <c r="I55" s="55">
        <v>7</v>
      </c>
      <c r="J55" s="56">
        <v>1.909</v>
      </c>
      <c r="K55" s="57">
        <v>21.9</v>
      </c>
      <c r="L55" s="112">
        <f t="shared" si="25"/>
        <v>1411399.0858876144</v>
      </c>
      <c r="M55" s="164"/>
      <c r="N55" s="112">
        <f t="shared" si="18"/>
        <v>4</v>
      </c>
      <c r="O55" s="55">
        <v>7</v>
      </c>
      <c r="P55" s="56">
        <v>1.9007347778440029</v>
      </c>
      <c r="Q55" s="57">
        <v>22.93</v>
      </c>
      <c r="R55" s="112">
        <f t="shared" si="26"/>
        <v>2486969.612346522</v>
      </c>
      <c r="S55" s="95"/>
      <c r="T55" s="81"/>
      <c r="U55" s="137">
        <f t="shared" si="19"/>
        <v>4</v>
      </c>
      <c r="V55" s="55">
        <v>7</v>
      </c>
      <c r="W55" s="56">
        <v>1.8923865541005402</v>
      </c>
      <c r="X55" s="57">
        <v>25.8</v>
      </c>
      <c r="Y55" s="137">
        <f t="shared" si="22"/>
        <v>14023429.102126427</v>
      </c>
      <c r="Z55" s="95"/>
      <c r="AA55" s="81"/>
      <c r="AB55" s="112">
        <f t="shared" si="20"/>
        <v>4</v>
      </c>
      <c r="AC55" s="55">
        <v>7</v>
      </c>
      <c r="AD55" s="56">
        <v>1.88</v>
      </c>
      <c r="AE55" s="57">
        <v>27.07</v>
      </c>
      <c r="AF55" s="112">
        <f t="shared" si="23"/>
        <v>26390825.77263407</v>
      </c>
      <c r="AG55" s="95"/>
      <c r="AH55" s="81"/>
      <c r="AI55" s="112" t="e">
        <f>#REF!</f>
        <v>#REF!</v>
      </c>
      <c r="AJ55" s="55">
        <v>7</v>
      </c>
      <c r="AK55" s="56">
        <v>1.8805377769784222</v>
      </c>
      <c r="AL55" s="57">
        <v>29.65</v>
      </c>
      <c r="AM55" s="112">
        <f t="shared" si="24"/>
        <v>135663538.94353148</v>
      </c>
      <c r="AN55" s="95"/>
      <c r="AO55" s="81"/>
    </row>
    <row r="56" spans="1:41" x14ac:dyDescent="0.2">
      <c r="A56" s="81"/>
      <c r="B56" s="112">
        <v>5</v>
      </c>
      <c r="C56" s="115">
        <v>8</v>
      </c>
      <c r="D56" s="56">
        <v>1.8986908669455453</v>
      </c>
      <c r="E56" s="113">
        <v>21.8</v>
      </c>
      <c r="F56" s="112">
        <f t="shared" si="21"/>
        <v>1175717.2703927937</v>
      </c>
      <c r="G56" s="136"/>
      <c r="H56" s="112">
        <v>5</v>
      </c>
      <c r="I56" s="115">
        <v>8</v>
      </c>
      <c r="J56" s="56">
        <v>1.909</v>
      </c>
      <c r="K56" s="116">
        <v>21.6</v>
      </c>
      <c r="L56" s="112">
        <f t="shared" si="25"/>
        <v>1162540.3975982254</v>
      </c>
      <c r="M56" s="164"/>
      <c r="N56" s="112">
        <f t="shared" si="18"/>
        <v>5</v>
      </c>
      <c r="O56" s="115">
        <v>8</v>
      </c>
      <c r="P56" s="56">
        <v>1.9007347778440029</v>
      </c>
      <c r="Q56" s="116">
        <v>27.75</v>
      </c>
      <c r="R56" s="112">
        <f t="shared" si="26"/>
        <v>54963225.401360802</v>
      </c>
      <c r="S56" s="95"/>
      <c r="T56" s="81"/>
      <c r="U56" s="137">
        <f t="shared" si="19"/>
        <v>5</v>
      </c>
      <c r="V56" s="115">
        <v>8</v>
      </c>
      <c r="W56" s="56">
        <v>1.8923865541005402</v>
      </c>
      <c r="X56" s="116">
        <v>26.47</v>
      </c>
      <c r="Y56" s="137">
        <f t="shared" si="22"/>
        <v>21500612.154885057</v>
      </c>
      <c r="Z56" s="95"/>
      <c r="AA56" s="81"/>
      <c r="AB56" s="112">
        <f t="shared" si="20"/>
        <v>5</v>
      </c>
      <c r="AC56" s="115">
        <v>8</v>
      </c>
      <c r="AD56" s="56">
        <v>1.88</v>
      </c>
      <c r="AE56" s="116">
        <v>27.22</v>
      </c>
      <c r="AF56" s="112">
        <f t="shared" si="23"/>
        <v>29011932.407048624</v>
      </c>
      <c r="AG56" s="95"/>
      <c r="AH56" s="81"/>
      <c r="AI56" s="112" t="e">
        <f>#REF!</f>
        <v>#REF!</v>
      </c>
      <c r="AJ56" s="115">
        <v>8</v>
      </c>
      <c r="AK56" s="56">
        <v>1.8805377769784222</v>
      </c>
      <c r="AL56" s="116">
        <v>29.52</v>
      </c>
      <c r="AM56" s="112">
        <f t="shared" si="24"/>
        <v>124970202.5969042</v>
      </c>
      <c r="AN56" s="95"/>
      <c r="AO56" s="81"/>
    </row>
    <row r="57" spans="1:41" x14ac:dyDescent="0.2">
      <c r="A57" s="81"/>
      <c r="B57" s="112">
        <v>6</v>
      </c>
      <c r="C57" s="115">
        <v>9</v>
      </c>
      <c r="D57" s="56">
        <v>1.8986908669455453</v>
      </c>
      <c r="E57" s="113">
        <v>22.13</v>
      </c>
      <c r="F57" s="112">
        <f t="shared" si="21"/>
        <v>1452756.4220306631</v>
      </c>
      <c r="G57" s="136"/>
      <c r="H57" s="112">
        <v>6</v>
      </c>
      <c r="I57" s="115">
        <v>9</v>
      </c>
      <c r="J57" s="56">
        <v>1.909</v>
      </c>
      <c r="K57" s="116">
        <v>21.98</v>
      </c>
      <c r="L57" s="112">
        <f t="shared" si="25"/>
        <v>1486326.791285835</v>
      </c>
      <c r="M57" s="164"/>
      <c r="N57" s="112">
        <f t="shared" si="18"/>
        <v>6</v>
      </c>
      <c r="O57" s="115">
        <v>9</v>
      </c>
      <c r="P57" s="56">
        <v>1.9007347778440029</v>
      </c>
      <c r="Q57" s="116">
        <v>28.27</v>
      </c>
      <c r="R57" s="112">
        <f t="shared" si="26"/>
        <v>76755835.147928044</v>
      </c>
      <c r="S57" s="95"/>
      <c r="T57" s="81"/>
      <c r="U57" s="137">
        <f t="shared" si="19"/>
        <v>6</v>
      </c>
      <c r="V57" s="115">
        <v>9</v>
      </c>
      <c r="W57" s="56">
        <v>1.8923865541005402</v>
      </c>
      <c r="X57" s="116">
        <v>25.91</v>
      </c>
      <c r="Y57" s="137">
        <f t="shared" si="22"/>
        <v>15042683.122402148</v>
      </c>
      <c r="Z57" s="95"/>
      <c r="AA57" s="81"/>
      <c r="AB57" s="112">
        <f t="shared" si="20"/>
        <v>6</v>
      </c>
      <c r="AC57" s="115">
        <v>9</v>
      </c>
      <c r="AD57" s="56">
        <v>1.88</v>
      </c>
      <c r="AE57" s="116">
        <v>27.34</v>
      </c>
      <c r="AF57" s="112">
        <f t="shared" si="23"/>
        <v>31295046.332765326</v>
      </c>
      <c r="AG57" s="95"/>
      <c r="AH57" s="81"/>
      <c r="AI57" s="112" t="e">
        <f>#REF!</f>
        <v>#REF!</v>
      </c>
      <c r="AJ57" s="115">
        <v>9</v>
      </c>
      <c r="AK57" s="56">
        <v>1.8805377769784222</v>
      </c>
      <c r="AL57" s="116">
        <v>29.55</v>
      </c>
      <c r="AM57" s="112">
        <f t="shared" si="24"/>
        <v>127360552.89519095</v>
      </c>
      <c r="AN57" s="95"/>
      <c r="AO57" s="81"/>
    </row>
    <row r="58" spans="1:41" x14ac:dyDescent="0.2">
      <c r="A58" s="81"/>
      <c r="B58" s="112">
        <v>7</v>
      </c>
      <c r="C58" s="115">
        <v>10</v>
      </c>
      <c r="D58" s="56">
        <v>1.8986908669455453</v>
      </c>
      <c r="E58" s="113">
        <v>22.72</v>
      </c>
      <c r="F58" s="112">
        <f t="shared" si="21"/>
        <v>2120707.723956544</v>
      </c>
      <c r="G58" s="136"/>
      <c r="H58" s="112">
        <v>7</v>
      </c>
      <c r="I58" s="115">
        <v>10</v>
      </c>
      <c r="J58" s="56">
        <v>1.909</v>
      </c>
      <c r="K58" s="116">
        <v>22.66</v>
      </c>
      <c r="L58" s="112">
        <f t="shared" si="25"/>
        <v>2307078.3164453749</v>
      </c>
      <c r="M58" s="164"/>
      <c r="N58" s="112">
        <f t="shared" si="18"/>
        <v>7</v>
      </c>
      <c r="O58" s="115">
        <v>10</v>
      </c>
      <c r="P58" s="56">
        <v>1.9007347778440029</v>
      </c>
      <c r="Q58" s="116">
        <v>28.67</v>
      </c>
      <c r="R58" s="112">
        <f t="shared" si="26"/>
        <v>99238458.554522246</v>
      </c>
      <c r="S58" s="95"/>
      <c r="T58" s="81"/>
      <c r="U58" s="137">
        <f t="shared" si="19"/>
        <v>7</v>
      </c>
      <c r="V58" s="115">
        <v>10</v>
      </c>
      <c r="W58" s="56">
        <v>1.8923865541005402</v>
      </c>
      <c r="X58" s="116">
        <v>26.32</v>
      </c>
      <c r="Y58" s="137">
        <f t="shared" si="22"/>
        <v>19538865.667593911</v>
      </c>
      <c r="Z58" s="95"/>
      <c r="AA58" s="81"/>
      <c r="AB58" s="112">
        <f t="shared" si="20"/>
        <v>7</v>
      </c>
      <c r="AC58" s="115">
        <v>10</v>
      </c>
      <c r="AD58" s="56">
        <v>1.88</v>
      </c>
      <c r="AE58" s="116">
        <v>26.83</v>
      </c>
      <c r="AF58" s="112">
        <f t="shared" si="23"/>
        <v>22680629.057647813</v>
      </c>
      <c r="AG58" s="95"/>
      <c r="AH58" s="81"/>
      <c r="AI58" s="112" t="e">
        <f>#REF!</f>
        <v>#REF!</v>
      </c>
      <c r="AJ58" s="115">
        <v>10</v>
      </c>
      <c r="AK58" s="56">
        <v>1.8805377769784222</v>
      </c>
      <c r="AL58" s="116">
        <v>29.58</v>
      </c>
      <c r="AM58" s="112">
        <f t="shared" si="24"/>
        <v>129796624.28882512</v>
      </c>
      <c r="AN58" s="95"/>
      <c r="AO58" s="81"/>
    </row>
    <row r="59" spans="1:41" x14ac:dyDescent="0.2">
      <c r="A59" s="81"/>
      <c r="B59" s="112">
        <v>8</v>
      </c>
      <c r="C59" s="115">
        <v>13</v>
      </c>
      <c r="D59" s="56">
        <v>1.8986908669455453</v>
      </c>
      <c r="E59" s="113">
        <v>21.93</v>
      </c>
      <c r="F59" s="112">
        <f t="shared" si="21"/>
        <v>1277914.9523798062</v>
      </c>
      <c r="G59" s="136"/>
      <c r="H59" s="112">
        <v>8</v>
      </c>
      <c r="I59" s="115">
        <v>13</v>
      </c>
      <c r="J59" s="56">
        <v>1.909</v>
      </c>
      <c r="K59" s="116">
        <v>21.65</v>
      </c>
      <c r="L59" s="112">
        <f t="shared" si="25"/>
        <v>1200738.2617320223</v>
      </c>
      <c r="M59" s="164"/>
      <c r="N59" s="112">
        <f t="shared" si="18"/>
        <v>8</v>
      </c>
      <c r="O59" s="115">
        <v>13</v>
      </c>
      <c r="P59" s="56">
        <v>1.9007347778440029</v>
      </c>
      <c r="Q59" s="116">
        <v>29.3</v>
      </c>
      <c r="R59" s="112">
        <f t="shared" si="26"/>
        <v>148730681.57927945</v>
      </c>
      <c r="S59" s="95"/>
      <c r="T59" s="81"/>
      <c r="U59" s="137">
        <f t="shared" si="19"/>
        <v>8</v>
      </c>
      <c r="V59" s="115">
        <v>13</v>
      </c>
      <c r="W59" s="56">
        <v>1.8923865541005402</v>
      </c>
      <c r="X59" s="116">
        <v>37</v>
      </c>
      <c r="Y59" s="137">
        <f t="shared" si="22"/>
        <v>17756795114.550354</v>
      </c>
      <c r="Z59" s="95"/>
      <c r="AA59" s="81"/>
      <c r="AB59" s="112">
        <f t="shared" si="20"/>
        <v>8</v>
      </c>
      <c r="AC59" s="115">
        <v>13</v>
      </c>
      <c r="AD59" s="56">
        <v>1.88</v>
      </c>
      <c r="AE59" s="116">
        <v>26.93</v>
      </c>
      <c r="AF59" s="112">
        <f t="shared" si="23"/>
        <v>24158550.910238542</v>
      </c>
      <c r="AG59" s="95"/>
      <c r="AH59" s="81"/>
      <c r="AI59" s="112" t="e">
        <f>#REF!</f>
        <v>#REF!</v>
      </c>
      <c r="AJ59" s="115">
        <v>13</v>
      </c>
      <c r="AK59" s="56">
        <v>1.8805377769784222</v>
      </c>
      <c r="AL59" s="116">
        <v>30.29</v>
      </c>
      <c r="AM59" s="112">
        <f t="shared" si="24"/>
        <v>203237414.66675416</v>
      </c>
      <c r="AN59" s="95"/>
      <c r="AO59" s="81"/>
    </row>
    <row r="60" spans="1:41" x14ac:dyDescent="0.2">
      <c r="A60" s="81"/>
      <c r="B60" s="112">
        <v>9</v>
      </c>
      <c r="C60" s="55">
        <v>20</v>
      </c>
      <c r="D60" s="56">
        <v>1.8986908669455453</v>
      </c>
      <c r="E60" s="113">
        <v>22.75</v>
      </c>
      <c r="F60" s="112">
        <f t="shared" si="21"/>
        <v>2161894.2478184928</v>
      </c>
      <c r="G60" s="136"/>
      <c r="H60" s="112">
        <v>9</v>
      </c>
      <c r="I60" s="55">
        <v>20</v>
      </c>
      <c r="J60" s="56">
        <v>1.909</v>
      </c>
      <c r="K60" s="57">
        <v>22.56</v>
      </c>
      <c r="L60" s="112">
        <f t="shared" si="25"/>
        <v>2162627.6164102503</v>
      </c>
      <c r="M60" s="164"/>
      <c r="N60" s="117">
        <f t="shared" si="18"/>
        <v>9</v>
      </c>
      <c r="O60" s="55">
        <v>20</v>
      </c>
      <c r="P60" s="56">
        <v>1.9007347778440029</v>
      </c>
      <c r="Q60" s="57">
        <v>27.9</v>
      </c>
      <c r="R60" s="138">
        <f t="shared" si="26"/>
        <v>60521605.260016121</v>
      </c>
      <c r="S60" s="95"/>
      <c r="T60" s="81"/>
      <c r="U60" s="137">
        <f t="shared" si="19"/>
        <v>9</v>
      </c>
      <c r="V60" s="55">
        <v>20</v>
      </c>
      <c r="W60" s="56">
        <v>1.8923865541005402</v>
      </c>
      <c r="X60" s="57">
        <v>26.42</v>
      </c>
      <c r="Y60" s="137">
        <f t="shared" si="22"/>
        <v>20825734.740174245</v>
      </c>
      <c r="Z60" s="95"/>
      <c r="AA60" s="81"/>
      <c r="AB60" s="112">
        <f t="shared" si="20"/>
        <v>9</v>
      </c>
      <c r="AC60" s="55">
        <v>20</v>
      </c>
      <c r="AD60" s="56">
        <v>1.88</v>
      </c>
      <c r="AE60" s="57">
        <v>27.62</v>
      </c>
      <c r="AF60" s="112">
        <f t="shared" si="23"/>
        <v>37345630.560665794</v>
      </c>
      <c r="AG60" s="95"/>
      <c r="AH60" s="81"/>
      <c r="AI60" s="112" t="e">
        <f>#REF!</f>
        <v>#REF!</v>
      </c>
      <c r="AJ60" s="55">
        <v>20</v>
      </c>
      <c r="AK60" s="56">
        <v>1.8805377769784222</v>
      </c>
      <c r="AL60" s="57">
        <v>30.59</v>
      </c>
      <c r="AM60" s="112">
        <f t="shared" si="24"/>
        <v>245633886.79584342</v>
      </c>
      <c r="AN60" s="95"/>
      <c r="AO60" s="81"/>
    </row>
    <row r="61" spans="1:41" x14ac:dyDescent="0.2">
      <c r="A61" s="81"/>
      <c r="B61" s="112">
        <v>10</v>
      </c>
      <c r="C61" s="55">
        <v>22</v>
      </c>
      <c r="D61" s="56">
        <v>1.8986908669455453</v>
      </c>
      <c r="E61" s="113">
        <v>22.83</v>
      </c>
      <c r="F61" s="112">
        <f t="shared" si="21"/>
        <v>2275677.8736782004</v>
      </c>
      <c r="G61" s="136"/>
      <c r="H61" s="112">
        <v>10</v>
      </c>
      <c r="I61" s="55">
        <v>22</v>
      </c>
      <c r="J61" s="56">
        <v>1.909</v>
      </c>
      <c r="K61" s="57">
        <v>22.58</v>
      </c>
      <c r="L61" s="112">
        <f t="shared" si="25"/>
        <v>2190775.4378060848</v>
      </c>
      <c r="M61" s="164"/>
      <c r="N61" s="112">
        <f t="shared" si="18"/>
        <v>10</v>
      </c>
      <c r="O61" s="55">
        <v>22</v>
      </c>
      <c r="P61" s="56">
        <v>1.9007347778440029</v>
      </c>
      <c r="Q61" s="57">
        <v>28.75</v>
      </c>
      <c r="R61" s="112">
        <f t="shared" si="26"/>
        <v>104470514.0228453</v>
      </c>
      <c r="S61" s="95"/>
      <c r="T61" s="81"/>
      <c r="U61" s="137">
        <f t="shared" si="19"/>
        <v>10</v>
      </c>
      <c r="V61" s="55">
        <v>22</v>
      </c>
      <c r="W61" s="56">
        <v>1.8923865541005402</v>
      </c>
      <c r="X61" s="57">
        <v>26.86</v>
      </c>
      <c r="Y61" s="137">
        <f t="shared" si="22"/>
        <v>27573041.090001244</v>
      </c>
      <c r="Z61" s="95"/>
      <c r="AA61" s="81"/>
      <c r="AB61" s="112">
        <f t="shared" si="20"/>
        <v>10</v>
      </c>
      <c r="AC61" s="55">
        <v>22</v>
      </c>
      <c r="AD61" s="56">
        <v>1.88</v>
      </c>
      <c r="AE61" s="57">
        <v>28.49</v>
      </c>
      <c r="AF61" s="112">
        <f t="shared" si="23"/>
        <v>64678080.94385086</v>
      </c>
      <c r="AG61" s="95"/>
      <c r="AH61" s="81"/>
      <c r="AI61" s="112" t="e">
        <f>#REF!</f>
        <v>#REF!</v>
      </c>
      <c r="AJ61" s="55">
        <v>22</v>
      </c>
      <c r="AK61" s="56">
        <v>1.8805377769784222</v>
      </c>
      <c r="AL61" s="57">
        <v>30.57</v>
      </c>
      <c r="AM61" s="112">
        <f t="shared" si="24"/>
        <v>242550759.63545665</v>
      </c>
      <c r="AN61" s="95"/>
      <c r="AO61" s="81"/>
    </row>
    <row r="62" spans="1:41" x14ac:dyDescent="0.2">
      <c r="A62" s="81"/>
      <c r="B62" s="112">
        <v>11</v>
      </c>
      <c r="C62" s="55">
        <v>24</v>
      </c>
      <c r="D62" s="56">
        <v>1.8986908669455453</v>
      </c>
      <c r="E62" s="113">
        <v>23.17</v>
      </c>
      <c r="F62" s="112">
        <f t="shared" si="21"/>
        <v>2829992.1820124332</v>
      </c>
      <c r="G62" s="136"/>
      <c r="H62" s="112">
        <v>11</v>
      </c>
      <c r="I62" s="55">
        <v>24</v>
      </c>
      <c r="J62" s="56">
        <v>1.909</v>
      </c>
      <c r="K62" s="57">
        <v>23.04</v>
      </c>
      <c r="L62" s="112">
        <f t="shared" si="25"/>
        <v>2949637.1209221957</v>
      </c>
      <c r="M62" s="164"/>
      <c r="N62" s="112">
        <f t="shared" si="18"/>
        <v>11</v>
      </c>
      <c r="O62" s="55">
        <v>24</v>
      </c>
      <c r="P62" s="56">
        <v>1.9007347778440029</v>
      </c>
      <c r="Q62" s="57">
        <v>29.43</v>
      </c>
      <c r="R62" s="112">
        <f t="shared" si="26"/>
        <v>161681513.48025134</v>
      </c>
      <c r="S62" s="95"/>
      <c r="T62" s="81"/>
      <c r="U62" s="137">
        <f t="shared" si="19"/>
        <v>11</v>
      </c>
      <c r="V62" s="55">
        <v>24</v>
      </c>
      <c r="W62" s="56">
        <v>1.8923865541005402</v>
      </c>
      <c r="X62" s="57">
        <v>26.76</v>
      </c>
      <c r="Y62" s="137">
        <f t="shared" si="22"/>
        <v>25869240.755540032</v>
      </c>
      <c r="Z62" s="95"/>
      <c r="AA62" s="81"/>
      <c r="AB62" s="112">
        <f t="shared" si="20"/>
        <v>11</v>
      </c>
      <c r="AC62" s="55">
        <v>24</v>
      </c>
      <c r="AD62" s="56">
        <v>1.88</v>
      </c>
      <c r="AE62" s="57">
        <v>26.58</v>
      </c>
      <c r="AF62" s="112">
        <f t="shared" si="23"/>
        <v>19369376.161877736</v>
      </c>
      <c r="AG62" s="95"/>
      <c r="AH62" s="81"/>
      <c r="AI62" s="112" t="e">
        <f>#REF!</f>
        <v>#REF!</v>
      </c>
      <c r="AJ62" s="55">
        <v>24</v>
      </c>
      <c r="AK62" s="56">
        <v>1.8805377769784222</v>
      </c>
      <c r="AL62" s="57">
        <v>29.78</v>
      </c>
      <c r="AM62" s="112">
        <f t="shared" si="24"/>
        <v>147271872.94436756</v>
      </c>
      <c r="AN62" s="95"/>
      <c r="AO62" s="81"/>
    </row>
    <row r="63" spans="1:41" x14ac:dyDescent="0.2">
      <c r="A63" s="81"/>
      <c r="B63" s="112">
        <v>12</v>
      </c>
      <c r="C63" s="55">
        <v>14</v>
      </c>
      <c r="D63" s="56">
        <v>1.8986908669455453</v>
      </c>
      <c r="E63" s="113">
        <v>22.58</v>
      </c>
      <c r="F63" s="112">
        <f t="shared" si="21"/>
        <v>1938640.2332919356</v>
      </c>
      <c r="G63" s="136"/>
      <c r="H63" s="112">
        <v>12</v>
      </c>
      <c r="I63" s="55">
        <v>14</v>
      </c>
      <c r="J63" s="56">
        <v>1.909</v>
      </c>
      <c r="K63" s="57">
        <v>22.67</v>
      </c>
      <c r="L63" s="112">
        <f t="shared" si="25"/>
        <v>2322043.7424748209</v>
      </c>
      <c r="M63" s="164"/>
      <c r="N63" s="112">
        <f t="shared" si="18"/>
        <v>12</v>
      </c>
      <c r="O63" s="55">
        <v>14</v>
      </c>
      <c r="P63" s="56">
        <v>1.9007347778440029</v>
      </c>
      <c r="Q63" s="57"/>
      <c r="R63" s="112"/>
      <c r="S63" s="95"/>
      <c r="T63" s="81"/>
      <c r="U63" s="137">
        <f t="shared" si="19"/>
        <v>12</v>
      </c>
      <c r="V63" s="55">
        <v>14</v>
      </c>
      <c r="W63" s="56">
        <v>1.8923865541005402</v>
      </c>
      <c r="X63" s="57">
        <v>26.62</v>
      </c>
      <c r="Y63" s="137">
        <f t="shared" si="22"/>
        <v>23659322.444777194</v>
      </c>
      <c r="Z63" s="95"/>
      <c r="AA63" s="81"/>
      <c r="AB63" s="112">
        <f t="shared" si="20"/>
        <v>12</v>
      </c>
      <c r="AC63" s="55">
        <v>14</v>
      </c>
      <c r="AD63" s="56">
        <v>1.88</v>
      </c>
      <c r="AE63" s="57">
        <v>28.49</v>
      </c>
      <c r="AF63" s="112">
        <f t="shared" si="23"/>
        <v>64678080.94385086</v>
      </c>
      <c r="AG63" s="95"/>
      <c r="AH63" s="81"/>
      <c r="AI63" s="112" t="e">
        <f>#REF!</f>
        <v>#REF!</v>
      </c>
      <c r="AJ63" s="55">
        <v>14</v>
      </c>
      <c r="AK63" s="56">
        <v>1.8805377769784222</v>
      </c>
      <c r="AL63" s="57">
        <v>29.85</v>
      </c>
      <c r="AM63" s="112">
        <f t="shared" si="24"/>
        <v>153928683.27620468</v>
      </c>
      <c r="AN63" s="95"/>
      <c r="AO63" s="81"/>
    </row>
    <row r="64" spans="1:41" x14ac:dyDescent="0.2">
      <c r="A64" s="81"/>
      <c r="B64" s="103"/>
      <c r="C64" s="103"/>
      <c r="D64" s="103"/>
      <c r="E64" s="104"/>
      <c r="F64" s="103"/>
      <c r="G64" s="103"/>
      <c r="H64" s="103"/>
      <c r="I64" s="103"/>
      <c r="J64" s="103"/>
      <c r="K64" s="103"/>
      <c r="L64" s="103"/>
      <c r="M64" s="164"/>
      <c r="N64" s="103"/>
      <c r="O64" s="103"/>
      <c r="P64" s="103"/>
      <c r="Q64" s="103"/>
      <c r="R64" s="103"/>
      <c r="S64" s="95"/>
      <c r="T64" s="81"/>
      <c r="U64" s="103"/>
      <c r="V64" s="103"/>
      <c r="W64" s="103"/>
      <c r="X64" s="103"/>
      <c r="Y64" s="103"/>
      <c r="Z64" s="95"/>
      <c r="AA64" s="81"/>
      <c r="AB64" s="103"/>
      <c r="AC64" s="103"/>
      <c r="AD64" s="103"/>
      <c r="AE64" s="103"/>
      <c r="AF64" s="103"/>
      <c r="AG64" s="95"/>
      <c r="AH64" s="81"/>
      <c r="AI64" s="103"/>
      <c r="AJ64" s="103"/>
      <c r="AK64" s="103"/>
      <c r="AL64" s="103"/>
      <c r="AM64" s="103"/>
      <c r="AN64" s="95"/>
      <c r="AO64" s="81"/>
    </row>
    <row r="65" spans="1:41" x14ac:dyDescent="0.2">
      <c r="A65" s="81"/>
      <c r="B65" s="122" t="s">
        <v>33</v>
      </c>
      <c r="C65" s="122" t="str">
        <f>D15</f>
        <v>ubc</v>
      </c>
      <c r="D65" s="106"/>
      <c r="E65" s="123"/>
      <c r="F65" s="124"/>
      <c r="G65" s="125"/>
      <c r="H65" s="122" t="s">
        <v>33</v>
      </c>
      <c r="I65" s="122" t="str">
        <f>J15</f>
        <v>rpl13A</v>
      </c>
      <c r="J65" s="106"/>
      <c r="K65" s="126"/>
      <c r="L65" s="124"/>
      <c r="M65" s="164"/>
      <c r="N65" s="109" t="str">
        <f>B65</f>
        <v>Run No. 2.2</v>
      </c>
      <c r="O65" s="122" t="str">
        <f>P15</f>
        <v>PCNA</v>
      </c>
      <c r="P65" s="106"/>
      <c r="Q65" s="108"/>
      <c r="R65" s="103"/>
      <c r="S65" s="95"/>
      <c r="T65" s="81"/>
      <c r="U65" s="109" t="str">
        <f>N65</f>
        <v>Run No. 2.2</v>
      </c>
      <c r="V65" s="122" t="str">
        <f>W15</f>
        <v>Neuro D</v>
      </c>
      <c r="W65" s="106"/>
      <c r="X65" s="108"/>
      <c r="Y65" s="103"/>
      <c r="Z65" s="95"/>
      <c r="AA65" s="81"/>
      <c r="AB65" s="109" t="str">
        <f>U65</f>
        <v>Run No. 2.2</v>
      </c>
      <c r="AC65" s="122" t="str">
        <f>AD15</f>
        <v>DCX</v>
      </c>
      <c r="AD65" s="106"/>
      <c r="AE65" s="108"/>
      <c r="AF65" s="103"/>
      <c r="AG65" s="95"/>
      <c r="AH65" s="81"/>
      <c r="AI65" s="109" t="e">
        <f>#REF!</f>
        <v>#REF!</v>
      </c>
      <c r="AJ65" s="122" t="str">
        <f>AK15</f>
        <v>BDNF</v>
      </c>
      <c r="AK65" s="106"/>
      <c r="AL65" s="126"/>
      <c r="AM65" s="124"/>
      <c r="AN65" s="95"/>
      <c r="AO65" s="81"/>
    </row>
    <row r="66" spans="1:41" x14ac:dyDescent="0.2">
      <c r="A66" s="81"/>
      <c r="B66" s="127"/>
      <c r="C66" s="85"/>
      <c r="D66" s="85"/>
      <c r="E66" s="128"/>
      <c r="F66" s="85"/>
      <c r="G66" s="103"/>
      <c r="H66" s="127"/>
      <c r="I66" s="85"/>
      <c r="J66" s="85"/>
      <c r="K66" s="85"/>
      <c r="L66" s="85"/>
      <c r="M66" s="164"/>
      <c r="N66" s="127"/>
      <c r="O66" s="85"/>
      <c r="P66" s="85"/>
      <c r="Q66" s="85"/>
      <c r="R66" s="85"/>
      <c r="S66" s="95"/>
      <c r="T66" s="81"/>
      <c r="U66" s="127"/>
      <c r="V66" s="85"/>
      <c r="W66" s="85"/>
      <c r="X66" s="85"/>
      <c r="Y66" s="85"/>
      <c r="Z66" s="95"/>
      <c r="AA66" s="81"/>
      <c r="AB66" s="127"/>
      <c r="AC66" s="85"/>
      <c r="AD66" s="85"/>
      <c r="AE66" s="85"/>
      <c r="AF66" s="85"/>
      <c r="AG66" s="95"/>
      <c r="AH66" s="81"/>
      <c r="AI66" s="127"/>
      <c r="AJ66" s="85"/>
      <c r="AK66" s="85"/>
      <c r="AL66" s="85"/>
      <c r="AM66" s="85"/>
      <c r="AN66" s="95"/>
      <c r="AO66" s="81"/>
    </row>
    <row r="67" spans="1:41" x14ac:dyDescent="0.2">
      <c r="A67" s="81"/>
      <c r="B67" s="105" t="s">
        <v>21</v>
      </c>
      <c r="C67" s="105" t="s">
        <v>10</v>
      </c>
      <c r="D67" s="105" t="s">
        <v>22</v>
      </c>
      <c r="E67" s="110" t="s">
        <v>23</v>
      </c>
      <c r="F67" s="105" t="s">
        <v>24</v>
      </c>
      <c r="G67" s="136"/>
      <c r="H67" s="105" t="s">
        <v>21</v>
      </c>
      <c r="I67" s="105" t="s">
        <v>10</v>
      </c>
      <c r="J67" s="105" t="s">
        <v>22</v>
      </c>
      <c r="K67" s="105" t="s">
        <v>23</v>
      </c>
      <c r="L67" s="105" t="s">
        <v>24</v>
      </c>
      <c r="M67" s="164"/>
      <c r="N67" s="105" t="str">
        <f t="shared" ref="N67:N79" si="27">B67</f>
        <v>Individ</v>
      </c>
      <c r="O67" s="105" t="s">
        <v>10</v>
      </c>
      <c r="P67" s="105" t="s">
        <v>22</v>
      </c>
      <c r="Q67" s="105" t="s">
        <v>23</v>
      </c>
      <c r="R67" s="105" t="s">
        <v>24</v>
      </c>
      <c r="S67" s="95"/>
      <c r="T67" s="81"/>
      <c r="U67" s="105" t="str">
        <f t="shared" ref="U67:U79" si="28">N67</f>
        <v>Individ</v>
      </c>
      <c r="V67" s="105" t="s">
        <v>25</v>
      </c>
      <c r="W67" s="105" t="s">
        <v>22</v>
      </c>
      <c r="X67" s="105" t="s">
        <v>23</v>
      </c>
      <c r="Y67" s="105" t="s">
        <v>24</v>
      </c>
      <c r="Z67" s="95"/>
      <c r="AA67" s="81"/>
      <c r="AB67" s="105" t="str">
        <f t="shared" ref="AB67:AB79" si="29">U67</f>
        <v>Individ</v>
      </c>
      <c r="AC67" s="105" t="s">
        <v>25</v>
      </c>
      <c r="AD67" s="105" t="s">
        <v>22</v>
      </c>
      <c r="AE67" s="105" t="s">
        <v>23</v>
      </c>
      <c r="AF67" s="105" t="s">
        <v>24</v>
      </c>
      <c r="AG67" s="95"/>
      <c r="AH67" s="81"/>
      <c r="AI67" s="105" t="e">
        <f>#REF!</f>
        <v>#REF!</v>
      </c>
      <c r="AJ67" s="105" t="s">
        <v>25</v>
      </c>
      <c r="AK67" s="105" t="s">
        <v>22</v>
      </c>
      <c r="AL67" s="105" t="s">
        <v>23</v>
      </c>
      <c r="AM67" s="105" t="s">
        <v>24</v>
      </c>
      <c r="AN67" s="95"/>
      <c r="AO67" s="81"/>
    </row>
    <row r="68" spans="1:41" x14ac:dyDescent="0.2">
      <c r="A68" s="81"/>
      <c r="B68" s="112">
        <v>1</v>
      </c>
      <c r="C68" s="55">
        <v>2</v>
      </c>
      <c r="D68" s="56">
        <v>1.8986908669455453</v>
      </c>
      <c r="E68" s="113">
        <v>22.04</v>
      </c>
      <c r="F68" s="112">
        <f t="shared" ref="F68:F79" si="30">POWER(D68,E68)</f>
        <v>1371298.2457326341</v>
      </c>
      <c r="G68" s="136"/>
      <c r="H68" s="112">
        <v>1</v>
      </c>
      <c r="I68" s="55">
        <v>2</v>
      </c>
      <c r="J68" s="56">
        <v>1.909</v>
      </c>
      <c r="K68" s="57">
        <v>21.76</v>
      </c>
      <c r="L68" s="112">
        <f>POWER(J68,K68)</f>
        <v>1289249.589641796</v>
      </c>
      <c r="M68" s="164"/>
      <c r="N68" s="112">
        <f t="shared" si="27"/>
        <v>1</v>
      </c>
      <c r="O68" s="55">
        <v>2</v>
      </c>
      <c r="P68" s="56">
        <v>1.9007347778440029</v>
      </c>
      <c r="Q68" s="57">
        <v>28.49</v>
      </c>
      <c r="R68" s="112">
        <f>POWER(P68,Q68)</f>
        <v>88404451.933496103</v>
      </c>
      <c r="S68" s="95"/>
      <c r="T68" s="81"/>
      <c r="U68" s="112">
        <f t="shared" si="28"/>
        <v>1</v>
      </c>
      <c r="V68" s="55">
        <v>2</v>
      </c>
      <c r="W68" s="56">
        <v>1.8923865541005402</v>
      </c>
      <c r="X68" s="57">
        <v>25.79</v>
      </c>
      <c r="Y68" s="112">
        <f t="shared" ref="Y68:Y79" si="31">POWER(W68,X68)</f>
        <v>13934266.893746572</v>
      </c>
      <c r="Z68" s="95"/>
      <c r="AA68" s="81"/>
      <c r="AB68" s="112">
        <f t="shared" si="29"/>
        <v>1</v>
      </c>
      <c r="AC68" s="55">
        <v>2</v>
      </c>
      <c r="AD68" s="56">
        <v>1.88</v>
      </c>
      <c r="AE68" s="57">
        <v>27.55</v>
      </c>
      <c r="AF68" s="112">
        <f t="shared" ref="AF68:AF79" si="32">POWER(AD68,AE68)</f>
        <v>35731294.235270642</v>
      </c>
      <c r="AG68" s="95"/>
      <c r="AH68" s="81"/>
      <c r="AI68" s="112" t="e">
        <f>#REF!</f>
        <v>#REF!</v>
      </c>
      <c r="AJ68" s="55">
        <v>2</v>
      </c>
      <c r="AK68" s="139">
        <v>1.881</v>
      </c>
      <c r="AL68" s="57">
        <v>29.67</v>
      </c>
      <c r="AM68" s="112">
        <f t="shared" ref="AM68:AM79" si="33">POWER(AK68,AL68)</f>
        <v>138393458.92959642</v>
      </c>
      <c r="AN68" s="95"/>
      <c r="AO68" s="81"/>
    </row>
    <row r="69" spans="1:41" x14ac:dyDescent="0.2">
      <c r="A69" s="81"/>
      <c r="B69" s="112">
        <v>2</v>
      </c>
      <c r="C69" s="55">
        <v>5</v>
      </c>
      <c r="D69" s="56">
        <v>1.8986908669455453</v>
      </c>
      <c r="E69" s="113">
        <v>22.1</v>
      </c>
      <c r="F69" s="112">
        <f t="shared" si="30"/>
        <v>1425079.7735998083</v>
      </c>
      <c r="G69" s="136"/>
      <c r="H69" s="112">
        <v>2</v>
      </c>
      <c r="I69" s="55">
        <v>5</v>
      </c>
      <c r="J69" s="56">
        <v>1.909</v>
      </c>
      <c r="K69" s="57">
        <v>22.09</v>
      </c>
      <c r="L69" s="112">
        <f t="shared" ref="L69:L79" si="34">POWER(J69,K69)</f>
        <v>1595890.0176752508</v>
      </c>
      <c r="M69" s="164"/>
      <c r="N69" s="112">
        <f t="shared" si="27"/>
        <v>2</v>
      </c>
      <c r="O69" s="55">
        <v>5</v>
      </c>
      <c r="P69" s="56">
        <v>1.9007347778440029</v>
      </c>
      <c r="Q69" s="57">
        <v>27.88</v>
      </c>
      <c r="R69" s="112">
        <f t="shared" ref="R69:R79" si="35">POWER(P69,Q69)</f>
        <v>59749188.091438465</v>
      </c>
      <c r="S69" s="95"/>
      <c r="T69" s="81"/>
      <c r="U69" s="112">
        <f t="shared" si="28"/>
        <v>2</v>
      </c>
      <c r="V69" s="55">
        <v>5</v>
      </c>
      <c r="W69" s="56">
        <v>1.8923865541005402</v>
      </c>
      <c r="X69" s="57">
        <v>25.97</v>
      </c>
      <c r="Y69" s="112">
        <f t="shared" si="31"/>
        <v>15629529.275961237</v>
      </c>
      <c r="Z69" s="95"/>
      <c r="AA69" s="81"/>
      <c r="AB69" s="112">
        <f t="shared" si="29"/>
        <v>2</v>
      </c>
      <c r="AC69" s="55">
        <v>5</v>
      </c>
      <c r="AD69" s="56">
        <v>1.88</v>
      </c>
      <c r="AE69" s="57">
        <v>27.25</v>
      </c>
      <c r="AF69" s="112">
        <f t="shared" si="32"/>
        <v>29566600.447132684</v>
      </c>
      <c r="AG69" s="95"/>
      <c r="AH69" s="81"/>
      <c r="AI69" s="112" t="e">
        <f>#REF!</f>
        <v>#REF!</v>
      </c>
      <c r="AJ69" s="55">
        <v>5</v>
      </c>
      <c r="AK69" s="139">
        <v>1.881</v>
      </c>
      <c r="AL69" s="57">
        <v>29.15</v>
      </c>
      <c r="AM69" s="112">
        <f t="shared" si="33"/>
        <v>99639924.61613968</v>
      </c>
      <c r="AN69" s="95"/>
      <c r="AO69" s="81"/>
    </row>
    <row r="70" spans="1:41" x14ac:dyDescent="0.2">
      <c r="A70" s="81"/>
      <c r="B70" s="112">
        <v>3</v>
      </c>
      <c r="C70" s="55">
        <v>6</v>
      </c>
      <c r="D70" s="56">
        <v>1.8986908669455453</v>
      </c>
      <c r="E70" s="113">
        <v>23.32</v>
      </c>
      <c r="F70" s="112">
        <f t="shared" si="30"/>
        <v>3115683.7912691692</v>
      </c>
      <c r="G70" s="136"/>
      <c r="H70" s="112">
        <v>3</v>
      </c>
      <c r="I70" s="55">
        <v>6</v>
      </c>
      <c r="J70" s="56">
        <v>1.909</v>
      </c>
      <c r="K70" s="57">
        <v>23.42</v>
      </c>
      <c r="L70" s="112">
        <f t="shared" si="34"/>
        <v>3771158.9949522251</v>
      </c>
      <c r="M70" s="164"/>
      <c r="N70" s="112">
        <f t="shared" si="27"/>
        <v>3</v>
      </c>
      <c r="O70" s="55">
        <v>6</v>
      </c>
      <c r="P70" s="56">
        <v>1.9007347778440029</v>
      </c>
      <c r="Q70" s="57">
        <v>30.01</v>
      </c>
      <c r="R70" s="112">
        <f t="shared" si="35"/>
        <v>234657720.81536648</v>
      </c>
      <c r="S70" s="95"/>
      <c r="T70" s="81"/>
      <c r="U70" s="112">
        <f t="shared" si="28"/>
        <v>3</v>
      </c>
      <c r="V70" s="55">
        <v>6</v>
      </c>
      <c r="W70" s="56">
        <v>1.8923865541005402</v>
      </c>
      <c r="X70" s="57">
        <v>27.26</v>
      </c>
      <c r="Y70" s="112">
        <f t="shared" si="31"/>
        <v>35586773.114253283</v>
      </c>
      <c r="Z70" s="95"/>
      <c r="AA70" s="81"/>
      <c r="AB70" s="112">
        <f t="shared" si="29"/>
        <v>3</v>
      </c>
      <c r="AC70" s="55">
        <v>6</v>
      </c>
      <c r="AD70" s="56">
        <v>1.88</v>
      </c>
      <c r="AE70" s="57">
        <v>27.78</v>
      </c>
      <c r="AF70" s="112">
        <f t="shared" si="32"/>
        <v>41314742.713679001</v>
      </c>
      <c r="AG70" s="95"/>
      <c r="AH70" s="81"/>
      <c r="AI70" s="112" t="e">
        <f>#REF!</f>
        <v>#REF!</v>
      </c>
      <c r="AJ70" s="55">
        <v>6</v>
      </c>
      <c r="AK70" s="139">
        <v>1.881</v>
      </c>
      <c r="AL70" s="57">
        <v>29.92</v>
      </c>
      <c r="AM70" s="112">
        <f t="shared" si="33"/>
        <v>162073780.63591054</v>
      </c>
      <c r="AN70" s="95"/>
      <c r="AO70" s="81"/>
    </row>
    <row r="71" spans="1:41" x14ac:dyDescent="0.2">
      <c r="A71" s="81"/>
      <c r="B71" s="112">
        <v>4</v>
      </c>
      <c r="C71" s="55">
        <v>7</v>
      </c>
      <c r="D71" s="56">
        <v>1.8986908669455453</v>
      </c>
      <c r="E71" s="113">
        <v>22.09</v>
      </c>
      <c r="F71" s="112">
        <f t="shared" si="30"/>
        <v>1415971.8955715024</v>
      </c>
      <c r="G71" s="136"/>
      <c r="H71" s="112">
        <v>4</v>
      </c>
      <c r="I71" s="55">
        <v>7</v>
      </c>
      <c r="J71" s="56">
        <v>1.909</v>
      </c>
      <c r="K71" s="57">
        <v>22.09</v>
      </c>
      <c r="L71" s="112">
        <f t="shared" si="34"/>
        <v>1595890.0176752508</v>
      </c>
      <c r="M71" s="164"/>
      <c r="N71" s="112">
        <f t="shared" si="27"/>
        <v>4</v>
      </c>
      <c r="O71" s="55">
        <v>7</v>
      </c>
      <c r="P71" s="56">
        <v>1.9007347778440029</v>
      </c>
      <c r="Q71" s="57">
        <v>28.55</v>
      </c>
      <c r="R71" s="112">
        <f t="shared" si="35"/>
        <v>91877554.553447455</v>
      </c>
      <c r="S71" s="95"/>
      <c r="T71" s="81"/>
      <c r="U71" s="112">
        <f t="shared" si="28"/>
        <v>4</v>
      </c>
      <c r="V71" s="55">
        <v>7</v>
      </c>
      <c r="W71" s="56">
        <v>1.8923865541005402</v>
      </c>
      <c r="X71" s="57">
        <v>25.88</v>
      </c>
      <c r="Y71" s="112">
        <f t="shared" si="31"/>
        <v>14757575.422638714</v>
      </c>
      <c r="Z71" s="95"/>
      <c r="AA71" s="81"/>
      <c r="AB71" s="112">
        <f t="shared" si="29"/>
        <v>4</v>
      </c>
      <c r="AC71" s="55">
        <v>7</v>
      </c>
      <c r="AD71" s="56">
        <v>1.88</v>
      </c>
      <c r="AE71" s="57">
        <v>27.05</v>
      </c>
      <c r="AF71" s="112">
        <f t="shared" si="32"/>
        <v>26059724.649182618</v>
      </c>
      <c r="AG71" s="95"/>
      <c r="AH71" s="81"/>
      <c r="AI71" s="112" t="e">
        <f>#REF!</f>
        <v>#REF!</v>
      </c>
      <c r="AJ71" s="55">
        <v>7</v>
      </c>
      <c r="AK71" s="139">
        <v>1.881</v>
      </c>
      <c r="AL71" s="57">
        <v>29.81</v>
      </c>
      <c r="AM71" s="112">
        <f t="shared" si="33"/>
        <v>151192411.96084201</v>
      </c>
      <c r="AN71" s="95"/>
      <c r="AO71" s="81"/>
    </row>
    <row r="72" spans="1:41" x14ac:dyDescent="0.2">
      <c r="A72" s="81"/>
      <c r="B72" s="112">
        <v>5</v>
      </c>
      <c r="C72" s="115">
        <v>8</v>
      </c>
      <c r="D72" s="56">
        <v>1.8986908669455453</v>
      </c>
      <c r="E72" s="113">
        <v>21.68</v>
      </c>
      <c r="F72" s="112">
        <f t="shared" si="30"/>
        <v>1088650.2743046696</v>
      </c>
      <c r="G72" s="136"/>
      <c r="H72" s="112">
        <v>5</v>
      </c>
      <c r="I72" s="115">
        <v>8</v>
      </c>
      <c r="J72" s="56">
        <v>1.909</v>
      </c>
      <c r="K72" s="116">
        <v>21.63</v>
      </c>
      <c r="L72" s="112">
        <f t="shared" si="34"/>
        <v>1185310.7717432608</v>
      </c>
      <c r="M72" s="164"/>
      <c r="N72" s="112">
        <f t="shared" si="27"/>
        <v>5</v>
      </c>
      <c r="O72" s="115">
        <v>8</v>
      </c>
      <c r="P72" s="56">
        <v>1.9007347778440029</v>
      </c>
      <c r="Q72" s="116">
        <v>27.8</v>
      </c>
      <c r="R72" s="112">
        <f t="shared" si="35"/>
        <v>56756850.30880525</v>
      </c>
      <c r="S72" s="95"/>
      <c r="T72" s="81"/>
      <c r="U72" s="112">
        <f t="shared" si="28"/>
        <v>5</v>
      </c>
      <c r="V72" s="115">
        <v>8</v>
      </c>
      <c r="W72" s="56">
        <v>1.8923865541005402</v>
      </c>
      <c r="X72" s="116">
        <v>26.17</v>
      </c>
      <c r="Y72" s="112">
        <f t="shared" si="31"/>
        <v>17756111.724918574</v>
      </c>
      <c r="Z72" s="95"/>
      <c r="AA72" s="81"/>
      <c r="AB72" s="112">
        <f t="shared" si="29"/>
        <v>5</v>
      </c>
      <c r="AC72" s="115">
        <v>8</v>
      </c>
      <c r="AD72" s="56">
        <v>1.88</v>
      </c>
      <c r="AE72" s="116">
        <v>27.34</v>
      </c>
      <c r="AF72" s="112">
        <f t="shared" si="32"/>
        <v>31295046.332765326</v>
      </c>
      <c r="AG72" s="95"/>
      <c r="AH72" s="81"/>
      <c r="AI72" s="112" t="e">
        <f>#REF!</f>
        <v>#REF!</v>
      </c>
      <c r="AJ72" s="115">
        <v>8</v>
      </c>
      <c r="AK72" s="139">
        <v>1.881</v>
      </c>
      <c r="AL72" s="116">
        <v>29.51</v>
      </c>
      <c r="AM72" s="112">
        <f t="shared" si="33"/>
        <v>125087339.82927339</v>
      </c>
      <c r="AN72" s="95"/>
      <c r="AO72" s="81"/>
    </row>
    <row r="73" spans="1:41" x14ac:dyDescent="0.2">
      <c r="A73" s="81"/>
      <c r="B73" s="112">
        <v>6</v>
      </c>
      <c r="C73" s="115">
        <v>9</v>
      </c>
      <c r="D73" s="56">
        <v>1.8986908669455453</v>
      </c>
      <c r="E73" s="113">
        <v>22.16</v>
      </c>
      <c r="F73" s="112">
        <f t="shared" si="30"/>
        <v>1480970.5820328414</v>
      </c>
      <c r="G73" s="136"/>
      <c r="H73" s="112">
        <v>6</v>
      </c>
      <c r="I73" s="115">
        <v>9</v>
      </c>
      <c r="J73" s="56">
        <v>1.909</v>
      </c>
      <c r="K73" s="116">
        <v>21.99</v>
      </c>
      <c r="L73" s="112">
        <f t="shared" si="34"/>
        <v>1495968.2124252948</v>
      </c>
      <c r="M73" s="164"/>
      <c r="N73" s="112">
        <f t="shared" si="27"/>
        <v>6</v>
      </c>
      <c r="O73" s="115">
        <v>9</v>
      </c>
      <c r="P73" s="56">
        <v>1.9007347778440029</v>
      </c>
      <c r="Q73" s="116">
        <v>28.07</v>
      </c>
      <c r="R73" s="112">
        <f t="shared" si="35"/>
        <v>67503625.277052224</v>
      </c>
      <c r="S73" s="95"/>
      <c r="T73" s="81"/>
      <c r="U73" s="112">
        <f t="shared" si="28"/>
        <v>6</v>
      </c>
      <c r="V73" s="115">
        <v>9</v>
      </c>
      <c r="W73" s="56">
        <v>1.8923865541005402</v>
      </c>
      <c r="X73" s="116">
        <v>25.87</v>
      </c>
      <c r="Y73" s="112">
        <f t="shared" si="31"/>
        <v>14663745.446715405</v>
      </c>
      <c r="Z73" s="95"/>
      <c r="AA73" s="81"/>
      <c r="AB73" s="112">
        <f t="shared" si="29"/>
        <v>6</v>
      </c>
      <c r="AC73" s="115">
        <v>9</v>
      </c>
      <c r="AD73" s="56">
        <v>1.88</v>
      </c>
      <c r="AE73" s="116">
        <v>27.31</v>
      </c>
      <c r="AF73" s="112">
        <f t="shared" si="32"/>
        <v>30707952.728792503</v>
      </c>
      <c r="AG73" s="95"/>
      <c r="AH73" s="81"/>
      <c r="AI73" s="112" t="e">
        <f>#REF!</f>
        <v>#REF!</v>
      </c>
      <c r="AJ73" s="115">
        <v>9</v>
      </c>
      <c r="AK73" s="139">
        <v>1.881</v>
      </c>
      <c r="AL73" s="116">
        <v>29.92</v>
      </c>
      <c r="AM73" s="112">
        <f t="shared" si="33"/>
        <v>162073780.63591054</v>
      </c>
      <c r="AN73" s="95"/>
      <c r="AO73" s="81"/>
    </row>
    <row r="74" spans="1:41" x14ac:dyDescent="0.2">
      <c r="A74" s="81"/>
      <c r="B74" s="112">
        <v>7</v>
      </c>
      <c r="C74" s="115">
        <v>10</v>
      </c>
      <c r="D74" s="56">
        <v>1.8986908669455453</v>
      </c>
      <c r="E74" s="113">
        <v>22.68</v>
      </c>
      <c r="F74" s="112">
        <f t="shared" si="30"/>
        <v>2067010.3331200371</v>
      </c>
      <c r="G74" s="136"/>
      <c r="H74" s="112">
        <v>7</v>
      </c>
      <c r="I74" s="115">
        <v>10</v>
      </c>
      <c r="J74" s="56">
        <v>1.909</v>
      </c>
      <c r="K74" s="116">
        <v>22.62</v>
      </c>
      <c r="L74" s="112">
        <f t="shared" si="34"/>
        <v>2248174.9284171686</v>
      </c>
      <c r="M74" s="164"/>
      <c r="N74" s="112">
        <f t="shared" si="27"/>
        <v>7</v>
      </c>
      <c r="O74" s="115">
        <v>10</v>
      </c>
      <c r="P74" s="56">
        <v>1.9007347778440029</v>
      </c>
      <c r="Q74" s="116">
        <v>28.84</v>
      </c>
      <c r="R74" s="112">
        <f t="shared" si="35"/>
        <v>110687013.18407394</v>
      </c>
      <c r="S74" s="95"/>
      <c r="T74" s="81"/>
      <c r="U74" s="112">
        <f t="shared" si="28"/>
        <v>7</v>
      </c>
      <c r="V74" s="115">
        <v>10</v>
      </c>
      <c r="W74" s="56">
        <v>1.8923865541005402</v>
      </c>
      <c r="X74" s="116">
        <v>26.57</v>
      </c>
      <c r="Y74" s="112">
        <f t="shared" si="31"/>
        <v>22916685.804930966</v>
      </c>
      <c r="Z74" s="95"/>
      <c r="AA74" s="81"/>
      <c r="AB74" s="112">
        <f t="shared" si="29"/>
        <v>7</v>
      </c>
      <c r="AC74" s="115">
        <v>10</v>
      </c>
      <c r="AD74" s="56">
        <v>1.88</v>
      </c>
      <c r="AE74" s="116">
        <v>26.76</v>
      </c>
      <c r="AF74" s="112">
        <f t="shared" si="32"/>
        <v>21700215.477239974</v>
      </c>
      <c r="AG74" s="95"/>
      <c r="AH74" s="81"/>
      <c r="AI74" s="112" t="e">
        <f>#REF!</f>
        <v>#REF!</v>
      </c>
      <c r="AJ74" s="115">
        <v>10</v>
      </c>
      <c r="AK74" s="139">
        <v>1.881</v>
      </c>
      <c r="AL74" s="116">
        <v>29.79</v>
      </c>
      <c r="AM74" s="112">
        <f t="shared" si="33"/>
        <v>149293953.69495273</v>
      </c>
      <c r="AN74" s="95"/>
      <c r="AO74" s="81"/>
    </row>
    <row r="75" spans="1:41" x14ac:dyDescent="0.2">
      <c r="A75" s="81"/>
      <c r="B75" s="112">
        <v>8</v>
      </c>
      <c r="C75" s="115">
        <v>13</v>
      </c>
      <c r="D75" s="56">
        <v>1.8986908669455453</v>
      </c>
      <c r="E75" s="113">
        <v>21.56</v>
      </c>
      <c r="F75" s="112">
        <f t="shared" si="30"/>
        <v>1008030.9693398328</v>
      </c>
      <c r="G75" s="136"/>
      <c r="H75" s="112">
        <v>8</v>
      </c>
      <c r="I75" s="115">
        <v>13</v>
      </c>
      <c r="J75" s="56">
        <v>1.909</v>
      </c>
      <c r="K75" s="116">
        <v>21.8</v>
      </c>
      <c r="L75" s="112">
        <f t="shared" si="34"/>
        <v>1323028.6198604733</v>
      </c>
      <c r="M75" s="164"/>
      <c r="N75" s="112">
        <f t="shared" si="27"/>
        <v>8</v>
      </c>
      <c r="O75" s="115">
        <v>13</v>
      </c>
      <c r="P75" s="56">
        <v>1.9007347778440029</v>
      </c>
      <c r="Q75" s="116">
        <v>36.299999999999997</v>
      </c>
      <c r="R75" s="112">
        <f t="shared" si="35"/>
        <v>13330646617.25532</v>
      </c>
      <c r="S75" s="95"/>
      <c r="T75" s="81"/>
      <c r="U75" s="112">
        <f t="shared" si="28"/>
        <v>8</v>
      </c>
      <c r="V75" s="115">
        <v>13</v>
      </c>
      <c r="W75" s="56">
        <v>1.8923865541005402</v>
      </c>
      <c r="X75" s="116">
        <v>26.83</v>
      </c>
      <c r="Y75" s="112">
        <f t="shared" si="31"/>
        <v>27050442.411515024</v>
      </c>
      <c r="Z75" s="95"/>
      <c r="AA75" s="81"/>
      <c r="AB75" s="117">
        <f t="shared" si="29"/>
        <v>8</v>
      </c>
      <c r="AC75" s="115">
        <v>13</v>
      </c>
      <c r="AD75" s="56">
        <v>1.88</v>
      </c>
      <c r="AE75" s="116">
        <v>27.49</v>
      </c>
      <c r="AF75" s="117">
        <f t="shared" si="32"/>
        <v>34403234.544601567</v>
      </c>
      <c r="AG75" s="95"/>
      <c r="AH75" s="81"/>
      <c r="AI75" s="112" t="e">
        <f>#REF!</f>
        <v>#REF!</v>
      </c>
      <c r="AJ75" s="115">
        <v>13</v>
      </c>
      <c r="AK75" s="139">
        <v>1.881</v>
      </c>
      <c r="AL75" s="116">
        <v>31.95</v>
      </c>
      <c r="AM75" s="112">
        <f t="shared" si="33"/>
        <v>584415892.88516963</v>
      </c>
      <c r="AN75" s="95"/>
      <c r="AO75" s="81"/>
    </row>
    <row r="76" spans="1:41" x14ac:dyDescent="0.2">
      <c r="A76" s="81"/>
      <c r="B76" s="112">
        <v>9</v>
      </c>
      <c r="C76" s="55">
        <v>20</v>
      </c>
      <c r="D76" s="56">
        <v>1.8986908669455453</v>
      </c>
      <c r="E76" s="113">
        <v>22.75</v>
      </c>
      <c r="F76" s="112">
        <f t="shared" si="30"/>
        <v>2161894.2478184928</v>
      </c>
      <c r="G76" s="136"/>
      <c r="H76" s="112">
        <v>9</v>
      </c>
      <c r="I76" s="55">
        <v>20</v>
      </c>
      <c r="J76" s="56">
        <v>1.909</v>
      </c>
      <c r="K76" s="57">
        <v>22.65</v>
      </c>
      <c r="L76" s="112">
        <f t="shared" si="34"/>
        <v>2292209.3416464278</v>
      </c>
      <c r="M76" s="164"/>
      <c r="N76" s="112">
        <f t="shared" si="27"/>
        <v>9</v>
      </c>
      <c r="O76" s="55">
        <v>20</v>
      </c>
      <c r="P76" s="56">
        <v>1.9007347778440029</v>
      </c>
      <c r="Q76" s="57">
        <v>28.33</v>
      </c>
      <c r="R76" s="112">
        <f t="shared" si="35"/>
        <v>79771304.237079099</v>
      </c>
      <c r="S76" s="95"/>
      <c r="T76" s="81"/>
      <c r="U76" s="117">
        <f t="shared" si="28"/>
        <v>9</v>
      </c>
      <c r="V76" s="55">
        <v>20</v>
      </c>
      <c r="W76" s="56">
        <v>1.8923865541005402</v>
      </c>
      <c r="X76" s="57">
        <v>26.42</v>
      </c>
      <c r="Y76" s="117">
        <f t="shared" si="31"/>
        <v>20825734.740174245</v>
      </c>
      <c r="Z76" s="95"/>
      <c r="AA76" s="81"/>
      <c r="AB76" s="112">
        <f t="shared" si="29"/>
        <v>9</v>
      </c>
      <c r="AC76" s="55">
        <v>20</v>
      </c>
      <c r="AD76" s="56">
        <v>1.88</v>
      </c>
      <c r="AE76" s="57">
        <v>27.82</v>
      </c>
      <c r="AF76" s="112">
        <f t="shared" si="32"/>
        <v>42371258.794864923</v>
      </c>
      <c r="AG76" s="95"/>
      <c r="AH76" s="81"/>
      <c r="AI76" s="112" t="e">
        <f>#REF!</f>
        <v>#REF!</v>
      </c>
      <c r="AJ76" s="55">
        <v>20</v>
      </c>
      <c r="AK76" s="139">
        <v>1.881</v>
      </c>
      <c r="AL76" s="57">
        <v>29.93</v>
      </c>
      <c r="AM76" s="112">
        <f t="shared" si="33"/>
        <v>163101010.15535089</v>
      </c>
      <c r="AN76" s="95"/>
      <c r="AO76" s="81"/>
    </row>
    <row r="77" spans="1:41" x14ac:dyDescent="0.2">
      <c r="A77" s="81"/>
      <c r="B77" s="112">
        <v>10</v>
      </c>
      <c r="C77" s="55">
        <v>22</v>
      </c>
      <c r="D77" s="56">
        <v>1.8986908669455453</v>
      </c>
      <c r="E77" s="113">
        <v>23.22</v>
      </c>
      <c r="F77" s="112">
        <f t="shared" si="30"/>
        <v>2922186.6263496727</v>
      </c>
      <c r="G77" s="136"/>
      <c r="H77" s="112">
        <v>10</v>
      </c>
      <c r="I77" s="55">
        <v>22</v>
      </c>
      <c r="J77" s="56">
        <v>1.909</v>
      </c>
      <c r="K77" s="57">
        <v>22.67</v>
      </c>
      <c r="L77" s="112">
        <f t="shared" si="34"/>
        <v>2322043.7424748209</v>
      </c>
      <c r="M77" s="164"/>
      <c r="N77" s="112">
        <f t="shared" si="27"/>
        <v>10</v>
      </c>
      <c r="O77" s="55">
        <v>22</v>
      </c>
      <c r="P77" s="56">
        <v>1.9007347778440029</v>
      </c>
      <c r="Q77" s="57">
        <v>28.62</v>
      </c>
      <c r="R77" s="112">
        <f t="shared" si="35"/>
        <v>96102333.662613466</v>
      </c>
      <c r="S77" s="95"/>
      <c r="T77" s="81"/>
      <c r="U77" s="112">
        <f t="shared" si="28"/>
        <v>10</v>
      </c>
      <c r="V77" s="55">
        <v>22</v>
      </c>
      <c r="W77" s="56">
        <v>1.8923865541005402</v>
      </c>
      <c r="X77" s="57">
        <v>26.75</v>
      </c>
      <c r="Y77" s="112">
        <f t="shared" si="31"/>
        <v>25704761.824026458</v>
      </c>
      <c r="Z77" s="95"/>
      <c r="AA77" s="81"/>
      <c r="AB77" s="112">
        <f t="shared" si="29"/>
        <v>10</v>
      </c>
      <c r="AC77" s="55">
        <v>22</v>
      </c>
      <c r="AD77" s="56">
        <v>1.88</v>
      </c>
      <c r="AE77" s="57">
        <v>28.81</v>
      </c>
      <c r="AF77" s="112">
        <f t="shared" si="32"/>
        <v>79156692.140160426</v>
      </c>
      <c r="AG77" s="95"/>
      <c r="AH77" s="81"/>
      <c r="AI77" s="112" t="e">
        <f>#REF!</f>
        <v>#REF!</v>
      </c>
      <c r="AJ77" s="55">
        <v>22</v>
      </c>
      <c r="AK77" s="139">
        <v>1.881</v>
      </c>
      <c r="AL77" s="57">
        <v>30.47</v>
      </c>
      <c r="AM77" s="112">
        <f t="shared" si="33"/>
        <v>229417530.39859605</v>
      </c>
      <c r="AN77" s="95"/>
      <c r="AO77" s="81"/>
    </row>
    <row r="78" spans="1:41" x14ac:dyDescent="0.2">
      <c r="A78" s="81"/>
      <c r="B78" s="112">
        <v>11</v>
      </c>
      <c r="C78" s="55">
        <v>24</v>
      </c>
      <c r="D78" s="56">
        <v>1.8986908669455453</v>
      </c>
      <c r="E78" s="113">
        <v>23.44</v>
      </c>
      <c r="F78" s="112">
        <f t="shared" si="30"/>
        <v>3364866.8713354738</v>
      </c>
      <c r="G78" s="136"/>
      <c r="H78" s="112">
        <v>11</v>
      </c>
      <c r="I78" s="55">
        <v>24</v>
      </c>
      <c r="J78" s="56">
        <v>1.909</v>
      </c>
      <c r="K78" s="57">
        <v>22.96</v>
      </c>
      <c r="L78" s="112">
        <f t="shared" si="34"/>
        <v>2800942.0004925211</v>
      </c>
      <c r="M78" s="164"/>
      <c r="N78" s="112">
        <f t="shared" si="27"/>
        <v>11</v>
      </c>
      <c r="O78" s="55">
        <v>24</v>
      </c>
      <c r="P78" s="56">
        <v>1.9007347778440029</v>
      </c>
      <c r="Q78" s="57">
        <v>29.47</v>
      </c>
      <c r="R78" s="112">
        <f t="shared" si="35"/>
        <v>165888861.56265089</v>
      </c>
      <c r="S78" s="95"/>
      <c r="T78" s="81"/>
      <c r="U78" s="112">
        <f t="shared" si="28"/>
        <v>11</v>
      </c>
      <c r="V78" s="55">
        <v>24</v>
      </c>
      <c r="W78" s="56">
        <v>1.8923865541005402</v>
      </c>
      <c r="X78" s="57">
        <v>26.7</v>
      </c>
      <c r="Y78" s="112">
        <f t="shared" si="31"/>
        <v>24897921.391736031</v>
      </c>
      <c r="Z78" s="95"/>
      <c r="AA78" s="81"/>
      <c r="AB78" s="112">
        <f t="shared" si="29"/>
        <v>11</v>
      </c>
      <c r="AC78" s="55">
        <v>24</v>
      </c>
      <c r="AD78" s="56">
        <v>1.88</v>
      </c>
      <c r="AE78" s="57">
        <v>26.41</v>
      </c>
      <c r="AF78" s="112">
        <f t="shared" si="32"/>
        <v>17398379.477898575</v>
      </c>
      <c r="AG78" s="95"/>
      <c r="AH78" s="81"/>
      <c r="AI78" s="112" t="e">
        <f>#REF!</f>
        <v>#REF!</v>
      </c>
      <c r="AJ78" s="55">
        <v>24</v>
      </c>
      <c r="AK78" s="139">
        <v>1.881</v>
      </c>
      <c r="AL78" s="57">
        <v>29.75</v>
      </c>
      <c r="AM78" s="112">
        <f t="shared" si="33"/>
        <v>145568252.21646047</v>
      </c>
      <c r="AN78" s="95"/>
      <c r="AO78" s="81"/>
    </row>
    <row r="79" spans="1:41" x14ac:dyDescent="0.2">
      <c r="A79" s="81"/>
      <c r="B79" s="112">
        <v>12</v>
      </c>
      <c r="C79" s="55">
        <v>14</v>
      </c>
      <c r="D79" s="56">
        <v>1.8986908669455453</v>
      </c>
      <c r="E79" s="113">
        <v>22.69</v>
      </c>
      <c r="F79" s="112">
        <f t="shared" si="30"/>
        <v>2080305.8498292207</v>
      </c>
      <c r="G79" s="136"/>
      <c r="H79" s="112">
        <v>12</v>
      </c>
      <c r="I79" s="55">
        <v>14</v>
      </c>
      <c r="J79" s="56">
        <v>1.909</v>
      </c>
      <c r="K79" s="57">
        <v>22.29</v>
      </c>
      <c r="L79" s="112">
        <f t="shared" si="34"/>
        <v>1816201.9762032367</v>
      </c>
      <c r="M79" s="164"/>
      <c r="N79" s="112">
        <f t="shared" si="27"/>
        <v>12</v>
      </c>
      <c r="O79" s="55">
        <v>14</v>
      </c>
      <c r="P79" s="56">
        <v>1.9007347778440029</v>
      </c>
      <c r="Q79" s="57">
        <v>31.01</v>
      </c>
      <c r="R79" s="112">
        <f t="shared" si="35"/>
        <v>446022090.84337527</v>
      </c>
      <c r="S79" s="95"/>
      <c r="T79" s="81"/>
      <c r="U79" s="112">
        <f t="shared" si="28"/>
        <v>12</v>
      </c>
      <c r="V79" s="55">
        <v>14</v>
      </c>
      <c r="W79" s="56">
        <v>1.8923865541005402</v>
      </c>
      <c r="X79" s="57">
        <v>26.47</v>
      </c>
      <c r="Y79" s="112">
        <f t="shared" si="31"/>
        <v>21500612.154885057</v>
      </c>
      <c r="Z79" s="95"/>
      <c r="AA79" s="81"/>
      <c r="AB79" s="112">
        <f t="shared" si="29"/>
        <v>12</v>
      </c>
      <c r="AC79" s="55">
        <v>14</v>
      </c>
      <c r="AD79" s="56">
        <v>1.88</v>
      </c>
      <c r="AE79" s="57">
        <v>28.06</v>
      </c>
      <c r="AF79" s="112">
        <f t="shared" si="32"/>
        <v>49302535.030235797</v>
      </c>
      <c r="AG79" s="95"/>
      <c r="AH79" s="81"/>
      <c r="AI79" s="112" t="e">
        <f>#REF!</f>
        <v>#REF!</v>
      </c>
      <c r="AJ79" s="55">
        <v>14</v>
      </c>
      <c r="AK79" s="139">
        <v>1.881</v>
      </c>
      <c r="AL79" s="57">
        <v>29.51</v>
      </c>
      <c r="AM79" s="112">
        <f t="shared" si="33"/>
        <v>125087339.82927339</v>
      </c>
      <c r="AN79" s="95"/>
      <c r="AO79" s="81"/>
    </row>
    <row r="80" spans="1:41" x14ac:dyDescent="0.2">
      <c r="A80" s="103"/>
      <c r="B80" s="103"/>
      <c r="C80" s="103"/>
      <c r="D80" s="103"/>
      <c r="E80" s="104"/>
      <c r="F80" s="103"/>
      <c r="G80" s="103"/>
      <c r="H80" s="103"/>
      <c r="I80" s="103"/>
      <c r="J80" s="103"/>
      <c r="K80" s="103"/>
      <c r="L80" s="103"/>
      <c r="M80" s="165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</row>
    <row r="81" spans="1:41" x14ac:dyDescent="0.2">
      <c r="A81" s="103"/>
      <c r="B81" s="103"/>
      <c r="C81" s="103"/>
      <c r="D81" s="103"/>
      <c r="E81" s="104"/>
      <c r="F81" s="103"/>
      <c r="G81" s="103"/>
      <c r="H81" s="103"/>
      <c r="I81" s="103"/>
      <c r="J81" s="103"/>
      <c r="K81" s="103"/>
      <c r="L81" s="103"/>
      <c r="M81" s="165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</row>
  </sheetData>
  <mergeCells count="3">
    <mergeCell ref="AI12:AM12"/>
    <mergeCell ref="B1:L1"/>
    <mergeCell ref="M5:P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80"/>
  <sheetViews>
    <sheetView topLeftCell="T6" workbookViewId="0">
      <selection activeCell="L14" sqref="L14"/>
    </sheetView>
  </sheetViews>
  <sheetFormatPr baseColWidth="10" defaultColWidth="9.1640625" defaultRowHeight="16" x14ac:dyDescent="0.2"/>
  <cols>
    <col min="1" max="1" width="9.1640625" style="3"/>
    <col min="2" max="2" width="29.5" style="3" customWidth="1"/>
    <col min="3" max="3" width="2.1640625" style="3" customWidth="1"/>
    <col min="4" max="4" width="12" style="3" customWidth="1"/>
    <col min="5" max="5" width="6.6640625" style="3" customWidth="1"/>
    <col min="6" max="6" width="10" style="3" bestFit="1" customWidth="1"/>
    <col min="7" max="7" width="9.83203125" style="3" customWidth="1"/>
    <col min="8" max="8" width="12.5" style="3" customWidth="1"/>
    <col min="9" max="9" width="2.5" style="3" customWidth="1"/>
    <col min="10" max="10" width="8.83203125" style="3" customWidth="1"/>
    <col min="11" max="11" width="8.33203125" style="3" customWidth="1"/>
    <col min="12" max="12" width="7" style="3" customWidth="1"/>
    <col min="13" max="13" width="8.6640625" style="3" customWidth="1"/>
    <col min="14" max="14" width="14.33203125" style="3" customWidth="1"/>
    <col min="15" max="15" width="3.83203125" style="3" customWidth="1"/>
    <col min="16" max="16" width="12" style="3" customWidth="1"/>
    <col min="17" max="17" width="5.5" style="3" customWidth="1"/>
    <col min="18" max="18" width="9.83203125" style="3" bestFit="1" customWidth="1"/>
    <col min="19" max="19" width="10.33203125" style="3" customWidth="1"/>
    <col min="20" max="20" width="12.33203125" style="16" customWidth="1"/>
    <col min="21" max="22" width="2.5" style="16" customWidth="1"/>
    <col min="23" max="23" width="11.83203125" style="3" customWidth="1"/>
    <col min="24" max="24" width="5.5" style="3" customWidth="1"/>
    <col min="25" max="25" width="10" style="3" bestFit="1" customWidth="1"/>
    <col min="26" max="26" width="10.1640625" style="3" customWidth="1"/>
    <col min="27" max="27" width="12.1640625" style="3" customWidth="1"/>
    <col min="28" max="29" width="2.5" style="3" customWidth="1"/>
    <col min="30" max="30" width="12" style="3" customWidth="1"/>
    <col min="31" max="31" width="5.5" style="3" customWidth="1"/>
    <col min="32" max="32" width="10" style="3" bestFit="1" customWidth="1"/>
    <col min="33" max="33" width="10.5" style="3" customWidth="1"/>
    <col min="34" max="34" width="12.33203125" style="3" customWidth="1"/>
    <col min="35" max="36" width="2.5" style="3" customWidth="1"/>
    <col min="37" max="37" width="11.5" style="3" customWidth="1"/>
    <col min="38" max="38" width="6.5" style="3" customWidth="1"/>
    <col min="39" max="39" width="11" style="3" bestFit="1" customWidth="1"/>
    <col min="40" max="40" width="10.5" style="3" customWidth="1"/>
    <col min="41" max="41" width="12" style="3" bestFit="1" customWidth="1"/>
    <col min="42" max="43" width="2.5" style="3" customWidth="1"/>
    <col min="44" max="16384" width="9.1640625" style="3"/>
  </cols>
  <sheetData>
    <row r="1" spans="2:43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2:43" s="6" customFormat="1" x14ac:dyDescent="0.2">
      <c r="B2" s="14" t="s">
        <v>16</v>
      </c>
    </row>
    <row r="3" spans="2:43" s="6" customFormat="1" ht="30" customHeight="1" x14ac:dyDescent="0.2">
      <c r="B3" s="15" t="s">
        <v>17</v>
      </c>
      <c r="M3" s="162" t="s">
        <v>15</v>
      </c>
      <c r="N3" s="162"/>
      <c r="O3" s="162"/>
    </row>
    <row r="4" spans="2:43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2"/>
    </row>
    <row r="5" spans="2:43" s="6" customFormat="1" ht="22" customHeight="1" x14ac:dyDescent="0.2">
      <c r="B5" s="4"/>
      <c r="M5" s="213" t="s">
        <v>13</v>
      </c>
      <c r="N5" s="213"/>
      <c r="O5" s="213"/>
      <c r="P5" s="213"/>
    </row>
    <row r="6" spans="2:43" s="6" customFormat="1" ht="36" customHeight="1" x14ac:dyDescent="0.2">
      <c r="B6" s="4"/>
      <c r="M6" s="162" t="s">
        <v>14</v>
      </c>
      <c r="N6" s="162"/>
      <c r="O6" s="162"/>
      <c r="P6" s="162"/>
    </row>
    <row r="9" spans="2:43" x14ac:dyDescent="0.2">
      <c r="D9" s="17"/>
      <c r="E9" s="18"/>
      <c r="F9" s="19"/>
    </row>
    <row r="10" spans="2:43" x14ac:dyDescent="0.2">
      <c r="D10" s="20" t="s">
        <v>9</v>
      </c>
      <c r="E10" s="21" t="s">
        <v>0</v>
      </c>
      <c r="F10" s="22"/>
      <c r="G10" s="161"/>
      <c r="H10" s="161" t="s">
        <v>59</v>
      </c>
      <c r="I10" s="161"/>
    </row>
    <row r="11" spans="2:43" x14ac:dyDescent="0.2">
      <c r="D11" s="23"/>
      <c r="E11" s="24"/>
      <c r="F11" s="25"/>
    </row>
    <row r="13" spans="2:43" x14ac:dyDescent="0.2">
      <c r="C13" s="17"/>
      <c r="D13" s="18"/>
      <c r="E13" s="18"/>
      <c r="F13" s="18"/>
      <c r="G13" s="18"/>
      <c r="H13" s="18"/>
      <c r="I13" s="19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27"/>
      <c r="V13" s="28"/>
      <c r="W13" s="18"/>
      <c r="X13" s="18"/>
      <c r="Y13" s="18"/>
      <c r="Z13" s="18"/>
      <c r="AA13" s="18"/>
      <c r="AB13" s="19"/>
      <c r="AC13" s="17"/>
      <c r="AD13" s="18"/>
      <c r="AE13" s="18"/>
      <c r="AF13" s="18"/>
      <c r="AG13" s="18"/>
      <c r="AH13" s="18"/>
      <c r="AI13" s="19"/>
      <c r="AJ13" s="17"/>
      <c r="AK13" s="18"/>
      <c r="AL13" s="18"/>
      <c r="AM13" s="18"/>
      <c r="AN13" s="18"/>
      <c r="AO13" s="18"/>
      <c r="AP13" s="19"/>
      <c r="AQ13" s="17"/>
    </row>
    <row r="14" spans="2:43" x14ac:dyDescent="0.2">
      <c r="C14" s="20"/>
      <c r="D14" s="29" t="s">
        <v>8</v>
      </c>
      <c r="E14" s="30"/>
      <c r="F14" s="21" t="s">
        <v>6</v>
      </c>
      <c r="G14" s="31"/>
      <c r="H14" s="22"/>
      <c r="I14" s="32"/>
      <c r="J14" s="30" t="s">
        <v>8</v>
      </c>
      <c r="K14" s="30"/>
      <c r="L14" s="21" t="s">
        <v>7</v>
      </c>
      <c r="M14" s="31"/>
      <c r="N14" s="22"/>
      <c r="O14" s="31"/>
      <c r="P14" s="33" t="s">
        <v>8</v>
      </c>
      <c r="Q14" s="34"/>
      <c r="R14" s="21" t="s">
        <v>44</v>
      </c>
      <c r="S14" s="31"/>
      <c r="T14" s="31"/>
      <c r="U14" s="36"/>
      <c r="V14" s="37"/>
      <c r="W14" s="38" t="s">
        <v>8</v>
      </c>
      <c r="X14" s="39"/>
      <c r="Y14" s="21" t="s">
        <v>2</v>
      </c>
      <c r="Z14" s="31"/>
      <c r="AA14" s="22"/>
      <c r="AB14" s="32"/>
      <c r="AC14" s="20"/>
      <c r="AD14" s="40" t="s">
        <v>8</v>
      </c>
      <c r="AE14" s="41"/>
      <c r="AF14" s="21" t="s">
        <v>45</v>
      </c>
      <c r="AG14" s="31"/>
      <c r="AH14" s="22"/>
      <c r="AI14" s="32"/>
      <c r="AJ14" s="20"/>
      <c r="AK14" s="42" t="s">
        <v>8</v>
      </c>
      <c r="AL14" s="43"/>
      <c r="AM14" s="21" t="s">
        <v>46</v>
      </c>
      <c r="AN14" s="31"/>
      <c r="AO14" s="22"/>
      <c r="AP14" s="32"/>
      <c r="AQ14" s="20"/>
    </row>
    <row r="15" spans="2:43" x14ac:dyDescent="0.2">
      <c r="C15" s="20"/>
      <c r="D15" s="46"/>
      <c r="E15" s="46"/>
      <c r="F15" s="46"/>
      <c r="G15" s="46"/>
      <c r="H15" s="46"/>
      <c r="I15" s="32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36"/>
      <c r="V15" s="37"/>
      <c r="W15" s="46"/>
      <c r="X15" s="46"/>
      <c r="Y15" s="46"/>
      <c r="Z15" s="46"/>
      <c r="AA15" s="46"/>
      <c r="AB15" s="32"/>
      <c r="AC15" s="20"/>
      <c r="AD15" s="46"/>
      <c r="AE15" s="46"/>
      <c r="AF15" s="46"/>
      <c r="AG15" s="46"/>
      <c r="AH15" s="46"/>
      <c r="AI15" s="32"/>
      <c r="AJ15" s="20"/>
      <c r="AK15" s="46"/>
      <c r="AL15" s="46"/>
      <c r="AM15" s="46"/>
      <c r="AN15" s="46"/>
      <c r="AO15" s="46"/>
      <c r="AP15" s="32"/>
      <c r="AQ15" s="20"/>
    </row>
    <row r="16" spans="2:43" x14ac:dyDescent="0.2">
      <c r="C16" s="20"/>
      <c r="D16" s="48" t="s">
        <v>20</v>
      </c>
      <c r="E16" s="49" t="str">
        <f>F14</f>
        <v>ubc</v>
      </c>
      <c r="F16" s="49"/>
      <c r="G16" s="50"/>
      <c r="H16" s="46"/>
      <c r="I16" s="32"/>
      <c r="J16" s="50" t="s">
        <v>20</v>
      </c>
      <c r="K16" s="49" t="s">
        <v>19</v>
      </c>
      <c r="L16" s="49"/>
      <c r="M16" s="50"/>
      <c r="N16" s="46"/>
      <c r="O16" s="46"/>
      <c r="P16" s="48" t="str">
        <f>D16</f>
        <v>Run No. 1.1</v>
      </c>
      <c r="Q16" s="49" t="str">
        <f>R14</f>
        <v>pcna</v>
      </c>
      <c r="R16" s="49"/>
      <c r="S16" s="49"/>
      <c r="T16" s="49"/>
      <c r="U16" s="36"/>
      <c r="V16" s="37"/>
      <c r="W16" s="48" t="str">
        <f>P16</f>
        <v>Run No. 1.1</v>
      </c>
      <c r="X16" s="51" t="str">
        <f>Y14</f>
        <v>NeuroD</v>
      </c>
      <c r="Y16" s="49"/>
      <c r="Z16" s="49"/>
      <c r="AA16" s="20"/>
      <c r="AB16" s="32"/>
      <c r="AC16" s="20"/>
      <c r="AD16" s="51" t="str">
        <f>W16</f>
        <v>Run No. 1.1</v>
      </c>
      <c r="AE16" s="51" t="str">
        <f>AF14</f>
        <v>dcx</v>
      </c>
      <c r="AF16" s="49"/>
      <c r="AG16" s="49"/>
      <c r="AH16" s="20"/>
      <c r="AI16" s="32"/>
      <c r="AJ16" s="20"/>
      <c r="AK16" s="48" t="str">
        <f>AD16</f>
        <v>Run No. 1.1</v>
      </c>
      <c r="AL16" s="49" t="str">
        <f>AM14</f>
        <v>bdnf</v>
      </c>
      <c r="AM16" s="49"/>
      <c r="AN16" s="50"/>
      <c r="AO16" s="46"/>
      <c r="AP16" s="32"/>
      <c r="AQ16" s="20"/>
    </row>
    <row r="17" spans="1:170" x14ac:dyDescent="0.2">
      <c r="C17" s="20"/>
      <c r="D17" s="46"/>
      <c r="E17" s="46"/>
      <c r="F17" s="46"/>
      <c r="G17" s="46"/>
      <c r="H17" s="46"/>
      <c r="I17" s="32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36"/>
      <c r="V17" s="37"/>
      <c r="W17" s="46"/>
      <c r="X17" s="46"/>
      <c r="Y17" s="46"/>
      <c r="Z17" s="46"/>
      <c r="AA17" s="46"/>
      <c r="AB17" s="32"/>
      <c r="AC17" s="20"/>
      <c r="AD17" s="46"/>
      <c r="AE17" s="46"/>
      <c r="AF17" s="46"/>
      <c r="AG17" s="46"/>
      <c r="AH17" s="46"/>
      <c r="AI17" s="32"/>
      <c r="AJ17" s="20"/>
      <c r="AK17" s="46"/>
      <c r="AL17" s="46"/>
      <c r="AM17" s="46"/>
      <c r="AN17" s="46"/>
      <c r="AO17" s="46"/>
      <c r="AP17" s="32"/>
      <c r="AQ17" s="20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</row>
    <row r="18" spans="1:170" x14ac:dyDescent="0.2">
      <c r="C18" s="20"/>
      <c r="D18" s="48" t="s">
        <v>21</v>
      </c>
      <c r="E18" s="48" t="s">
        <v>12</v>
      </c>
      <c r="F18" s="48" t="s">
        <v>22</v>
      </c>
      <c r="G18" s="48" t="s">
        <v>23</v>
      </c>
      <c r="H18" s="48" t="s">
        <v>24</v>
      </c>
      <c r="I18" s="32"/>
      <c r="J18" s="50" t="s">
        <v>21</v>
      </c>
      <c r="K18" s="48" t="s">
        <v>25</v>
      </c>
      <c r="L18" s="48" t="s">
        <v>22</v>
      </c>
      <c r="M18" s="48" t="s">
        <v>23</v>
      </c>
      <c r="N18" s="48" t="s">
        <v>24</v>
      </c>
      <c r="O18" s="48"/>
      <c r="P18" s="48" t="str">
        <f t="shared" ref="P18:P24" si="0">D18</f>
        <v>Individ</v>
      </c>
      <c r="Q18" s="48" t="s">
        <v>12</v>
      </c>
      <c r="R18" s="52" t="s">
        <v>22</v>
      </c>
      <c r="S18" s="48" t="s">
        <v>23</v>
      </c>
      <c r="T18" s="53" t="s">
        <v>24</v>
      </c>
      <c r="U18" s="36"/>
      <c r="V18" s="37"/>
      <c r="W18" s="48" t="str">
        <f t="shared" ref="W18:W30" si="1">P18</f>
        <v>Individ</v>
      </c>
      <c r="X18" s="48" t="s">
        <v>25</v>
      </c>
      <c r="Y18" s="52" t="s">
        <v>22</v>
      </c>
      <c r="Z18" s="48" t="s">
        <v>23</v>
      </c>
      <c r="AA18" s="48" t="s">
        <v>24</v>
      </c>
      <c r="AB18" s="32"/>
      <c r="AC18" s="20"/>
      <c r="AD18" s="48" t="str">
        <f t="shared" ref="AD18:AD30" si="2">W18</f>
        <v>Individ</v>
      </c>
      <c r="AE18" s="48" t="s">
        <v>25</v>
      </c>
      <c r="AF18" s="52" t="s">
        <v>22</v>
      </c>
      <c r="AG18" s="48" t="s">
        <v>23</v>
      </c>
      <c r="AH18" s="48" t="s">
        <v>24</v>
      </c>
      <c r="AI18" s="32"/>
      <c r="AJ18" s="20"/>
      <c r="AK18" s="48" t="str">
        <f t="shared" ref="AK18:AK30" si="3">AD18</f>
        <v>Individ</v>
      </c>
      <c r="AL18" s="48" t="s">
        <v>25</v>
      </c>
      <c r="AM18" s="52" t="s">
        <v>22</v>
      </c>
      <c r="AN18" s="48" t="s">
        <v>23</v>
      </c>
      <c r="AO18" s="48" t="s">
        <v>24</v>
      </c>
      <c r="AP18" s="32"/>
      <c r="AQ18" s="20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</row>
    <row r="19" spans="1:170" s="174" customFormat="1" x14ac:dyDescent="0.2">
      <c r="A19" s="3"/>
      <c r="B19" s="3"/>
      <c r="C19" s="20"/>
      <c r="D19" s="54">
        <v>1</v>
      </c>
      <c r="E19" s="55" t="s">
        <v>47</v>
      </c>
      <c r="F19" s="56">
        <v>1.9086576892042</v>
      </c>
      <c r="G19" s="169">
        <v>26.9</v>
      </c>
      <c r="H19" s="54">
        <f>POWER(F19,G19)</f>
        <v>35611022.520964496</v>
      </c>
      <c r="I19" s="32"/>
      <c r="J19" s="58">
        <v>1</v>
      </c>
      <c r="K19" s="55" t="s">
        <v>47</v>
      </c>
      <c r="L19" s="56">
        <v>1.8768448262990791</v>
      </c>
      <c r="M19" s="169">
        <v>22.22</v>
      </c>
      <c r="N19" s="59">
        <f>POWER(L19,M19)</f>
        <v>1190085.9455658563</v>
      </c>
      <c r="O19" s="48"/>
      <c r="P19" s="54">
        <f t="shared" si="0"/>
        <v>1</v>
      </c>
      <c r="Q19" s="55" t="s">
        <v>47</v>
      </c>
      <c r="R19" s="56">
        <v>1.9133501921445073</v>
      </c>
      <c r="S19" s="169">
        <v>27.18</v>
      </c>
      <c r="T19" s="54">
        <f>POWER(R19,S19)</f>
        <v>45621918.089414567</v>
      </c>
      <c r="U19" s="60"/>
      <c r="V19" s="61"/>
      <c r="W19" s="54">
        <f t="shared" si="1"/>
        <v>1</v>
      </c>
      <c r="X19" s="55" t="s">
        <v>47</v>
      </c>
      <c r="Y19" s="56">
        <v>1.8782334825770128</v>
      </c>
      <c r="Z19" s="169">
        <v>26.52</v>
      </c>
      <c r="AA19" s="54">
        <f>POWER(Y19,Z19)</f>
        <v>18190256.211932782</v>
      </c>
      <c r="AB19" s="32"/>
      <c r="AC19" s="20"/>
      <c r="AD19" s="54">
        <f t="shared" si="2"/>
        <v>1</v>
      </c>
      <c r="AE19" s="55" t="s">
        <v>47</v>
      </c>
      <c r="AF19" s="56">
        <v>1.922162619510734</v>
      </c>
      <c r="AG19" s="169">
        <v>25.6</v>
      </c>
      <c r="AH19" s="54">
        <f>POWER(AF19,AG19)</f>
        <v>18408875.35059109</v>
      </c>
      <c r="AI19" s="32"/>
      <c r="AJ19" s="20"/>
      <c r="AK19" s="54">
        <f t="shared" si="3"/>
        <v>1</v>
      </c>
      <c r="AL19" s="55" t="s">
        <v>47</v>
      </c>
      <c r="AM19" s="56">
        <v>1.913456220965327</v>
      </c>
      <c r="AN19" s="169">
        <v>30.36</v>
      </c>
      <c r="AO19" s="54">
        <f>POWER(AM19,AN19)</f>
        <v>359758096.85025269</v>
      </c>
      <c r="AP19" s="32"/>
      <c r="AQ19" s="20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</row>
    <row r="20" spans="1:170" x14ac:dyDescent="0.2">
      <c r="B20" s="62"/>
      <c r="C20" s="20"/>
      <c r="D20" s="59">
        <v>2</v>
      </c>
      <c r="E20" s="55" t="s">
        <v>48</v>
      </c>
      <c r="F20" s="56">
        <v>1.9086576892042</v>
      </c>
      <c r="G20" s="169">
        <v>24.8</v>
      </c>
      <c r="H20" s="54">
        <f t="shared" ref="H20:H30" si="4">POWER(F20,G20)</f>
        <v>9163376.8355557229</v>
      </c>
      <c r="I20" s="32"/>
      <c r="J20" s="63">
        <v>2</v>
      </c>
      <c r="K20" s="55" t="s">
        <v>48</v>
      </c>
      <c r="L20" s="56">
        <v>1.8768448262990791</v>
      </c>
      <c r="M20" s="169">
        <v>22.23</v>
      </c>
      <c r="N20" s="59">
        <f t="shared" ref="N20:N30" si="5">POWER(L20,M20)</f>
        <v>1197602.2687204971</v>
      </c>
      <c r="O20" s="48"/>
      <c r="P20" s="59">
        <f t="shared" si="0"/>
        <v>2</v>
      </c>
      <c r="Q20" s="55" t="s">
        <v>48</v>
      </c>
      <c r="R20" s="56">
        <v>1.9133501921445073</v>
      </c>
      <c r="S20" s="169">
        <v>26.91</v>
      </c>
      <c r="T20" s="54">
        <f t="shared" ref="T20:T30" si="6">POWER(R20,S20)</f>
        <v>38290323.457569525</v>
      </c>
      <c r="U20" s="36"/>
      <c r="V20" s="37"/>
      <c r="W20" s="59">
        <f t="shared" si="1"/>
        <v>2</v>
      </c>
      <c r="X20" s="55" t="s">
        <v>48</v>
      </c>
      <c r="Y20" s="56">
        <v>1.8782334825770128</v>
      </c>
      <c r="Z20" s="169">
        <v>26.09</v>
      </c>
      <c r="AA20" s="54">
        <f t="shared" ref="AA20:AA30" si="7">POWER(Y20,Z20)</f>
        <v>13871598.09921181</v>
      </c>
      <c r="AB20" s="32"/>
      <c r="AC20" s="20"/>
      <c r="AD20" s="59">
        <f t="shared" si="2"/>
        <v>2</v>
      </c>
      <c r="AE20" s="55" t="s">
        <v>48</v>
      </c>
      <c r="AF20" s="56">
        <v>1.922162619510734</v>
      </c>
      <c r="AG20" s="169">
        <v>24.72</v>
      </c>
      <c r="AH20" s="54">
        <f t="shared" ref="AH20:AH30" si="8">POWER(AF20,AG20)</f>
        <v>10358382.52604585</v>
      </c>
      <c r="AI20" s="32"/>
      <c r="AJ20" s="20"/>
      <c r="AK20" s="59">
        <f t="shared" si="3"/>
        <v>2</v>
      </c>
      <c r="AL20" s="55" t="s">
        <v>48</v>
      </c>
      <c r="AM20" s="56">
        <v>1.913456220965327</v>
      </c>
      <c r="AN20" s="169">
        <v>27.44</v>
      </c>
      <c r="AO20" s="54">
        <f t="shared" ref="AO20:AO30" si="9">POWER(AM20,AN20)</f>
        <v>54087943.45505061</v>
      </c>
      <c r="AP20" s="32"/>
      <c r="AQ20" s="20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</row>
    <row r="21" spans="1:170" x14ac:dyDescent="0.2">
      <c r="B21" s="62" t="s">
        <v>26</v>
      </c>
      <c r="C21" s="20"/>
      <c r="D21" s="59">
        <v>3</v>
      </c>
      <c r="E21" s="55" t="s">
        <v>49</v>
      </c>
      <c r="F21" s="56">
        <v>1.9086576892042</v>
      </c>
      <c r="G21" s="169">
        <v>24.7</v>
      </c>
      <c r="H21" s="54">
        <f t="shared" si="4"/>
        <v>8589793.8723476306</v>
      </c>
      <c r="I21" s="32"/>
      <c r="J21" s="63">
        <v>3</v>
      </c>
      <c r="K21" s="55" t="s">
        <v>49</v>
      </c>
      <c r="L21" s="56">
        <v>1.8768448262990791</v>
      </c>
      <c r="M21" s="169">
        <v>22.91</v>
      </c>
      <c r="N21" s="59">
        <f t="shared" si="5"/>
        <v>1837570.0337666336</v>
      </c>
      <c r="O21" s="48"/>
      <c r="P21" s="59">
        <f t="shared" si="0"/>
        <v>3</v>
      </c>
      <c r="Q21" s="55" t="s">
        <v>49</v>
      </c>
      <c r="R21" s="56">
        <v>1.9133501921445073</v>
      </c>
      <c r="S21" s="169">
        <v>27.48</v>
      </c>
      <c r="T21" s="54">
        <f t="shared" si="6"/>
        <v>55425788.440010116</v>
      </c>
      <c r="U21" s="36"/>
      <c r="V21" s="37"/>
      <c r="W21" s="59">
        <f t="shared" si="1"/>
        <v>3</v>
      </c>
      <c r="X21" s="55" t="s">
        <v>49</v>
      </c>
      <c r="Y21" s="56">
        <v>1.8782334825770128</v>
      </c>
      <c r="Z21" s="169">
        <v>26.56</v>
      </c>
      <c r="AA21" s="54">
        <f t="shared" si="7"/>
        <v>18654722.770157076</v>
      </c>
      <c r="AB21" s="32"/>
      <c r="AC21" s="20"/>
      <c r="AD21" s="59">
        <f t="shared" si="2"/>
        <v>3</v>
      </c>
      <c r="AE21" s="55" t="s">
        <v>49</v>
      </c>
      <c r="AF21" s="56">
        <v>1.922162619510734</v>
      </c>
      <c r="AG21" s="169">
        <v>25.26</v>
      </c>
      <c r="AH21" s="54">
        <f t="shared" si="8"/>
        <v>14741396.031945081</v>
      </c>
      <c r="AI21" s="32"/>
      <c r="AJ21" s="20"/>
      <c r="AK21" s="54">
        <f t="shared" si="3"/>
        <v>3</v>
      </c>
      <c r="AL21" s="55" t="s">
        <v>49</v>
      </c>
      <c r="AM21" s="56">
        <v>1.913456220965327</v>
      </c>
      <c r="AN21" s="169">
        <v>27.49</v>
      </c>
      <c r="AO21" s="54">
        <f t="shared" si="9"/>
        <v>55871636.915589131</v>
      </c>
      <c r="AP21" s="32"/>
      <c r="AQ21" s="20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  <c r="DR21" s="167"/>
      <c r="DS21" s="167"/>
      <c r="DT21" s="167"/>
      <c r="DU21" s="167"/>
      <c r="DV21" s="167"/>
      <c r="DW21" s="167"/>
      <c r="DX21" s="167"/>
      <c r="DY21" s="167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67"/>
      <c r="FH21" s="167"/>
      <c r="FI21" s="167"/>
      <c r="FJ21" s="167"/>
      <c r="FK21" s="167"/>
      <c r="FL21" s="167"/>
      <c r="FM21" s="167"/>
      <c r="FN21" s="167"/>
    </row>
    <row r="22" spans="1:170" x14ac:dyDescent="0.2">
      <c r="B22" s="62" t="s">
        <v>27</v>
      </c>
      <c r="C22" s="20"/>
      <c r="D22" s="59">
        <v>4</v>
      </c>
      <c r="E22" s="115" t="s">
        <v>50</v>
      </c>
      <c r="F22" s="170">
        <v>1.9086576892042</v>
      </c>
      <c r="G22" s="116">
        <v>31.01</v>
      </c>
      <c r="H22" s="54">
        <f t="shared" si="4"/>
        <v>507430671.03554583</v>
      </c>
      <c r="I22" s="32"/>
      <c r="J22" s="63">
        <v>4</v>
      </c>
      <c r="K22" s="115" t="s">
        <v>50</v>
      </c>
      <c r="L22" s="170">
        <v>1.8768448262990791</v>
      </c>
      <c r="M22" s="116">
        <v>24.74</v>
      </c>
      <c r="N22" s="59">
        <f t="shared" si="5"/>
        <v>5815911.8112987094</v>
      </c>
      <c r="O22" s="48"/>
      <c r="P22" s="59">
        <f t="shared" si="0"/>
        <v>4</v>
      </c>
      <c r="Q22" s="115" t="s">
        <v>50</v>
      </c>
      <c r="R22" s="170">
        <v>1.9133501921445073</v>
      </c>
      <c r="S22" s="116">
        <v>31.3</v>
      </c>
      <c r="T22" s="54">
        <f t="shared" si="6"/>
        <v>660947148.80807233</v>
      </c>
      <c r="U22" s="36"/>
      <c r="V22" s="37"/>
      <c r="W22" s="59">
        <f t="shared" si="1"/>
        <v>4</v>
      </c>
      <c r="X22" s="115" t="s">
        <v>50</v>
      </c>
      <c r="Y22" s="170">
        <v>1.8782334825770128</v>
      </c>
      <c r="Z22" s="116">
        <v>28.24</v>
      </c>
      <c r="AA22" s="54">
        <f t="shared" si="7"/>
        <v>53788333.737039283</v>
      </c>
      <c r="AB22" s="32"/>
      <c r="AC22" s="20"/>
      <c r="AD22" s="59">
        <f t="shared" si="2"/>
        <v>4</v>
      </c>
      <c r="AE22" s="115" t="s">
        <v>50</v>
      </c>
      <c r="AF22" s="170">
        <v>1.922162619510734</v>
      </c>
      <c r="AG22" s="116">
        <v>29.45</v>
      </c>
      <c r="AH22" s="54">
        <f t="shared" si="8"/>
        <v>227834373.47282103</v>
      </c>
      <c r="AI22" s="32"/>
      <c r="AJ22" s="20"/>
      <c r="AK22" s="59">
        <f t="shared" si="3"/>
        <v>4</v>
      </c>
      <c r="AL22" s="115" t="s">
        <v>50</v>
      </c>
      <c r="AM22" s="170">
        <v>1.913456220965327</v>
      </c>
      <c r="AN22" s="116">
        <v>25.28</v>
      </c>
      <c r="AO22" s="54">
        <f t="shared" si="9"/>
        <v>13315958.827307044</v>
      </c>
      <c r="AP22" s="32"/>
      <c r="AQ22" s="20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  <c r="DR22" s="167"/>
      <c r="DS22" s="167"/>
      <c r="DT22" s="167"/>
      <c r="DU22" s="167"/>
      <c r="DV22" s="167"/>
      <c r="DW22" s="167"/>
      <c r="DX22" s="167"/>
      <c r="DY22" s="167"/>
      <c r="DZ22" s="167"/>
      <c r="EA22" s="167"/>
      <c r="EB22" s="167"/>
      <c r="EC22" s="167"/>
      <c r="ED22" s="167"/>
      <c r="EE22" s="167"/>
      <c r="EF22" s="167"/>
      <c r="EG22" s="167"/>
      <c r="EH22" s="167"/>
      <c r="EI22" s="167"/>
      <c r="EJ22" s="167"/>
      <c r="EK22" s="167"/>
      <c r="EL22" s="167"/>
      <c r="EM22" s="167"/>
      <c r="EN22" s="167"/>
      <c r="EO22" s="167"/>
      <c r="EP22" s="167"/>
      <c r="EQ22" s="167"/>
      <c r="ER22" s="167"/>
      <c r="ES22" s="167"/>
      <c r="ET22" s="167"/>
      <c r="EU22" s="167"/>
      <c r="EV22" s="167"/>
      <c r="EW22" s="167"/>
      <c r="EX22" s="167"/>
      <c r="EY22" s="167"/>
      <c r="EZ22" s="167"/>
      <c r="FA22" s="167"/>
      <c r="FB22" s="167"/>
      <c r="FC22" s="167"/>
      <c r="FD22" s="167"/>
      <c r="FE22" s="167"/>
      <c r="FF22" s="167"/>
      <c r="FG22" s="167"/>
      <c r="FH22" s="167"/>
      <c r="FI22" s="167"/>
      <c r="FJ22" s="167"/>
      <c r="FK22" s="167"/>
      <c r="FL22" s="167"/>
      <c r="FM22" s="167"/>
      <c r="FN22" s="167"/>
    </row>
    <row r="23" spans="1:170" x14ac:dyDescent="0.2">
      <c r="C23" s="20"/>
      <c r="D23" s="59">
        <v>5</v>
      </c>
      <c r="E23" s="115" t="s">
        <v>51</v>
      </c>
      <c r="F23" s="170">
        <v>1.9086576892042</v>
      </c>
      <c r="G23" s="116">
        <v>23.9</v>
      </c>
      <c r="H23" s="54">
        <f t="shared" si="4"/>
        <v>5121536.8903105836</v>
      </c>
      <c r="I23" s="32"/>
      <c r="J23" s="63">
        <v>5</v>
      </c>
      <c r="K23" s="115" t="s">
        <v>51</v>
      </c>
      <c r="L23" s="170">
        <v>1.8768448262990791</v>
      </c>
      <c r="M23" s="116">
        <v>21.79</v>
      </c>
      <c r="N23" s="59">
        <f t="shared" si="5"/>
        <v>907829.15984225075</v>
      </c>
      <c r="O23" s="48"/>
      <c r="P23" s="59">
        <f t="shared" si="0"/>
        <v>5</v>
      </c>
      <c r="Q23" s="115" t="s">
        <v>51</v>
      </c>
      <c r="R23" s="170">
        <v>1.9133501921445073</v>
      </c>
      <c r="S23" s="116">
        <v>26.28</v>
      </c>
      <c r="T23" s="54">
        <f t="shared" si="6"/>
        <v>25442426.146817088</v>
      </c>
      <c r="U23" s="36"/>
      <c r="V23" s="37"/>
      <c r="W23" s="59">
        <f t="shared" si="1"/>
        <v>5</v>
      </c>
      <c r="X23" s="115" t="s">
        <v>51</v>
      </c>
      <c r="Y23" s="170">
        <v>1.8782334825770128</v>
      </c>
      <c r="Z23" s="116">
        <v>25.03</v>
      </c>
      <c r="AA23" s="54">
        <f t="shared" si="7"/>
        <v>7111348.2097356915</v>
      </c>
      <c r="AB23" s="32"/>
      <c r="AC23" s="20"/>
      <c r="AD23" s="59">
        <f t="shared" si="2"/>
        <v>5</v>
      </c>
      <c r="AE23" s="115" t="s">
        <v>51</v>
      </c>
      <c r="AF23" s="170">
        <v>1.922162619510734</v>
      </c>
      <c r="AG23" s="116">
        <v>24.77</v>
      </c>
      <c r="AH23" s="54">
        <f t="shared" si="8"/>
        <v>10702406.723843867</v>
      </c>
      <c r="AI23" s="32"/>
      <c r="AJ23" s="20"/>
      <c r="AK23" s="59">
        <f t="shared" si="3"/>
        <v>5</v>
      </c>
      <c r="AL23" s="115" t="s">
        <v>51</v>
      </c>
      <c r="AM23" s="170">
        <v>1.913456220965327</v>
      </c>
      <c r="AN23" s="116">
        <v>27.62</v>
      </c>
      <c r="AO23" s="54">
        <f t="shared" si="9"/>
        <v>60789392.649395771</v>
      </c>
      <c r="AP23" s="32"/>
      <c r="AQ23" s="20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7"/>
      <c r="BN23" s="167"/>
      <c r="BO23" s="167"/>
      <c r="BP23" s="167"/>
      <c r="BQ23" s="167"/>
      <c r="BR23" s="167"/>
      <c r="BS23" s="167"/>
      <c r="BT23" s="167"/>
      <c r="BU23" s="167"/>
      <c r="BV23" s="167"/>
      <c r="BW23" s="167"/>
      <c r="BX23" s="167"/>
      <c r="BY23" s="167"/>
      <c r="BZ23" s="167"/>
      <c r="CA23" s="167"/>
      <c r="CB23" s="167"/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7"/>
      <c r="CO23" s="167"/>
      <c r="CP23" s="167"/>
      <c r="CQ23" s="167"/>
      <c r="CR23" s="167"/>
      <c r="CS23" s="167"/>
      <c r="CT23" s="167"/>
      <c r="CU23" s="167"/>
      <c r="CV23" s="167"/>
      <c r="CW23" s="167"/>
      <c r="CX23" s="167"/>
      <c r="CY23" s="167"/>
      <c r="CZ23" s="167"/>
      <c r="DA23" s="167"/>
      <c r="DB23" s="167"/>
      <c r="DC23" s="167"/>
      <c r="DD23" s="167"/>
      <c r="DE23" s="167"/>
      <c r="DF23" s="167"/>
      <c r="DG23" s="167"/>
      <c r="DH23" s="167"/>
      <c r="DI23" s="167"/>
      <c r="DJ23" s="167"/>
      <c r="DK23" s="167"/>
      <c r="DL23" s="167"/>
      <c r="DM23" s="167"/>
      <c r="DN23" s="167"/>
      <c r="DO23" s="167"/>
      <c r="DP23" s="167"/>
      <c r="DQ23" s="167"/>
      <c r="DR23" s="167"/>
      <c r="DS23" s="167"/>
      <c r="DT23" s="167"/>
      <c r="DU23" s="167"/>
      <c r="DV23" s="167"/>
      <c r="DW23" s="167"/>
      <c r="DX23" s="167"/>
      <c r="DY23" s="167"/>
      <c r="DZ23" s="167"/>
      <c r="EA23" s="167"/>
      <c r="EB23" s="167"/>
      <c r="EC23" s="167"/>
      <c r="ED23" s="167"/>
      <c r="EE23" s="167"/>
      <c r="EF23" s="167"/>
      <c r="EG23" s="167"/>
      <c r="EH23" s="167"/>
      <c r="EI23" s="167"/>
      <c r="EJ23" s="167"/>
      <c r="EK23" s="167"/>
      <c r="EL23" s="167"/>
      <c r="EM23" s="167"/>
      <c r="EN23" s="167"/>
      <c r="EO23" s="167"/>
      <c r="EP23" s="167"/>
      <c r="EQ23" s="167"/>
      <c r="ER23" s="167"/>
      <c r="ES23" s="167"/>
      <c r="ET23" s="167"/>
      <c r="EU23" s="167"/>
      <c r="EV23" s="167"/>
      <c r="EW23" s="167"/>
      <c r="EX23" s="167"/>
      <c r="EY23" s="167"/>
      <c r="EZ23" s="167"/>
      <c r="FA23" s="167"/>
      <c r="FB23" s="167"/>
      <c r="FC23" s="167"/>
      <c r="FD23" s="167"/>
      <c r="FE23" s="167"/>
      <c r="FF23" s="167"/>
      <c r="FG23" s="167"/>
      <c r="FH23" s="167"/>
      <c r="FI23" s="167"/>
      <c r="FJ23" s="167"/>
      <c r="FK23" s="167"/>
      <c r="FL23" s="167"/>
      <c r="FM23" s="167"/>
      <c r="FN23" s="167"/>
    </row>
    <row r="24" spans="1:170" s="174" customFormat="1" x14ac:dyDescent="0.2">
      <c r="A24" s="3"/>
      <c r="B24" s="3"/>
      <c r="C24" s="20"/>
      <c r="D24" s="54">
        <v>6</v>
      </c>
      <c r="E24" s="115" t="s">
        <v>52</v>
      </c>
      <c r="F24" s="170">
        <v>1.9086576892042</v>
      </c>
      <c r="G24" s="116">
        <v>27.94</v>
      </c>
      <c r="H24" s="54">
        <f t="shared" si="4"/>
        <v>69749582.453975156</v>
      </c>
      <c r="I24" s="32"/>
      <c r="J24" s="58">
        <v>6</v>
      </c>
      <c r="K24" s="115" t="s">
        <v>52</v>
      </c>
      <c r="L24" s="170">
        <v>1.8768448262990791</v>
      </c>
      <c r="M24" s="116">
        <v>25.76</v>
      </c>
      <c r="N24" s="59">
        <f t="shared" si="5"/>
        <v>11053880.04606442</v>
      </c>
      <c r="O24" s="48"/>
      <c r="P24" s="54">
        <f t="shared" si="0"/>
        <v>6</v>
      </c>
      <c r="Q24" s="115" t="s">
        <v>52</v>
      </c>
      <c r="R24" s="170">
        <v>1.9133501921445073</v>
      </c>
      <c r="S24" s="116">
        <v>30.74</v>
      </c>
      <c r="T24" s="54">
        <f t="shared" si="6"/>
        <v>459580754.13225627</v>
      </c>
      <c r="U24" s="36"/>
      <c r="V24" s="37"/>
      <c r="W24" s="54">
        <f t="shared" si="1"/>
        <v>6</v>
      </c>
      <c r="X24" s="115" t="s">
        <v>52</v>
      </c>
      <c r="Y24" s="170">
        <v>1.8782334825770128</v>
      </c>
      <c r="Z24" s="116">
        <v>28.67</v>
      </c>
      <c r="AA24" s="54">
        <f t="shared" si="7"/>
        <v>70534307.935672551</v>
      </c>
      <c r="AB24" s="32"/>
      <c r="AC24" s="20"/>
      <c r="AD24" s="54">
        <f t="shared" si="2"/>
        <v>6</v>
      </c>
      <c r="AE24" s="115" t="s">
        <v>52</v>
      </c>
      <c r="AF24" s="170">
        <v>1.922162619510734</v>
      </c>
      <c r="AG24" s="116">
        <v>29.54</v>
      </c>
      <c r="AH24" s="54">
        <f t="shared" si="8"/>
        <v>241635288.07853097</v>
      </c>
      <c r="AI24" s="32"/>
      <c r="AJ24" s="20"/>
      <c r="AK24" s="54">
        <f t="shared" si="3"/>
        <v>6</v>
      </c>
      <c r="AL24" s="115" t="s">
        <v>52</v>
      </c>
      <c r="AM24" s="170">
        <v>1.913456220965327</v>
      </c>
      <c r="AN24" s="116">
        <v>30.13</v>
      </c>
      <c r="AO24" s="54">
        <f t="shared" si="9"/>
        <v>309879120.84570056</v>
      </c>
      <c r="AP24" s="32"/>
      <c r="AQ24" s="20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</row>
    <row r="25" spans="1:170" x14ac:dyDescent="0.2">
      <c r="C25" s="20"/>
      <c r="D25" s="59">
        <v>7</v>
      </c>
      <c r="E25" s="115" t="s">
        <v>53</v>
      </c>
      <c r="F25" s="170">
        <v>1.9086576892042</v>
      </c>
      <c r="G25" s="116">
        <v>25.05</v>
      </c>
      <c r="H25" s="54">
        <f t="shared" si="4"/>
        <v>10770541.996338774</v>
      </c>
      <c r="I25" s="32"/>
      <c r="J25" s="63">
        <v>7</v>
      </c>
      <c r="K25" s="115" t="s">
        <v>53</v>
      </c>
      <c r="L25" s="170">
        <v>1.8768448262990791</v>
      </c>
      <c r="M25" s="116">
        <v>22.75</v>
      </c>
      <c r="N25" s="59">
        <f t="shared" si="5"/>
        <v>1661480.9308921006</v>
      </c>
      <c r="O25" s="48"/>
      <c r="P25" s="59">
        <v>7</v>
      </c>
      <c r="Q25" s="115" t="s">
        <v>53</v>
      </c>
      <c r="R25" s="170">
        <v>1.9133501921445073</v>
      </c>
      <c r="S25" s="116">
        <v>27.68</v>
      </c>
      <c r="T25" s="54">
        <f t="shared" si="6"/>
        <v>63106017.362420931</v>
      </c>
      <c r="U25" s="36"/>
      <c r="V25" s="37"/>
      <c r="W25" s="59">
        <f t="shared" si="1"/>
        <v>7</v>
      </c>
      <c r="X25" s="115" t="s">
        <v>53</v>
      </c>
      <c r="Y25" s="170">
        <v>1.8782334825770128</v>
      </c>
      <c r="Z25" s="116">
        <v>26.64</v>
      </c>
      <c r="AA25" s="54">
        <f t="shared" si="7"/>
        <v>19619537.510902431</v>
      </c>
      <c r="AB25" s="32"/>
      <c r="AC25" s="20"/>
      <c r="AD25" s="59">
        <f t="shared" si="2"/>
        <v>7</v>
      </c>
      <c r="AE25" s="115" t="s">
        <v>53</v>
      </c>
      <c r="AF25" s="170">
        <v>1.922162619510734</v>
      </c>
      <c r="AG25" s="116">
        <v>26.58</v>
      </c>
      <c r="AH25" s="54">
        <f t="shared" si="8"/>
        <v>34925415.517488562</v>
      </c>
      <c r="AI25" s="32"/>
      <c r="AJ25" s="20"/>
      <c r="AK25" s="59">
        <f t="shared" si="3"/>
        <v>7</v>
      </c>
      <c r="AL25" s="115" t="s">
        <v>53</v>
      </c>
      <c r="AM25" s="170">
        <v>1.913456220965327</v>
      </c>
      <c r="AN25" s="116">
        <v>28.61</v>
      </c>
      <c r="AO25" s="54">
        <f t="shared" si="9"/>
        <v>115565485.79468538</v>
      </c>
      <c r="AP25" s="32"/>
      <c r="AQ25" s="20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  <c r="DR25" s="167"/>
      <c r="DS25" s="167"/>
      <c r="DT25" s="167"/>
      <c r="DU25" s="167"/>
      <c r="DV25" s="167"/>
      <c r="DW25" s="167"/>
      <c r="DX25" s="167"/>
      <c r="DY25" s="167"/>
      <c r="DZ25" s="167"/>
      <c r="EA25" s="167"/>
      <c r="EB25" s="167"/>
      <c r="EC25" s="167"/>
      <c r="ED25" s="167"/>
      <c r="EE25" s="167"/>
      <c r="EF25" s="167"/>
      <c r="EG25" s="167"/>
      <c r="EH25" s="167"/>
      <c r="EI25" s="167"/>
      <c r="EJ25" s="167"/>
      <c r="EK25" s="167"/>
      <c r="EL25" s="167"/>
      <c r="EM25" s="167"/>
      <c r="EN25" s="167"/>
      <c r="EO25" s="167"/>
      <c r="EP25" s="167"/>
      <c r="EQ25" s="167"/>
      <c r="ER25" s="167"/>
      <c r="ES25" s="167"/>
      <c r="ET25" s="167"/>
      <c r="EU25" s="167"/>
      <c r="EV25" s="167"/>
      <c r="EW25" s="167"/>
      <c r="EX25" s="167"/>
      <c r="EY25" s="167"/>
      <c r="EZ25" s="167"/>
      <c r="FA25" s="167"/>
      <c r="FB25" s="167"/>
      <c r="FC25" s="167"/>
      <c r="FD25" s="167"/>
      <c r="FE25" s="167"/>
      <c r="FF25" s="167"/>
      <c r="FG25" s="167"/>
      <c r="FH25" s="167"/>
      <c r="FI25" s="167"/>
      <c r="FJ25" s="167"/>
      <c r="FK25" s="167"/>
      <c r="FL25" s="167"/>
      <c r="FM25" s="167"/>
      <c r="FN25" s="167"/>
    </row>
    <row r="26" spans="1:170" x14ac:dyDescent="0.2">
      <c r="C26" s="20"/>
      <c r="D26" s="59">
        <v>8</v>
      </c>
      <c r="E26" s="115" t="s">
        <v>54</v>
      </c>
      <c r="F26" s="170">
        <v>1.9086576892042</v>
      </c>
      <c r="G26" s="116">
        <v>25.32</v>
      </c>
      <c r="H26" s="54">
        <f t="shared" si="4"/>
        <v>12824313.642184183</v>
      </c>
      <c r="I26" s="32"/>
      <c r="J26" s="63">
        <v>8</v>
      </c>
      <c r="K26" s="115" t="s">
        <v>54</v>
      </c>
      <c r="L26" s="170">
        <v>1.8768448262990791</v>
      </c>
      <c r="M26" s="116">
        <v>21.79</v>
      </c>
      <c r="N26" s="59">
        <f t="shared" si="5"/>
        <v>907829.15984225075</v>
      </c>
      <c r="O26" s="48"/>
      <c r="P26" s="59">
        <v>8</v>
      </c>
      <c r="Q26" s="115" t="s">
        <v>54</v>
      </c>
      <c r="R26" s="170">
        <v>1.9133501921445073</v>
      </c>
      <c r="S26" s="116">
        <v>27</v>
      </c>
      <c r="T26" s="54">
        <f t="shared" si="6"/>
        <v>40592942.805858366</v>
      </c>
      <c r="U26" s="36"/>
      <c r="V26" s="37"/>
      <c r="W26" s="54">
        <f t="shared" si="1"/>
        <v>8</v>
      </c>
      <c r="X26" s="115" t="s">
        <v>54</v>
      </c>
      <c r="Y26" s="170">
        <v>1.8782334825770128</v>
      </c>
      <c r="Z26" s="116">
        <v>26.01</v>
      </c>
      <c r="AA26" s="54">
        <f t="shared" si="7"/>
        <v>13189445.305529611</v>
      </c>
      <c r="AB26" s="32"/>
      <c r="AC26" s="20"/>
      <c r="AD26" s="59">
        <f t="shared" si="2"/>
        <v>8</v>
      </c>
      <c r="AE26" s="115" t="s">
        <v>54</v>
      </c>
      <c r="AF26" s="170">
        <v>1.922162619510734</v>
      </c>
      <c r="AG26" s="116">
        <v>24.83</v>
      </c>
      <c r="AH26" s="54">
        <f t="shared" si="8"/>
        <v>11130350.971605755</v>
      </c>
      <c r="AI26" s="32"/>
      <c r="AJ26" s="20"/>
      <c r="AK26" s="54">
        <f t="shared" si="3"/>
        <v>8</v>
      </c>
      <c r="AL26" s="115" t="s">
        <v>54</v>
      </c>
      <c r="AM26" s="170">
        <v>1.913456220965327</v>
      </c>
      <c r="AN26" s="116">
        <v>28.56</v>
      </c>
      <c r="AO26" s="54">
        <f t="shared" si="9"/>
        <v>111876075.34144658</v>
      </c>
      <c r="AP26" s="32"/>
      <c r="AQ26" s="20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  <c r="DR26" s="167"/>
      <c r="DS26" s="167"/>
      <c r="DT26" s="167"/>
      <c r="DU26" s="167"/>
      <c r="DV26" s="167"/>
      <c r="DW26" s="167"/>
      <c r="DX26" s="167"/>
      <c r="DY26" s="167"/>
      <c r="DZ26" s="167"/>
      <c r="EA26" s="167"/>
      <c r="EB26" s="167"/>
      <c r="EC26" s="167"/>
      <c r="ED26" s="167"/>
      <c r="EE26" s="167"/>
      <c r="EF26" s="167"/>
      <c r="EG26" s="167"/>
      <c r="EH26" s="167"/>
      <c r="EI26" s="167"/>
      <c r="EJ26" s="167"/>
      <c r="EK26" s="167"/>
      <c r="EL26" s="167"/>
      <c r="EM26" s="167"/>
      <c r="EN26" s="167"/>
      <c r="EO26" s="167"/>
      <c r="EP26" s="167"/>
      <c r="EQ26" s="167"/>
      <c r="ER26" s="167"/>
      <c r="ES26" s="167"/>
      <c r="ET26" s="167"/>
      <c r="EU26" s="167"/>
      <c r="EV26" s="167"/>
      <c r="EW26" s="167"/>
      <c r="EX26" s="167"/>
      <c r="EY26" s="167"/>
      <c r="EZ26" s="167"/>
      <c r="FA26" s="167"/>
      <c r="FB26" s="167"/>
      <c r="FC26" s="167"/>
      <c r="FD26" s="167"/>
      <c r="FE26" s="167"/>
      <c r="FF26" s="167"/>
      <c r="FG26" s="167"/>
      <c r="FH26" s="167"/>
      <c r="FI26" s="167"/>
      <c r="FJ26" s="167"/>
      <c r="FK26" s="167"/>
      <c r="FL26" s="167"/>
      <c r="FM26" s="167"/>
      <c r="FN26" s="167"/>
    </row>
    <row r="27" spans="1:170" x14ac:dyDescent="0.2">
      <c r="C27" s="20"/>
      <c r="D27" s="59">
        <v>9</v>
      </c>
      <c r="E27" s="115" t="s">
        <v>55</v>
      </c>
      <c r="F27" s="170">
        <v>1.9086576892042</v>
      </c>
      <c r="G27" s="116"/>
      <c r="H27" s="54">
        <f t="shared" si="4"/>
        <v>1</v>
      </c>
      <c r="I27" s="32"/>
      <c r="J27" s="63">
        <v>9</v>
      </c>
      <c r="K27" s="115" t="s">
        <v>55</v>
      </c>
      <c r="L27" s="170">
        <v>1.8768448262990791</v>
      </c>
      <c r="M27" s="116">
        <v>37</v>
      </c>
      <c r="N27" s="59">
        <f t="shared" si="5"/>
        <v>13087286154.118256</v>
      </c>
      <c r="O27" s="48"/>
      <c r="P27" s="54">
        <v>9</v>
      </c>
      <c r="Q27" s="115" t="s">
        <v>55</v>
      </c>
      <c r="R27" s="170">
        <v>1.9133501921445073</v>
      </c>
      <c r="S27" s="116"/>
      <c r="T27" s="54">
        <f t="shared" si="6"/>
        <v>1</v>
      </c>
      <c r="U27" s="36"/>
      <c r="V27" s="37"/>
      <c r="W27" s="54">
        <f t="shared" si="1"/>
        <v>9</v>
      </c>
      <c r="X27" s="115" t="s">
        <v>55</v>
      </c>
      <c r="Y27" s="170">
        <v>1.8782334825770128</v>
      </c>
      <c r="Z27" s="116">
        <v>30.14</v>
      </c>
      <c r="AA27" s="54">
        <f t="shared" si="7"/>
        <v>178160855.5635069</v>
      </c>
      <c r="AB27" s="32"/>
      <c r="AC27" s="20"/>
      <c r="AD27" s="54">
        <f t="shared" si="2"/>
        <v>9</v>
      </c>
      <c r="AE27" s="115" t="s">
        <v>55</v>
      </c>
      <c r="AF27" s="170">
        <v>1.922162619510734</v>
      </c>
      <c r="AG27" s="116"/>
      <c r="AH27" s="54">
        <f t="shared" si="8"/>
        <v>1</v>
      </c>
      <c r="AI27" s="32"/>
      <c r="AJ27" s="20"/>
      <c r="AK27" s="54">
        <f t="shared" si="3"/>
        <v>9</v>
      </c>
      <c r="AL27" s="115" t="s">
        <v>55</v>
      </c>
      <c r="AM27" s="170">
        <v>1.913456220965327</v>
      </c>
      <c r="AN27" s="116"/>
      <c r="AO27" s="54">
        <f t="shared" si="9"/>
        <v>1</v>
      </c>
      <c r="AP27" s="32"/>
      <c r="AQ27" s="20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  <c r="DR27" s="167"/>
      <c r="DS27" s="167"/>
      <c r="DT27" s="167"/>
      <c r="DU27" s="167"/>
      <c r="DV27" s="167"/>
      <c r="DW27" s="167"/>
      <c r="DX27" s="167"/>
      <c r="DY27" s="167"/>
      <c r="DZ27" s="167"/>
      <c r="EA27" s="167"/>
      <c r="EB27" s="167"/>
      <c r="EC27" s="167"/>
      <c r="ED27" s="167"/>
      <c r="EE27" s="167"/>
      <c r="EF27" s="167"/>
      <c r="EG27" s="167"/>
      <c r="EH27" s="167"/>
      <c r="EI27" s="167"/>
      <c r="EJ27" s="167"/>
      <c r="EK27" s="167"/>
      <c r="EL27" s="167"/>
      <c r="EM27" s="167"/>
      <c r="EN27" s="167"/>
      <c r="EO27" s="167"/>
      <c r="EP27" s="167"/>
      <c r="EQ27" s="167"/>
      <c r="ER27" s="167"/>
      <c r="ES27" s="167"/>
      <c r="ET27" s="167"/>
      <c r="EU27" s="167"/>
      <c r="EV27" s="167"/>
      <c r="EW27" s="167"/>
      <c r="EX27" s="167"/>
      <c r="EY27" s="167"/>
      <c r="EZ27" s="167"/>
      <c r="FA27" s="167"/>
      <c r="FB27" s="167"/>
      <c r="FC27" s="167"/>
      <c r="FD27" s="167"/>
      <c r="FE27" s="167"/>
      <c r="FF27" s="167"/>
      <c r="FG27" s="167"/>
      <c r="FH27" s="167"/>
      <c r="FI27" s="167"/>
      <c r="FJ27" s="167"/>
      <c r="FK27" s="167"/>
      <c r="FL27" s="167"/>
      <c r="FM27" s="167"/>
      <c r="FN27" s="167"/>
    </row>
    <row r="28" spans="1:170" x14ac:dyDescent="0.2">
      <c r="B28" s="62"/>
      <c r="C28" s="20"/>
      <c r="D28" s="59">
        <v>10</v>
      </c>
      <c r="E28" s="115" t="s">
        <v>56</v>
      </c>
      <c r="F28" s="170">
        <v>1.9086576892042</v>
      </c>
      <c r="G28" s="116">
        <v>23.84</v>
      </c>
      <c r="H28" s="54">
        <f t="shared" si="4"/>
        <v>4926705.7263059523</v>
      </c>
      <c r="I28" s="32"/>
      <c r="J28" s="63">
        <v>10</v>
      </c>
      <c r="K28" s="115" t="s">
        <v>56</v>
      </c>
      <c r="L28" s="170">
        <v>1.8768448262990791</v>
      </c>
      <c r="M28" s="116">
        <v>21.72</v>
      </c>
      <c r="N28" s="59">
        <f t="shared" si="5"/>
        <v>868688.64083593758</v>
      </c>
      <c r="O28" s="48"/>
      <c r="P28" s="59">
        <v>10</v>
      </c>
      <c r="Q28" s="115" t="s">
        <v>56</v>
      </c>
      <c r="R28" s="170">
        <v>1.9133501921445073</v>
      </c>
      <c r="S28" s="116">
        <v>26.54</v>
      </c>
      <c r="T28" s="54">
        <f t="shared" si="6"/>
        <v>30117927.482190281</v>
      </c>
      <c r="U28" s="36"/>
      <c r="V28" s="37"/>
      <c r="W28" s="59">
        <f t="shared" si="1"/>
        <v>10</v>
      </c>
      <c r="X28" s="115" t="s">
        <v>56</v>
      </c>
      <c r="Y28" s="170">
        <v>1.8782334825770128</v>
      </c>
      <c r="Z28" s="116">
        <v>25.29</v>
      </c>
      <c r="AA28" s="54">
        <f t="shared" si="7"/>
        <v>8377739.167291183</v>
      </c>
      <c r="AB28" s="32"/>
      <c r="AC28" s="20"/>
      <c r="AD28" s="59">
        <f t="shared" si="2"/>
        <v>10</v>
      </c>
      <c r="AE28" s="115" t="s">
        <v>56</v>
      </c>
      <c r="AF28" s="170">
        <v>1.922162619510734</v>
      </c>
      <c r="AG28" s="116">
        <v>24.68</v>
      </c>
      <c r="AH28" s="54">
        <f t="shared" si="8"/>
        <v>10091142.522965504</v>
      </c>
      <c r="AI28" s="32"/>
      <c r="AJ28" s="20"/>
      <c r="AK28" s="59">
        <f t="shared" si="3"/>
        <v>10</v>
      </c>
      <c r="AL28" s="115" t="s">
        <v>56</v>
      </c>
      <c r="AM28" s="170">
        <v>1.913456220965327</v>
      </c>
      <c r="AN28" s="116">
        <v>27.2</v>
      </c>
      <c r="AO28" s="54">
        <f t="shared" si="9"/>
        <v>46287531.611705221</v>
      </c>
      <c r="AP28" s="32"/>
      <c r="AQ28" s="20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  <c r="DR28" s="167"/>
      <c r="DS28" s="167"/>
      <c r="DT28" s="167"/>
      <c r="DU28" s="167"/>
      <c r="DV28" s="167"/>
      <c r="DW28" s="167"/>
      <c r="DX28" s="167"/>
      <c r="DY28" s="167"/>
      <c r="DZ28" s="167"/>
      <c r="EA28" s="167"/>
      <c r="EB28" s="167"/>
      <c r="EC28" s="167"/>
      <c r="ED28" s="167"/>
      <c r="EE28" s="167"/>
      <c r="EF28" s="167"/>
      <c r="EG28" s="167"/>
      <c r="EH28" s="167"/>
      <c r="EI28" s="167"/>
      <c r="EJ28" s="167"/>
      <c r="EK28" s="167"/>
      <c r="EL28" s="167"/>
      <c r="EM28" s="167"/>
      <c r="EN28" s="167"/>
      <c r="EO28" s="167"/>
      <c r="EP28" s="167"/>
      <c r="EQ28" s="167"/>
      <c r="ER28" s="167"/>
      <c r="ES28" s="167"/>
      <c r="ET28" s="167"/>
      <c r="EU28" s="167"/>
      <c r="EV28" s="167"/>
      <c r="EW28" s="167"/>
      <c r="EX28" s="167"/>
      <c r="EY28" s="167"/>
      <c r="EZ28" s="167"/>
      <c r="FA28" s="167"/>
      <c r="FB28" s="167"/>
      <c r="FC28" s="167"/>
      <c r="FD28" s="167"/>
      <c r="FE28" s="167"/>
      <c r="FF28" s="167"/>
      <c r="FG28" s="167"/>
      <c r="FH28" s="167"/>
      <c r="FI28" s="167"/>
      <c r="FJ28" s="167"/>
      <c r="FK28" s="167"/>
      <c r="FL28" s="167"/>
      <c r="FM28" s="167"/>
      <c r="FN28" s="167"/>
    </row>
    <row r="29" spans="1:170" x14ac:dyDescent="0.2">
      <c r="B29" s="62"/>
      <c r="C29" s="20"/>
      <c r="D29" s="59">
        <v>11</v>
      </c>
      <c r="E29" s="115" t="s">
        <v>57</v>
      </c>
      <c r="F29" s="170">
        <v>1.9086576892042</v>
      </c>
      <c r="G29" s="116">
        <v>24.01</v>
      </c>
      <c r="H29" s="54">
        <f t="shared" si="4"/>
        <v>5498957.8446251499</v>
      </c>
      <c r="I29" s="32"/>
      <c r="J29" s="63">
        <v>11</v>
      </c>
      <c r="K29" s="115" t="s">
        <v>57</v>
      </c>
      <c r="L29" s="170">
        <v>1.8768448262990791</v>
      </c>
      <c r="M29" s="116">
        <v>22.5</v>
      </c>
      <c r="N29" s="59">
        <f t="shared" si="5"/>
        <v>1419509.3886134336</v>
      </c>
      <c r="O29" s="48"/>
      <c r="P29" s="59">
        <v>11</v>
      </c>
      <c r="Q29" s="115" t="s">
        <v>57</v>
      </c>
      <c r="R29" s="170">
        <v>1.9133501921445073</v>
      </c>
      <c r="S29" s="116"/>
      <c r="T29" s="54">
        <f t="shared" si="6"/>
        <v>1</v>
      </c>
      <c r="U29" s="36"/>
      <c r="V29" s="37"/>
      <c r="W29" s="59">
        <f t="shared" si="1"/>
        <v>11</v>
      </c>
      <c r="X29" s="115" t="s">
        <v>57</v>
      </c>
      <c r="Y29" s="170">
        <v>1.8782334825770128</v>
      </c>
      <c r="Z29" s="116">
        <v>30.34</v>
      </c>
      <c r="AA29" s="54">
        <f t="shared" si="7"/>
        <v>202098088.22060922</v>
      </c>
      <c r="AB29" s="32"/>
      <c r="AC29" s="20"/>
      <c r="AD29" s="59">
        <f t="shared" si="2"/>
        <v>11</v>
      </c>
      <c r="AE29" s="115" t="s">
        <v>57</v>
      </c>
      <c r="AF29" s="170">
        <v>1.922162619510734</v>
      </c>
      <c r="AG29" s="116"/>
      <c r="AH29" s="54">
        <f t="shared" si="8"/>
        <v>1</v>
      </c>
      <c r="AI29" s="32"/>
      <c r="AJ29" s="20"/>
      <c r="AK29" s="59">
        <f t="shared" si="3"/>
        <v>11</v>
      </c>
      <c r="AL29" s="115" t="s">
        <v>57</v>
      </c>
      <c r="AM29" s="170">
        <v>1.913456220965327</v>
      </c>
      <c r="AN29" s="116"/>
      <c r="AO29" s="54">
        <f t="shared" si="9"/>
        <v>1</v>
      </c>
      <c r="AP29" s="32"/>
      <c r="AQ29" s="20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7"/>
      <c r="BN29" s="167"/>
      <c r="BO29" s="167"/>
      <c r="BP29" s="167"/>
      <c r="BQ29" s="167"/>
      <c r="BR29" s="167"/>
      <c r="BS29" s="167"/>
      <c r="BT29" s="167"/>
      <c r="BU29" s="167"/>
      <c r="BV29" s="167"/>
      <c r="BW29" s="167"/>
      <c r="BX29" s="167"/>
      <c r="BY29" s="167"/>
      <c r="BZ29" s="167"/>
      <c r="CA29" s="167"/>
      <c r="CB29" s="167"/>
      <c r="CC29" s="167"/>
      <c r="CD29" s="167"/>
      <c r="CE29" s="167"/>
      <c r="CF29" s="167"/>
      <c r="CG29" s="167"/>
      <c r="CH29" s="167"/>
      <c r="CI29" s="167"/>
      <c r="CJ29" s="167"/>
      <c r="CK29" s="167"/>
      <c r="CL29" s="167"/>
      <c r="CM29" s="167"/>
      <c r="CN29" s="167"/>
      <c r="CO29" s="167"/>
      <c r="CP29" s="167"/>
      <c r="CQ29" s="167"/>
      <c r="CR29" s="167"/>
      <c r="CS29" s="167"/>
      <c r="CT29" s="167"/>
      <c r="CU29" s="167"/>
      <c r="CV29" s="167"/>
      <c r="CW29" s="167"/>
      <c r="CX29" s="167"/>
      <c r="CY29" s="167"/>
      <c r="CZ29" s="167"/>
      <c r="DA29" s="167"/>
      <c r="DB29" s="167"/>
      <c r="DC29" s="167"/>
      <c r="DD29" s="167"/>
      <c r="DE29" s="167"/>
      <c r="DF29" s="167"/>
      <c r="DG29" s="167"/>
      <c r="DH29" s="167"/>
      <c r="DI29" s="167"/>
      <c r="DJ29" s="167"/>
      <c r="DK29" s="167"/>
      <c r="DL29" s="167"/>
      <c r="DM29" s="167"/>
      <c r="DN29" s="167"/>
      <c r="DO29" s="167"/>
      <c r="DP29" s="167"/>
      <c r="DQ29" s="167"/>
      <c r="DR29" s="167"/>
      <c r="DS29" s="167"/>
      <c r="DT29" s="167"/>
      <c r="DU29" s="167"/>
      <c r="DV29" s="167"/>
      <c r="DW29" s="167"/>
      <c r="DX29" s="167"/>
      <c r="DY29" s="167"/>
      <c r="DZ29" s="167"/>
      <c r="EA29" s="167"/>
      <c r="EB29" s="167"/>
      <c r="EC29" s="167"/>
      <c r="ED29" s="167"/>
      <c r="EE29" s="167"/>
      <c r="EF29" s="167"/>
      <c r="EG29" s="167"/>
      <c r="EH29" s="167"/>
      <c r="EI29" s="167"/>
      <c r="EJ29" s="167"/>
      <c r="EK29" s="167"/>
      <c r="EL29" s="167"/>
      <c r="EM29" s="167"/>
      <c r="EN29" s="167"/>
      <c r="EO29" s="167"/>
      <c r="EP29" s="167"/>
      <c r="EQ29" s="167"/>
      <c r="ER29" s="167"/>
      <c r="ES29" s="167"/>
      <c r="ET29" s="167"/>
      <c r="EU29" s="167"/>
      <c r="EV29" s="167"/>
      <c r="EW29" s="167"/>
      <c r="EX29" s="167"/>
      <c r="EY29" s="167"/>
      <c r="EZ29" s="167"/>
      <c r="FA29" s="167"/>
      <c r="FB29" s="167"/>
      <c r="FC29" s="167"/>
      <c r="FD29" s="167"/>
      <c r="FE29" s="167"/>
      <c r="FF29" s="167"/>
      <c r="FG29" s="167"/>
      <c r="FH29" s="167"/>
      <c r="FI29" s="167"/>
      <c r="FJ29" s="167"/>
      <c r="FK29" s="167"/>
      <c r="FL29" s="167"/>
      <c r="FM29" s="167"/>
      <c r="FN29" s="167"/>
    </row>
    <row r="30" spans="1:170" x14ac:dyDescent="0.2">
      <c r="B30" s="62"/>
      <c r="C30" s="20"/>
      <c r="D30" s="59">
        <v>12</v>
      </c>
      <c r="E30" s="115" t="s">
        <v>58</v>
      </c>
      <c r="F30" s="170">
        <v>1.9086576892042</v>
      </c>
      <c r="G30" s="116"/>
      <c r="H30" s="54">
        <f t="shared" si="4"/>
        <v>1</v>
      </c>
      <c r="I30" s="32"/>
      <c r="J30" s="63">
        <v>12</v>
      </c>
      <c r="K30" s="115" t="s">
        <v>58</v>
      </c>
      <c r="L30" s="170">
        <v>1.8768448262990791</v>
      </c>
      <c r="M30" s="116"/>
      <c r="N30" s="59">
        <f t="shared" si="5"/>
        <v>1</v>
      </c>
      <c r="O30" s="48"/>
      <c r="P30" s="59">
        <v>12</v>
      </c>
      <c r="Q30" s="115" t="s">
        <v>58</v>
      </c>
      <c r="R30" s="170">
        <v>1.9133501921445073</v>
      </c>
      <c r="S30" s="116"/>
      <c r="T30" s="54">
        <f t="shared" si="6"/>
        <v>1</v>
      </c>
      <c r="U30" s="36"/>
      <c r="V30" s="37"/>
      <c r="W30" s="59">
        <f t="shared" si="1"/>
        <v>12</v>
      </c>
      <c r="X30" s="115" t="s">
        <v>58</v>
      </c>
      <c r="Y30" s="170">
        <v>1.8782334825770128</v>
      </c>
      <c r="Z30" s="116">
        <v>30.21</v>
      </c>
      <c r="AA30" s="54">
        <f t="shared" si="7"/>
        <v>186197892.07657239</v>
      </c>
      <c r="AB30" s="32"/>
      <c r="AC30" s="20"/>
      <c r="AD30" s="59">
        <f t="shared" si="2"/>
        <v>12</v>
      </c>
      <c r="AE30" s="115" t="s">
        <v>58</v>
      </c>
      <c r="AF30" s="170">
        <v>1.922162619510734</v>
      </c>
      <c r="AG30" s="116"/>
      <c r="AH30" s="54">
        <f t="shared" si="8"/>
        <v>1</v>
      </c>
      <c r="AI30" s="32"/>
      <c r="AJ30" s="20"/>
      <c r="AK30" s="59">
        <f t="shared" si="3"/>
        <v>12</v>
      </c>
      <c r="AL30" s="115" t="s">
        <v>58</v>
      </c>
      <c r="AM30" s="170">
        <v>1.913456220965327</v>
      </c>
      <c r="AN30" s="116"/>
      <c r="AO30" s="54">
        <f t="shared" si="9"/>
        <v>1</v>
      </c>
      <c r="AP30" s="32"/>
      <c r="AQ30" s="20"/>
    </row>
    <row r="31" spans="1:170" x14ac:dyDescent="0.2">
      <c r="B31" s="62"/>
      <c r="C31" s="20"/>
      <c r="D31" s="46"/>
      <c r="E31" s="46"/>
      <c r="F31" s="46"/>
      <c r="G31" s="46"/>
      <c r="H31" s="46"/>
      <c r="I31" s="32"/>
      <c r="J31" s="46"/>
      <c r="K31" s="46"/>
      <c r="L31" s="180"/>
      <c r="M31" s="46"/>
      <c r="N31" s="46"/>
      <c r="O31" s="46"/>
      <c r="P31" s="46"/>
      <c r="Q31" s="46"/>
      <c r="R31" s="46"/>
      <c r="S31" s="46"/>
      <c r="T31" s="46"/>
      <c r="U31" s="36"/>
      <c r="V31" s="37"/>
      <c r="W31" s="46"/>
      <c r="X31" s="46"/>
      <c r="Y31" s="46"/>
      <c r="Z31" s="46"/>
      <c r="AA31" s="46"/>
      <c r="AB31" s="32"/>
      <c r="AC31" s="20"/>
      <c r="AD31" s="46"/>
      <c r="AE31" s="46"/>
      <c r="AF31" s="46"/>
      <c r="AG31" s="46"/>
      <c r="AH31" s="46"/>
      <c r="AI31" s="32"/>
      <c r="AJ31" s="20"/>
      <c r="AK31" s="46"/>
      <c r="AL31" s="46"/>
      <c r="AM31" s="46"/>
      <c r="AN31" s="46"/>
      <c r="AO31" s="46"/>
      <c r="AP31" s="32"/>
      <c r="AQ31" s="20"/>
    </row>
    <row r="32" spans="1:170" x14ac:dyDescent="0.2">
      <c r="B32" s="62"/>
      <c r="C32" s="20"/>
      <c r="D32" s="64" t="s">
        <v>28</v>
      </c>
      <c r="E32" s="64" t="str">
        <f>F14</f>
        <v>ubc</v>
      </c>
      <c r="F32" s="49"/>
      <c r="G32" s="65"/>
      <c r="H32" s="66"/>
      <c r="I32" s="32"/>
      <c r="J32" s="65" t="s">
        <v>28</v>
      </c>
      <c r="K32" s="49" t="s">
        <v>19</v>
      </c>
      <c r="L32" s="49"/>
      <c r="M32" s="65"/>
      <c r="N32" s="66"/>
      <c r="O32" s="66"/>
      <c r="P32" s="51" t="str">
        <f>D32</f>
        <v>Run No. 1.2</v>
      </c>
      <c r="Q32" s="64" t="str">
        <f>R14</f>
        <v>pcna</v>
      </c>
      <c r="R32" s="49"/>
      <c r="S32" s="50"/>
      <c r="T32" s="50"/>
      <c r="U32" s="36"/>
      <c r="V32" s="37"/>
      <c r="W32" s="51" t="str">
        <f>P32</f>
        <v>Run No. 1.2</v>
      </c>
      <c r="X32" s="64" t="str">
        <f>Y14</f>
        <v>NeuroD</v>
      </c>
      <c r="Y32" s="49"/>
      <c r="Z32" s="50"/>
      <c r="AA32" s="46"/>
      <c r="AB32" s="32"/>
      <c r="AC32" s="20"/>
      <c r="AD32" s="51" t="str">
        <f>W32</f>
        <v>Run No. 1.2</v>
      </c>
      <c r="AE32" s="64" t="str">
        <f>AF14</f>
        <v>dcx</v>
      </c>
      <c r="AF32" s="49"/>
      <c r="AG32" s="50"/>
      <c r="AH32" s="46"/>
      <c r="AI32" s="32"/>
      <c r="AJ32" s="20"/>
      <c r="AK32" s="51" t="str">
        <f>AD32</f>
        <v>Run No. 1.2</v>
      </c>
      <c r="AL32" s="64" t="str">
        <f>AM14</f>
        <v>bdnf</v>
      </c>
      <c r="AM32" s="49"/>
      <c r="AN32" s="65"/>
      <c r="AO32" s="66"/>
      <c r="AP32" s="32"/>
      <c r="AQ32" s="20"/>
    </row>
    <row r="33" spans="1:170" x14ac:dyDescent="0.2">
      <c r="B33" s="62"/>
      <c r="C33" s="20"/>
      <c r="D33" s="67"/>
      <c r="E33" s="24"/>
      <c r="F33" s="24"/>
      <c r="G33" s="24"/>
      <c r="H33" s="24"/>
      <c r="I33" s="32"/>
      <c r="J33" s="67"/>
      <c r="K33" s="24"/>
      <c r="L33" s="24"/>
      <c r="M33" s="24"/>
      <c r="N33" s="24"/>
      <c r="O33" s="24"/>
      <c r="P33" s="67"/>
      <c r="Q33" s="24"/>
      <c r="R33" s="24"/>
      <c r="S33" s="24"/>
      <c r="T33" s="24"/>
      <c r="U33" s="36"/>
      <c r="V33" s="37"/>
      <c r="W33" s="67"/>
      <c r="X33" s="24"/>
      <c r="Y33" s="24"/>
      <c r="Z33" s="24"/>
      <c r="AA33" s="24"/>
      <c r="AB33" s="32"/>
      <c r="AC33" s="20"/>
      <c r="AD33" s="67"/>
      <c r="AE33" s="24"/>
      <c r="AF33" s="24"/>
      <c r="AG33" s="24"/>
      <c r="AH33" s="24"/>
      <c r="AI33" s="32"/>
      <c r="AJ33" s="20"/>
      <c r="AK33" s="67"/>
      <c r="AL33" s="24"/>
      <c r="AM33" s="24"/>
      <c r="AN33" s="24"/>
      <c r="AO33" s="24"/>
      <c r="AP33" s="32"/>
      <c r="AQ33" s="20"/>
    </row>
    <row r="34" spans="1:170" x14ac:dyDescent="0.2">
      <c r="B34" s="62"/>
      <c r="C34" s="20"/>
      <c r="D34" s="48" t="s">
        <v>21</v>
      </c>
      <c r="E34" s="48" t="s">
        <v>12</v>
      </c>
      <c r="F34" s="48" t="s">
        <v>22</v>
      </c>
      <c r="G34" s="48" t="s">
        <v>23</v>
      </c>
      <c r="H34" s="48" t="s">
        <v>24</v>
      </c>
      <c r="I34" s="32"/>
      <c r="J34" s="50" t="s">
        <v>21</v>
      </c>
      <c r="K34" s="48" t="s">
        <v>25</v>
      </c>
      <c r="L34" s="48" t="s">
        <v>22</v>
      </c>
      <c r="M34" s="48" t="s">
        <v>23</v>
      </c>
      <c r="N34" s="48" t="s">
        <v>24</v>
      </c>
      <c r="O34" s="48"/>
      <c r="P34" s="48" t="str">
        <f>D34</f>
        <v>Individ</v>
      </c>
      <c r="Q34" s="48" t="s">
        <v>25</v>
      </c>
      <c r="R34" s="48" t="s">
        <v>22</v>
      </c>
      <c r="S34" s="48" t="s">
        <v>23</v>
      </c>
      <c r="T34" s="53" t="s">
        <v>24</v>
      </c>
      <c r="U34" s="36"/>
      <c r="V34" s="37"/>
      <c r="W34" s="48" t="str">
        <f t="shared" ref="W34:W46" si="10">P34</f>
        <v>Individ</v>
      </c>
      <c r="X34" s="48" t="s">
        <v>25</v>
      </c>
      <c r="Y34" s="48" t="s">
        <v>22</v>
      </c>
      <c r="Z34" s="48" t="s">
        <v>23</v>
      </c>
      <c r="AA34" s="48" t="s">
        <v>24</v>
      </c>
      <c r="AB34" s="32"/>
      <c r="AC34" s="20"/>
      <c r="AD34" s="48" t="str">
        <f t="shared" ref="AD34:AD46" si="11">W34</f>
        <v>Individ</v>
      </c>
      <c r="AE34" s="48" t="s">
        <v>25</v>
      </c>
      <c r="AF34" s="48" t="s">
        <v>22</v>
      </c>
      <c r="AG34" s="48" t="s">
        <v>23</v>
      </c>
      <c r="AH34" s="48" t="s">
        <v>24</v>
      </c>
      <c r="AI34" s="32"/>
      <c r="AJ34" s="20"/>
      <c r="AK34" s="48" t="str">
        <f t="shared" ref="AK34:AK46" si="12">AD34</f>
        <v>Individ</v>
      </c>
      <c r="AL34" s="48" t="s">
        <v>25</v>
      </c>
      <c r="AM34" s="48" t="s">
        <v>22</v>
      </c>
      <c r="AN34" s="48" t="s">
        <v>23</v>
      </c>
      <c r="AO34" s="48" t="s">
        <v>24</v>
      </c>
      <c r="AP34" s="32"/>
      <c r="AQ34" s="20"/>
    </row>
    <row r="35" spans="1:170" s="174" customFormat="1" x14ac:dyDescent="0.2">
      <c r="A35" s="75"/>
      <c r="B35" s="69"/>
      <c r="C35" s="20"/>
      <c r="D35" s="70">
        <v>1</v>
      </c>
      <c r="E35" s="55" t="s">
        <v>47</v>
      </c>
      <c r="F35" s="56">
        <v>1.9086576892042</v>
      </c>
      <c r="G35" s="169">
        <v>25.69</v>
      </c>
      <c r="H35" s="70">
        <f>POWER(F35,G35)</f>
        <v>16289340.743788529</v>
      </c>
      <c r="I35" s="32"/>
      <c r="J35" s="71">
        <v>1</v>
      </c>
      <c r="K35" s="55" t="s">
        <v>47</v>
      </c>
      <c r="L35" s="56">
        <v>1.8768448262990791</v>
      </c>
      <c r="M35" s="169">
        <v>22.3</v>
      </c>
      <c r="N35" s="70">
        <f>POWER(L35,M35)</f>
        <v>1251562.6547061489</v>
      </c>
      <c r="O35" s="48"/>
      <c r="P35" s="70">
        <f t="shared" ref="P35:P40" si="13">D35</f>
        <v>1</v>
      </c>
      <c r="Q35" s="55" t="s">
        <v>47</v>
      </c>
      <c r="R35" s="56">
        <v>1.9133501921445073</v>
      </c>
      <c r="S35" s="169">
        <v>27.51</v>
      </c>
      <c r="T35" s="70">
        <f>POWER(R35,S35)</f>
        <v>56515257.883831784</v>
      </c>
      <c r="U35" s="36"/>
      <c r="V35" s="37"/>
      <c r="W35" s="70">
        <f t="shared" si="10"/>
        <v>1</v>
      </c>
      <c r="X35" s="55" t="s">
        <v>47</v>
      </c>
      <c r="Y35" s="56">
        <v>1.8782334825770128</v>
      </c>
      <c r="Z35" s="169">
        <v>26.86</v>
      </c>
      <c r="AA35" s="70">
        <f>POWER(Y35,Z35)</f>
        <v>22537911.687263057</v>
      </c>
      <c r="AB35" s="32"/>
      <c r="AC35" s="20"/>
      <c r="AD35" s="70">
        <f t="shared" si="11"/>
        <v>1</v>
      </c>
      <c r="AE35" s="55" t="s">
        <v>47</v>
      </c>
      <c r="AF35" s="56">
        <v>1.922162619510734</v>
      </c>
      <c r="AG35" s="169">
        <v>25.82</v>
      </c>
      <c r="AH35" s="72">
        <f>POWER(AF35,AG35)</f>
        <v>21254998.812852766</v>
      </c>
      <c r="AI35" s="32"/>
      <c r="AJ35" s="20"/>
      <c r="AK35" s="70">
        <f t="shared" si="12"/>
        <v>1</v>
      </c>
      <c r="AL35" s="55" t="s">
        <v>47</v>
      </c>
      <c r="AM35" s="56">
        <v>1.913456220965327</v>
      </c>
      <c r="AN35" s="169">
        <v>29.02</v>
      </c>
      <c r="AO35" s="70">
        <f>POWER(AM35,AN35)</f>
        <v>150790418.53200552</v>
      </c>
      <c r="AP35" s="32"/>
      <c r="AQ35" s="20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</row>
    <row r="36" spans="1:170" s="174" customFormat="1" x14ac:dyDescent="0.2">
      <c r="A36" s="75"/>
      <c r="B36" s="69"/>
      <c r="C36" s="20"/>
      <c r="D36" s="70">
        <v>2</v>
      </c>
      <c r="E36" s="55" t="s">
        <v>48</v>
      </c>
      <c r="F36" s="56">
        <v>1.9086576892042</v>
      </c>
      <c r="G36" s="169">
        <v>25.1</v>
      </c>
      <c r="H36" s="70">
        <f t="shared" ref="H36:H46" si="14">POWER(F36,G36)</f>
        <v>11124332.488989394</v>
      </c>
      <c r="I36" s="32"/>
      <c r="J36" s="71">
        <v>2</v>
      </c>
      <c r="K36" s="55" t="s">
        <v>48</v>
      </c>
      <c r="L36" s="56">
        <v>1.8768448262990791</v>
      </c>
      <c r="M36" s="169">
        <v>22.14</v>
      </c>
      <c r="N36" s="70">
        <f t="shared" ref="N36:N46" si="15">POWER(L36,M36)</f>
        <v>1131628.9699982367</v>
      </c>
      <c r="O36" s="48"/>
      <c r="P36" s="70">
        <f t="shared" si="13"/>
        <v>2</v>
      </c>
      <c r="Q36" s="55" t="s">
        <v>48</v>
      </c>
      <c r="R36" s="56">
        <v>1.9133501921445073</v>
      </c>
      <c r="S36" s="169">
        <v>26.77</v>
      </c>
      <c r="T36" s="70">
        <f t="shared" ref="T36:T46" si="16">POWER(R36,S36)</f>
        <v>34965344.381480597</v>
      </c>
      <c r="U36" s="36"/>
      <c r="V36" s="37"/>
      <c r="W36" s="70">
        <f t="shared" si="10"/>
        <v>2</v>
      </c>
      <c r="X36" s="55" t="s">
        <v>48</v>
      </c>
      <c r="Y36" s="56">
        <v>1.8782334825770128</v>
      </c>
      <c r="Z36" s="169">
        <v>25.98</v>
      </c>
      <c r="AA36" s="70">
        <f t="shared" ref="AA36:AA46" si="17">POWER(Y36,Z36)</f>
        <v>12942376.929550773</v>
      </c>
      <c r="AB36" s="32"/>
      <c r="AC36" s="20"/>
      <c r="AD36" s="70">
        <f t="shared" si="11"/>
        <v>2</v>
      </c>
      <c r="AE36" s="55" t="s">
        <v>48</v>
      </c>
      <c r="AF36" s="56">
        <v>1.922162619510734</v>
      </c>
      <c r="AG36" s="169">
        <v>24.94</v>
      </c>
      <c r="AH36" s="72">
        <f t="shared" ref="AH36:AH46" si="18">POWER(AF36,AG36)</f>
        <v>11959851.109921869</v>
      </c>
      <c r="AI36" s="32"/>
      <c r="AJ36" s="20"/>
      <c r="AK36" s="70">
        <f t="shared" si="12"/>
        <v>2</v>
      </c>
      <c r="AL36" s="55" t="s">
        <v>48</v>
      </c>
      <c r="AM36" s="56">
        <v>1.913456220965327</v>
      </c>
      <c r="AN36" s="169">
        <v>27.61</v>
      </c>
      <c r="AO36" s="70">
        <f t="shared" ref="AO36:AO46" si="19">POWER(AM36,AN36)</f>
        <v>60396200.617740571</v>
      </c>
      <c r="AP36" s="32"/>
      <c r="AQ36" s="20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</row>
    <row r="37" spans="1:170" x14ac:dyDescent="0.2">
      <c r="B37" s="62" t="s">
        <v>29</v>
      </c>
      <c r="C37" s="20"/>
      <c r="D37" s="70">
        <v>3</v>
      </c>
      <c r="E37" s="55" t="s">
        <v>49</v>
      </c>
      <c r="F37" s="56">
        <v>1.9086576892042</v>
      </c>
      <c r="G37" s="169">
        <v>24.78</v>
      </c>
      <c r="H37" s="70">
        <f t="shared" si="14"/>
        <v>9045675.1239546444</v>
      </c>
      <c r="I37" s="32"/>
      <c r="J37" s="71">
        <v>3</v>
      </c>
      <c r="K37" s="55" t="s">
        <v>49</v>
      </c>
      <c r="L37" s="56">
        <v>1.8768448262990791</v>
      </c>
      <c r="M37" s="169">
        <v>23</v>
      </c>
      <c r="N37" s="70">
        <f t="shared" si="15"/>
        <v>1944699.2783996579</v>
      </c>
      <c r="O37" s="48"/>
      <c r="P37" s="70">
        <f t="shared" si="13"/>
        <v>3</v>
      </c>
      <c r="Q37" s="55" t="s">
        <v>49</v>
      </c>
      <c r="R37" s="56">
        <v>1.9133501921445073</v>
      </c>
      <c r="S37" s="169">
        <v>27.42</v>
      </c>
      <c r="T37" s="70">
        <f t="shared" si="16"/>
        <v>53309451.226767778</v>
      </c>
      <c r="U37" s="36"/>
      <c r="V37" s="37"/>
      <c r="W37" s="70">
        <f t="shared" si="10"/>
        <v>3</v>
      </c>
      <c r="X37" s="55" t="s">
        <v>49</v>
      </c>
      <c r="Y37" s="56">
        <v>1.8782334825770128</v>
      </c>
      <c r="Z37" s="169">
        <v>26.85</v>
      </c>
      <c r="AA37" s="70">
        <f t="shared" si="17"/>
        <v>22396294.882486518</v>
      </c>
      <c r="AB37" s="32"/>
      <c r="AC37" s="20"/>
      <c r="AD37" s="70">
        <f t="shared" si="11"/>
        <v>3</v>
      </c>
      <c r="AE37" s="55" t="s">
        <v>49</v>
      </c>
      <c r="AF37" s="56">
        <v>1.922162619510734</v>
      </c>
      <c r="AG37" s="169">
        <v>25.53</v>
      </c>
      <c r="AH37" s="72">
        <f t="shared" si="18"/>
        <v>17585792.648522086</v>
      </c>
      <c r="AI37" s="32"/>
      <c r="AJ37" s="20"/>
      <c r="AK37" s="70">
        <f t="shared" si="12"/>
        <v>3</v>
      </c>
      <c r="AL37" s="55" t="s">
        <v>49</v>
      </c>
      <c r="AM37" s="56">
        <v>1.913456220965327</v>
      </c>
      <c r="AN37" s="169">
        <v>27.44</v>
      </c>
      <c r="AO37" s="70">
        <f t="shared" si="19"/>
        <v>54087943.45505061</v>
      </c>
      <c r="AP37" s="32"/>
      <c r="AQ37" s="20"/>
    </row>
    <row r="38" spans="1:170" x14ac:dyDescent="0.2">
      <c r="B38" s="62" t="s">
        <v>30</v>
      </c>
      <c r="C38" s="20"/>
      <c r="D38" s="70">
        <v>4</v>
      </c>
      <c r="E38" s="115" t="s">
        <v>50</v>
      </c>
      <c r="F38" s="170">
        <v>1.9086576892042</v>
      </c>
      <c r="G38" s="116">
        <v>26.86</v>
      </c>
      <c r="H38" s="70">
        <f t="shared" si="14"/>
        <v>34702065.258985899</v>
      </c>
      <c r="I38" s="32"/>
      <c r="J38" s="71">
        <v>4</v>
      </c>
      <c r="K38" s="181" t="s">
        <v>50</v>
      </c>
      <c r="L38" s="170">
        <v>1.8768448262990791</v>
      </c>
      <c r="M38" s="182">
        <v>24.75</v>
      </c>
      <c r="N38" s="70">
        <f t="shared" si="15"/>
        <v>5852643.8412630064</v>
      </c>
      <c r="O38" s="48"/>
      <c r="P38" s="70">
        <f t="shared" si="13"/>
        <v>4</v>
      </c>
      <c r="Q38" s="115" t="s">
        <v>50</v>
      </c>
      <c r="R38" s="170">
        <v>1.9133501921445073</v>
      </c>
      <c r="S38" s="116">
        <v>31.89</v>
      </c>
      <c r="T38" s="70">
        <f t="shared" si="16"/>
        <v>969226918.62120557</v>
      </c>
      <c r="U38" s="36"/>
      <c r="V38" s="37"/>
      <c r="W38" s="70">
        <f t="shared" si="10"/>
        <v>4</v>
      </c>
      <c r="X38" s="115" t="s">
        <v>50</v>
      </c>
      <c r="Y38" s="170">
        <v>1.8782334825770128</v>
      </c>
      <c r="Z38" s="116">
        <v>28.45</v>
      </c>
      <c r="AA38" s="70">
        <f t="shared" si="17"/>
        <v>61401008.20128455</v>
      </c>
      <c r="AB38" s="32"/>
      <c r="AC38" s="20"/>
      <c r="AD38" s="70">
        <f t="shared" si="11"/>
        <v>4</v>
      </c>
      <c r="AE38" s="115" t="s">
        <v>50</v>
      </c>
      <c r="AF38" s="170">
        <v>1.922162619510734</v>
      </c>
      <c r="AG38" s="116">
        <v>28.87</v>
      </c>
      <c r="AH38" s="72">
        <f t="shared" si="18"/>
        <v>155962781.9076663</v>
      </c>
      <c r="AI38" s="32"/>
      <c r="AJ38" s="20"/>
      <c r="AK38" s="70">
        <f t="shared" si="12"/>
        <v>4</v>
      </c>
      <c r="AL38" s="115" t="s">
        <v>50</v>
      </c>
      <c r="AM38" s="170">
        <v>1.913456220965327</v>
      </c>
      <c r="AN38" s="116">
        <v>30.24</v>
      </c>
      <c r="AO38" s="70">
        <f t="shared" si="19"/>
        <v>332806924.26133311</v>
      </c>
      <c r="AP38" s="32"/>
      <c r="AQ38" s="20"/>
    </row>
    <row r="39" spans="1:170" x14ac:dyDescent="0.2">
      <c r="B39" s="62"/>
      <c r="C39" s="20"/>
      <c r="D39" s="70">
        <v>5</v>
      </c>
      <c r="E39" s="115" t="s">
        <v>51</v>
      </c>
      <c r="F39" s="170">
        <v>1.9086576892042</v>
      </c>
      <c r="G39" s="116">
        <v>23.72</v>
      </c>
      <c r="H39" s="70">
        <f t="shared" si="14"/>
        <v>4558996.4807310719</v>
      </c>
      <c r="I39" s="32"/>
      <c r="J39" s="71">
        <v>5</v>
      </c>
      <c r="K39" s="181" t="s">
        <v>51</v>
      </c>
      <c r="L39" s="170">
        <v>1.8768448262990791</v>
      </c>
      <c r="M39" s="182">
        <v>21.84</v>
      </c>
      <c r="N39" s="70">
        <f t="shared" si="15"/>
        <v>936861.83347767114</v>
      </c>
      <c r="O39" s="48"/>
      <c r="P39" s="70">
        <f t="shared" si="13"/>
        <v>5</v>
      </c>
      <c r="Q39" s="115" t="s">
        <v>51</v>
      </c>
      <c r="R39" s="170">
        <v>1.9133501921445073</v>
      </c>
      <c r="S39" s="116">
        <v>26.3</v>
      </c>
      <c r="T39" s="70">
        <f t="shared" si="16"/>
        <v>25774747.047583286</v>
      </c>
      <c r="U39" s="36"/>
      <c r="V39" s="37"/>
      <c r="W39" s="70">
        <f t="shared" si="10"/>
        <v>5</v>
      </c>
      <c r="X39" s="115" t="s">
        <v>51</v>
      </c>
      <c r="Y39" s="170">
        <v>1.8782334825770128</v>
      </c>
      <c r="Z39" s="116">
        <v>25.14</v>
      </c>
      <c r="AA39" s="70">
        <f t="shared" si="17"/>
        <v>7621920.2118715243</v>
      </c>
      <c r="AB39" s="32"/>
      <c r="AC39" s="20"/>
      <c r="AD39" s="70">
        <f t="shared" si="11"/>
        <v>5</v>
      </c>
      <c r="AE39" s="115" t="s">
        <v>51</v>
      </c>
      <c r="AF39" s="170">
        <v>1.922162619510734</v>
      </c>
      <c r="AG39" s="116">
        <v>24.97</v>
      </c>
      <c r="AH39" s="72">
        <f t="shared" si="18"/>
        <v>12196619.545834655</v>
      </c>
      <c r="AI39" s="32"/>
      <c r="AJ39" s="20"/>
      <c r="AK39" s="70">
        <f t="shared" si="12"/>
        <v>5</v>
      </c>
      <c r="AL39" s="115" t="s">
        <v>51</v>
      </c>
      <c r="AM39" s="170">
        <v>1.913456220965327</v>
      </c>
      <c r="AN39" s="116">
        <v>27.33</v>
      </c>
      <c r="AO39" s="70">
        <f t="shared" si="19"/>
        <v>50361705.674854904</v>
      </c>
      <c r="AP39" s="32"/>
      <c r="AQ39" s="20"/>
    </row>
    <row r="40" spans="1:170" s="174" customFormat="1" x14ac:dyDescent="0.2">
      <c r="A40" s="3"/>
      <c r="B40" s="62"/>
      <c r="C40" s="20"/>
      <c r="D40" s="54">
        <v>6</v>
      </c>
      <c r="E40" s="115" t="s">
        <v>52</v>
      </c>
      <c r="F40" s="170">
        <v>1.9086576892042</v>
      </c>
      <c r="G40" s="116">
        <v>27.71</v>
      </c>
      <c r="H40" s="70">
        <f t="shared" si="14"/>
        <v>60113797.147276372</v>
      </c>
      <c r="I40" s="32"/>
      <c r="J40" s="58">
        <v>6</v>
      </c>
      <c r="K40" s="181" t="s">
        <v>52</v>
      </c>
      <c r="L40" s="170">
        <v>1.8768448262990791</v>
      </c>
      <c r="M40" s="182">
        <v>26.18</v>
      </c>
      <c r="N40" s="70">
        <f t="shared" si="15"/>
        <v>14399740.370697878</v>
      </c>
      <c r="O40" s="48"/>
      <c r="P40" s="54">
        <f t="shared" si="13"/>
        <v>6</v>
      </c>
      <c r="Q40" s="115" t="s">
        <v>52</v>
      </c>
      <c r="R40" s="170">
        <v>1.9133501921445073</v>
      </c>
      <c r="S40" s="116">
        <v>30.55</v>
      </c>
      <c r="T40" s="70">
        <f t="shared" si="16"/>
        <v>406275735.516078</v>
      </c>
      <c r="U40" s="36"/>
      <c r="V40" s="37"/>
      <c r="W40" s="54">
        <f t="shared" si="10"/>
        <v>6</v>
      </c>
      <c r="X40" s="115" t="s">
        <v>52</v>
      </c>
      <c r="Y40" s="170">
        <v>1.8782334825770128</v>
      </c>
      <c r="Z40" s="116">
        <v>28.75</v>
      </c>
      <c r="AA40" s="70">
        <f t="shared" si="17"/>
        <v>74182313.90515691</v>
      </c>
      <c r="AB40" s="32"/>
      <c r="AC40" s="20"/>
      <c r="AD40" s="54">
        <f t="shared" si="11"/>
        <v>6</v>
      </c>
      <c r="AE40" s="115" t="s">
        <v>52</v>
      </c>
      <c r="AF40" s="170">
        <v>1.922162619510734</v>
      </c>
      <c r="AG40" s="116">
        <v>29.62</v>
      </c>
      <c r="AH40" s="72">
        <f t="shared" si="18"/>
        <v>254603030.39937285</v>
      </c>
      <c r="AI40" s="32"/>
      <c r="AJ40" s="20"/>
      <c r="AK40" s="54">
        <f t="shared" si="12"/>
        <v>6</v>
      </c>
      <c r="AL40" s="115" t="s">
        <v>52</v>
      </c>
      <c r="AM40" s="170">
        <v>1.913456220965327</v>
      </c>
      <c r="AN40" s="116">
        <v>30.76</v>
      </c>
      <c r="AO40" s="70">
        <f t="shared" si="19"/>
        <v>466377928.60534883</v>
      </c>
      <c r="AP40" s="32"/>
      <c r="AQ40" s="20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</row>
    <row r="41" spans="1:170" x14ac:dyDescent="0.2">
      <c r="B41" s="62"/>
      <c r="C41" s="20"/>
      <c r="D41" s="70">
        <v>7</v>
      </c>
      <c r="E41" s="115" t="s">
        <v>53</v>
      </c>
      <c r="F41" s="170">
        <v>1.9086576892042</v>
      </c>
      <c r="G41" s="116">
        <v>24.72</v>
      </c>
      <c r="H41" s="70">
        <f t="shared" si="14"/>
        <v>8701563.6880022567</v>
      </c>
      <c r="I41" s="32"/>
      <c r="J41" s="71">
        <v>7</v>
      </c>
      <c r="K41" s="181" t="s">
        <v>53</v>
      </c>
      <c r="L41" s="170">
        <v>1.8768448262990791</v>
      </c>
      <c r="M41" s="182">
        <v>23.04</v>
      </c>
      <c r="N41" s="70">
        <f t="shared" si="15"/>
        <v>1994295.8602644829</v>
      </c>
      <c r="O41" s="48"/>
      <c r="P41" s="70">
        <v>7</v>
      </c>
      <c r="Q41" s="115" t="s">
        <v>53</v>
      </c>
      <c r="R41" s="170">
        <v>1.9133501921445073</v>
      </c>
      <c r="S41" s="116">
        <v>27.71</v>
      </c>
      <c r="T41" s="70">
        <f t="shared" si="16"/>
        <v>64346452.177562095</v>
      </c>
      <c r="U41" s="36"/>
      <c r="V41" s="37"/>
      <c r="W41" s="70">
        <f t="shared" si="10"/>
        <v>7</v>
      </c>
      <c r="X41" s="115" t="s">
        <v>53</v>
      </c>
      <c r="Y41" s="170">
        <v>1.8782334825770128</v>
      </c>
      <c r="Z41" s="116">
        <v>26.67</v>
      </c>
      <c r="AA41" s="70">
        <f t="shared" si="17"/>
        <v>19994072.057119112</v>
      </c>
      <c r="AB41" s="32"/>
      <c r="AC41" s="20"/>
      <c r="AD41" s="70">
        <f t="shared" si="11"/>
        <v>7</v>
      </c>
      <c r="AE41" s="115" t="s">
        <v>53</v>
      </c>
      <c r="AF41" s="170">
        <v>1.922162619510734</v>
      </c>
      <c r="AG41" s="116">
        <v>26.67</v>
      </c>
      <c r="AH41" s="72">
        <f t="shared" si="18"/>
        <v>37040999.174944557</v>
      </c>
      <c r="AI41" s="32"/>
      <c r="AJ41" s="20"/>
      <c r="AK41" s="70">
        <f t="shared" si="12"/>
        <v>7</v>
      </c>
      <c r="AL41" s="115" t="s">
        <v>53</v>
      </c>
      <c r="AM41" s="170">
        <v>1.913456220965327</v>
      </c>
      <c r="AN41" s="116">
        <v>28.66</v>
      </c>
      <c r="AO41" s="70">
        <f t="shared" si="19"/>
        <v>119376564.3476584</v>
      </c>
      <c r="AP41" s="32"/>
      <c r="AQ41" s="20"/>
    </row>
    <row r="42" spans="1:170" x14ac:dyDescent="0.2">
      <c r="B42" s="62"/>
      <c r="C42" s="20"/>
      <c r="D42" s="70">
        <v>8</v>
      </c>
      <c r="E42" s="115" t="s">
        <v>54</v>
      </c>
      <c r="F42" s="170">
        <v>1.9086576892042</v>
      </c>
      <c r="G42" s="116">
        <v>23.94</v>
      </c>
      <c r="H42" s="70">
        <f t="shared" si="14"/>
        <v>5255686.2014307426</v>
      </c>
      <c r="I42" s="32"/>
      <c r="J42" s="71">
        <v>8</v>
      </c>
      <c r="K42" s="115" t="s">
        <v>54</v>
      </c>
      <c r="L42" s="170">
        <v>1.8768448262990791</v>
      </c>
      <c r="M42" s="116">
        <v>21.83</v>
      </c>
      <c r="N42" s="70">
        <f t="shared" si="15"/>
        <v>930981.95459334773</v>
      </c>
      <c r="O42" s="48"/>
      <c r="P42" s="70">
        <v>8</v>
      </c>
      <c r="Q42" s="115" t="s">
        <v>54</v>
      </c>
      <c r="R42" s="170">
        <v>1.9133501921445073</v>
      </c>
      <c r="S42" s="116">
        <v>26.93</v>
      </c>
      <c r="T42" s="70">
        <f t="shared" si="16"/>
        <v>38790459.518046618</v>
      </c>
      <c r="U42" s="36"/>
      <c r="V42" s="37"/>
      <c r="W42" s="70">
        <f t="shared" si="10"/>
        <v>8</v>
      </c>
      <c r="X42" s="115" t="s">
        <v>54</v>
      </c>
      <c r="Y42" s="170">
        <v>1.8782334825770128</v>
      </c>
      <c r="Z42" s="116">
        <v>26.05</v>
      </c>
      <c r="AA42" s="70">
        <f t="shared" si="17"/>
        <v>13526222.104854088</v>
      </c>
      <c r="AB42" s="32"/>
      <c r="AC42" s="20"/>
      <c r="AD42" s="70">
        <f t="shared" si="11"/>
        <v>8</v>
      </c>
      <c r="AE42" s="115" t="s">
        <v>54</v>
      </c>
      <c r="AF42" s="170">
        <v>1.922162619510734</v>
      </c>
      <c r="AG42" s="116">
        <v>25.04</v>
      </c>
      <c r="AH42" s="72">
        <f t="shared" si="18"/>
        <v>12767468.228776228</v>
      </c>
      <c r="AI42" s="32"/>
      <c r="AJ42" s="20"/>
      <c r="AK42" s="70">
        <f t="shared" si="12"/>
        <v>8</v>
      </c>
      <c r="AL42" s="115" t="s">
        <v>54</v>
      </c>
      <c r="AM42" s="170">
        <v>1.913456220965327</v>
      </c>
      <c r="AN42" s="116">
        <v>28.1</v>
      </c>
      <c r="AO42" s="70">
        <f t="shared" si="19"/>
        <v>83004320.537437811</v>
      </c>
      <c r="AP42" s="32"/>
      <c r="AQ42" s="20"/>
    </row>
    <row r="43" spans="1:170" s="183" customFormat="1" x14ac:dyDescent="0.2">
      <c r="A43" s="3"/>
      <c r="B43" s="62"/>
      <c r="C43" s="20"/>
      <c r="D43" s="70">
        <v>9</v>
      </c>
      <c r="E43" s="115" t="s">
        <v>55</v>
      </c>
      <c r="F43" s="170">
        <v>1.9086576892042</v>
      </c>
      <c r="G43" s="116"/>
      <c r="H43" s="70">
        <f t="shared" si="14"/>
        <v>1</v>
      </c>
      <c r="I43" s="32"/>
      <c r="J43" s="71">
        <v>9</v>
      </c>
      <c r="K43" s="115" t="s">
        <v>55</v>
      </c>
      <c r="L43" s="170">
        <v>1.8768448262990791</v>
      </c>
      <c r="M43" s="116"/>
      <c r="N43" s="70">
        <f t="shared" si="15"/>
        <v>1</v>
      </c>
      <c r="O43" s="48"/>
      <c r="P43" s="54">
        <v>9</v>
      </c>
      <c r="Q43" s="115" t="s">
        <v>55</v>
      </c>
      <c r="R43" s="170">
        <v>1.9133501921445073</v>
      </c>
      <c r="S43" s="116"/>
      <c r="T43" s="70">
        <f t="shared" si="16"/>
        <v>1</v>
      </c>
      <c r="U43" s="36"/>
      <c r="V43" s="37"/>
      <c r="W43" s="54">
        <f t="shared" si="10"/>
        <v>9</v>
      </c>
      <c r="X43" s="115" t="s">
        <v>55</v>
      </c>
      <c r="Y43" s="170">
        <v>1.8782334825770128</v>
      </c>
      <c r="Z43" s="116">
        <v>30.16</v>
      </c>
      <c r="AA43" s="70">
        <f t="shared" si="17"/>
        <v>180421081.24092779</v>
      </c>
      <c r="AB43" s="32"/>
      <c r="AC43" s="20"/>
      <c r="AD43" s="54">
        <f t="shared" si="11"/>
        <v>9</v>
      </c>
      <c r="AE43" s="115" t="s">
        <v>55</v>
      </c>
      <c r="AF43" s="170">
        <v>1.922162619510734</v>
      </c>
      <c r="AG43" s="116"/>
      <c r="AH43" s="72">
        <f t="shared" si="18"/>
        <v>1</v>
      </c>
      <c r="AI43" s="32"/>
      <c r="AJ43" s="20"/>
      <c r="AK43" s="54">
        <f t="shared" si="12"/>
        <v>9</v>
      </c>
      <c r="AL43" s="115" t="s">
        <v>55</v>
      </c>
      <c r="AM43" s="170">
        <v>1.913456220965327</v>
      </c>
      <c r="AN43" s="116"/>
      <c r="AO43" s="70">
        <f t="shared" si="19"/>
        <v>1</v>
      </c>
      <c r="AP43" s="32"/>
      <c r="AQ43" s="20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</row>
    <row r="44" spans="1:170" s="174" customFormat="1" x14ac:dyDescent="0.2">
      <c r="A44" s="3"/>
      <c r="B44" s="62"/>
      <c r="C44" s="20"/>
      <c r="D44" s="54">
        <v>10</v>
      </c>
      <c r="E44" s="115" t="s">
        <v>56</v>
      </c>
      <c r="F44" s="170">
        <v>1.9086576892042</v>
      </c>
      <c r="G44" s="116">
        <v>23.74</v>
      </c>
      <c r="H44" s="70">
        <f t="shared" si="14"/>
        <v>4618317.8339316156</v>
      </c>
      <c r="I44" s="32"/>
      <c r="J44" s="58">
        <v>10</v>
      </c>
      <c r="K44" s="115" t="s">
        <v>56</v>
      </c>
      <c r="L44" s="170">
        <v>1.8768448262990791</v>
      </c>
      <c r="M44" s="116">
        <v>21.83</v>
      </c>
      <c r="N44" s="70">
        <f t="shared" si="15"/>
        <v>930981.95459334773</v>
      </c>
      <c r="O44" s="48"/>
      <c r="P44" s="54">
        <v>10</v>
      </c>
      <c r="Q44" s="115" t="s">
        <v>56</v>
      </c>
      <c r="R44" s="170">
        <v>1.9133501921445073</v>
      </c>
      <c r="S44" s="116">
        <v>26.63</v>
      </c>
      <c r="T44" s="70">
        <f t="shared" si="16"/>
        <v>31929093.236057498</v>
      </c>
      <c r="U44" s="36"/>
      <c r="V44" s="37"/>
      <c r="W44" s="54">
        <f t="shared" si="10"/>
        <v>10</v>
      </c>
      <c r="X44" s="115" t="s">
        <v>56</v>
      </c>
      <c r="Y44" s="170">
        <v>1.8782334825770128</v>
      </c>
      <c r="Z44" s="116">
        <v>25.42</v>
      </c>
      <c r="AA44" s="70">
        <f t="shared" si="17"/>
        <v>9093148.426321527</v>
      </c>
      <c r="AB44" s="32"/>
      <c r="AC44" s="20"/>
      <c r="AD44" s="54">
        <f t="shared" si="11"/>
        <v>10</v>
      </c>
      <c r="AE44" s="115" t="s">
        <v>56</v>
      </c>
      <c r="AF44" s="170">
        <v>1.922162619510734</v>
      </c>
      <c r="AG44" s="116">
        <v>24.63</v>
      </c>
      <c r="AH44" s="72">
        <f t="shared" si="18"/>
        <v>9766767.1463883203</v>
      </c>
      <c r="AI44" s="32"/>
      <c r="AJ44" s="20"/>
      <c r="AK44" s="54">
        <f t="shared" si="12"/>
        <v>10</v>
      </c>
      <c r="AL44" s="115" t="s">
        <v>56</v>
      </c>
      <c r="AM44" s="170">
        <v>1.913456220965327</v>
      </c>
      <c r="AN44" s="116">
        <v>27.28</v>
      </c>
      <c r="AO44" s="70">
        <f t="shared" si="19"/>
        <v>48753915.926193543</v>
      </c>
      <c r="AP44" s="32"/>
      <c r="AQ44" s="20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</row>
    <row r="45" spans="1:170" x14ac:dyDescent="0.2">
      <c r="B45" s="62"/>
      <c r="C45" s="20"/>
      <c r="D45" s="70">
        <v>11</v>
      </c>
      <c r="E45" s="115" t="s">
        <v>57</v>
      </c>
      <c r="F45" s="170">
        <v>1.9086576892042</v>
      </c>
      <c r="G45" s="116">
        <v>24.55</v>
      </c>
      <c r="H45" s="70">
        <f t="shared" si="14"/>
        <v>7796030.6044897651</v>
      </c>
      <c r="I45" s="32"/>
      <c r="J45" s="71">
        <v>11</v>
      </c>
      <c r="K45" s="115" t="s">
        <v>57</v>
      </c>
      <c r="L45" s="170">
        <v>1.8768448262990791</v>
      </c>
      <c r="M45" s="116">
        <v>22.18</v>
      </c>
      <c r="N45" s="70">
        <f t="shared" si="15"/>
        <v>1160489.4367421307</v>
      </c>
      <c r="O45" s="48"/>
      <c r="P45" s="70">
        <v>11</v>
      </c>
      <c r="Q45" s="115" t="s">
        <v>57</v>
      </c>
      <c r="R45" s="170">
        <v>1.9133501921445073</v>
      </c>
      <c r="S45" s="116"/>
      <c r="T45" s="70">
        <f t="shared" si="16"/>
        <v>1</v>
      </c>
      <c r="U45" s="36"/>
      <c r="V45" s="37"/>
      <c r="W45" s="70">
        <f t="shared" si="10"/>
        <v>11</v>
      </c>
      <c r="X45" s="115" t="s">
        <v>57</v>
      </c>
      <c r="Y45" s="170">
        <v>1.8782334825770128</v>
      </c>
      <c r="Z45" s="116">
        <v>30.7</v>
      </c>
      <c r="AA45" s="70">
        <f t="shared" si="17"/>
        <v>253578280.99666777</v>
      </c>
      <c r="AB45" s="32"/>
      <c r="AC45" s="20"/>
      <c r="AD45" s="70">
        <f t="shared" si="11"/>
        <v>11</v>
      </c>
      <c r="AE45" s="115" t="s">
        <v>57</v>
      </c>
      <c r="AF45" s="170">
        <v>1.922162619510734</v>
      </c>
      <c r="AG45" s="116"/>
      <c r="AH45" s="72">
        <f t="shared" si="18"/>
        <v>1</v>
      </c>
      <c r="AI45" s="32"/>
      <c r="AJ45" s="20"/>
      <c r="AK45" s="70">
        <f t="shared" si="12"/>
        <v>11</v>
      </c>
      <c r="AL45" s="115" t="s">
        <v>57</v>
      </c>
      <c r="AM45" s="170">
        <v>1.913456220965327</v>
      </c>
      <c r="AN45" s="116"/>
      <c r="AO45" s="70">
        <f t="shared" si="19"/>
        <v>1</v>
      </c>
      <c r="AP45" s="32"/>
      <c r="AQ45" s="20"/>
    </row>
    <row r="46" spans="1:170" x14ac:dyDescent="0.2">
      <c r="B46" s="62"/>
      <c r="C46" s="20"/>
      <c r="D46" s="70">
        <v>12</v>
      </c>
      <c r="E46" s="115" t="s">
        <v>58</v>
      </c>
      <c r="F46" s="170">
        <v>1.9086576892042</v>
      </c>
      <c r="G46" s="116"/>
      <c r="H46" s="70">
        <f t="shared" si="14"/>
        <v>1</v>
      </c>
      <c r="I46" s="32"/>
      <c r="J46" s="71">
        <v>12</v>
      </c>
      <c r="K46" s="115" t="s">
        <v>58</v>
      </c>
      <c r="L46" s="170">
        <v>1.8768448262990791</v>
      </c>
      <c r="M46" s="116">
        <v>37</v>
      </c>
      <c r="N46" s="70">
        <f t="shared" si="15"/>
        <v>13087286154.118256</v>
      </c>
      <c r="O46" s="48"/>
      <c r="P46" s="70">
        <v>12</v>
      </c>
      <c r="Q46" s="115" t="s">
        <v>58</v>
      </c>
      <c r="R46" s="170">
        <v>1.9133501921445073</v>
      </c>
      <c r="S46" s="116"/>
      <c r="T46" s="70">
        <f t="shared" si="16"/>
        <v>1</v>
      </c>
      <c r="U46" s="36"/>
      <c r="V46" s="37"/>
      <c r="W46" s="70">
        <f t="shared" si="10"/>
        <v>12</v>
      </c>
      <c r="X46" s="115" t="s">
        <v>58</v>
      </c>
      <c r="Y46" s="170">
        <v>1.8782334825770128</v>
      </c>
      <c r="Z46" s="116">
        <v>30.34</v>
      </c>
      <c r="AA46" s="70">
        <f t="shared" si="17"/>
        <v>202098088.22060922</v>
      </c>
      <c r="AB46" s="32"/>
      <c r="AC46" s="20"/>
      <c r="AD46" s="70">
        <f t="shared" si="11"/>
        <v>12</v>
      </c>
      <c r="AE46" s="115" t="s">
        <v>58</v>
      </c>
      <c r="AF46" s="170">
        <v>1.922162619510734</v>
      </c>
      <c r="AG46" s="116"/>
      <c r="AH46" s="72">
        <f t="shared" si="18"/>
        <v>1</v>
      </c>
      <c r="AI46" s="32"/>
      <c r="AJ46" s="20"/>
      <c r="AK46" s="70">
        <f t="shared" si="12"/>
        <v>12</v>
      </c>
      <c r="AL46" s="115" t="s">
        <v>58</v>
      </c>
      <c r="AM46" s="170">
        <v>1.913456220965327</v>
      </c>
      <c r="AN46" s="116"/>
      <c r="AO46" s="70">
        <f t="shared" si="19"/>
        <v>1</v>
      </c>
      <c r="AP46" s="32"/>
      <c r="AQ46" s="20"/>
    </row>
    <row r="47" spans="1:170" x14ac:dyDescent="0.2">
      <c r="B47" s="62"/>
      <c r="C47" s="20"/>
      <c r="D47" s="46"/>
      <c r="E47" s="46"/>
      <c r="F47" s="46"/>
      <c r="G47" s="46"/>
      <c r="H47" s="66"/>
      <c r="I47" s="32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36"/>
      <c r="V47" s="37"/>
      <c r="W47" s="46"/>
      <c r="X47" s="46"/>
      <c r="Y47" s="46"/>
      <c r="Z47" s="46"/>
      <c r="AA47" s="46"/>
      <c r="AB47" s="32"/>
      <c r="AC47" s="20"/>
      <c r="AD47" s="46"/>
      <c r="AE47" s="46"/>
      <c r="AF47" s="46"/>
      <c r="AG47" s="46"/>
      <c r="AH47" s="46"/>
      <c r="AI47" s="32"/>
      <c r="AJ47" s="20"/>
      <c r="AK47" s="46"/>
      <c r="AL47"/>
      <c r="AM47"/>
      <c r="AN47"/>
      <c r="AO47" s="74"/>
      <c r="AP47" s="32"/>
      <c r="AQ47" s="20"/>
    </row>
    <row r="48" spans="1:170" x14ac:dyDescent="0.2">
      <c r="B48" s="62"/>
      <c r="C48" s="20"/>
      <c r="D48" s="64" t="s">
        <v>31</v>
      </c>
      <c r="E48" s="64" t="str">
        <f>F14</f>
        <v>ubc</v>
      </c>
      <c r="F48" s="49"/>
      <c r="G48" s="65"/>
      <c r="H48" s="66"/>
      <c r="I48" s="32"/>
      <c r="J48" s="65" t="s">
        <v>31</v>
      </c>
      <c r="K48" s="49" t="s">
        <v>19</v>
      </c>
      <c r="L48" s="49"/>
      <c r="M48" s="65"/>
      <c r="N48" s="66"/>
      <c r="O48" s="66"/>
      <c r="P48" s="51" t="str">
        <f>D48</f>
        <v>Run No. 2.1</v>
      </c>
      <c r="Q48" s="64" t="str">
        <f>R14</f>
        <v>pcna</v>
      </c>
      <c r="R48" s="49"/>
      <c r="S48" s="50"/>
      <c r="T48" s="50"/>
      <c r="U48" s="36"/>
      <c r="V48" s="37"/>
      <c r="W48" s="51" t="str">
        <f>P48</f>
        <v>Run No. 2.1</v>
      </c>
      <c r="X48" s="64" t="str">
        <f>Y14</f>
        <v>NeuroD</v>
      </c>
      <c r="Y48" s="49"/>
      <c r="Z48" s="50"/>
      <c r="AA48" s="46"/>
      <c r="AB48" s="32"/>
      <c r="AC48" s="20"/>
      <c r="AD48" s="51" t="str">
        <f>W48</f>
        <v>Run No. 2.1</v>
      </c>
      <c r="AE48" s="64" t="str">
        <f>AF14</f>
        <v>dcx</v>
      </c>
      <c r="AF48" s="49"/>
      <c r="AG48" s="50"/>
      <c r="AH48" s="46"/>
      <c r="AI48" s="32"/>
      <c r="AJ48" s="20"/>
      <c r="AK48" s="51" t="str">
        <f>AD48</f>
        <v>Run No. 2.1</v>
      </c>
      <c r="AL48" s="64" t="str">
        <f>AM14</f>
        <v>bdnf</v>
      </c>
      <c r="AM48" s="49"/>
      <c r="AN48" s="65"/>
      <c r="AO48" s="66"/>
      <c r="AP48" s="32"/>
      <c r="AQ48" s="20"/>
    </row>
    <row r="49" spans="1:170" x14ac:dyDescent="0.2">
      <c r="B49" s="62"/>
      <c r="C49" s="20"/>
      <c r="D49" s="67"/>
      <c r="E49" s="24"/>
      <c r="F49" s="24"/>
      <c r="G49" s="24"/>
      <c r="H49" s="24"/>
      <c r="I49" s="32"/>
      <c r="J49" s="67"/>
      <c r="K49" s="24"/>
      <c r="L49" s="24"/>
      <c r="M49" s="24"/>
      <c r="N49" s="24"/>
      <c r="O49" s="24"/>
      <c r="P49" s="67"/>
      <c r="Q49" s="24"/>
      <c r="R49" s="24"/>
      <c r="S49" s="24"/>
      <c r="T49" s="24"/>
      <c r="U49" s="36"/>
      <c r="V49" s="37"/>
      <c r="W49" s="67"/>
      <c r="X49" s="24"/>
      <c r="Y49" s="24"/>
      <c r="Z49" s="24"/>
      <c r="AA49" s="24"/>
      <c r="AB49" s="32"/>
      <c r="AC49" s="20"/>
      <c r="AD49" s="67"/>
      <c r="AE49" s="24"/>
      <c r="AF49" s="24"/>
      <c r="AG49" s="24"/>
      <c r="AH49" s="24"/>
      <c r="AI49" s="32"/>
      <c r="AJ49" s="20"/>
      <c r="AK49" s="67"/>
      <c r="AL49" s="24"/>
      <c r="AM49" s="24"/>
      <c r="AN49" s="24"/>
      <c r="AO49" s="24"/>
      <c r="AP49" s="32"/>
      <c r="AQ49" s="20"/>
    </row>
    <row r="50" spans="1:170" x14ac:dyDescent="0.2">
      <c r="B50" s="62"/>
      <c r="C50" s="20"/>
      <c r="D50" s="48" t="s">
        <v>21</v>
      </c>
      <c r="E50" s="48" t="s">
        <v>12</v>
      </c>
      <c r="F50" s="48" t="s">
        <v>22</v>
      </c>
      <c r="G50" s="48" t="s">
        <v>23</v>
      </c>
      <c r="H50" s="48" t="s">
        <v>24</v>
      </c>
      <c r="I50" s="32"/>
      <c r="J50" s="50" t="s">
        <v>21</v>
      </c>
      <c r="K50" s="48" t="s">
        <v>25</v>
      </c>
      <c r="L50" s="48" t="s">
        <v>22</v>
      </c>
      <c r="M50" s="48" t="s">
        <v>23</v>
      </c>
      <c r="N50" s="48" t="s">
        <v>24</v>
      </c>
      <c r="O50" s="48"/>
      <c r="P50" s="48" t="str">
        <f t="shared" ref="P50:P62" si="20">D50</f>
        <v>Individ</v>
      </c>
      <c r="Q50" s="48" t="s">
        <v>25</v>
      </c>
      <c r="R50" s="48" t="s">
        <v>22</v>
      </c>
      <c r="S50" s="48" t="s">
        <v>23</v>
      </c>
      <c r="T50" s="53" t="s">
        <v>24</v>
      </c>
      <c r="U50" s="36"/>
      <c r="V50" s="37"/>
      <c r="W50" s="48" t="str">
        <f t="shared" ref="W50:W62" si="21">P50</f>
        <v>Individ</v>
      </c>
      <c r="X50" s="48" t="s">
        <v>25</v>
      </c>
      <c r="Y50" s="48" t="s">
        <v>22</v>
      </c>
      <c r="Z50" s="48" t="s">
        <v>23</v>
      </c>
      <c r="AA50" s="48" t="s">
        <v>24</v>
      </c>
      <c r="AB50" s="32"/>
      <c r="AC50" s="20"/>
      <c r="AD50" s="48" t="str">
        <f t="shared" ref="AD50:AD62" si="22">W50</f>
        <v>Individ</v>
      </c>
      <c r="AE50" s="48" t="s">
        <v>25</v>
      </c>
      <c r="AF50" s="48" t="s">
        <v>22</v>
      </c>
      <c r="AG50" s="48" t="s">
        <v>23</v>
      </c>
      <c r="AH50" s="48" t="s">
        <v>24</v>
      </c>
      <c r="AI50" s="32"/>
      <c r="AJ50" s="20"/>
      <c r="AK50" s="48" t="str">
        <f t="shared" ref="AK50:AK62" si="23">AD50</f>
        <v>Individ</v>
      </c>
      <c r="AL50" s="48" t="s">
        <v>25</v>
      </c>
      <c r="AM50" s="48" t="s">
        <v>22</v>
      </c>
      <c r="AN50" s="48" t="s">
        <v>23</v>
      </c>
      <c r="AO50" s="48" t="s">
        <v>24</v>
      </c>
      <c r="AP50" s="32"/>
      <c r="AQ50" s="20"/>
    </row>
    <row r="51" spans="1:170" s="174" customFormat="1" x14ac:dyDescent="0.2">
      <c r="A51" s="75"/>
      <c r="B51" s="69"/>
      <c r="C51" s="20"/>
      <c r="D51" s="70">
        <v>1</v>
      </c>
      <c r="E51" s="55" t="s">
        <v>47</v>
      </c>
      <c r="F51" s="56">
        <v>1.9086576892042</v>
      </c>
      <c r="G51" s="169">
        <v>26.1</v>
      </c>
      <c r="H51" s="70">
        <f>POWER(F51,G51)</f>
        <v>21232542.742373727</v>
      </c>
      <c r="I51" s="32"/>
      <c r="J51" s="71">
        <v>1</v>
      </c>
      <c r="K51" s="55" t="s">
        <v>47</v>
      </c>
      <c r="L51" s="56">
        <v>1.8768448262990791</v>
      </c>
      <c r="M51" s="169">
        <v>23.48</v>
      </c>
      <c r="N51" s="70">
        <f>POWER(L51,M51)</f>
        <v>2630862.0084065734</v>
      </c>
      <c r="O51" s="48"/>
      <c r="P51" s="70">
        <f t="shared" si="20"/>
        <v>1</v>
      </c>
      <c r="Q51" s="55" t="s">
        <v>47</v>
      </c>
      <c r="R51" s="56">
        <v>1.9133501921445073</v>
      </c>
      <c r="S51" s="169">
        <v>28.33</v>
      </c>
      <c r="T51" s="70">
        <f>POWER(R51,S51)</f>
        <v>96213757.198952347</v>
      </c>
      <c r="U51" s="36"/>
      <c r="V51" s="37"/>
      <c r="W51" s="70">
        <f t="shared" si="21"/>
        <v>1</v>
      </c>
      <c r="X51" s="55" t="s">
        <v>47</v>
      </c>
      <c r="Y51" s="56">
        <v>1.8782334825770128</v>
      </c>
      <c r="Z51" s="169">
        <v>26.68</v>
      </c>
      <c r="AA51" s="70">
        <f>POWER(Y51,Z51)</f>
        <v>20120499.067214213</v>
      </c>
      <c r="AB51" s="32"/>
      <c r="AC51" s="20"/>
      <c r="AD51" s="70">
        <f t="shared" si="22"/>
        <v>1</v>
      </c>
      <c r="AE51" s="55" t="s">
        <v>47</v>
      </c>
      <c r="AF51" s="56">
        <v>1.922162619510734</v>
      </c>
      <c r="AG51" s="169">
        <v>26.78</v>
      </c>
      <c r="AH51" s="70">
        <f>POWER(AF51,AG51)</f>
        <v>39801515.35429652</v>
      </c>
      <c r="AI51" s="32"/>
      <c r="AJ51" s="20"/>
      <c r="AK51" s="70">
        <f t="shared" si="23"/>
        <v>1</v>
      </c>
      <c r="AL51" s="55" t="s">
        <v>47</v>
      </c>
      <c r="AM51" s="56">
        <v>1.913456220965327</v>
      </c>
      <c r="AN51" s="169">
        <v>28.28</v>
      </c>
      <c r="AO51" s="70">
        <f>POWER(AM51,AN51)</f>
        <v>93288483.725395709</v>
      </c>
      <c r="AP51" s="32"/>
      <c r="AQ51" s="20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</row>
    <row r="52" spans="1:170" s="174" customFormat="1" x14ac:dyDescent="0.2">
      <c r="A52" s="75"/>
      <c r="B52" s="69"/>
      <c r="C52" s="20"/>
      <c r="D52" s="70">
        <v>2</v>
      </c>
      <c r="E52" s="55" t="s">
        <v>48</v>
      </c>
      <c r="F52" s="56">
        <v>1.9086576892042</v>
      </c>
      <c r="G52" s="169">
        <v>24.59</v>
      </c>
      <c r="H52" s="70">
        <f t="shared" ref="H52:H62" si="24">POWER(F52,G52)</f>
        <v>8000233.3970230976</v>
      </c>
      <c r="I52" s="32"/>
      <c r="J52" s="71">
        <v>2</v>
      </c>
      <c r="K52" s="55" t="s">
        <v>48</v>
      </c>
      <c r="L52" s="56">
        <v>1.8768448262990791</v>
      </c>
      <c r="M52" s="169">
        <v>22.25</v>
      </c>
      <c r="N52" s="70">
        <f t="shared" ref="N52:N62" si="25">POWER(L52,M52)</f>
        <v>1212777.6292200724</v>
      </c>
      <c r="O52" s="48"/>
      <c r="P52" s="70">
        <f t="shared" si="20"/>
        <v>2</v>
      </c>
      <c r="Q52" s="55" t="s">
        <v>48</v>
      </c>
      <c r="R52" s="56">
        <v>1.9133501921445073</v>
      </c>
      <c r="S52" s="169">
        <v>26.94</v>
      </c>
      <c r="T52" s="70">
        <f t="shared" ref="T52:T62" si="26">POWER(R52,S52)</f>
        <v>39042971.973273031</v>
      </c>
      <c r="U52" s="36"/>
      <c r="V52" s="37"/>
      <c r="W52" s="70">
        <f t="shared" si="21"/>
        <v>2</v>
      </c>
      <c r="X52" s="55" t="s">
        <v>48</v>
      </c>
      <c r="Y52" s="56">
        <v>1.8782334825770128</v>
      </c>
      <c r="Z52" s="169">
        <v>26.1</v>
      </c>
      <c r="AA52" s="70">
        <f t="shared" ref="AA52:AA62" si="27">POWER(Y52,Z52)</f>
        <v>13959311.330809413</v>
      </c>
      <c r="AB52" s="32"/>
      <c r="AC52" s="20"/>
      <c r="AD52" s="70">
        <f t="shared" si="22"/>
        <v>2</v>
      </c>
      <c r="AE52" s="55" t="s">
        <v>48</v>
      </c>
      <c r="AF52" s="56">
        <v>1.922162619510734</v>
      </c>
      <c r="AG52" s="169">
        <v>25.03</v>
      </c>
      <c r="AH52" s="70">
        <f t="shared" ref="AH52:AH62" si="28">POWER(AF52,AG52)</f>
        <v>12684311.082089882</v>
      </c>
      <c r="AI52" s="32"/>
      <c r="AJ52" s="20"/>
      <c r="AK52" s="70">
        <f t="shared" si="23"/>
        <v>2</v>
      </c>
      <c r="AL52" s="55" t="s">
        <v>48</v>
      </c>
      <c r="AM52" s="56">
        <v>1.913456220965327</v>
      </c>
      <c r="AN52" s="169">
        <v>27.43</v>
      </c>
      <c r="AO52" s="70">
        <f t="shared" ref="AO52:AO62" si="29">POWER(AM52,AN52)</f>
        <v>53738097.08468464</v>
      </c>
      <c r="AP52" s="32"/>
      <c r="AQ52" s="20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</row>
    <row r="53" spans="1:170" s="174" customFormat="1" x14ac:dyDescent="0.2">
      <c r="A53" s="75"/>
      <c r="B53" s="69" t="s">
        <v>32</v>
      </c>
      <c r="C53" s="20"/>
      <c r="D53" s="70">
        <v>3</v>
      </c>
      <c r="E53" s="55" t="s">
        <v>49</v>
      </c>
      <c r="F53" s="56">
        <v>1.9086576892042</v>
      </c>
      <c r="G53" s="169">
        <v>27.22</v>
      </c>
      <c r="H53" s="70">
        <f t="shared" si="24"/>
        <v>43794282.833242953</v>
      </c>
      <c r="I53" s="32"/>
      <c r="J53" s="71">
        <v>3</v>
      </c>
      <c r="K53" s="55" t="s">
        <v>49</v>
      </c>
      <c r="L53" s="56">
        <v>1.8768448262990791</v>
      </c>
      <c r="M53" s="169">
        <v>24.89</v>
      </c>
      <c r="N53" s="70">
        <f t="shared" si="25"/>
        <v>6391930.8452776782</v>
      </c>
      <c r="O53" s="48"/>
      <c r="P53" s="70">
        <f t="shared" si="20"/>
        <v>3</v>
      </c>
      <c r="Q53" s="55" t="s">
        <v>49</v>
      </c>
      <c r="R53" s="56">
        <v>1.9133501921445073</v>
      </c>
      <c r="S53" s="169">
        <v>30.16</v>
      </c>
      <c r="T53" s="70">
        <f t="shared" si="26"/>
        <v>315443108.74569637</v>
      </c>
      <c r="U53" s="36"/>
      <c r="V53" s="37"/>
      <c r="W53" s="70">
        <f t="shared" si="21"/>
        <v>3</v>
      </c>
      <c r="X53" s="55" t="s">
        <v>49</v>
      </c>
      <c r="Y53" s="56">
        <v>1.8782334825770128</v>
      </c>
      <c r="Z53" s="169">
        <v>28.82</v>
      </c>
      <c r="AA53" s="70">
        <f t="shared" si="27"/>
        <v>77528761.493734568</v>
      </c>
      <c r="AB53" s="32"/>
      <c r="AC53" s="20"/>
      <c r="AD53" s="70">
        <f t="shared" si="22"/>
        <v>3</v>
      </c>
      <c r="AE53" s="55" t="s">
        <v>49</v>
      </c>
      <c r="AF53" s="56">
        <v>1.922162619510734</v>
      </c>
      <c r="AG53" s="169">
        <v>28.57</v>
      </c>
      <c r="AH53" s="70">
        <f t="shared" si="28"/>
        <v>128198792.59694727</v>
      </c>
      <c r="AI53" s="32"/>
      <c r="AJ53" s="20"/>
      <c r="AK53" s="70">
        <f t="shared" si="23"/>
        <v>3</v>
      </c>
      <c r="AL53" s="55" t="s">
        <v>49</v>
      </c>
      <c r="AM53" s="56">
        <v>1.913456220965327</v>
      </c>
      <c r="AN53" s="169">
        <v>29.35</v>
      </c>
      <c r="AO53" s="70">
        <f t="shared" si="29"/>
        <v>186798705.20921889</v>
      </c>
      <c r="AP53" s="32"/>
      <c r="AQ53" s="20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</row>
    <row r="54" spans="1:170" s="174" customFormat="1" x14ac:dyDescent="0.2">
      <c r="A54" s="75"/>
      <c r="B54" s="69" t="s">
        <v>27</v>
      </c>
      <c r="C54" s="20"/>
      <c r="D54" s="70">
        <v>4</v>
      </c>
      <c r="E54" s="115" t="s">
        <v>50</v>
      </c>
      <c r="F54" s="170">
        <v>1.9086576892042</v>
      </c>
      <c r="G54" s="116">
        <v>24.74</v>
      </c>
      <c r="H54" s="70">
        <f t="shared" si="24"/>
        <v>8814787.8449224588</v>
      </c>
      <c r="I54" s="32"/>
      <c r="J54" s="71">
        <v>4</v>
      </c>
      <c r="K54" s="115" t="s">
        <v>50</v>
      </c>
      <c r="L54" s="170">
        <v>1.8768448262990791</v>
      </c>
      <c r="M54" s="116">
        <v>23.66</v>
      </c>
      <c r="N54" s="70">
        <f t="shared" si="25"/>
        <v>2946559.2311204704</v>
      </c>
      <c r="O54" s="48"/>
      <c r="P54" s="70">
        <f t="shared" si="20"/>
        <v>4</v>
      </c>
      <c r="Q54" s="115" t="s">
        <v>50</v>
      </c>
      <c r="R54" s="170">
        <v>1.9133501921445073</v>
      </c>
      <c r="S54" s="116">
        <v>28.62</v>
      </c>
      <c r="T54" s="70">
        <f t="shared" si="26"/>
        <v>116133514.48865308</v>
      </c>
      <c r="U54" s="36"/>
      <c r="V54" s="37"/>
      <c r="W54" s="70">
        <f t="shared" si="21"/>
        <v>4</v>
      </c>
      <c r="X54" s="115" t="s">
        <v>50</v>
      </c>
      <c r="Y54" s="170">
        <v>1.8782334825770128</v>
      </c>
      <c r="Z54" s="116">
        <v>26.1</v>
      </c>
      <c r="AA54" s="70">
        <f t="shared" si="27"/>
        <v>13959311.330809413</v>
      </c>
      <c r="AB54" s="32"/>
      <c r="AC54" s="20"/>
      <c r="AD54" s="70">
        <f t="shared" si="22"/>
        <v>4</v>
      </c>
      <c r="AE54" s="115" t="s">
        <v>50</v>
      </c>
      <c r="AF54" s="170">
        <v>1.922162619510734</v>
      </c>
      <c r="AG54" s="116">
        <v>25.95</v>
      </c>
      <c r="AH54" s="70">
        <f t="shared" si="28"/>
        <v>23139491.002817944</v>
      </c>
      <c r="AI54" s="32"/>
      <c r="AJ54" s="20"/>
      <c r="AK54" s="70">
        <f t="shared" si="23"/>
        <v>4</v>
      </c>
      <c r="AL54" s="115" t="s">
        <v>50</v>
      </c>
      <c r="AM54" s="170">
        <v>1.913456220965327</v>
      </c>
      <c r="AN54" s="116">
        <v>27.57</v>
      </c>
      <c r="AO54" s="70">
        <f t="shared" si="29"/>
        <v>58848700.589439429</v>
      </c>
      <c r="AP54" s="32"/>
      <c r="AQ54" s="20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</row>
    <row r="55" spans="1:170" s="174" customFormat="1" x14ac:dyDescent="0.2">
      <c r="A55" s="75"/>
      <c r="B55" s="69"/>
      <c r="C55" s="20"/>
      <c r="D55" s="70">
        <v>5</v>
      </c>
      <c r="E55" s="115" t="s">
        <v>51</v>
      </c>
      <c r="F55" s="170">
        <v>1.9086576892042</v>
      </c>
      <c r="G55" s="116">
        <v>23.43</v>
      </c>
      <c r="H55" s="70">
        <f t="shared" si="24"/>
        <v>3779706.900578212</v>
      </c>
      <c r="I55" s="32"/>
      <c r="J55" s="71">
        <v>5</v>
      </c>
      <c r="K55" s="115" t="s">
        <v>51</v>
      </c>
      <c r="L55" s="170">
        <v>1.8768448262990791</v>
      </c>
      <c r="M55" s="116">
        <v>22.07</v>
      </c>
      <c r="N55" s="70">
        <f t="shared" si="25"/>
        <v>1082839.4541205941</v>
      </c>
      <c r="O55" s="48"/>
      <c r="P55" s="70">
        <f t="shared" si="20"/>
        <v>5</v>
      </c>
      <c r="Q55" s="115" t="s">
        <v>51</v>
      </c>
      <c r="R55" s="170">
        <v>1.9133501921445073</v>
      </c>
      <c r="S55" s="116">
        <v>26.73</v>
      </c>
      <c r="T55" s="70">
        <f t="shared" si="26"/>
        <v>34069521.300805926</v>
      </c>
      <c r="U55" s="36"/>
      <c r="V55" s="37"/>
      <c r="W55" s="70">
        <f t="shared" si="21"/>
        <v>5</v>
      </c>
      <c r="X55" s="115" t="s">
        <v>51</v>
      </c>
      <c r="Y55" s="170">
        <v>1.8782334825770128</v>
      </c>
      <c r="Z55" s="116">
        <v>25.51</v>
      </c>
      <c r="AA55" s="70">
        <f t="shared" si="27"/>
        <v>9623914.1919839028</v>
      </c>
      <c r="AB55" s="32"/>
      <c r="AC55" s="20"/>
      <c r="AD55" s="70">
        <f t="shared" si="22"/>
        <v>5</v>
      </c>
      <c r="AE55" s="115" t="s">
        <v>51</v>
      </c>
      <c r="AF55" s="170">
        <v>1.922162619510734</v>
      </c>
      <c r="AG55" s="116">
        <v>25.46</v>
      </c>
      <c r="AH55" s="70">
        <f t="shared" si="28"/>
        <v>16799510.952573456</v>
      </c>
      <c r="AI55" s="32"/>
      <c r="AJ55" s="20"/>
      <c r="AK55" s="70">
        <f t="shared" si="23"/>
        <v>5</v>
      </c>
      <c r="AL55" s="115" t="s">
        <v>51</v>
      </c>
      <c r="AM55" s="170">
        <v>1.913456220965327</v>
      </c>
      <c r="AN55" s="116">
        <v>27.25</v>
      </c>
      <c r="AO55" s="70">
        <f t="shared" si="29"/>
        <v>47813985.792920135</v>
      </c>
      <c r="AP55" s="32"/>
      <c r="AQ55" s="20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</row>
    <row r="56" spans="1:170" s="174" customFormat="1" x14ac:dyDescent="0.2">
      <c r="A56" s="75"/>
      <c r="B56" s="69"/>
      <c r="C56" s="20"/>
      <c r="D56" s="70">
        <v>6</v>
      </c>
      <c r="E56" s="115" t="s">
        <v>52</v>
      </c>
      <c r="F56" s="170">
        <v>1.9086576892042</v>
      </c>
      <c r="G56" s="116">
        <v>23.58</v>
      </c>
      <c r="H56" s="70">
        <f t="shared" si="24"/>
        <v>4164542.8065865934</v>
      </c>
      <c r="I56" s="32"/>
      <c r="J56" s="71">
        <v>6</v>
      </c>
      <c r="K56" s="115" t="s">
        <v>52</v>
      </c>
      <c r="L56" s="170">
        <v>1.8768448262990791</v>
      </c>
      <c r="M56" s="116">
        <v>22.27</v>
      </c>
      <c r="N56" s="70">
        <f t="shared" si="25"/>
        <v>1228145.283582401</v>
      </c>
      <c r="O56" s="48"/>
      <c r="P56" s="70">
        <f t="shared" si="20"/>
        <v>6</v>
      </c>
      <c r="Q56" s="115" t="s">
        <v>52</v>
      </c>
      <c r="R56" s="170">
        <v>1.9133501921445073</v>
      </c>
      <c r="S56" s="116">
        <v>26.86</v>
      </c>
      <c r="T56" s="70">
        <f t="shared" si="26"/>
        <v>37068013.44306723</v>
      </c>
      <c r="U56" s="36"/>
      <c r="V56" s="37"/>
      <c r="W56" s="70">
        <f t="shared" si="21"/>
        <v>6</v>
      </c>
      <c r="X56" s="115" t="s">
        <v>52</v>
      </c>
      <c r="Y56" s="170">
        <v>1.8782334825770128</v>
      </c>
      <c r="Z56" s="116">
        <v>25.34</v>
      </c>
      <c r="AA56" s="70">
        <f t="shared" si="27"/>
        <v>8645981.7366569396</v>
      </c>
      <c r="AB56" s="32"/>
      <c r="AC56" s="20"/>
      <c r="AD56" s="70">
        <f t="shared" si="22"/>
        <v>6</v>
      </c>
      <c r="AE56" s="115" t="s">
        <v>52</v>
      </c>
      <c r="AF56" s="170">
        <v>1.922162619510734</v>
      </c>
      <c r="AG56" s="116">
        <v>24.86</v>
      </c>
      <c r="AH56" s="70">
        <f t="shared" si="28"/>
        <v>11350697.844362451</v>
      </c>
      <c r="AI56" s="32"/>
      <c r="AJ56" s="20"/>
      <c r="AK56" s="70">
        <f t="shared" si="23"/>
        <v>6</v>
      </c>
      <c r="AL56" s="115" t="s">
        <v>52</v>
      </c>
      <c r="AM56" s="170">
        <v>1.913456220965327</v>
      </c>
      <c r="AN56" s="116">
        <v>26.78</v>
      </c>
      <c r="AO56" s="70">
        <f t="shared" si="29"/>
        <v>35245221.071079649</v>
      </c>
      <c r="AP56" s="32"/>
      <c r="AQ56" s="20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</row>
    <row r="57" spans="1:170" s="174" customFormat="1" x14ac:dyDescent="0.2">
      <c r="A57" s="75"/>
      <c r="B57" s="69"/>
      <c r="C57" s="20"/>
      <c r="D57" s="70">
        <v>7</v>
      </c>
      <c r="E57" s="115" t="s">
        <v>53</v>
      </c>
      <c r="F57" s="170">
        <v>1.9086576892042</v>
      </c>
      <c r="G57" s="116">
        <v>23.08</v>
      </c>
      <c r="H57" s="70">
        <f t="shared" si="24"/>
        <v>3014416.840386787</v>
      </c>
      <c r="I57" s="32"/>
      <c r="J57" s="71">
        <v>7</v>
      </c>
      <c r="K57" s="115" t="s">
        <v>53</v>
      </c>
      <c r="L57" s="170">
        <v>1.8768448262990791</v>
      </c>
      <c r="M57" s="116">
        <v>22.01</v>
      </c>
      <c r="N57" s="70">
        <f t="shared" si="25"/>
        <v>1042697.5886793372</v>
      </c>
      <c r="O57" s="48"/>
      <c r="P57" s="70">
        <f t="shared" si="20"/>
        <v>7</v>
      </c>
      <c r="Q57" s="115" t="s">
        <v>53</v>
      </c>
      <c r="R57" s="170">
        <v>1.9133501921445073</v>
      </c>
      <c r="S57" s="116">
        <v>26.51</v>
      </c>
      <c r="T57" s="70">
        <f t="shared" si="26"/>
        <v>29537330.968404036</v>
      </c>
      <c r="U57" s="36"/>
      <c r="V57" s="37"/>
      <c r="W57" s="70">
        <f t="shared" si="21"/>
        <v>7</v>
      </c>
      <c r="X57" s="115" t="s">
        <v>53</v>
      </c>
      <c r="Y57" s="170">
        <v>1.8782334825770128</v>
      </c>
      <c r="Z57" s="116">
        <v>24.83</v>
      </c>
      <c r="AA57" s="70">
        <f t="shared" si="27"/>
        <v>6269054.261777631</v>
      </c>
      <c r="AB57" s="32"/>
      <c r="AC57" s="20"/>
      <c r="AD57" s="70">
        <f t="shared" si="22"/>
        <v>7</v>
      </c>
      <c r="AE57" s="115" t="s">
        <v>53</v>
      </c>
      <c r="AF57" s="170">
        <v>1.922162619510734</v>
      </c>
      <c r="AG57" s="116">
        <v>24.49</v>
      </c>
      <c r="AH57" s="70">
        <f t="shared" si="28"/>
        <v>8912924.2564900536</v>
      </c>
      <c r="AI57" s="32"/>
      <c r="AJ57" s="20"/>
      <c r="AK57" s="70">
        <f t="shared" si="23"/>
        <v>7</v>
      </c>
      <c r="AL57" s="115" t="s">
        <v>53</v>
      </c>
      <c r="AM57" s="170">
        <v>1.913456220965327</v>
      </c>
      <c r="AN57" s="116">
        <v>26.68</v>
      </c>
      <c r="AO57" s="70">
        <f t="shared" si="29"/>
        <v>33030746.273536712</v>
      </c>
      <c r="AP57" s="32"/>
      <c r="AQ57" s="20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</row>
    <row r="58" spans="1:170" s="174" customFormat="1" x14ac:dyDescent="0.2">
      <c r="A58" s="75"/>
      <c r="B58" s="69"/>
      <c r="C58" s="20"/>
      <c r="D58" s="70">
        <v>8</v>
      </c>
      <c r="E58" s="115" t="s">
        <v>54</v>
      </c>
      <c r="F58" s="170">
        <v>1.9086576892042</v>
      </c>
      <c r="G58" s="116">
        <v>27.95</v>
      </c>
      <c r="H58" s="70">
        <f t="shared" si="24"/>
        <v>70201904.234070778</v>
      </c>
      <c r="I58" s="32"/>
      <c r="J58" s="71">
        <v>8</v>
      </c>
      <c r="K58" s="115" t="s">
        <v>54</v>
      </c>
      <c r="L58" s="170">
        <v>1.8768448262990791</v>
      </c>
      <c r="M58" s="116">
        <v>25.28</v>
      </c>
      <c r="N58" s="70">
        <f t="shared" si="25"/>
        <v>8170885.6186332405</v>
      </c>
      <c r="O58" s="48"/>
      <c r="P58" s="70">
        <f t="shared" si="20"/>
        <v>8</v>
      </c>
      <c r="Q58" s="115" t="s">
        <v>54</v>
      </c>
      <c r="R58" s="170">
        <v>1.9133501921445073</v>
      </c>
      <c r="S58" s="116">
        <v>31.26</v>
      </c>
      <c r="T58" s="70">
        <f t="shared" si="26"/>
        <v>644013475.724563</v>
      </c>
      <c r="U58" s="36"/>
      <c r="V58" s="37"/>
      <c r="W58" s="70">
        <f t="shared" si="21"/>
        <v>8</v>
      </c>
      <c r="X58" s="115" t="s">
        <v>54</v>
      </c>
      <c r="Y58" s="170">
        <v>1.8782334825770128</v>
      </c>
      <c r="Z58" s="116">
        <v>28.73</v>
      </c>
      <c r="AA58" s="70">
        <f t="shared" si="27"/>
        <v>73252994.728341699</v>
      </c>
      <c r="AB58" s="32"/>
      <c r="AC58" s="20"/>
      <c r="AD58" s="70">
        <f t="shared" si="22"/>
        <v>8</v>
      </c>
      <c r="AE58" s="115" t="s">
        <v>54</v>
      </c>
      <c r="AF58" s="170">
        <v>1.922162619510734</v>
      </c>
      <c r="AG58" s="116">
        <v>28.13</v>
      </c>
      <c r="AH58" s="70">
        <f t="shared" si="28"/>
        <v>96164832.380337834</v>
      </c>
      <c r="AI58" s="32"/>
      <c r="AJ58" s="20"/>
      <c r="AK58" s="70">
        <f t="shared" si="23"/>
        <v>8</v>
      </c>
      <c r="AL58" s="115" t="s">
        <v>54</v>
      </c>
      <c r="AM58" s="170">
        <v>1.913456220965327</v>
      </c>
      <c r="AN58" s="116">
        <v>30.64</v>
      </c>
      <c r="AO58" s="70">
        <f t="shared" si="29"/>
        <v>431439362.50898242</v>
      </c>
      <c r="AP58" s="32"/>
      <c r="AQ58" s="20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</row>
    <row r="59" spans="1:170" s="174" customFormat="1" x14ac:dyDescent="0.2">
      <c r="A59" s="75"/>
      <c r="B59" s="69"/>
      <c r="C59" s="20"/>
      <c r="D59" s="70">
        <v>9</v>
      </c>
      <c r="E59" s="115" t="s">
        <v>55</v>
      </c>
      <c r="F59" s="170">
        <v>1.9086576892042</v>
      </c>
      <c r="G59" s="116">
        <v>25.12</v>
      </c>
      <c r="H59" s="70">
        <f t="shared" si="24"/>
        <v>11269081.549333878</v>
      </c>
      <c r="I59" s="32"/>
      <c r="J59" s="71">
        <v>9</v>
      </c>
      <c r="K59" s="115" t="s">
        <v>55</v>
      </c>
      <c r="L59" s="170">
        <v>1.8768448262990791</v>
      </c>
      <c r="M59" s="116">
        <v>22.48</v>
      </c>
      <c r="N59" s="70">
        <f t="shared" si="25"/>
        <v>1401747.2150824156</v>
      </c>
      <c r="O59" s="48"/>
      <c r="P59" s="70">
        <f t="shared" si="20"/>
        <v>9</v>
      </c>
      <c r="Q59" s="115" t="s">
        <v>55</v>
      </c>
      <c r="R59" s="170">
        <v>1.9133501921445073</v>
      </c>
      <c r="S59" s="116">
        <v>27.78</v>
      </c>
      <c r="T59" s="70">
        <f t="shared" si="26"/>
        <v>67336450.391583458</v>
      </c>
      <c r="U59" s="36"/>
      <c r="V59" s="37"/>
      <c r="W59" s="70">
        <f t="shared" si="21"/>
        <v>9</v>
      </c>
      <c r="X59" s="115" t="s">
        <v>55</v>
      </c>
      <c r="Y59" s="170">
        <v>1.8782334825770128</v>
      </c>
      <c r="Z59" s="116">
        <v>25.61</v>
      </c>
      <c r="AA59" s="70">
        <f t="shared" si="27"/>
        <v>10250066.900135981</v>
      </c>
      <c r="AB59" s="32"/>
      <c r="AC59" s="20"/>
      <c r="AD59" s="70">
        <f t="shared" si="22"/>
        <v>9</v>
      </c>
      <c r="AE59" s="115" t="s">
        <v>55</v>
      </c>
      <c r="AF59" s="170">
        <v>1.922162619510734</v>
      </c>
      <c r="AG59" s="116">
        <v>26.25</v>
      </c>
      <c r="AH59" s="70">
        <f t="shared" si="28"/>
        <v>28150806.381407566</v>
      </c>
      <c r="AI59" s="32"/>
      <c r="AJ59" s="20"/>
      <c r="AK59" s="70">
        <f t="shared" si="23"/>
        <v>9</v>
      </c>
      <c r="AL59" s="115" t="s">
        <v>55</v>
      </c>
      <c r="AM59" s="170">
        <v>1.913456220965327</v>
      </c>
      <c r="AN59" s="116">
        <v>27.78</v>
      </c>
      <c r="AO59" s="70">
        <f t="shared" si="29"/>
        <v>67440187.517755434</v>
      </c>
      <c r="AP59" s="32"/>
      <c r="AQ59" s="20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</row>
    <row r="60" spans="1:170" s="174" customFormat="1" x14ac:dyDescent="0.2">
      <c r="A60" s="75"/>
      <c r="B60" s="69"/>
      <c r="C60" s="20"/>
      <c r="D60" s="70">
        <v>10</v>
      </c>
      <c r="E60" s="115" t="s">
        <v>56</v>
      </c>
      <c r="F60" s="170">
        <v>1.9086576892042</v>
      </c>
      <c r="G60" s="116">
        <v>23.75</v>
      </c>
      <c r="H60" s="70">
        <f t="shared" si="24"/>
        <v>4648267.342877713</v>
      </c>
      <c r="I60" s="32"/>
      <c r="J60" s="71">
        <v>10</v>
      </c>
      <c r="K60" s="115" t="s">
        <v>56</v>
      </c>
      <c r="L60" s="170">
        <v>1.8768448262990791</v>
      </c>
      <c r="M60" s="116">
        <v>22.16</v>
      </c>
      <c r="N60" s="70">
        <f t="shared" si="25"/>
        <v>1145968.3529636983</v>
      </c>
      <c r="O60" s="48"/>
      <c r="P60" s="70">
        <f t="shared" si="20"/>
        <v>10</v>
      </c>
      <c r="Q60" s="115" t="s">
        <v>56</v>
      </c>
      <c r="R60" s="170">
        <v>1.9133501921445073</v>
      </c>
      <c r="S60" s="116">
        <v>26.9</v>
      </c>
      <c r="T60" s="70">
        <f t="shared" si="26"/>
        <v>38042678.795828529</v>
      </c>
      <c r="U60" s="36"/>
      <c r="V60" s="37"/>
      <c r="W60" s="70">
        <f t="shared" si="21"/>
        <v>10</v>
      </c>
      <c r="X60" s="115" t="s">
        <v>56</v>
      </c>
      <c r="Y60" s="170">
        <v>1.8782334825770128</v>
      </c>
      <c r="Z60" s="116">
        <v>25.3</v>
      </c>
      <c r="AA60" s="70">
        <f t="shared" si="27"/>
        <v>8430713.4944443516</v>
      </c>
      <c r="AB60" s="32"/>
      <c r="AC60" s="20"/>
      <c r="AD60" s="70">
        <f t="shared" si="22"/>
        <v>10</v>
      </c>
      <c r="AE60" s="115" t="s">
        <v>56</v>
      </c>
      <c r="AF60" s="170">
        <v>1.922162619510734</v>
      </c>
      <c r="AG60" s="116">
        <v>24.79</v>
      </c>
      <c r="AH60" s="70">
        <f t="shared" si="28"/>
        <v>10843194.649616446</v>
      </c>
      <c r="AI60" s="32"/>
      <c r="AJ60" s="20"/>
      <c r="AK60" s="70">
        <f t="shared" si="23"/>
        <v>10</v>
      </c>
      <c r="AL60" s="115" t="s">
        <v>56</v>
      </c>
      <c r="AM60" s="170">
        <v>1.913456220965327</v>
      </c>
      <c r="AN60" s="116">
        <v>26.98</v>
      </c>
      <c r="AO60" s="70">
        <f t="shared" si="29"/>
        <v>40129518.148109376</v>
      </c>
      <c r="AP60" s="32"/>
      <c r="AQ60" s="20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</row>
    <row r="61" spans="1:170" s="174" customFormat="1" x14ac:dyDescent="0.2">
      <c r="A61" s="75"/>
      <c r="B61" s="69"/>
      <c r="C61" s="20"/>
      <c r="D61" s="70">
        <v>11</v>
      </c>
      <c r="E61" s="115" t="s">
        <v>57</v>
      </c>
      <c r="F61" s="170">
        <v>1.9086576892042</v>
      </c>
      <c r="G61" s="116">
        <v>23.85</v>
      </c>
      <c r="H61" s="70">
        <f t="shared" si="24"/>
        <v>4958655.1118897544</v>
      </c>
      <c r="I61" s="32"/>
      <c r="J61" s="71">
        <v>11</v>
      </c>
      <c r="K61" s="115" t="s">
        <v>57</v>
      </c>
      <c r="L61" s="170">
        <v>1.8768448262990791</v>
      </c>
      <c r="M61" s="116">
        <v>21.88</v>
      </c>
      <c r="N61" s="70">
        <f t="shared" si="25"/>
        <v>960755.06218208279</v>
      </c>
      <c r="O61" s="48"/>
      <c r="P61" s="70">
        <f t="shared" si="20"/>
        <v>11</v>
      </c>
      <c r="Q61" s="115" t="s">
        <v>57</v>
      </c>
      <c r="R61" s="170">
        <v>1.9133501921445073</v>
      </c>
      <c r="S61" s="116">
        <v>26.67</v>
      </c>
      <c r="T61" s="70">
        <f t="shared" si="26"/>
        <v>32768635.958520032</v>
      </c>
      <c r="U61" s="36"/>
      <c r="V61" s="37"/>
      <c r="W61" s="70">
        <f t="shared" si="21"/>
        <v>11</v>
      </c>
      <c r="X61" s="115" t="s">
        <v>57</v>
      </c>
      <c r="Y61" s="170">
        <v>1.8782334825770128</v>
      </c>
      <c r="Z61" s="116">
        <v>24.94</v>
      </c>
      <c r="AA61" s="70">
        <f t="shared" si="27"/>
        <v>6719152.2588848528</v>
      </c>
      <c r="AB61" s="32"/>
      <c r="AC61" s="20"/>
      <c r="AD61" s="70">
        <f t="shared" si="22"/>
        <v>11</v>
      </c>
      <c r="AE61" s="115" t="s">
        <v>57</v>
      </c>
      <c r="AF61" s="170">
        <v>1.922162619510734</v>
      </c>
      <c r="AG61" s="116">
        <v>24.34</v>
      </c>
      <c r="AH61" s="70">
        <f t="shared" si="28"/>
        <v>8080750.4811020289</v>
      </c>
      <c r="AI61" s="32"/>
      <c r="AJ61" s="20"/>
      <c r="AK61" s="70">
        <f t="shared" si="23"/>
        <v>11</v>
      </c>
      <c r="AL61" s="115" t="s">
        <v>57</v>
      </c>
      <c r="AM61" s="170">
        <v>1.913456220965327</v>
      </c>
      <c r="AN61" s="116">
        <v>26.68</v>
      </c>
      <c r="AO61" s="70">
        <f t="shared" si="29"/>
        <v>33030746.273536712</v>
      </c>
      <c r="AP61" s="32"/>
      <c r="AQ61" s="20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</row>
    <row r="62" spans="1:170" s="174" customFormat="1" x14ac:dyDescent="0.2">
      <c r="A62" s="75"/>
      <c r="B62" s="69"/>
      <c r="C62" s="20"/>
      <c r="D62" s="70">
        <v>12</v>
      </c>
      <c r="E62" s="115" t="s">
        <v>58</v>
      </c>
      <c r="F62" s="170">
        <v>1.9086576892042</v>
      </c>
      <c r="G62" s="116">
        <v>24.63</v>
      </c>
      <c r="H62" s="70">
        <f t="shared" si="24"/>
        <v>8209784.9090001928</v>
      </c>
      <c r="I62" s="32"/>
      <c r="J62" s="71">
        <v>12</v>
      </c>
      <c r="K62" s="115" t="s">
        <v>58</v>
      </c>
      <c r="L62" s="170">
        <v>1.8768448262990791</v>
      </c>
      <c r="M62" s="116">
        <v>23.19</v>
      </c>
      <c r="N62" s="70">
        <f t="shared" si="25"/>
        <v>2191814.7381584179</v>
      </c>
      <c r="O62" s="48"/>
      <c r="P62" s="70">
        <f t="shared" si="20"/>
        <v>12</v>
      </c>
      <c r="Q62" s="115" t="s">
        <v>58</v>
      </c>
      <c r="R62" s="170">
        <v>1.9133501921445073</v>
      </c>
      <c r="S62" s="116">
        <v>28.2</v>
      </c>
      <c r="T62" s="70">
        <f t="shared" si="26"/>
        <v>88430869.254833177</v>
      </c>
      <c r="U62" s="36"/>
      <c r="V62" s="37"/>
      <c r="W62" s="70">
        <f t="shared" si="21"/>
        <v>12</v>
      </c>
      <c r="X62" s="115" t="s">
        <v>58</v>
      </c>
      <c r="Y62" s="170">
        <v>1.8782334825770128</v>
      </c>
      <c r="Z62" s="116">
        <v>27.07</v>
      </c>
      <c r="AA62" s="70">
        <f t="shared" si="27"/>
        <v>25727707.184885889</v>
      </c>
      <c r="AB62" s="32"/>
      <c r="AC62" s="20"/>
      <c r="AD62" s="70">
        <f t="shared" si="22"/>
        <v>12</v>
      </c>
      <c r="AE62" s="115" t="s">
        <v>58</v>
      </c>
      <c r="AF62" s="170">
        <v>1.922162619510734</v>
      </c>
      <c r="AG62" s="116">
        <v>27.17</v>
      </c>
      <c r="AH62" s="70">
        <f t="shared" si="28"/>
        <v>51354411.506385542</v>
      </c>
      <c r="AI62" s="32"/>
      <c r="AJ62" s="20"/>
      <c r="AK62" s="70">
        <f t="shared" si="23"/>
        <v>12</v>
      </c>
      <c r="AL62" s="115" t="s">
        <v>58</v>
      </c>
      <c r="AM62" s="170">
        <v>1.913456220965327</v>
      </c>
      <c r="AN62" s="116">
        <v>28.12</v>
      </c>
      <c r="AO62" s="70">
        <f t="shared" si="29"/>
        <v>84088589.839059934</v>
      </c>
      <c r="AP62" s="32"/>
      <c r="AQ62" s="20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</row>
    <row r="63" spans="1:170" x14ac:dyDescent="0.2">
      <c r="B63" s="62"/>
      <c r="C63" s="20"/>
      <c r="D63" s="46"/>
      <c r="E63" s="46"/>
      <c r="F63" s="46"/>
      <c r="G63" s="46"/>
      <c r="H63" s="46"/>
      <c r="I63" s="32"/>
      <c r="J63" s="46"/>
      <c r="K63" s="46"/>
      <c r="L63" s="46"/>
      <c r="M63" s="46"/>
      <c r="N63" s="74"/>
      <c r="O63" s="46"/>
      <c r="P63" s="46"/>
      <c r="Q63" s="46"/>
      <c r="R63" s="46"/>
      <c r="S63" s="46"/>
      <c r="T63" s="46"/>
      <c r="U63" s="36"/>
      <c r="V63" s="37"/>
      <c r="W63" s="46"/>
      <c r="X63" s="46"/>
      <c r="Y63" s="46"/>
      <c r="Z63" s="46"/>
      <c r="AA63" s="46"/>
      <c r="AB63" s="32"/>
      <c r="AC63" s="20"/>
      <c r="AD63" s="46"/>
      <c r="AE63" s="46"/>
      <c r="AF63" s="46"/>
      <c r="AG63" s="46"/>
      <c r="AH63" s="46"/>
      <c r="AI63" s="32"/>
      <c r="AJ63" s="20"/>
      <c r="AK63" s="46"/>
      <c r="AL63" s="46"/>
      <c r="AM63" s="46"/>
      <c r="AN63" s="46"/>
      <c r="AO63" s="46"/>
      <c r="AP63" s="32"/>
      <c r="AQ63" s="20"/>
    </row>
    <row r="64" spans="1:170" x14ac:dyDescent="0.2">
      <c r="B64" s="62"/>
      <c r="C64" s="20"/>
      <c r="D64" s="64" t="s">
        <v>33</v>
      </c>
      <c r="E64" s="64" t="str">
        <f>F14</f>
        <v>ubc</v>
      </c>
      <c r="F64" s="49"/>
      <c r="G64" s="65"/>
      <c r="H64" s="66"/>
      <c r="I64" s="32"/>
      <c r="J64" s="65" t="s">
        <v>33</v>
      </c>
      <c r="K64" s="49" t="s">
        <v>19</v>
      </c>
      <c r="L64" s="49"/>
      <c r="M64" s="65"/>
      <c r="N64" s="66"/>
      <c r="O64" s="66"/>
      <c r="P64" s="51" t="str">
        <f>D64</f>
        <v>Run No. 2.2</v>
      </c>
      <c r="Q64" s="64" t="str">
        <f>R14</f>
        <v>pcna</v>
      </c>
      <c r="R64" s="49"/>
      <c r="S64" s="50"/>
      <c r="T64" s="50"/>
      <c r="U64" s="36"/>
      <c r="V64" s="37"/>
      <c r="W64" s="51" t="str">
        <f>P64</f>
        <v>Run No. 2.2</v>
      </c>
      <c r="X64" s="64" t="str">
        <f>Y14</f>
        <v>NeuroD</v>
      </c>
      <c r="Y64" s="49"/>
      <c r="Z64" s="50"/>
      <c r="AA64" s="46"/>
      <c r="AB64" s="32"/>
      <c r="AC64" s="20"/>
      <c r="AD64" s="51" t="str">
        <f>W64</f>
        <v>Run No. 2.2</v>
      </c>
      <c r="AE64" s="64" t="str">
        <f>AF14</f>
        <v>dcx</v>
      </c>
      <c r="AF64" s="49"/>
      <c r="AG64" s="50"/>
      <c r="AH64" s="46"/>
      <c r="AI64" s="32"/>
      <c r="AJ64" s="20"/>
      <c r="AK64" s="51" t="str">
        <f>AD64</f>
        <v>Run No. 2.2</v>
      </c>
      <c r="AL64" s="64" t="str">
        <f>AM14</f>
        <v>bdnf</v>
      </c>
      <c r="AM64" s="49"/>
      <c r="AN64" s="65"/>
      <c r="AO64" s="66"/>
      <c r="AP64" s="32"/>
      <c r="AQ64" s="20"/>
    </row>
    <row r="65" spans="1:170" x14ac:dyDescent="0.2">
      <c r="B65" s="62"/>
      <c r="C65" s="20"/>
      <c r="D65" s="67"/>
      <c r="E65" s="24"/>
      <c r="F65" s="24"/>
      <c r="G65" s="24"/>
      <c r="H65" s="24"/>
      <c r="I65" s="32"/>
      <c r="J65" s="67"/>
      <c r="K65" s="24"/>
      <c r="L65" s="24"/>
      <c r="M65" s="24"/>
      <c r="N65" s="24"/>
      <c r="O65" s="24"/>
      <c r="P65" s="67"/>
      <c r="Q65" s="24"/>
      <c r="R65" s="24"/>
      <c r="S65" s="24"/>
      <c r="T65" s="24"/>
      <c r="U65" s="36"/>
      <c r="V65" s="37"/>
      <c r="W65" s="67"/>
      <c r="X65" s="24"/>
      <c r="Y65" s="24"/>
      <c r="Z65" s="24"/>
      <c r="AA65" s="24"/>
      <c r="AB65" s="32"/>
      <c r="AC65" s="20"/>
      <c r="AD65" s="67"/>
      <c r="AE65" s="24"/>
      <c r="AF65" s="24"/>
      <c r="AG65" s="24"/>
      <c r="AH65" s="24"/>
      <c r="AI65" s="32"/>
      <c r="AJ65" s="20"/>
      <c r="AK65" s="67"/>
      <c r="AL65" s="24"/>
      <c r="AM65" s="24"/>
      <c r="AN65" s="24"/>
      <c r="AO65" s="24"/>
      <c r="AP65" s="32"/>
      <c r="AQ65" s="20"/>
    </row>
    <row r="66" spans="1:170" x14ac:dyDescent="0.2">
      <c r="B66" s="62"/>
      <c r="C66" s="20"/>
      <c r="D66" s="48" t="s">
        <v>21</v>
      </c>
      <c r="E66" s="48" t="s">
        <v>12</v>
      </c>
      <c r="F66" s="48" t="s">
        <v>22</v>
      </c>
      <c r="G66" s="48" t="s">
        <v>23</v>
      </c>
      <c r="H66" s="48" t="s">
        <v>24</v>
      </c>
      <c r="I66" s="32"/>
      <c r="J66" s="50" t="s">
        <v>21</v>
      </c>
      <c r="K66" s="48" t="s">
        <v>25</v>
      </c>
      <c r="L66" s="48" t="s">
        <v>22</v>
      </c>
      <c r="M66" s="48" t="s">
        <v>23</v>
      </c>
      <c r="N66" s="48" t="s">
        <v>24</v>
      </c>
      <c r="O66" s="48"/>
      <c r="P66" s="48" t="str">
        <f t="shared" ref="P66:P78" si="30">D66</f>
        <v>Individ</v>
      </c>
      <c r="Q66" s="48" t="s">
        <v>25</v>
      </c>
      <c r="R66" s="48" t="s">
        <v>22</v>
      </c>
      <c r="S66" s="48" t="s">
        <v>23</v>
      </c>
      <c r="T66" s="53" t="s">
        <v>24</v>
      </c>
      <c r="U66" s="36"/>
      <c r="V66" s="37"/>
      <c r="W66" s="48" t="str">
        <f t="shared" ref="W66:W78" si="31">P66</f>
        <v>Individ</v>
      </c>
      <c r="X66" s="48" t="s">
        <v>25</v>
      </c>
      <c r="Y66" s="48" t="s">
        <v>22</v>
      </c>
      <c r="Z66" s="48" t="s">
        <v>23</v>
      </c>
      <c r="AA66" s="48" t="s">
        <v>24</v>
      </c>
      <c r="AB66" s="32"/>
      <c r="AC66" s="20"/>
      <c r="AD66" s="48" t="str">
        <f t="shared" ref="AD66:AD78" si="32">W66</f>
        <v>Individ</v>
      </c>
      <c r="AE66" s="48" t="s">
        <v>25</v>
      </c>
      <c r="AF66" s="48" t="s">
        <v>22</v>
      </c>
      <c r="AG66" s="48" t="s">
        <v>23</v>
      </c>
      <c r="AH66" s="48" t="s">
        <v>24</v>
      </c>
      <c r="AI66" s="32"/>
      <c r="AJ66" s="20"/>
      <c r="AK66" s="48" t="str">
        <f t="shared" ref="AK66:AK78" si="33">AD66</f>
        <v>Individ</v>
      </c>
      <c r="AL66" s="48" t="s">
        <v>25</v>
      </c>
      <c r="AM66" s="48" t="s">
        <v>22</v>
      </c>
      <c r="AN66" s="48" t="s">
        <v>23</v>
      </c>
      <c r="AO66" s="48" t="s">
        <v>24</v>
      </c>
      <c r="AP66" s="32"/>
      <c r="AQ66" s="20"/>
    </row>
    <row r="67" spans="1:170" s="174" customFormat="1" x14ac:dyDescent="0.2">
      <c r="A67" s="75"/>
      <c r="B67" s="69"/>
      <c r="C67" s="20"/>
      <c r="D67" s="70">
        <v>1</v>
      </c>
      <c r="E67" s="55" t="s">
        <v>47</v>
      </c>
      <c r="F67" s="56">
        <v>1.9086576892042</v>
      </c>
      <c r="G67" s="169">
        <v>26.02</v>
      </c>
      <c r="H67" s="70">
        <f>POWER(F67,G67)</f>
        <v>20162471.351620488</v>
      </c>
      <c r="I67" s="32"/>
      <c r="J67" s="71">
        <v>1</v>
      </c>
      <c r="K67" s="55" t="s">
        <v>47</v>
      </c>
      <c r="L67" s="56">
        <v>1.8768448262990791</v>
      </c>
      <c r="M67" s="169">
        <v>23.33</v>
      </c>
      <c r="N67" s="70">
        <f>POWER(L67,M67)</f>
        <v>2393777.6861107661</v>
      </c>
      <c r="O67" s="48"/>
      <c r="P67" s="70">
        <f t="shared" si="30"/>
        <v>1</v>
      </c>
      <c r="Q67" s="55" t="s">
        <v>47</v>
      </c>
      <c r="R67" s="56">
        <v>1.9133501921445073</v>
      </c>
      <c r="S67" s="169">
        <v>28.19</v>
      </c>
      <c r="T67" s="70">
        <f>POWER(R67,S67)</f>
        <v>87858938.00101833</v>
      </c>
      <c r="U67" s="36"/>
      <c r="V67" s="37"/>
      <c r="W67" s="70">
        <f t="shared" si="31"/>
        <v>1</v>
      </c>
      <c r="X67" s="55" t="s">
        <v>47</v>
      </c>
      <c r="Y67" s="56">
        <v>1.8782334825770128</v>
      </c>
      <c r="Z67" s="169">
        <v>26.6</v>
      </c>
      <c r="AA67" s="70">
        <f>POWER(Y67,Z67)</f>
        <v>19131048.929543402</v>
      </c>
      <c r="AB67" s="32"/>
      <c r="AC67" s="20"/>
      <c r="AD67" s="70">
        <f t="shared" si="32"/>
        <v>1</v>
      </c>
      <c r="AE67" s="55" t="s">
        <v>47</v>
      </c>
      <c r="AF67" s="56">
        <v>1.922162619510734</v>
      </c>
      <c r="AG67" s="169">
        <v>26.76</v>
      </c>
      <c r="AH67" s="70">
        <f>POWER(AF67,AG67)</f>
        <v>39284732.895767696</v>
      </c>
      <c r="AI67" s="32"/>
      <c r="AJ67" s="20"/>
      <c r="AK67" s="70">
        <f t="shared" si="33"/>
        <v>1</v>
      </c>
      <c r="AL67" s="55" t="s">
        <v>47</v>
      </c>
      <c r="AM67" s="56">
        <v>1.913456220965327</v>
      </c>
      <c r="AN67" s="169">
        <v>28.3</v>
      </c>
      <c r="AO67" s="70">
        <f>POWER(AM67,AN67)</f>
        <v>94507093.051312655</v>
      </c>
      <c r="AP67" s="32"/>
      <c r="AQ67" s="20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</row>
    <row r="68" spans="1:170" s="174" customFormat="1" x14ac:dyDescent="0.2">
      <c r="A68" s="75"/>
      <c r="B68" s="69"/>
      <c r="C68" s="20"/>
      <c r="D68" s="70">
        <v>2</v>
      </c>
      <c r="E68" s="55" t="s">
        <v>48</v>
      </c>
      <c r="F68" s="56">
        <v>1.9086576892042</v>
      </c>
      <c r="G68" s="169">
        <v>24.87</v>
      </c>
      <c r="H68" s="70">
        <f t="shared" ref="H68:H78" si="34">POWER(F68,G68)</f>
        <v>9587525.0161279291</v>
      </c>
      <c r="I68" s="32"/>
      <c r="J68" s="71">
        <v>2</v>
      </c>
      <c r="K68" s="55" t="s">
        <v>48</v>
      </c>
      <c r="L68" s="56">
        <v>1.8768448262990791</v>
      </c>
      <c r="M68" s="169">
        <v>22.53</v>
      </c>
      <c r="N68" s="70">
        <f t="shared" ref="N68:N78" si="35">POWER(L68,M68)</f>
        <v>1446575.5497681166</v>
      </c>
      <c r="O68" s="48"/>
      <c r="P68" s="70">
        <f t="shared" si="30"/>
        <v>2</v>
      </c>
      <c r="Q68" s="55" t="s">
        <v>48</v>
      </c>
      <c r="R68" s="56">
        <v>1.9133501921445073</v>
      </c>
      <c r="S68" s="169">
        <v>26.81</v>
      </c>
      <c r="T68" s="70">
        <f t="shared" ref="T68:T78" si="36">POWER(R68,S68)</f>
        <v>35884722.210247681</v>
      </c>
      <c r="U68" s="36"/>
      <c r="V68" s="37"/>
      <c r="W68" s="70">
        <f t="shared" si="31"/>
        <v>2</v>
      </c>
      <c r="X68" s="55" t="s">
        <v>48</v>
      </c>
      <c r="Y68" s="56">
        <v>1.8782334825770128</v>
      </c>
      <c r="Z68" s="169">
        <v>26.02</v>
      </c>
      <c r="AA68" s="70">
        <f t="shared" ref="AA68:AA78" si="37">POWER(Y68,Z68)</f>
        <v>13272845.13173951</v>
      </c>
      <c r="AB68" s="32"/>
      <c r="AC68" s="20"/>
      <c r="AD68" s="70">
        <f t="shared" si="32"/>
        <v>2</v>
      </c>
      <c r="AE68" s="55" t="s">
        <v>48</v>
      </c>
      <c r="AF68" s="56">
        <v>1.922162619510734</v>
      </c>
      <c r="AG68" s="169">
        <v>24.82</v>
      </c>
      <c r="AH68" s="70">
        <f t="shared" ref="AH68:AH78" si="38">POWER(AF68,AG68)</f>
        <v>11057856.706350392</v>
      </c>
      <c r="AI68" s="32"/>
      <c r="AJ68" s="20"/>
      <c r="AK68" s="70">
        <f t="shared" si="33"/>
        <v>2</v>
      </c>
      <c r="AL68" s="55" t="s">
        <v>48</v>
      </c>
      <c r="AM68" s="56">
        <v>1.913456220965327</v>
      </c>
      <c r="AN68" s="169">
        <v>27.46</v>
      </c>
      <c r="AO68" s="70">
        <f t="shared" ref="AO68:AO78" si="39">POWER(AM68,AN68)</f>
        <v>54794483.744718224</v>
      </c>
      <c r="AP68" s="32"/>
      <c r="AQ68" s="20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</row>
    <row r="69" spans="1:170" s="174" customFormat="1" x14ac:dyDescent="0.2">
      <c r="A69" s="75"/>
      <c r="B69" s="69" t="s">
        <v>34</v>
      </c>
      <c r="C69" s="20"/>
      <c r="D69" s="70">
        <v>3</v>
      </c>
      <c r="E69" s="55" t="s">
        <v>49</v>
      </c>
      <c r="F69" s="56">
        <v>1.9086576892042</v>
      </c>
      <c r="G69" s="169">
        <v>27.8</v>
      </c>
      <c r="H69" s="70">
        <f t="shared" si="34"/>
        <v>63714706.317242019</v>
      </c>
      <c r="I69" s="32"/>
      <c r="J69" s="71">
        <v>3</v>
      </c>
      <c r="K69" s="55" t="s">
        <v>49</v>
      </c>
      <c r="L69" s="56">
        <v>1.8768448262990791</v>
      </c>
      <c r="M69" s="169">
        <v>24.86</v>
      </c>
      <c r="N69" s="70">
        <f t="shared" si="35"/>
        <v>6272334.58196769</v>
      </c>
      <c r="O69" s="48"/>
      <c r="P69" s="70">
        <f t="shared" si="30"/>
        <v>3</v>
      </c>
      <c r="Q69" s="55" t="s">
        <v>49</v>
      </c>
      <c r="R69" s="56">
        <v>1.9133501921445073</v>
      </c>
      <c r="S69" s="169">
        <v>29.89</v>
      </c>
      <c r="T69" s="70">
        <f t="shared" si="36"/>
        <v>264750347.4681063</v>
      </c>
      <c r="U69" s="36"/>
      <c r="V69" s="37"/>
      <c r="W69" s="70">
        <f t="shared" si="31"/>
        <v>3</v>
      </c>
      <c r="X69" s="55" t="s">
        <v>49</v>
      </c>
      <c r="Y69" s="56">
        <v>1.8782334825770128</v>
      </c>
      <c r="Z69" s="169">
        <v>28.95</v>
      </c>
      <c r="AA69" s="70">
        <f t="shared" si="37"/>
        <v>84149258.110568896</v>
      </c>
      <c r="AB69" s="32"/>
      <c r="AC69" s="20"/>
      <c r="AD69" s="70">
        <f t="shared" si="32"/>
        <v>3</v>
      </c>
      <c r="AE69" s="55" t="s">
        <v>49</v>
      </c>
      <c r="AF69" s="56">
        <v>1.922162619510734</v>
      </c>
      <c r="AG69" s="169">
        <v>28.67</v>
      </c>
      <c r="AH69" s="70">
        <f t="shared" si="38"/>
        <v>136855718.05247128</v>
      </c>
      <c r="AI69" s="32"/>
      <c r="AJ69" s="20"/>
      <c r="AK69" s="70">
        <f t="shared" si="33"/>
        <v>3</v>
      </c>
      <c r="AL69" s="55" t="s">
        <v>49</v>
      </c>
      <c r="AM69" s="56">
        <v>1.913456220965327</v>
      </c>
      <c r="AN69" s="169">
        <v>29.32</v>
      </c>
      <c r="AO69" s="70">
        <f t="shared" si="39"/>
        <v>183197399.98999506</v>
      </c>
      <c r="AP69" s="32"/>
      <c r="AQ69" s="20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</row>
    <row r="70" spans="1:170" s="174" customFormat="1" x14ac:dyDescent="0.2">
      <c r="A70" s="75"/>
      <c r="B70" s="69" t="s">
        <v>30</v>
      </c>
      <c r="C70" s="20"/>
      <c r="D70" s="70">
        <v>4</v>
      </c>
      <c r="E70" s="115" t="s">
        <v>50</v>
      </c>
      <c r="F70" s="170">
        <v>1.9086576892042</v>
      </c>
      <c r="G70" s="116">
        <v>24.71</v>
      </c>
      <c r="H70" s="70">
        <f t="shared" si="34"/>
        <v>8645498.1607218385</v>
      </c>
      <c r="I70" s="32"/>
      <c r="J70" s="71">
        <v>4</v>
      </c>
      <c r="K70" s="115" t="s">
        <v>50</v>
      </c>
      <c r="L70" s="170">
        <v>1.8768448262990791</v>
      </c>
      <c r="M70" s="116">
        <v>23.76</v>
      </c>
      <c r="N70" s="70">
        <f t="shared" si="35"/>
        <v>3138036.656086924</v>
      </c>
      <c r="O70" s="48"/>
      <c r="P70" s="70">
        <f t="shared" si="30"/>
        <v>4</v>
      </c>
      <c r="Q70" s="115" t="s">
        <v>50</v>
      </c>
      <c r="R70" s="170">
        <v>1.9133501921445073</v>
      </c>
      <c r="S70" s="116">
        <v>28.71</v>
      </c>
      <c r="T70" s="70">
        <f t="shared" si="36"/>
        <v>123117296.63775581</v>
      </c>
      <c r="U70" s="36"/>
      <c r="V70" s="37"/>
      <c r="W70" s="70">
        <f t="shared" si="31"/>
        <v>4</v>
      </c>
      <c r="X70" s="115" t="s">
        <v>50</v>
      </c>
      <c r="Y70" s="170">
        <v>1.8782334825770128</v>
      </c>
      <c r="Z70" s="116">
        <v>26.2</v>
      </c>
      <c r="AA70" s="70">
        <f t="shared" si="37"/>
        <v>14867534.369726855</v>
      </c>
      <c r="AB70" s="32"/>
      <c r="AC70" s="20"/>
      <c r="AD70" s="70">
        <f t="shared" si="32"/>
        <v>4</v>
      </c>
      <c r="AE70" s="115" t="s">
        <v>50</v>
      </c>
      <c r="AF70" s="170">
        <v>1.922162619510734</v>
      </c>
      <c r="AG70" s="116">
        <v>26.18</v>
      </c>
      <c r="AH70" s="70">
        <f t="shared" si="38"/>
        <v>26892150.361387063</v>
      </c>
      <c r="AI70" s="32"/>
      <c r="AJ70" s="20"/>
      <c r="AK70" s="70">
        <f t="shared" si="33"/>
        <v>4</v>
      </c>
      <c r="AL70" s="115" t="s">
        <v>50</v>
      </c>
      <c r="AM70" s="170">
        <v>1.913456220965327</v>
      </c>
      <c r="AN70" s="116">
        <v>27.6</v>
      </c>
      <c r="AO70" s="70">
        <f t="shared" si="39"/>
        <v>60005551.792507283</v>
      </c>
      <c r="AP70" s="32"/>
      <c r="AQ70" s="20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</row>
    <row r="71" spans="1:170" s="174" customFormat="1" x14ac:dyDescent="0.2">
      <c r="A71" s="75"/>
      <c r="B71" s="75"/>
      <c r="C71" s="20"/>
      <c r="D71" s="70">
        <v>5</v>
      </c>
      <c r="E71" s="115" t="s">
        <v>51</v>
      </c>
      <c r="F71" s="170">
        <v>1.9086576892042</v>
      </c>
      <c r="G71" s="116">
        <v>23.53</v>
      </c>
      <c r="H71" s="70">
        <f t="shared" si="34"/>
        <v>4032096.5989004155</v>
      </c>
      <c r="I71" s="32"/>
      <c r="J71" s="71">
        <v>5</v>
      </c>
      <c r="K71" s="115" t="s">
        <v>51</v>
      </c>
      <c r="L71" s="170">
        <v>1.8768448262990791</v>
      </c>
      <c r="M71" s="116">
        <v>22.01</v>
      </c>
      <c r="N71" s="70">
        <f t="shared" si="35"/>
        <v>1042697.5886793372</v>
      </c>
      <c r="O71" s="48"/>
      <c r="P71" s="70">
        <f t="shared" si="30"/>
        <v>5</v>
      </c>
      <c r="Q71" s="115" t="s">
        <v>51</v>
      </c>
      <c r="R71" s="170">
        <v>1.9133501921445073</v>
      </c>
      <c r="S71" s="116">
        <v>26.59</v>
      </c>
      <c r="T71" s="70">
        <f t="shared" si="36"/>
        <v>31111059.861244712</v>
      </c>
      <c r="U71" s="36"/>
      <c r="V71" s="37"/>
      <c r="W71" s="70">
        <f t="shared" si="31"/>
        <v>5</v>
      </c>
      <c r="X71" s="115" t="s">
        <v>51</v>
      </c>
      <c r="Y71" s="170">
        <v>1.8782334825770128</v>
      </c>
      <c r="Z71" s="116">
        <v>25.42</v>
      </c>
      <c r="AA71" s="70">
        <f t="shared" si="37"/>
        <v>9093148.426321527</v>
      </c>
      <c r="AB71" s="32"/>
      <c r="AC71" s="20"/>
      <c r="AD71" s="70">
        <f t="shared" si="32"/>
        <v>5</v>
      </c>
      <c r="AE71" s="115" t="s">
        <v>51</v>
      </c>
      <c r="AF71" s="170">
        <v>1.922162619510734</v>
      </c>
      <c r="AG71" s="116">
        <v>25.22</v>
      </c>
      <c r="AH71" s="70">
        <f t="shared" si="38"/>
        <v>14361076.931826854</v>
      </c>
      <c r="AI71" s="32"/>
      <c r="AJ71" s="20"/>
      <c r="AK71" s="70">
        <f t="shared" si="33"/>
        <v>5</v>
      </c>
      <c r="AL71" s="115" t="s">
        <v>51</v>
      </c>
      <c r="AM71" s="170">
        <v>1.913456220965327</v>
      </c>
      <c r="AN71" s="116">
        <v>26.91</v>
      </c>
      <c r="AO71" s="70">
        <f t="shared" si="39"/>
        <v>38347463.954591945</v>
      </c>
      <c r="AP71" s="32"/>
      <c r="AQ71" s="20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</row>
    <row r="72" spans="1:170" s="174" customFormat="1" x14ac:dyDescent="0.2">
      <c r="A72" s="75"/>
      <c r="B72" s="75"/>
      <c r="C72" s="20"/>
      <c r="D72" s="70">
        <v>6</v>
      </c>
      <c r="E72" s="115" t="s">
        <v>52</v>
      </c>
      <c r="F72" s="170">
        <v>1.9086576892042</v>
      </c>
      <c r="G72" s="116">
        <v>24.2</v>
      </c>
      <c r="H72" s="70">
        <f t="shared" si="34"/>
        <v>6217541.8783794353</v>
      </c>
      <c r="I72" s="32"/>
      <c r="J72" s="71">
        <v>6</v>
      </c>
      <c r="K72" s="115" t="s">
        <v>52</v>
      </c>
      <c r="L72" s="170">
        <v>1.8768448262990791</v>
      </c>
      <c r="M72" s="116">
        <v>22.65</v>
      </c>
      <c r="N72" s="70">
        <f t="shared" si="35"/>
        <v>1560100.3145564087</v>
      </c>
      <c r="O72" s="48"/>
      <c r="P72" s="70">
        <f t="shared" si="30"/>
        <v>6</v>
      </c>
      <c r="Q72" s="115" t="s">
        <v>52</v>
      </c>
      <c r="R72" s="170">
        <v>1.9133501921445073</v>
      </c>
      <c r="S72" s="116">
        <v>26.88</v>
      </c>
      <c r="T72" s="70">
        <f t="shared" si="36"/>
        <v>37552184.077814445</v>
      </c>
      <c r="U72" s="36"/>
      <c r="V72" s="37"/>
      <c r="W72" s="70">
        <f t="shared" si="31"/>
        <v>6</v>
      </c>
      <c r="X72" s="115" t="s">
        <v>52</v>
      </c>
      <c r="Y72" s="170">
        <v>1.8782334825770128</v>
      </c>
      <c r="Z72" s="116">
        <v>25.09</v>
      </c>
      <c r="AA72" s="70">
        <f t="shared" si="37"/>
        <v>7385449.268096</v>
      </c>
      <c r="AB72" s="32"/>
      <c r="AC72" s="20"/>
      <c r="AD72" s="70">
        <f t="shared" si="32"/>
        <v>6</v>
      </c>
      <c r="AE72" s="115" t="s">
        <v>52</v>
      </c>
      <c r="AF72" s="170">
        <v>1.922162619510734</v>
      </c>
      <c r="AG72" s="116">
        <v>24.76</v>
      </c>
      <c r="AH72" s="70">
        <f t="shared" si="38"/>
        <v>10632699.747497121</v>
      </c>
      <c r="AI72" s="32"/>
      <c r="AJ72" s="20"/>
      <c r="AK72" s="70">
        <f t="shared" si="33"/>
        <v>6</v>
      </c>
      <c r="AL72" s="115" t="s">
        <v>52</v>
      </c>
      <c r="AM72" s="170">
        <v>1.913456220965327</v>
      </c>
      <c r="AN72" s="116">
        <v>26.69</v>
      </c>
      <c r="AO72" s="70">
        <f t="shared" si="39"/>
        <v>33245783.413316075</v>
      </c>
      <c r="AP72" s="32"/>
      <c r="AQ72" s="20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</row>
    <row r="73" spans="1:170" s="174" customFormat="1" x14ac:dyDescent="0.2">
      <c r="A73" s="75"/>
      <c r="B73" s="75"/>
      <c r="C73" s="20"/>
      <c r="D73" s="70">
        <v>7</v>
      </c>
      <c r="E73" s="115" t="s">
        <v>53</v>
      </c>
      <c r="F73" s="170">
        <v>1.9086576892042</v>
      </c>
      <c r="G73" s="116">
        <v>23.27</v>
      </c>
      <c r="H73" s="70">
        <f t="shared" si="34"/>
        <v>3408329.99153037</v>
      </c>
      <c r="I73" s="32"/>
      <c r="J73" s="71">
        <v>7</v>
      </c>
      <c r="K73" s="115" t="s">
        <v>53</v>
      </c>
      <c r="L73" s="170">
        <v>1.8768448262990791</v>
      </c>
      <c r="M73" s="116">
        <v>21.73</v>
      </c>
      <c r="N73" s="70">
        <f t="shared" si="35"/>
        <v>874175.08874301217</v>
      </c>
      <c r="O73" s="48"/>
      <c r="P73" s="70">
        <f t="shared" si="30"/>
        <v>7</v>
      </c>
      <c r="Q73" s="115" t="s">
        <v>53</v>
      </c>
      <c r="R73" s="170">
        <v>1.9133501921445073</v>
      </c>
      <c r="S73" s="116">
        <v>26.46</v>
      </c>
      <c r="T73" s="70">
        <f t="shared" si="36"/>
        <v>28594435.422369894</v>
      </c>
      <c r="U73" s="36"/>
      <c r="V73" s="37"/>
      <c r="W73" s="70">
        <f t="shared" si="31"/>
        <v>7</v>
      </c>
      <c r="X73" s="115" t="s">
        <v>53</v>
      </c>
      <c r="Y73" s="170">
        <v>1.8782334825770128</v>
      </c>
      <c r="Z73" s="116">
        <v>24.85</v>
      </c>
      <c r="AA73" s="70">
        <f t="shared" si="37"/>
        <v>6348586.195831269</v>
      </c>
      <c r="AB73" s="32"/>
      <c r="AC73" s="20"/>
      <c r="AD73" s="70">
        <f t="shared" si="32"/>
        <v>7</v>
      </c>
      <c r="AE73" s="115" t="s">
        <v>53</v>
      </c>
      <c r="AF73" s="170">
        <v>1.922162619510734</v>
      </c>
      <c r="AG73" s="116">
        <v>24.53</v>
      </c>
      <c r="AH73" s="70">
        <f t="shared" si="38"/>
        <v>9148961.94006644</v>
      </c>
      <c r="AI73" s="32"/>
      <c r="AJ73" s="20"/>
      <c r="AK73" s="70">
        <f t="shared" si="33"/>
        <v>7</v>
      </c>
      <c r="AL73" s="115" t="s">
        <v>53</v>
      </c>
      <c r="AM73" s="170">
        <v>1.913456220965327</v>
      </c>
      <c r="AN73" s="116">
        <v>26.78</v>
      </c>
      <c r="AO73" s="70">
        <f t="shared" si="39"/>
        <v>35245221.071079649</v>
      </c>
      <c r="AP73" s="32"/>
      <c r="AQ73" s="20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</row>
    <row r="74" spans="1:170" s="174" customFormat="1" x14ac:dyDescent="0.2">
      <c r="A74" s="75"/>
      <c r="B74" s="75"/>
      <c r="C74" s="20"/>
      <c r="D74" s="70">
        <v>8</v>
      </c>
      <c r="E74" s="115" t="s">
        <v>54</v>
      </c>
      <c r="F74" s="170">
        <v>1.9086576892042</v>
      </c>
      <c r="G74" s="116">
        <v>27.59</v>
      </c>
      <c r="H74" s="70">
        <f t="shared" si="34"/>
        <v>55627148.212747797</v>
      </c>
      <c r="I74" s="32"/>
      <c r="J74" s="71">
        <v>8</v>
      </c>
      <c r="K74" s="115" t="s">
        <v>54</v>
      </c>
      <c r="L74" s="170">
        <v>1.8768448262990791</v>
      </c>
      <c r="M74" s="116">
        <v>25.46</v>
      </c>
      <c r="N74" s="70">
        <f t="shared" si="35"/>
        <v>9151372.5801967345</v>
      </c>
      <c r="O74" s="48"/>
      <c r="P74" s="70">
        <f t="shared" si="30"/>
        <v>8</v>
      </c>
      <c r="Q74" s="115" t="s">
        <v>54</v>
      </c>
      <c r="R74" s="170">
        <v>1.9133501921445073</v>
      </c>
      <c r="S74" s="116">
        <v>31.98</v>
      </c>
      <c r="T74" s="70">
        <f t="shared" si="36"/>
        <v>1027512157.6626709</v>
      </c>
      <c r="U74" s="36"/>
      <c r="V74" s="37"/>
      <c r="W74" s="70">
        <f t="shared" si="31"/>
        <v>8</v>
      </c>
      <c r="X74" s="115" t="s">
        <v>54</v>
      </c>
      <c r="Y74" s="170">
        <v>1.8782334825770128</v>
      </c>
      <c r="Z74" s="116">
        <v>29.02</v>
      </c>
      <c r="AA74" s="70">
        <f t="shared" si="37"/>
        <v>87945325.758778721</v>
      </c>
      <c r="AB74" s="32"/>
      <c r="AC74" s="20"/>
      <c r="AD74" s="70">
        <f t="shared" si="32"/>
        <v>8</v>
      </c>
      <c r="AE74" s="115" t="s">
        <v>54</v>
      </c>
      <c r="AF74" s="170">
        <v>1.922162619510734</v>
      </c>
      <c r="AG74" s="116">
        <v>28.81</v>
      </c>
      <c r="AH74" s="70">
        <f t="shared" si="38"/>
        <v>149966261.62249339</v>
      </c>
      <c r="AI74" s="32"/>
      <c r="AJ74" s="20"/>
      <c r="AK74" s="70">
        <f t="shared" si="33"/>
        <v>8</v>
      </c>
      <c r="AL74" s="115" t="s">
        <v>54</v>
      </c>
      <c r="AM74" s="170">
        <v>1.913456220965327</v>
      </c>
      <c r="AN74" s="116">
        <v>30.51</v>
      </c>
      <c r="AO74" s="70">
        <f t="shared" si="39"/>
        <v>396536671.32722682</v>
      </c>
      <c r="AP74" s="32"/>
      <c r="AQ74" s="20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</row>
    <row r="75" spans="1:170" s="174" customFormat="1" x14ac:dyDescent="0.2">
      <c r="A75" s="75"/>
      <c r="B75" s="75"/>
      <c r="C75" s="20"/>
      <c r="D75" s="70">
        <v>9</v>
      </c>
      <c r="E75" s="115" t="s">
        <v>55</v>
      </c>
      <c r="F75" s="170">
        <v>1.9086576892042</v>
      </c>
      <c r="G75" s="116">
        <v>25.03</v>
      </c>
      <c r="H75" s="70">
        <f t="shared" si="34"/>
        <v>10632196.575148476</v>
      </c>
      <c r="I75" s="32"/>
      <c r="J75" s="71">
        <v>9</v>
      </c>
      <c r="K75" s="115" t="s">
        <v>55</v>
      </c>
      <c r="L75" s="170">
        <v>1.8768448262990791</v>
      </c>
      <c r="M75" s="116">
        <v>22.45</v>
      </c>
      <c r="N75" s="70">
        <f t="shared" si="35"/>
        <v>1375519.8147730227</v>
      </c>
      <c r="O75" s="48"/>
      <c r="P75" s="70">
        <f t="shared" si="30"/>
        <v>9</v>
      </c>
      <c r="Q75" s="115" t="s">
        <v>55</v>
      </c>
      <c r="R75" s="170">
        <v>1.9133501921445073</v>
      </c>
      <c r="S75" s="116">
        <v>27.6</v>
      </c>
      <c r="T75" s="70">
        <f t="shared" si="36"/>
        <v>59913848.298484266</v>
      </c>
      <c r="U75" s="36"/>
      <c r="V75" s="37"/>
      <c r="W75" s="70">
        <f t="shared" si="31"/>
        <v>9</v>
      </c>
      <c r="X75" s="115" t="s">
        <v>55</v>
      </c>
      <c r="Y75" s="170">
        <v>1.8782334825770128</v>
      </c>
      <c r="Z75" s="116">
        <v>25.32</v>
      </c>
      <c r="AA75" s="70">
        <f t="shared" si="37"/>
        <v>8537669.1725524794</v>
      </c>
      <c r="AB75" s="32"/>
      <c r="AC75" s="20"/>
      <c r="AD75" s="70">
        <f t="shared" si="32"/>
        <v>9</v>
      </c>
      <c r="AE75" s="115" t="s">
        <v>55</v>
      </c>
      <c r="AF75" s="170">
        <v>1.922162619510734</v>
      </c>
      <c r="AG75" s="116">
        <v>26.52</v>
      </c>
      <c r="AH75" s="70">
        <f t="shared" si="38"/>
        <v>33582588.978637248</v>
      </c>
      <c r="AI75" s="32"/>
      <c r="AJ75" s="20"/>
      <c r="AK75" s="70">
        <f t="shared" si="33"/>
        <v>9</v>
      </c>
      <c r="AL75" s="115" t="s">
        <v>55</v>
      </c>
      <c r="AM75" s="170">
        <v>1.913456220965327</v>
      </c>
      <c r="AN75" s="116">
        <v>27.66</v>
      </c>
      <c r="AO75" s="70">
        <f t="shared" si="39"/>
        <v>62387925.597500153</v>
      </c>
      <c r="AP75" s="32"/>
      <c r="AQ75" s="20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</row>
    <row r="76" spans="1:170" s="174" customFormat="1" x14ac:dyDescent="0.2">
      <c r="A76" s="75"/>
      <c r="B76" s="75"/>
      <c r="C76" s="20"/>
      <c r="D76" s="70">
        <v>10</v>
      </c>
      <c r="E76" s="115" t="s">
        <v>56</v>
      </c>
      <c r="F76" s="170">
        <v>1.9086576892042</v>
      </c>
      <c r="G76" s="116">
        <v>23.84</v>
      </c>
      <c r="H76" s="70">
        <f t="shared" si="34"/>
        <v>4926705.7263059523</v>
      </c>
      <c r="I76" s="32"/>
      <c r="J76" s="71">
        <v>10</v>
      </c>
      <c r="K76" s="115" t="s">
        <v>56</v>
      </c>
      <c r="L76" s="170">
        <v>1.8768448262990791</v>
      </c>
      <c r="M76" s="116">
        <v>22.12</v>
      </c>
      <c r="N76" s="70">
        <f t="shared" si="35"/>
        <v>1117469.0142423476</v>
      </c>
      <c r="O76" s="48"/>
      <c r="P76" s="76">
        <f t="shared" si="30"/>
        <v>10</v>
      </c>
      <c r="Q76" s="115" t="s">
        <v>56</v>
      </c>
      <c r="R76" s="170">
        <v>1.9133501921445073</v>
      </c>
      <c r="S76" s="116">
        <v>26.99</v>
      </c>
      <c r="T76" s="70">
        <f t="shared" si="36"/>
        <v>40330405.83352457</v>
      </c>
      <c r="U76" s="36"/>
      <c r="V76" s="37"/>
      <c r="W76" s="76">
        <f t="shared" si="31"/>
        <v>10</v>
      </c>
      <c r="X76" s="115" t="s">
        <v>56</v>
      </c>
      <c r="Y76" s="170">
        <v>1.8782334825770128</v>
      </c>
      <c r="Z76" s="116">
        <v>25.21</v>
      </c>
      <c r="AA76" s="70">
        <f t="shared" si="37"/>
        <v>7965753.6024821084</v>
      </c>
      <c r="AB76" s="32"/>
      <c r="AC76" s="20"/>
      <c r="AD76" s="70">
        <f t="shared" si="32"/>
        <v>10</v>
      </c>
      <c r="AE76" s="115" t="s">
        <v>56</v>
      </c>
      <c r="AF76" s="170">
        <v>1.922162619510734</v>
      </c>
      <c r="AG76" s="116">
        <v>24.84</v>
      </c>
      <c r="AH76" s="70">
        <f t="shared" si="38"/>
        <v>11203320.502424281</v>
      </c>
      <c r="AI76" s="32"/>
      <c r="AJ76" s="20"/>
      <c r="AK76" s="70">
        <f t="shared" si="33"/>
        <v>10</v>
      </c>
      <c r="AL76" s="115" t="s">
        <v>56</v>
      </c>
      <c r="AM76" s="170">
        <v>1.913456220965327</v>
      </c>
      <c r="AN76" s="116">
        <v>27.1</v>
      </c>
      <c r="AO76" s="70">
        <f t="shared" si="39"/>
        <v>43379262.942092709</v>
      </c>
      <c r="AP76" s="32"/>
      <c r="AQ76" s="20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</row>
    <row r="77" spans="1:170" s="174" customFormat="1" x14ac:dyDescent="0.2">
      <c r="A77" s="75"/>
      <c r="B77" s="75"/>
      <c r="C77" s="20"/>
      <c r="D77" s="70">
        <v>11</v>
      </c>
      <c r="E77" s="115" t="s">
        <v>57</v>
      </c>
      <c r="F77" s="170">
        <v>1.9086576892042</v>
      </c>
      <c r="G77" s="116">
        <v>24.2</v>
      </c>
      <c r="H77" s="70">
        <f t="shared" si="34"/>
        <v>6217541.8783794353</v>
      </c>
      <c r="I77" s="32"/>
      <c r="J77" s="71">
        <v>11</v>
      </c>
      <c r="K77" s="115" t="s">
        <v>57</v>
      </c>
      <c r="L77" s="170">
        <v>1.8768448262990791</v>
      </c>
      <c r="M77" s="116">
        <v>22.01</v>
      </c>
      <c r="N77" s="70">
        <f t="shared" si="35"/>
        <v>1042697.5886793372</v>
      </c>
      <c r="O77" s="48"/>
      <c r="P77" s="70">
        <f t="shared" si="30"/>
        <v>11</v>
      </c>
      <c r="Q77" s="115" t="s">
        <v>57</v>
      </c>
      <c r="R77" s="170">
        <v>1.9133501921445073</v>
      </c>
      <c r="S77" s="116">
        <v>27.01</v>
      </c>
      <c r="T77" s="70">
        <f t="shared" si="36"/>
        <v>40857188.802944466</v>
      </c>
      <c r="U77" s="36"/>
      <c r="V77" s="37"/>
      <c r="W77" s="70">
        <f t="shared" si="31"/>
        <v>11</v>
      </c>
      <c r="X77" s="115" t="s">
        <v>57</v>
      </c>
      <c r="Y77" s="170">
        <v>1.8782334825770128</v>
      </c>
      <c r="Z77" s="116">
        <v>25</v>
      </c>
      <c r="AA77" s="70">
        <f t="shared" si="37"/>
        <v>6978136.4474136801</v>
      </c>
      <c r="AB77" s="32"/>
      <c r="AC77" s="20"/>
      <c r="AD77" s="70">
        <f t="shared" si="32"/>
        <v>11</v>
      </c>
      <c r="AE77" s="115" t="s">
        <v>57</v>
      </c>
      <c r="AF77" s="170">
        <v>1.922162619510734</v>
      </c>
      <c r="AG77" s="116">
        <v>24.47</v>
      </c>
      <c r="AH77" s="70">
        <f t="shared" si="38"/>
        <v>8797198.9412866235</v>
      </c>
      <c r="AI77" s="32"/>
      <c r="AJ77" s="20"/>
      <c r="AK77" s="70">
        <f t="shared" si="33"/>
        <v>11</v>
      </c>
      <c r="AL77" s="115" t="s">
        <v>57</v>
      </c>
      <c r="AM77" s="170">
        <v>1.913456220965327</v>
      </c>
      <c r="AN77" s="116">
        <v>26.92</v>
      </c>
      <c r="AO77" s="70">
        <f t="shared" si="39"/>
        <v>38597114.050242193</v>
      </c>
      <c r="AP77" s="32"/>
      <c r="AQ77" s="20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</row>
    <row r="78" spans="1:170" s="174" customFormat="1" x14ac:dyDescent="0.2">
      <c r="A78" s="75"/>
      <c r="B78" s="75"/>
      <c r="C78" s="20"/>
      <c r="D78" s="70">
        <v>12</v>
      </c>
      <c r="E78" s="115" t="s">
        <v>58</v>
      </c>
      <c r="F78" s="170">
        <v>1.9086576892042</v>
      </c>
      <c r="G78" s="116">
        <v>24.67</v>
      </c>
      <c r="H78" s="70">
        <f t="shared" si="34"/>
        <v>8424825.2403645273</v>
      </c>
      <c r="I78" s="32"/>
      <c r="J78" s="71">
        <v>12</v>
      </c>
      <c r="K78" s="115" t="s">
        <v>58</v>
      </c>
      <c r="L78" s="170">
        <v>1.8768448262990791</v>
      </c>
      <c r="M78" s="116">
        <v>23.31</v>
      </c>
      <c r="N78" s="70">
        <f t="shared" si="35"/>
        <v>2363824.5945733371</v>
      </c>
      <c r="O78" s="48"/>
      <c r="P78" s="70">
        <f t="shared" si="30"/>
        <v>12</v>
      </c>
      <c r="Q78" s="115" t="s">
        <v>58</v>
      </c>
      <c r="R78" s="170">
        <v>1.9133501921445073</v>
      </c>
      <c r="S78" s="116">
        <v>28.13</v>
      </c>
      <c r="T78" s="70">
        <f t="shared" si="36"/>
        <v>84504197.450800031</v>
      </c>
      <c r="U78" s="36"/>
      <c r="V78" s="37"/>
      <c r="W78" s="70">
        <f t="shared" si="31"/>
        <v>12</v>
      </c>
      <c r="X78" s="115" t="s">
        <v>58</v>
      </c>
      <c r="Y78" s="170">
        <v>1.8782334825770128</v>
      </c>
      <c r="Z78" s="116">
        <v>27.2</v>
      </c>
      <c r="AA78" s="70">
        <f t="shared" si="37"/>
        <v>27924700.856585473</v>
      </c>
      <c r="AB78" s="32"/>
      <c r="AC78" s="20"/>
      <c r="AD78" s="70">
        <f t="shared" si="32"/>
        <v>12</v>
      </c>
      <c r="AE78" s="115" t="s">
        <v>58</v>
      </c>
      <c r="AF78" s="170">
        <v>1.922162619510734</v>
      </c>
      <c r="AG78" s="116">
        <v>26.91</v>
      </c>
      <c r="AH78" s="70">
        <f t="shared" si="38"/>
        <v>43330362.638380833</v>
      </c>
      <c r="AI78" s="32"/>
      <c r="AJ78" s="20"/>
      <c r="AK78" s="70">
        <f t="shared" si="33"/>
        <v>12</v>
      </c>
      <c r="AL78" s="115" t="s">
        <v>58</v>
      </c>
      <c r="AM78" s="170">
        <v>1.913456220965327</v>
      </c>
      <c r="AN78" s="116">
        <v>28.24</v>
      </c>
      <c r="AO78" s="70">
        <f t="shared" si="39"/>
        <v>90898202.056537971</v>
      </c>
      <c r="AP78" s="32"/>
      <c r="AQ78" s="20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</row>
    <row r="79" spans="1:170" x14ac:dyDescent="0.2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</row>
    <row r="80" spans="1:170" x14ac:dyDescent="0.2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</row>
  </sheetData>
  <mergeCells count="2">
    <mergeCell ref="B1:L1"/>
    <mergeCell ref="M5:P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463"/>
  <sheetViews>
    <sheetView workbookViewId="0">
      <selection activeCell="L14" sqref="L14"/>
    </sheetView>
  </sheetViews>
  <sheetFormatPr baseColWidth="10" defaultColWidth="9.1640625" defaultRowHeight="16" x14ac:dyDescent="0.2"/>
  <cols>
    <col min="1" max="1" width="9.1640625" style="3"/>
    <col min="2" max="2" width="23.33203125" style="3" customWidth="1"/>
    <col min="3" max="3" width="2.1640625" style="3" customWidth="1"/>
    <col min="4" max="4" width="12" style="3" customWidth="1"/>
    <col min="5" max="5" width="5.5" style="3" customWidth="1"/>
    <col min="6" max="6" width="9.6640625" style="3" bestFit="1" customWidth="1"/>
    <col min="7" max="7" width="10.83203125" style="3" customWidth="1"/>
    <col min="8" max="8" width="10.6640625" style="3" bestFit="1" customWidth="1"/>
    <col min="9" max="9" width="3.5" style="3" customWidth="1"/>
    <col min="10" max="10" width="8.83203125" style="3" customWidth="1"/>
    <col min="11" max="11" width="7.1640625" style="3" customWidth="1"/>
    <col min="12" max="12" width="8.1640625" style="3" customWidth="1"/>
    <col min="13" max="13" width="8.83203125" style="3" customWidth="1"/>
    <col min="14" max="14" width="10" style="3" customWidth="1"/>
    <col min="15" max="15" width="2.33203125" style="3" customWidth="1"/>
    <col min="16" max="16" width="11.6640625" style="3" customWidth="1"/>
    <col min="17" max="17" width="5.5" style="3" customWidth="1"/>
    <col min="18" max="18" width="10.6640625" style="3" bestFit="1" customWidth="1"/>
    <col min="19" max="19" width="10" style="3" customWidth="1"/>
    <col min="20" max="20" width="11.6640625" style="3" bestFit="1" customWidth="1"/>
    <col min="21" max="22" width="2.5" style="3" customWidth="1"/>
    <col min="23" max="23" width="11.5" style="3" customWidth="1"/>
    <col min="24" max="24" width="5.5" style="3" customWidth="1"/>
    <col min="25" max="25" width="9.6640625" style="3" bestFit="1" customWidth="1"/>
    <col min="26" max="26" width="9.83203125" style="3" bestFit="1" customWidth="1"/>
    <col min="27" max="27" width="11.6640625" style="3" bestFit="1" customWidth="1"/>
    <col min="28" max="28" width="2.33203125" style="3" customWidth="1"/>
    <col min="29" max="29" width="2.5" style="3" customWidth="1"/>
    <col min="30" max="30" width="11.83203125" style="3" customWidth="1"/>
    <col min="31" max="31" width="5.5" style="3" customWidth="1"/>
    <col min="32" max="32" width="9.6640625" style="3" bestFit="1" customWidth="1"/>
    <col min="33" max="33" width="9.83203125" style="3" bestFit="1" customWidth="1"/>
    <col min="34" max="34" width="11.6640625" style="3" bestFit="1" customWidth="1"/>
    <col min="35" max="35" width="2.6640625" style="3" customWidth="1"/>
    <col min="36" max="36" width="2.5" style="3" customWidth="1"/>
    <col min="37" max="37" width="12.5" style="3" customWidth="1"/>
    <col min="38" max="38" width="7.1640625" style="3" customWidth="1"/>
    <col min="39" max="39" width="9.6640625" style="3" bestFit="1" customWidth="1"/>
    <col min="40" max="40" width="9.83203125" style="3" bestFit="1" customWidth="1"/>
    <col min="41" max="41" width="11.83203125" style="3" bestFit="1" customWidth="1"/>
    <col min="42" max="42" width="2.6640625" style="3" customWidth="1"/>
    <col min="43" max="43" width="2.5" style="3" customWidth="1"/>
    <col min="44" max="16384" width="9.1640625" style="3"/>
  </cols>
  <sheetData>
    <row r="1" spans="2:43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2:43" s="6" customFormat="1" x14ac:dyDescent="0.2">
      <c r="B2" s="14" t="s">
        <v>16</v>
      </c>
    </row>
    <row r="3" spans="2:43" s="6" customFormat="1" ht="30" customHeight="1" x14ac:dyDescent="0.2">
      <c r="B3" s="15" t="s">
        <v>17</v>
      </c>
      <c r="M3" s="162" t="s">
        <v>15</v>
      </c>
      <c r="N3" s="162"/>
      <c r="O3" s="162"/>
    </row>
    <row r="4" spans="2:43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2"/>
    </row>
    <row r="5" spans="2:43" s="6" customFormat="1" ht="22" customHeight="1" x14ac:dyDescent="0.2">
      <c r="B5" s="4"/>
      <c r="M5" s="213" t="s">
        <v>13</v>
      </c>
      <c r="N5" s="213"/>
      <c r="O5" s="213"/>
      <c r="P5" s="213"/>
    </row>
    <row r="6" spans="2:43" s="6" customFormat="1" ht="36" customHeight="1" x14ac:dyDescent="0.2">
      <c r="B6" s="4"/>
      <c r="M6" s="162" t="s">
        <v>14</v>
      </c>
      <c r="N6" s="162"/>
      <c r="O6" s="162"/>
      <c r="P6" s="162"/>
    </row>
    <row r="9" spans="2:43" x14ac:dyDescent="0.2">
      <c r="D9" s="17"/>
      <c r="E9" s="18"/>
      <c r="F9" s="19"/>
    </row>
    <row r="10" spans="2:43" x14ac:dyDescent="0.2">
      <c r="D10" s="20" t="s">
        <v>9</v>
      </c>
      <c r="E10" s="21" t="s">
        <v>11</v>
      </c>
      <c r="F10" s="22"/>
      <c r="G10" s="161"/>
      <c r="H10" s="161" t="s">
        <v>59</v>
      </c>
      <c r="I10" s="161"/>
    </row>
    <row r="11" spans="2:43" x14ac:dyDescent="0.2">
      <c r="D11" s="23"/>
      <c r="E11" s="24"/>
      <c r="F11" s="25"/>
    </row>
    <row r="13" spans="2:43" x14ac:dyDescent="0.2"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7"/>
      <c r="P13" s="18"/>
      <c r="Q13" s="18"/>
      <c r="R13" s="18"/>
      <c r="S13" s="18"/>
      <c r="T13" s="18"/>
      <c r="U13" s="19"/>
      <c r="V13" s="17"/>
      <c r="W13" s="18"/>
      <c r="X13" s="18"/>
      <c r="Y13" s="18"/>
      <c r="Z13" s="18"/>
      <c r="AA13" s="18"/>
      <c r="AB13" s="19"/>
      <c r="AC13" s="17"/>
      <c r="AD13" s="18"/>
      <c r="AE13" s="18"/>
      <c r="AF13" s="18"/>
      <c r="AG13" s="18"/>
      <c r="AH13" s="18"/>
      <c r="AI13" s="19"/>
      <c r="AJ13" s="17"/>
      <c r="AK13" s="18"/>
      <c r="AL13" s="18"/>
      <c r="AM13" s="18"/>
      <c r="AN13" s="18"/>
      <c r="AO13" s="18"/>
      <c r="AP13" s="19"/>
      <c r="AQ13" s="17"/>
    </row>
    <row r="14" spans="2:43" x14ac:dyDescent="0.2">
      <c r="C14" s="20"/>
      <c r="D14" s="29" t="s">
        <v>8</v>
      </c>
      <c r="E14" s="30"/>
      <c r="F14" s="21" t="s">
        <v>6</v>
      </c>
      <c r="G14" s="31"/>
      <c r="H14" s="22"/>
      <c r="I14" s="185"/>
      <c r="J14" s="29" t="s">
        <v>8</v>
      </c>
      <c r="K14" s="30"/>
      <c r="L14" s="21" t="s">
        <v>7</v>
      </c>
      <c r="M14" s="31"/>
      <c r="N14" s="22"/>
      <c r="O14" s="20"/>
      <c r="P14" s="33" t="s">
        <v>8</v>
      </c>
      <c r="Q14" s="34"/>
      <c r="R14" s="21" t="s">
        <v>44</v>
      </c>
      <c r="S14" s="31"/>
      <c r="T14" s="22"/>
      <c r="U14" s="32"/>
      <c r="V14" s="20"/>
      <c r="W14" s="38" t="s">
        <v>8</v>
      </c>
      <c r="X14" s="39"/>
      <c r="Y14" s="21" t="s">
        <v>2</v>
      </c>
      <c r="Z14" s="31"/>
      <c r="AA14" s="22"/>
      <c r="AB14" s="32"/>
      <c r="AC14" s="20"/>
      <c r="AD14" s="40" t="s">
        <v>8</v>
      </c>
      <c r="AE14" s="41"/>
      <c r="AF14" s="186" t="s">
        <v>45</v>
      </c>
      <c r="AG14" s="31"/>
      <c r="AH14" s="22"/>
      <c r="AI14" s="32"/>
      <c r="AJ14" s="20"/>
      <c r="AK14" s="42" t="s">
        <v>8</v>
      </c>
      <c r="AL14" s="43"/>
      <c r="AM14" s="21" t="s">
        <v>46</v>
      </c>
      <c r="AN14" s="31"/>
      <c r="AO14" s="22"/>
      <c r="AP14" s="32"/>
      <c r="AQ14" s="20"/>
    </row>
    <row r="15" spans="2:43" x14ac:dyDescent="0.2">
      <c r="C15" s="20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20"/>
      <c r="P15" s="46"/>
      <c r="Q15" s="46"/>
      <c r="R15" s="46"/>
      <c r="S15" s="46"/>
      <c r="T15" s="46"/>
      <c r="U15" s="32"/>
      <c r="V15" s="20"/>
      <c r="W15" s="46"/>
      <c r="X15" s="46"/>
      <c r="Y15" s="46"/>
      <c r="Z15" s="46"/>
      <c r="AA15" s="46"/>
      <c r="AB15" s="32"/>
      <c r="AC15" s="20"/>
      <c r="AD15" s="46"/>
      <c r="AE15" s="46"/>
      <c r="AF15" s="46"/>
      <c r="AG15" s="46"/>
      <c r="AH15" s="46"/>
      <c r="AI15" s="32"/>
      <c r="AJ15" s="20"/>
      <c r="AK15" s="46"/>
      <c r="AL15" s="46"/>
      <c r="AM15" s="46"/>
      <c r="AN15" s="46"/>
      <c r="AO15" s="46"/>
      <c r="AP15" s="32"/>
      <c r="AQ15" s="20"/>
    </row>
    <row r="16" spans="2:43" x14ac:dyDescent="0.2">
      <c r="C16" s="20"/>
      <c r="D16" s="48" t="s">
        <v>20</v>
      </c>
      <c r="E16" s="49" t="str">
        <f>F14</f>
        <v>ubc</v>
      </c>
      <c r="F16" s="49"/>
      <c r="G16" s="50"/>
      <c r="H16" s="46"/>
      <c r="I16" s="46"/>
      <c r="J16" s="48" t="s">
        <v>20</v>
      </c>
      <c r="K16" s="49" t="str">
        <f>L14</f>
        <v>rpl13A</v>
      </c>
      <c r="L16" s="49"/>
      <c r="M16" s="50"/>
      <c r="N16" s="46"/>
      <c r="O16" s="20"/>
      <c r="P16" s="48" t="str">
        <f>D16</f>
        <v>Run No. 1.1</v>
      </c>
      <c r="Q16" s="49" t="str">
        <f>R14</f>
        <v>pcna</v>
      </c>
      <c r="R16" s="49"/>
      <c r="S16" s="49"/>
      <c r="T16" s="20"/>
      <c r="U16" s="32"/>
      <c r="V16" s="20"/>
      <c r="W16" s="48" t="str">
        <f>P16</f>
        <v>Run No. 1.1</v>
      </c>
      <c r="X16" s="51" t="str">
        <f>Y14</f>
        <v>NeuroD</v>
      </c>
      <c r="Y16" s="49"/>
      <c r="Z16" s="49"/>
      <c r="AA16" s="20"/>
      <c r="AB16" s="32"/>
      <c r="AC16" s="20"/>
      <c r="AD16" s="51" t="str">
        <f>W16</f>
        <v>Run No. 1.1</v>
      </c>
      <c r="AE16" s="51" t="str">
        <f>AF14</f>
        <v>dcx</v>
      </c>
      <c r="AF16" s="49"/>
      <c r="AG16" s="49"/>
      <c r="AH16" s="20"/>
      <c r="AI16" s="32"/>
      <c r="AJ16" s="20"/>
      <c r="AK16" s="48" t="str">
        <f>AD16</f>
        <v>Run No. 1.1</v>
      </c>
      <c r="AL16" s="49" t="str">
        <f>AM14</f>
        <v>bdnf</v>
      </c>
      <c r="AM16" s="49"/>
      <c r="AN16" s="50"/>
      <c r="AO16" s="46"/>
      <c r="AP16" s="32"/>
      <c r="AQ16" s="20"/>
    </row>
    <row r="17" spans="1:139" x14ac:dyDescent="0.2">
      <c r="C17" s="20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20"/>
      <c r="P17" s="46"/>
      <c r="Q17" s="46"/>
      <c r="R17" s="46"/>
      <c r="S17" s="46"/>
      <c r="T17" s="46"/>
      <c r="U17" s="32"/>
      <c r="V17" s="20"/>
      <c r="W17" s="46"/>
      <c r="X17" s="46"/>
      <c r="Y17" s="46"/>
      <c r="Z17" s="46"/>
      <c r="AA17" s="46"/>
      <c r="AB17" s="32"/>
      <c r="AC17" s="20"/>
      <c r="AD17" s="46"/>
      <c r="AE17" s="46"/>
      <c r="AF17" s="46"/>
      <c r="AG17" s="46"/>
      <c r="AH17" s="46"/>
      <c r="AI17" s="32"/>
      <c r="AJ17" s="20"/>
      <c r="AK17" s="46"/>
      <c r="AL17" s="46"/>
      <c r="AM17" s="46"/>
      <c r="AN17" s="46"/>
      <c r="AO17" s="46"/>
      <c r="AP17" s="32"/>
      <c r="AQ17" s="20"/>
    </row>
    <row r="18" spans="1:139" x14ac:dyDescent="0.2">
      <c r="C18" s="20"/>
      <c r="D18" s="48" t="s">
        <v>21</v>
      </c>
      <c r="E18" s="48" t="s">
        <v>10</v>
      </c>
      <c r="F18" s="48" t="s">
        <v>22</v>
      </c>
      <c r="G18" s="48" t="s">
        <v>23</v>
      </c>
      <c r="H18" s="48" t="s">
        <v>24</v>
      </c>
      <c r="I18" s="187"/>
      <c r="J18" s="48" t="s">
        <v>21</v>
      </c>
      <c r="K18" s="48" t="s">
        <v>25</v>
      </c>
      <c r="L18" s="48" t="s">
        <v>22</v>
      </c>
      <c r="M18" s="48" t="s">
        <v>23</v>
      </c>
      <c r="N18" s="48" t="s">
        <v>24</v>
      </c>
      <c r="O18" s="20"/>
      <c r="P18" s="48" t="str">
        <f t="shared" ref="P18:P24" si="0">D18</f>
        <v>Individ</v>
      </c>
      <c r="Q18" s="48" t="s">
        <v>10</v>
      </c>
      <c r="R18" s="52" t="s">
        <v>22</v>
      </c>
      <c r="S18" s="48" t="s">
        <v>23</v>
      </c>
      <c r="T18" s="48" t="s">
        <v>24</v>
      </c>
      <c r="U18" s="32"/>
      <c r="V18" s="20"/>
      <c r="W18" s="48" t="str">
        <f t="shared" ref="W18:W30" si="1">P18</f>
        <v>Individ</v>
      </c>
      <c r="X18" s="48" t="s">
        <v>25</v>
      </c>
      <c r="Y18" s="52" t="s">
        <v>22</v>
      </c>
      <c r="Z18" s="48" t="s">
        <v>23</v>
      </c>
      <c r="AA18" s="48" t="s">
        <v>24</v>
      </c>
      <c r="AB18" s="32"/>
      <c r="AC18" s="20"/>
      <c r="AD18" s="48" t="str">
        <f t="shared" ref="AD18:AD30" si="2">W18</f>
        <v>Individ</v>
      </c>
      <c r="AE18" s="48" t="s">
        <v>25</v>
      </c>
      <c r="AF18" s="52" t="s">
        <v>22</v>
      </c>
      <c r="AG18" s="48" t="s">
        <v>23</v>
      </c>
      <c r="AH18" s="48" t="s">
        <v>24</v>
      </c>
      <c r="AI18" s="32"/>
      <c r="AJ18" s="20"/>
      <c r="AK18" s="48" t="str">
        <f t="shared" ref="AK18:AK30" si="3">AD18</f>
        <v>Individ</v>
      </c>
      <c r="AL18" s="48" t="s">
        <v>25</v>
      </c>
      <c r="AM18" s="52" t="s">
        <v>22</v>
      </c>
      <c r="AN18" s="48" t="s">
        <v>23</v>
      </c>
      <c r="AO18" s="48" t="s">
        <v>24</v>
      </c>
      <c r="AP18" s="32"/>
      <c r="AQ18" s="20"/>
    </row>
    <row r="19" spans="1:139" s="174" customFormat="1" x14ac:dyDescent="0.2">
      <c r="A19" s="75"/>
      <c r="B19" s="75"/>
      <c r="C19" s="20"/>
      <c r="D19" s="188">
        <v>1</v>
      </c>
      <c r="E19" s="55" t="s">
        <v>60</v>
      </c>
      <c r="F19" s="56">
        <v>1.9086576892042</v>
      </c>
      <c r="G19" s="169">
        <v>23.28</v>
      </c>
      <c r="H19" s="188">
        <f>POWER(F19,G19)</f>
        <v>3430432.8032560172</v>
      </c>
      <c r="I19" s="187"/>
      <c r="J19" s="188">
        <v>1</v>
      </c>
      <c r="K19" s="55" t="s">
        <v>60</v>
      </c>
      <c r="L19" s="56">
        <v>1.8768448262990791</v>
      </c>
      <c r="M19" s="169">
        <v>20.83</v>
      </c>
      <c r="N19" s="188">
        <f>POWER(L19,M19)</f>
        <v>496035.65598395088</v>
      </c>
      <c r="O19" s="20"/>
      <c r="P19" s="189">
        <f t="shared" si="0"/>
        <v>1</v>
      </c>
      <c r="Q19" s="55" t="s">
        <v>60</v>
      </c>
      <c r="R19" s="56">
        <v>1.9133501921445073</v>
      </c>
      <c r="S19" s="169">
        <v>25.16</v>
      </c>
      <c r="T19" s="189">
        <f>POWER(R19,S19)</f>
        <v>12301235.20539549</v>
      </c>
      <c r="U19" s="32"/>
      <c r="V19" s="20"/>
      <c r="W19" s="188">
        <f t="shared" si="1"/>
        <v>1</v>
      </c>
      <c r="X19" s="55" t="s">
        <v>60</v>
      </c>
      <c r="Y19" s="56">
        <v>1.8782334825770128</v>
      </c>
      <c r="Z19" s="169">
        <v>24.32</v>
      </c>
      <c r="AA19" s="188">
        <f>POWER(Y19,Z19)</f>
        <v>4545584.5887905583</v>
      </c>
      <c r="AB19" s="32"/>
      <c r="AC19" s="20"/>
      <c r="AD19" s="188">
        <f t="shared" si="2"/>
        <v>1</v>
      </c>
      <c r="AE19" s="190" t="s">
        <v>60</v>
      </c>
      <c r="AF19" s="191">
        <v>1.922162619510734</v>
      </c>
      <c r="AG19" s="192">
        <v>23.21</v>
      </c>
      <c r="AH19" s="188">
        <f>POWER(AF19,AG19)</f>
        <v>3861613.9347627074</v>
      </c>
      <c r="AI19" s="32"/>
      <c r="AJ19" s="20"/>
      <c r="AK19" s="188">
        <f t="shared" si="3"/>
        <v>1</v>
      </c>
      <c r="AL19" s="55" t="s">
        <v>60</v>
      </c>
      <c r="AM19" s="56">
        <v>1.913456220965327</v>
      </c>
      <c r="AN19" s="169">
        <v>25.91</v>
      </c>
      <c r="AO19" s="188">
        <f>POWER(AM19,AN19)</f>
        <v>20040941.378447615</v>
      </c>
      <c r="AP19" s="32"/>
      <c r="AQ19" s="20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</row>
    <row r="20" spans="1:139" x14ac:dyDescent="0.2">
      <c r="B20" s="62"/>
      <c r="C20" s="20"/>
      <c r="D20" s="188">
        <v>2</v>
      </c>
      <c r="E20" s="55" t="s">
        <v>61</v>
      </c>
      <c r="F20" s="56">
        <v>1.9086576892042</v>
      </c>
      <c r="G20" s="169">
        <v>24.52</v>
      </c>
      <c r="H20" s="188">
        <f t="shared" ref="H20:H30" si="4">POWER(F20,G20)</f>
        <v>7646306.3476759261</v>
      </c>
      <c r="I20" s="187"/>
      <c r="J20" s="188">
        <v>2</v>
      </c>
      <c r="K20" s="55" t="s">
        <v>61</v>
      </c>
      <c r="L20" s="56">
        <v>1.8768448262990791</v>
      </c>
      <c r="M20" s="169">
        <v>22.49</v>
      </c>
      <c r="N20" s="188">
        <f t="shared" ref="N20:N30" si="5">POWER(L20,M20)</f>
        <v>1410600.3446306894</v>
      </c>
      <c r="O20" s="20"/>
      <c r="P20" s="189">
        <f t="shared" si="0"/>
        <v>2</v>
      </c>
      <c r="Q20" s="55" t="s">
        <v>61</v>
      </c>
      <c r="R20" s="56">
        <v>1.9133501921445073</v>
      </c>
      <c r="S20" s="169">
        <v>26.79</v>
      </c>
      <c r="T20" s="189">
        <f t="shared" ref="T20:T30" si="6">POWER(R20,S20)</f>
        <v>35422050.619848028</v>
      </c>
      <c r="U20" s="32"/>
      <c r="V20" s="20"/>
      <c r="W20" s="188">
        <f t="shared" si="1"/>
        <v>2</v>
      </c>
      <c r="X20" s="55" t="s">
        <v>61</v>
      </c>
      <c r="Y20" s="56">
        <v>1.8782334825770128</v>
      </c>
      <c r="Z20" s="169">
        <v>26.24</v>
      </c>
      <c r="AA20" s="188">
        <f t="shared" ref="AA20:AA29" si="7">POWER(Y20,Z20)</f>
        <v>15247159.177510345</v>
      </c>
      <c r="AB20" s="32"/>
      <c r="AC20" s="20"/>
      <c r="AD20" s="188">
        <f t="shared" si="2"/>
        <v>2</v>
      </c>
      <c r="AE20" s="190" t="s">
        <v>61</v>
      </c>
      <c r="AF20" s="191">
        <v>1.922162619510734</v>
      </c>
      <c r="AG20" s="192">
        <v>24.85</v>
      </c>
      <c r="AH20" s="188">
        <f t="shared" ref="AH20:AH30" si="8">POWER(AF20,AG20)</f>
        <v>11276768.414602201</v>
      </c>
      <c r="AI20" s="32"/>
      <c r="AJ20" s="20"/>
      <c r="AK20" s="188">
        <f t="shared" si="3"/>
        <v>2</v>
      </c>
      <c r="AL20" s="55" t="s">
        <v>61</v>
      </c>
      <c r="AM20" s="56">
        <v>1.913456220965327</v>
      </c>
      <c r="AN20" s="169">
        <v>27.04</v>
      </c>
      <c r="AO20" s="188">
        <f t="shared" ref="AO20:AO30" si="9">POWER(AM20,AN20)</f>
        <v>41722762.606116004</v>
      </c>
      <c r="AP20" s="32"/>
      <c r="AQ20" s="20"/>
    </row>
    <row r="21" spans="1:139" x14ac:dyDescent="0.2">
      <c r="B21" s="62" t="s">
        <v>26</v>
      </c>
      <c r="C21" s="20"/>
      <c r="D21" s="188">
        <v>3</v>
      </c>
      <c r="E21" s="55" t="s">
        <v>62</v>
      </c>
      <c r="F21" s="56">
        <v>1.9086576892042</v>
      </c>
      <c r="G21" s="169">
        <v>25.51</v>
      </c>
      <c r="H21" s="188">
        <f t="shared" si="4"/>
        <v>14500148.825415915</v>
      </c>
      <c r="I21" s="187"/>
      <c r="J21" s="188">
        <v>3</v>
      </c>
      <c r="K21" s="55" t="s">
        <v>62</v>
      </c>
      <c r="L21" s="56">
        <v>1.8768448262990791</v>
      </c>
      <c r="M21" s="169">
        <v>22.82</v>
      </c>
      <c r="N21" s="188">
        <f t="shared" si="5"/>
        <v>1736342.3057244369</v>
      </c>
      <c r="O21" s="20"/>
      <c r="P21" s="189">
        <f t="shared" si="0"/>
        <v>3</v>
      </c>
      <c r="Q21" s="55" t="s">
        <v>62</v>
      </c>
      <c r="R21" s="56">
        <v>1.9133501921445073</v>
      </c>
      <c r="S21" s="169">
        <v>27.69</v>
      </c>
      <c r="T21" s="189">
        <f t="shared" si="6"/>
        <v>63516815.676793359</v>
      </c>
      <c r="U21" s="32"/>
      <c r="V21" s="20"/>
      <c r="W21" s="188">
        <f t="shared" si="1"/>
        <v>3</v>
      </c>
      <c r="X21" s="55" t="s">
        <v>62</v>
      </c>
      <c r="Y21" s="56">
        <v>1.8782334825770128</v>
      </c>
      <c r="Z21" s="169">
        <v>26.61</v>
      </c>
      <c r="AA21" s="188">
        <f t="shared" si="7"/>
        <v>19252018.850489751</v>
      </c>
      <c r="AB21" s="32"/>
      <c r="AC21" s="20"/>
      <c r="AD21" s="188">
        <f t="shared" si="2"/>
        <v>3</v>
      </c>
      <c r="AE21" s="190" t="s">
        <v>62</v>
      </c>
      <c r="AF21" s="191">
        <v>1.922162619510734</v>
      </c>
      <c r="AG21" s="192">
        <v>25.17</v>
      </c>
      <c r="AH21" s="188">
        <f t="shared" si="8"/>
        <v>13899446.375404412</v>
      </c>
      <c r="AI21" s="32"/>
      <c r="AJ21" s="20"/>
      <c r="AK21" s="188">
        <f t="shared" si="3"/>
        <v>3</v>
      </c>
      <c r="AL21" s="55" t="s">
        <v>62</v>
      </c>
      <c r="AM21" s="56">
        <v>1.913456220965327</v>
      </c>
      <c r="AN21" s="169">
        <v>28.92</v>
      </c>
      <c r="AO21" s="188">
        <f t="shared" si="9"/>
        <v>141316181.41836578</v>
      </c>
      <c r="AP21" s="32"/>
      <c r="AQ21" s="20"/>
    </row>
    <row r="22" spans="1:139" x14ac:dyDescent="0.2">
      <c r="B22" s="62" t="s">
        <v>27</v>
      </c>
      <c r="C22" s="20"/>
      <c r="D22" s="188">
        <v>4</v>
      </c>
      <c r="E22" s="55" t="s">
        <v>63</v>
      </c>
      <c r="F22" s="56">
        <v>1.9086576892042</v>
      </c>
      <c r="G22" s="169">
        <v>25.94</v>
      </c>
      <c r="H22" s="188">
        <f t="shared" si="4"/>
        <v>19146329.101394702</v>
      </c>
      <c r="I22" s="187"/>
      <c r="J22" s="188">
        <v>4</v>
      </c>
      <c r="K22" s="55" t="s">
        <v>63</v>
      </c>
      <c r="L22" s="56">
        <v>1.8768448262990791</v>
      </c>
      <c r="M22" s="169">
        <v>23.99</v>
      </c>
      <c r="N22" s="188">
        <f t="shared" si="5"/>
        <v>3626991.4925171877</v>
      </c>
      <c r="O22" s="20"/>
      <c r="P22" s="189">
        <f t="shared" si="0"/>
        <v>4</v>
      </c>
      <c r="Q22" s="55" t="s">
        <v>63</v>
      </c>
      <c r="R22" s="56">
        <v>1.9133501921445073</v>
      </c>
      <c r="S22" s="169">
        <v>28.74</v>
      </c>
      <c r="T22" s="189">
        <f t="shared" si="6"/>
        <v>125537334.97131854</v>
      </c>
      <c r="U22" s="32"/>
      <c r="V22" s="20"/>
      <c r="W22" s="188">
        <f t="shared" si="1"/>
        <v>4</v>
      </c>
      <c r="X22" s="55" t="s">
        <v>63</v>
      </c>
      <c r="Y22" s="56">
        <v>1.8782334825770128</v>
      </c>
      <c r="Z22" s="169">
        <v>26.61</v>
      </c>
      <c r="AA22" s="188">
        <f t="shared" si="7"/>
        <v>19252018.850489751</v>
      </c>
      <c r="AB22" s="32"/>
      <c r="AC22" s="20"/>
      <c r="AD22" s="188">
        <f t="shared" si="2"/>
        <v>4</v>
      </c>
      <c r="AE22" s="190" t="s">
        <v>63</v>
      </c>
      <c r="AF22" s="191">
        <v>1.922162619510734</v>
      </c>
      <c r="AG22" s="192">
        <v>27.48</v>
      </c>
      <c r="AH22" s="188">
        <f t="shared" si="8"/>
        <v>62885815.362266824</v>
      </c>
      <c r="AI22" s="32"/>
      <c r="AJ22" s="20"/>
      <c r="AK22" s="188">
        <f t="shared" si="3"/>
        <v>4</v>
      </c>
      <c r="AL22" s="55" t="s">
        <v>63</v>
      </c>
      <c r="AM22" s="56">
        <v>1.913456220965327</v>
      </c>
      <c r="AN22" s="169">
        <v>28.62</v>
      </c>
      <c r="AO22" s="188">
        <f t="shared" si="9"/>
        <v>116317841.53369002</v>
      </c>
      <c r="AP22" s="32"/>
      <c r="AQ22" s="20"/>
    </row>
    <row r="23" spans="1:139" x14ac:dyDescent="0.2">
      <c r="B23" s="62"/>
      <c r="C23" s="20"/>
      <c r="D23" s="188">
        <v>5</v>
      </c>
      <c r="E23" s="55" t="s">
        <v>64</v>
      </c>
      <c r="F23" s="56">
        <v>1.9086576892042</v>
      </c>
      <c r="G23" s="169">
        <v>26.45</v>
      </c>
      <c r="H23" s="188">
        <f t="shared" si="4"/>
        <v>26622989.642624956</v>
      </c>
      <c r="I23" s="187"/>
      <c r="J23" s="188">
        <v>5</v>
      </c>
      <c r="K23" s="55" t="s">
        <v>64</v>
      </c>
      <c r="L23" s="56">
        <v>1.8768448262990791</v>
      </c>
      <c r="M23" s="169">
        <v>24.42</v>
      </c>
      <c r="N23" s="188">
        <f t="shared" si="5"/>
        <v>4754673.8867494492</v>
      </c>
      <c r="O23" s="20"/>
      <c r="P23" s="189">
        <f t="shared" si="0"/>
        <v>5</v>
      </c>
      <c r="Q23" s="55" t="s">
        <v>64</v>
      </c>
      <c r="R23" s="56">
        <v>1.9133501921445073</v>
      </c>
      <c r="S23" s="169">
        <v>29.88</v>
      </c>
      <c r="T23" s="189">
        <f t="shared" si="6"/>
        <v>263038060.80337748</v>
      </c>
      <c r="U23" s="32"/>
      <c r="V23" s="20"/>
      <c r="W23" s="188">
        <f t="shared" si="1"/>
        <v>5</v>
      </c>
      <c r="X23" s="55" t="s">
        <v>64</v>
      </c>
      <c r="Y23" s="56">
        <v>1.8782334825770128</v>
      </c>
      <c r="Z23" s="169">
        <v>28.52</v>
      </c>
      <c r="AA23" s="188">
        <f t="shared" si="7"/>
        <v>64170876.71865283</v>
      </c>
      <c r="AB23" s="32"/>
      <c r="AC23" s="20"/>
      <c r="AD23" s="188">
        <f t="shared" si="2"/>
        <v>5</v>
      </c>
      <c r="AE23" s="190" t="s">
        <v>64</v>
      </c>
      <c r="AF23" s="191">
        <v>1.922162619510734</v>
      </c>
      <c r="AG23" s="192">
        <v>29.94</v>
      </c>
      <c r="AH23" s="188">
        <f t="shared" si="8"/>
        <v>313816958.71923167</v>
      </c>
      <c r="AI23" s="32"/>
      <c r="AJ23" s="20"/>
      <c r="AK23" s="188">
        <f t="shared" si="3"/>
        <v>5</v>
      </c>
      <c r="AL23" s="55" t="s">
        <v>64</v>
      </c>
      <c r="AM23" s="56">
        <v>1.913456220965327</v>
      </c>
      <c r="AN23" s="169">
        <v>30.25</v>
      </c>
      <c r="AO23" s="188">
        <f t="shared" si="9"/>
        <v>334973567.68195903</v>
      </c>
      <c r="AP23" s="32"/>
      <c r="AQ23" s="20"/>
    </row>
    <row r="24" spans="1:139" x14ac:dyDescent="0.2">
      <c r="B24" s="62"/>
      <c r="C24" s="20"/>
      <c r="D24" s="188">
        <v>6</v>
      </c>
      <c r="E24" s="115" t="s">
        <v>65</v>
      </c>
      <c r="F24" s="170">
        <v>1.9086576892042</v>
      </c>
      <c r="G24" s="116">
        <v>32.29</v>
      </c>
      <c r="H24" s="188">
        <f t="shared" si="4"/>
        <v>1160669609.715116</v>
      </c>
      <c r="I24" s="187"/>
      <c r="J24" s="188">
        <v>6</v>
      </c>
      <c r="K24" s="115" t="s">
        <v>65</v>
      </c>
      <c r="L24" s="170">
        <v>1.8768448262990791</v>
      </c>
      <c r="M24" s="116">
        <v>31.25</v>
      </c>
      <c r="N24" s="188">
        <f t="shared" si="5"/>
        <v>350458409.07374561</v>
      </c>
      <c r="O24" s="20"/>
      <c r="P24" s="189">
        <f t="shared" si="0"/>
        <v>6</v>
      </c>
      <c r="Q24" s="115" t="s">
        <v>65</v>
      </c>
      <c r="R24" s="170">
        <v>1.9133501921445073</v>
      </c>
      <c r="S24" s="116"/>
      <c r="T24" s="189">
        <f t="shared" si="6"/>
        <v>1</v>
      </c>
      <c r="U24" s="32"/>
      <c r="V24" s="20"/>
      <c r="W24" s="188">
        <f t="shared" si="1"/>
        <v>6</v>
      </c>
      <c r="X24" s="115" t="s">
        <v>65</v>
      </c>
      <c r="Y24" s="170">
        <v>1.8782334825770128</v>
      </c>
      <c r="Z24" s="116">
        <v>29.85</v>
      </c>
      <c r="AA24" s="188">
        <f t="shared" si="7"/>
        <v>148396928.44150651</v>
      </c>
      <c r="AB24" s="32"/>
      <c r="AC24" s="20"/>
      <c r="AD24" s="188">
        <f t="shared" si="2"/>
        <v>6</v>
      </c>
      <c r="AE24" s="115" t="s">
        <v>65</v>
      </c>
      <c r="AF24" s="170">
        <v>1.922162619510734</v>
      </c>
      <c r="AG24" s="116">
        <v>37</v>
      </c>
      <c r="AH24" s="188">
        <f t="shared" si="8"/>
        <v>31639871241.280991</v>
      </c>
      <c r="AI24" s="32"/>
      <c r="AJ24" s="20"/>
      <c r="AK24" s="188">
        <f t="shared" si="3"/>
        <v>6</v>
      </c>
      <c r="AL24" s="115" t="s">
        <v>65</v>
      </c>
      <c r="AM24" s="170">
        <v>1.913456220965327</v>
      </c>
      <c r="AN24" s="116"/>
      <c r="AO24" s="188">
        <f t="shared" si="9"/>
        <v>1</v>
      </c>
      <c r="AP24" s="32"/>
      <c r="AQ24" s="20"/>
    </row>
    <row r="25" spans="1:139" x14ac:dyDescent="0.2">
      <c r="B25" s="62"/>
      <c r="C25" s="20"/>
      <c r="D25" s="188">
        <v>7</v>
      </c>
      <c r="E25" s="115" t="s">
        <v>66</v>
      </c>
      <c r="F25" s="170">
        <v>1.9086576892042</v>
      </c>
      <c r="G25" s="116">
        <v>24.01</v>
      </c>
      <c r="H25" s="188">
        <f t="shared" si="4"/>
        <v>5498957.8446251499</v>
      </c>
      <c r="I25" s="187"/>
      <c r="J25" s="188">
        <v>7</v>
      </c>
      <c r="K25" s="115" t="s">
        <v>66</v>
      </c>
      <c r="L25" s="170">
        <v>1.8768448262990791</v>
      </c>
      <c r="M25" s="116">
        <v>22.11</v>
      </c>
      <c r="N25" s="188">
        <f t="shared" si="5"/>
        <v>1110455.6188558165</v>
      </c>
      <c r="O25" s="20"/>
      <c r="P25" s="189">
        <v>7</v>
      </c>
      <c r="Q25" s="115" t="s">
        <v>66</v>
      </c>
      <c r="R25" s="170">
        <v>1.9133501921445073</v>
      </c>
      <c r="S25" s="116">
        <v>26.7</v>
      </c>
      <c r="T25" s="189">
        <f t="shared" si="6"/>
        <v>33412748.177711353</v>
      </c>
      <c r="U25" s="32"/>
      <c r="V25" s="20"/>
      <c r="W25" s="188">
        <f t="shared" si="1"/>
        <v>7</v>
      </c>
      <c r="X25" s="115" t="s">
        <v>66</v>
      </c>
      <c r="Y25" s="170">
        <v>1.8782334825770128</v>
      </c>
      <c r="Z25" s="116">
        <v>25.45</v>
      </c>
      <c r="AA25" s="188">
        <f t="shared" si="7"/>
        <v>9266735.505917063</v>
      </c>
      <c r="AB25" s="32"/>
      <c r="AC25" s="20"/>
      <c r="AD25" s="188">
        <f t="shared" si="2"/>
        <v>7</v>
      </c>
      <c r="AE25" s="115" t="s">
        <v>66</v>
      </c>
      <c r="AF25" s="170">
        <v>1.922162619510734</v>
      </c>
      <c r="AG25" s="116">
        <v>24.87</v>
      </c>
      <c r="AH25" s="188">
        <f t="shared" si="8"/>
        <v>11425111.948489031</v>
      </c>
      <c r="AI25" s="32"/>
      <c r="AJ25" s="20"/>
      <c r="AK25" s="188">
        <f t="shared" si="3"/>
        <v>7</v>
      </c>
      <c r="AL25" s="115" t="s">
        <v>66</v>
      </c>
      <c r="AM25" s="170">
        <v>1.913456220965327</v>
      </c>
      <c r="AN25" s="116">
        <v>27.78</v>
      </c>
      <c r="AO25" s="188">
        <f t="shared" si="9"/>
        <v>67440187.517755434</v>
      </c>
      <c r="AP25" s="32"/>
      <c r="AQ25" s="20"/>
    </row>
    <row r="26" spans="1:139" x14ac:dyDescent="0.2">
      <c r="B26" s="62"/>
      <c r="C26" s="20"/>
      <c r="D26" s="188">
        <v>8</v>
      </c>
      <c r="E26" s="115" t="s">
        <v>67</v>
      </c>
      <c r="F26" s="170">
        <v>1.9086576892042</v>
      </c>
      <c r="G26" s="116">
        <v>26.71</v>
      </c>
      <c r="H26" s="188">
        <f t="shared" si="4"/>
        <v>31495326.525701046</v>
      </c>
      <c r="I26" s="187"/>
      <c r="J26" s="188">
        <v>8</v>
      </c>
      <c r="K26" s="115" t="s">
        <v>67</v>
      </c>
      <c r="L26" s="170">
        <v>1.8768448262990791</v>
      </c>
      <c r="M26" s="116">
        <v>23.99</v>
      </c>
      <c r="N26" s="188">
        <f t="shared" si="5"/>
        <v>3626991.4925171877</v>
      </c>
      <c r="O26" s="20"/>
      <c r="P26" s="189">
        <v>8</v>
      </c>
      <c r="Q26" s="115" t="s">
        <v>67</v>
      </c>
      <c r="R26" s="170">
        <v>1.9133501921445073</v>
      </c>
      <c r="S26" s="116">
        <v>29.19</v>
      </c>
      <c r="T26" s="189">
        <f t="shared" si="6"/>
        <v>168104915.90586081</v>
      </c>
      <c r="U26" s="32"/>
      <c r="V26" s="20"/>
      <c r="W26" s="188">
        <f t="shared" si="1"/>
        <v>8</v>
      </c>
      <c r="X26" s="115" t="s">
        <v>67</v>
      </c>
      <c r="Y26" s="170">
        <v>1.8782334825770128</v>
      </c>
      <c r="Z26" s="116">
        <v>27.95</v>
      </c>
      <c r="AA26" s="188">
        <f t="shared" si="7"/>
        <v>44802341.610433057</v>
      </c>
      <c r="AB26" s="32"/>
      <c r="AC26" s="20"/>
      <c r="AD26" s="188">
        <f t="shared" si="2"/>
        <v>8</v>
      </c>
      <c r="AE26" s="115" t="s">
        <v>67</v>
      </c>
      <c r="AF26" s="170">
        <v>1.922162619510734</v>
      </c>
      <c r="AG26" s="116">
        <v>27.24</v>
      </c>
      <c r="AH26" s="188">
        <f t="shared" si="8"/>
        <v>53757995.389730617</v>
      </c>
      <c r="AI26" s="32"/>
      <c r="AJ26" s="20"/>
      <c r="AK26" s="188">
        <f t="shared" si="3"/>
        <v>8</v>
      </c>
      <c r="AL26" s="115" t="s">
        <v>67</v>
      </c>
      <c r="AM26" s="170">
        <v>1.913456220965327</v>
      </c>
      <c r="AN26" s="116">
        <v>29.97</v>
      </c>
      <c r="AO26" s="188">
        <f t="shared" si="9"/>
        <v>279319560.69931364</v>
      </c>
      <c r="AP26" s="32"/>
      <c r="AQ26" s="20"/>
    </row>
    <row r="27" spans="1:139" x14ac:dyDescent="0.2">
      <c r="B27" s="62"/>
      <c r="C27" s="20"/>
      <c r="D27" s="188">
        <v>9</v>
      </c>
      <c r="E27" s="115" t="s">
        <v>68</v>
      </c>
      <c r="F27" s="170">
        <v>1.9086576892042</v>
      </c>
      <c r="G27" s="116">
        <v>25.11</v>
      </c>
      <c r="H27" s="188">
        <f t="shared" si="4"/>
        <v>11196473.105416961</v>
      </c>
      <c r="I27" s="187"/>
      <c r="J27" s="188">
        <v>9</v>
      </c>
      <c r="K27" s="115" t="s">
        <v>68</v>
      </c>
      <c r="L27" s="170">
        <v>1.8768448262990791</v>
      </c>
      <c r="M27" s="116">
        <v>22.94</v>
      </c>
      <c r="N27" s="188">
        <f t="shared" si="5"/>
        <v>1872607.4678730227</v>
      </c>
      <c r="O27" s="20"/>
      <c r="P27" s="189">
        <v>9</v>
      </c>
      <c r="Q27" s="115" t="s">
        <v>68</v>
      </c>
      <c r="R27" s="170">
        <v>1.9133501921445073</v>
      </c>
      <c r="S27" s="116">
        <v>27.71</v>
      </c>
      <c r="T27" s="189">
        <f t="shared" si="6"/>
        <v>64346452.177562095</v>
      </c>
      <c r="U27" s="32"/>
      <c r="V27" s="20"/>
      <c r="W27" s="188">
        <f t="shared" si="1"/>
        <v>9</v>
      </c>
      <c r="X27" s="115" t="s">
        <v>68</v>
      </c>
      <c r="Y27" s="170">
        <v>1.8782334825770128</v>
      </c>
      <c r="Z27" s="116">
        <v>26.25</v>
      </c>
      <c r="AA27" s="188">
        <f t="shared" si="7"/>
        <v>15343570.390881533</v>
      </c>
      <c r="AB27" s="32"/>
      <c r="AC27" s="20"/>
      <c r="AD27" s="188">
        <f t="shared" si="2"/>
        <v>9</v>
      </c>
      <c r="AE27" s="115" t="s">
        <v>68</v>
      </c>
      <c r="AF27" s="170">
        <v>1.922162619510734</v>
      </c>
      <c r="AG27" s="116">
        <v>26.55</v>
      </c>
      <c r="AH27" s="188">
        <f t="shared" si="8"/>
        <v>34247421.424567744</v>
      </c>
      <c r="AI27" s="32"/>
      <c r="AJ27" s="20"/>
      <c r="AK27" s="188">
        <f t="shared" si="3"/>
        <v>9</v>
      </c>
      <c r="AL27" s="115" t="s">
        <v>68</v>
      </c>
      <c r="AM27" s="170">
        <v>1.913456220965327</v>
      </c>
      <c r="AN27" s="116">
        <v>28.57</v>
      </c>
      <c r="AO27" s="188">
        <f t="shared" si="9"/>
        <v>112604412.23858856</v>
      </c>
      <c r="AP27" s="32"/>
      <c r="AQ27" s="20"/>
    </row>
    <row r="28" spans="1:139" x14ac:dyDescent="0.2">
      <c r="B28" s="62"/>
      <c r="C28" s="20"/>
      <c r="D28" s="194">
        <v>10</v>
      </c>
      <c r="E28" s="115" t="s">
        <v>69</v>
      </c>
      <c r="F28" s="170">
        <v>1.9086576892042</v>
      </c>
      <c r="G28" s="116">
        <v>23.91</v>
      </c>
      <c r="H28" s="188">
        <f t="shared" si="4"/>
        <v>5154749.7440875927</v>
      </c>
      <c r="I28" s="187"/>
      <c r="J28" s="188">
        <v>10</v>
      </c>
      <c r="K28" s="115" t="s">
        <v>69</v>
      </c>
      <c r="L28" s="170">
        <v>1.8768448262990791</v>
      </c>
      <c r="M28" s="116">
        <v>22.3</v>
      </c>
      <c r="N28" s="188">
        <f t="shared" si="5"/>
        <v>1251562.6547061489</v>
      </c>
      <c r="O28" s="20"/>
      <c r="P28" s="189">
        <v>10</v>
      </c>
      <c r="Q28" s="115" t="s">
        <v>69</v>
      </c>
      <c r="R28" s="170">
        <v>1.9133501921445073</v>
      </c>
      <c r="S28" s="116">
        <v>26.56</v>
      </c>
      <c r="T28" s="189">
        <f t="shared" si="6"/>
        <v>30511318.298472341</v>
      </c>
      <c r="U28" s="32"/>
      <c r="V28" s="20"/>
      <c r="W28" s="188">
        <f t="shared" si="1"/>
        <v>10</v>
      </c>
      <c r="X28" s="115" t="s">
        <v>69</v>
      </c>
      <c r="Y28" s="170">
        <v>1.8782334825770128</v>
      </c>
      <c r="Z28" s="116">
        <v>25.21</v>
      </c>
      <c r="AA28" s="188">
        <f t="shared" si="7"/>
        <v>7965753.6024821084</v>
      </c>
      <c r="AB28" s="32"/>
      <c r="AC28" s="20"/>
      <c r="AD28" s="188">
        <f t="shared" si="2"/>
        <v>10</v>
      </c>
      <c r="AE28" s="115" t="s">
        <v>69</v>
      </c>
      <c r="AF28" s="170">
        <v>1.922162619510734</v>
      </c>
      <c r="AG28" s="116">
        <v>25.66</v>
      </c>
      <c r="AH28" s="188">
        <f t="shared" si="8"/>
        <v>19144968.877713267</v>
      </c>
      <c r="AI28" s="32"/>
      <c r="AJ28" s="20"/>
      <c r="AK28" s="188">
        <f t="shared" si="3"/>
        <v>10</v>
      </c>
      <c r="AL28" s="115" t="s">
        <v>69</v>
      </c>
      <c r="AM28" s="170">
        <v>1.913456220965327</v>
      </c>
      <c r="AN28" s="116">
        <v>27.82</v>
      </c>
      <c r="AO28" s="188">
        <f t="shared" si="9"/>
        <v>69213611.417468339</v>
      </c>
      <c r="AP28" s="32"/>
      <c r="AQ28" s="20"/>
    </row>
    <row r="29" spans="1:139" x14ac:dyDescent="0.2">
      <c r="B29" s="62"/>
      <c r="C29" s="20"/>
      <c r="D29" s="188">
        <v>11</v>
      </c>
      <c r="E29" s="115" t="s">
        <v>70</v>
      </c>
      <c r="F29" s="170">
        <v>1.9086576892042</v>
      </c>
      <c r="G29" s="116">
        <v>24.8</v>
      </c>
      <c r="H29" s="188">
        <f t="shared" si="4"/>
        <v>9163376.8355557229</v>
      </c>
      <c r="I29" s="187"/>
      <c r="J29" s="188">
        <v>11</v>
      </c>
      <c r="K29" s="115" t="s">
        <v>70</v>
      </c>
      <c r="L29" s="170">
        <v>1.8768448262990791</v>
      </c>
      <c r="M29" s="116">
        <v>22.79</v>
      </c>
      <c r="N29" s="188">
        <f t="shared" si="5"/>
        <v>1703854.4618133705</v>
      </c>
      <c r="O29" s="20"/>
      <c r="P29" s="189">
        <v>11</v>
      </c>
      <c r="Q29" s="115" t="s">
        <v>70</v>
      </c>
      <c r="R29" s="170">
        <v>1.9133501921445073</v>
      </c>
      <c r="S29" s="116">
        <v>27.79</v>
      </c>
      <c r="T29" s="189">
        <f t="shared" si="6"/>
        <v>67774787.359638691</v>
      </c>
      <c r="U29" s="32"/>
      <c r="V29" s="20"/>
      <c r="W29" s="188">
        <f t="shared" si="1"/>
        <v>11</v>
      </c>
      <c r="X29" s="115" t="s">
        <v>70</v>
      </c>
      <c r="Y29" s="170">
        <v>1.8782334825770128</v>
      </c>
      <c r="Z29" s="116">
        <v>26.67</v>
      </c>
      <c r="AA29" s="188">
        <f t="shared" si="7"/>
        <v>19994072.057119112</v>
      </c>
      <c r="AB29" s="32"/>
      <c r="AC29" s="20"/>
      <c r="AD29" s="188">
        <f t="shared" si="2"/>
        <v>11</v>
      </c>
      <c r="AE29" s="115" t="s">
        <v>70</v>
      </c>
      <c r="AF29" s="170">
        <v>1.922162619510734</v>
      </c>
      <c r="AG29" s="116">
        <v>25.95</v>
      </c>
      <c r="AH29" s="188">
        <f t="shared" si="8"/>
        <v>23139491.002817944</v>
      </c>
      <c r="AI29" s="32"/>
      <c r="AJ29" s="20"/>
      <c r="AK29" s="188">
        <f t="shared" si="3"/>
        <v>11</v>
      </c>
      <c r="AL29" s="115" t="s">
        <v>70</v>
      </c>
      <c r="AM29" s="170">
        <v>1.913456220965327</v>
      </c>
      <c r="AN29" s="116">
        <v>28.65</v>
      </c>
      <c r="AO29" s="188">
        <f t="shared" si="9"/>
        <v>118604424.47551674</v>
      </c>
      <c r="AP29" s="32"/>
      <c r="AQ29" s="20"/>
    </row>
    <row r="30" spans="1:139" x14ac:dyDescent="0.2">
      <c r="B30" s="62"/>
      <c r="C30" s="20"/>
      <c r="D30" s="188">
        <v>12</v>
      </c>
      <c r="E30" s="115" t="s">
        <v>71</v>
      </c>
      <c r="F30" s="170">
        <v>1.9086576892042</v>
      </c>
      <c r="G30" s="116">
        <v>26.22</v>
      </c>
      <c r="H30" s="188">
        <f t="shared" si="4"/>
        <v>22945069.239473</v>
      </c>
      <c r="I30" s="187"/>
      <c r="J30" s="188">
        <v>12</v>
      </c>
      <c r="K30" s="115" t="s">
        <v>71</v>
      </c>
      <c r="L30" s="170">
        <v>1.8768448262990791</v>
      </c>
      <c r="M30" s="116">
        <v>23.79</v>
      </c>
      <c r="N30" s="188">
        <f t="shared" si="5"/>
        <v>3197870.4314210252</v>
      </c>
      <c r="O30" s="20"/>
      <c r="P30" s="189">
        <v>12</v>
      </c>
      <c r="Q30" s="115" t="s">
        <v>71</v>
      </c>
      <c r="R30" s="170">
        <v>1.9133501921445073</v>
      </c>
      <c r="S30" s="116">
        <v>28.52</v>
      </c>
      <c r="T30" s="189">
        <f t="shared" si="6"/>
        <v>108837391.02760811</v>
      </c>
      <c r="U30" s="32"/>
      <c r="V30" s="20"/>
      <c r="W30" s="188">
        <f t="shared" si="1"/>
        <v>12</v>
      </c>
      <c r="X30" s="115" t="s">
        <v>71</v>
      </c>
      <c r="Y30" s="170">
        <v>1.8782334825770128</v>
      </c>
      <c r="Z30" s="116">
        <v>27.49</v>
      </c>
      <c r="AA30" s="188">
        <f>POWER(Y30,Z30)</f>
        <v>33525549.674199</v>
      </c>
      <c r="AB30" s="32"/>
      <c r="AC30" s="20"/>
      <c r="AD30" s="188">
        <f t="shared" si="2"/>
        <v>12</v>
      </c>
      <c r="AE30" s="115" t="s">
        <v>71</v>
      </c>
      <c r="AF30" s="170">
        <v>1.922162619510734</v>
      </c>
      <c r="AG30" s="116">
        <v>26.69</v>
      </c>
      <c r="AH30" s="188">
        <f t="shared" si="8"/>
        <v>37528265.784871139</v>
      </c>
      <c r="AI30" s="32"/>
      <c r="AJ30" s="20"/>
      <c r="AK30" s="195">
        <f t="shared" si="3"/>
        <v>12</v>
      </c>
      <c r="AL30" s="115" t="s">
        <v>71</v>
      </c>
      <c r="AM30" s="170">
        <v>1.913456220965327</v>
      </c>
      <c r="AN30" s="116">
        <v>29.53</v>
      </c>
      <c r="AO30" s="188">
        <f t="shared" si="9"/>
        <v>209942902.46584702</v>
      </c>
      <c r="AP30" s="32"/>
      <c r="AQ30" s="20"/>
    </row>
    <row r="31" spans="1:139" x14ac:dyDescent="0.2">
      <c r="B31" s="62"/>
      <c r="C31" s="20"/>
      <c r="D31" s="46"/>
      <c r="E31" s="46"/>
      <c r="F31" s="46"/>
      <c r="G31" s="46"/>
      <c r="H31" s="46"/>
      <c r="I31" s="46"/>
      <c r="J31" s="46"/>
      <c r="K31" s="168"/>
      <c r="L31" s="168"/>
      <c r="M31" s="168"/>
      <c r="N31" s="46"/>
      <c r="O31" s="20"/>
      <c r="P31" s="46"/>
      <c r="Q31" s="46"/>
      <c r="R31" s="46"/>
      <c r="S31" s="46"/>
      <c r="T31" s="46"/>
      <c r="U31" s="32"/>
      <c r="V31" s="20"/>
      <c r="W31" s="196"/>
      <c r="X31" s="46"/>
      <c r="Y31" s="46"/>
      <c r="Z31" s="46"/>
      <c r="AA31" s="46"/>
      <c r="AB31" s="32"/>
      <c r="AC31" s="20"/>
      <c r="AD31" s="46"/>
      <c r="AE31" s="46"/>
      <c r="AF31" s="177"/>
      <c r="AG31" s="168"/>
      <c r="AH31" s="46"/>
      <c r="AI31" s="32"/>
      <c r="AJ31" s="20"/>
      <c r="AK31" s="46"/>
      <c r="AL31" s="46"/>
      <c r="AM31" s="46"/>
      <c r="AN31" s="46"/>
      <c r="AO31" s="46"/>
      <c r="AP31" s="32"/>
      <c r="AQ31" s="20"/>
    </row>
    <row r="32" spans="1:139" x14ac:dyDescent="0.2">
      <c r="B32" s="62"/>
      <c r="C32" s="20"/>
      <c r="D32" s="64" t="s">
        <v>28</v>
      </c>
      <c r="E32" s="64" t="str">
        <f>F14</f>
        <v>ubc</v>
      </c>
      <c r="F32" s="49"/>
      <c r="G32" s="65"/>
      <c r="H32" s="66"/>
      <c r="I32" s="197"/>
      <c r="J32" s="64" t="s">
        <v>28</v>
      </c>
      <c r="K32" s="64" t="str">
        <f>L14</f>
        <v>rpl13A</v>
      </c>
      <c r="L32" s="49"/>
      <c r="M32" s="65"/>
      <c r="N32" s="66"/>
      <c r="O32" s="20"/>
      <c r="P32" s="51" t="str">
        <f>D32</f>
        <v>Run No. 1.2</v>
      </c>
      <c r="Q32" s="64" t="str">
        <f>R14</f>
        <v>pcna</v>
      </c>
      <c r="R32" s="49"/>
      <c r="S32" s="50"/>
      <c r="T32" s="46"/>
      <c r="U32" s="32"/>
      <c r="V32" s="20"/>
      <c r="W32" s="51" t="str">
        <f>P32</f>
        <v>Run No. 1.2</v>
      </c>
      <c r="X32" s="64" t="str">
        <f>Y14</f>
        <v>NeuroD</v>
      </c>
      <c r="Y32" s="49"/>
      <c r="Z32" s="50"/>
      <c r="AA32" s="46"/>
      <c r="AB32" s="32"/>
      <c r="AC32" s="20"/>
      <c r="AD32" s="51" t="str">
        <f>W32</f>
        <v>Run No. 1.2</v>
      </c>
      <c r="AE32" s="64" t="str">
        <f>AF14</f>
        <v>dcx</v>
      </c>
      <c r="AF32" s="49"/>
      <c r="AG32" s="50"/>
      <c r="AH32" s="46"/>
      <c r="AI32" s="32"/>
      <c r="AJ32" s="20"/>
      <c r="AK32" s="51" t="str">
        <f>AD32</f>
        <v>Run No. 1.2</v>
      </c>
      <c r="AL32" s="64" t="str">
        <f>AM14</f>
        <v>bdnf</v>
      </c>
      <c r="AM32" s="49"/>
      <c r="AN32" s="65"/>
      <c r="AO32" s="66"/>
      <c r="AP32" s="32"/>
      <c r="AQ32" s="20"/>
    </row>
    <row r="33" spans="1:138" x14ac:dyDescent="0.2">
      <c r="B33" s="62"/>
      <c r="C33" s="20"/>
      <c r="D33" s="67"/>
      <c r="E33" s="24"/>
      <c r="F33" s="24"/>
      <c r="G33" s="24"/>
      <c r="H33" s="24"/>
      <c r="I33" s="46"/>
      <c r="J33" s="67"/>
      <c r="K33" s="24"/>
      <c r="L33" s="24"/>
      <c r="M33" s="24"/>
      <c r="N33" s="24"/>
      <c r="O33" s="20"/>
      <c r="P33" s="67"/>
      <c r="Q33" s="24"/>
      <c r="R33" s="24"/>
      <c r="S33" s="24"/>
      <c r="T33" s="24"/>
      <c r="U33" s="32"/>
      <c r="V33" s="20"/>
      <c r="W33" s="67"/>
      <c r="X33" s="24"/>
      <c r="Y33" s="24"/>
      <c r="Z33" s="24"/>
      <c r="AA33" s="24"/>
      <c r="AB33" s="32"/>
      <c r="AC33" s="20"/>
      <c r="AD33" s="67"/>
      <c r="AE33" s="24"/>
      <c r="AF33" s="24"/>
      <c r="AG33" s="24"/>
      <c r="AH33" s="24"/>
      <c r="AI33" s="32"/>
      <c r="AJ33" s="20"/>
      <c r="AK33" s="67"/>
      <c r="AL33" s="24"/>
      <c r="AM33" s="24"/>
      <c r="AN33" s="24"/>
      <c r="AO33" s="24"/>
      <c r="AP33" s="32"/>
      <c r="AQ33" s="20"/>
    </row>
    <row r="34" spans="1:138" x14ac:dyDescent="0.2">
      <c r="B34" s="62"/>
      <c r="C34" s="20"/>
      <c r="D34" s="48" t="s">
        <v>21</v>
      </c>
      <c r="E34" s="48" t="s">
        <v>10</v>
      </c>
      <c r="F34" s="48" t="s">
        <v>22</v>
      </c>
      <c r="G34" s="48" t="s">
        <v>23</v>
      </c>
      <c r="H34" s="48" t="s">
        <v>24</v>
      </c>
      <c r="I34" s="187"/>
      <c r="J34" s="48" t="s">
        <v>21</v>
      </c>
      <c r="K34" s="52" t="s">
        <v>25</v>
      </c>
      <c r="L34" s="52" t="s">
        <v>22</v>
      </c>
      <c r="M34" s="52" t="s">
        <v>23</v>
      </c>
      <c r="N34" s="48" t="s">
        <v>24</v>
      </c>
      <c r="O34" s="20"/>
      <c r="P34" s="48" t="str">
        <f t="shared" ref="P34:P40" si="10">D34</f>
        <v>Individ</v>
      </c>
      <c r="Q34" s="48" t="s">
        <v>10</v>
      </c>
      <c r="R34" s="48" t="s">
        <v>22</v>
      </c>
      <c r="S34" s="48" t="s">
        <v>23</v>
      </c>
      <c r="T34" s="48" t="s">
        <v>24</v>
      </c>
      <c r="U34" s="32"/>
      <c r="V34" s="20"/>
      <c r="W34" s="48" t="str">
        <f t="shared" ref="W34:W46" si="11">P34</f>
        <v>Individ</v>
      </c>
      <c r="X34" s="48" t="s">
        <v>25</v>
      </c>
      <c r="Y34" s="48" t="s">
        <v>22</v>
      </c>
      <c r="Z34" s="48" t="s">
        <v>23</v>
      </c>
      <c r="AA34" s="48" t="s">
        <v>24</v>
      </c>
      <c r="AB34" s="32"/>
      <c r="AC34" s="20"/>
      <c r="AD34" s="48" t="str">
        <f t="shared" ref="AD34:AD46" si="12">W34</f>
        <v>Individ</v>
      </c>
      <c r="AE34" s="48" t="s">
        <v>25</v>
      </c>
      <c r="AF34" s="48" t="s">
        <v>22</v>
      </c>
      <c r="AG34" s="48" t="s">
        <v>23</v>
      </c>
      <c r="AH34" s="48" t="s">
        <v>24</v>
      </c>
      <c r="AI34" s="32"/>
      <c r="AJ34" s="20"/>
      <c r="AK34" s="48" t="str">
        <f t="shared" ref="AK34:AK46" si="13">AD34</f>
        <v>Individ</v>
      </c>
      <c r="AL34" s="48" t="s">
        <v>25</v>
      </c>
      <c r="AM34" s="48" t="s">
        <v>22</v>
      </c>
      <c r="AN34" s="48" t="s">
        <v>23</v>
      </c>
      <c r="AO34" s="48" t="s">
        <v>24</v>
      </c>
      <c r="AP34" s="32"/>
      <c r="AQ34" s="20"/>
    </row>
    <row r="35" spans="1:138" s="174" customFormat="1" x14ac:dyDescent="0.2">
      <c r="A35" s="75"/>
      <c r="B35" s="69"/>
      <c r="C35" s="20"/>
      <c r="D35" s="188">
        <v>1</v>
      </c>
      <c r="E35" s="55" t="s">
        <v>60</v>
      </c>
      <c r="F35" s="56">
        <v>1.9086576892042</v>
      </c>
      <c r="G35" s="169">
        <v>23.22</v>
      </c>
      <c r="H35" s="188">
        <f>POWER(F35,G35)</f>
        <v>3299933.8474909035</v>
      </c>
      <c r="I35" s="187"/>
      <c r="J35" s="198">
        <v>1</v>
      </c>
      <c r="K35" s="55" t="s">
        <v>60</v>
      </c>
      <c r="L35" s="56">
        <v>1.8768448262990791</v>
      </c>
      <c r="M35" s="169">
        <v>21.11</v>
      </c>
      <c r="N35" s="199">
        <f>POWER(L35,M35)</f>
        <v>591660.85725131945</v>
      </c>
      <c r="O35" s="20"/>
      <c r="P35" s="188">
        <f t="shared" si="10"/>
        <v>1</v>
      </c>
      <c r="Q35" s="55" t="s">
        <v>60</v>
      </c>
      <c r="R35" s="56">
        <v>1.9133501921445073</v>
      </c>
      <c r="S35" s="169">
        <v>25.2</v>
      </c>
      <c r="T35" s="188">
        <f>POWER(R35,S35)</f>
        <v>12624683.554449309</v>
      </c>
      <c r="U35" s="32"/>
      <c r="V35" s="20"/>
      <c r="W35" s="188">
        <f t="shared" si="11"/>
        <v>1</v>
      </c>
      <c r="X35" s="55" t="s">
        <v>60</v>
      </c>
      <c r="Y35" s="56">
        <v>1.8782334825770128</v>
      </c>
      <c r="Z35" s="169">
        <v>24.47</v>
      </c>
      <c r="AA35" s="188">
        <f>POWER(Y35,Z35)</f>
        <v>4996342.2587961033</v>
      </c>
      <c r="AB35" s="32"/>
      <c r="AC35" s="20"/>
      <c r="AD35" s="188">
        <f t="shared" si="12"/>
        <v>1</v>
      </c>
      <c r="AE35" s="55" t="s">
        <v>60</v>
      </c>
      <c r="AF35" s="191">
        <v>1.922162619510734</v>
      </c>
      <c r="AG35" s="169">
        <v>23.17</v>
      </c>
      <c r="AH35" s="188">
        <f>POWER(AF35,AG35)</f>
        <v>3761986.6312501868</v>
      </c>
      <c r="AI35" s="32"/>
      <c r="AJ35" s="20"/>
      <c r="AK35" s="188">
        <f t="shared" si="13"/>
        <v>1</v>
      </c>
      <c r="AL35" s="55" t="s">
        <v>60</v>
      </c>
      <c r="AM35" s="56">
        <v>1.913456220965327</v>
      </c>
      <c r="AN35" s="169">
        <v>25.86</v>
      </c>
      <c r="AO35" s="188">
        <f>POWER(AM35,AN35)</f>
        <v>19401137.391072355</v>
      </c>
      <c r="AP35" s="32"/>
      <c r="AQ35" s="20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</row>
    <row r="36" spans="1:138" s="174" customFormat="1" x14ac:dyDescent="0.2">
      <c r="A36" s="75"/>
      <c r="B36" s="69"/>
      <c r="C36" s="20"/>
      <c r="D36" s="188">
        <v>2</v>
      </c>
      <c r="E36" s="55" t="s">
        <v>61</v>
      </c>
      <c r="F36" s="56">
        <v>1.9086576892042</v>
      </c>
      <c r="G36" s="169">
        <v>24.02</v>
      </c>
      <c r="H36" s="188">
        <f t="shared" ref="H36:H46" si="14">POWER(F36,G36)</f>
        <v>5534618.2502281927</v>
      </c>
      <c r="I36" s="187"/>
      <c r="J36" s="198">
        <v>2</v>
      </c>
      <c r="K36" s="55" t="s">
        <v>61</v>
      </c>
      <c r="L36" s="56">
        <v>1.8768448262990791</v>
      </c>
      <c r="M36" s="169">
        <v>22.49</v>
      </c>
      <c r="N36" s="199">
        <f t="shared" ref="N36:N46" si="15">POWER(L36,M36)</f>
        <v>1410600.3446306894</v>
      </c>
      <c r="O36" s="20"/>
      <c r="P36" s="188">
        <f t="shared" si="10"/>
        <v>2</v>
      </c>
      <c r="Q36" s="55" t="s">
        <v>61</v>
      </c>
      <c r="R36" s="56">
        <v>1.9133501921445073</v>
      </c>
      <c r="S36" s="169">
        <v>26.77</v>
      </c>
      <c r="T36" s="188">
        <f t="shared" ref="T36:T46" si="16">POWER(R36,S36)</f>
        <v>34965344.381480597</v>
      </c>
      <c r="U36" s="32"/>
      <c r="V36" s="20"/>
      <c r="W36" s="188">
        <f t="shared" si="11"/>
        <v>2</v>
      </c>
      <c r="X36" s="55" t="s">
        <v>61</v>
      </c>
      <c r="Y36" s="56">
        <v>1.8782334825770128</v>
      </c>
      <c r="Z36" s="169">
        <v>26.31</v>
      </c>
      <c r="AA36" s="188">
        <f t="shared" ref="AA36:AA46" si="17">POWER(Y36,Z36)</f>
        <v>15934975.671445461</v>
      </c>
      <c r="AB36" s="32"/>
      <c r="AC36" s="20"/>
      <c r="AD36" s="188">
        <f t="shared" si="12"/>
        <v>2</v>
      </c>
      <c r="AE36" s="55" t="s">
        <v>61</v>
      </c>
      <c r="AF36" s="191">
        <v>1.922162619510734</v>
      </c>
      <c r="AG36" s="169">
        <v>24.8</v>
      </c>
      <c r="AH36" s="188">
        <f t="shared" ref="AH36:AH46" si="18">POWER(AF36,AG36)</f>
        <v>10914281.61068128</v>
      </c>
      <c r="AI36" s="32"/>
      <c r="AJ36" s="20"/>
      <c r="AK36" s="188">
        <f t="shared" si="13"/>
        <v>2</v>
      </c>
      <c r="AL36" s="55" t="s">
        <v>61</v>
      </c>
      <c r="AM36" s="56">
        <v>1.913456220965327</v>
      </c>
      <c r="AN36" s="169">
        <v>26.96</v>
      </c>
      <c r="AO36" s="188">
        <f t="shared" ref="AO36:AO46" si="19">POWER(AM36,AN36)</f>
        <v>39612073.335440256</v>
      </c>
      <c r="AP36" s="32"/>
      <c r="AQ36" s="20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</row>
    <row r="37" spans="1:138" x14ac:dyDescent="0.2">
      <c r="B37" s="62" t="s">
        <v>29</v>
      </c>
      <c r="C37" s="20"/>
      <c r="D37" s="188">
        <v>3</v>
      </c>
      <c r="E37" s="55" t="s">
        <v>62</v>
      </c>
      <c r="F37" s="56">
        <v>1.9086576892042</v>
      </c>
      <c r="G37" s="169">
        <v>25.43</v>
      </c>
      <c r="H37" s="188">
        <f t="shared" si="14"/>
        <v>13769374.626206268</v>
      </c>
      <c r="I37" s="187"/>
      <c r="J37" s="198">
        <v>3</v>
      </c>
      <c r="K37" s="55" t="s">
        <v>62</v>
      </c>
      <c r="L37" s="56">
        <v>1.8768448262990791</v>
      </c>
      <c r="M37" s="169">
        <v>22.88</v>
      </c>
      <c r="N37" s="199">
        <f t="shared" si="15"/>
        <v>1803188.1677970914</v>
      </c>
      <c r="O37" s="20"/>
      <c r="P37" s="188">
        <f t="shared" si="10"/>
        <v>3</v>
      </c>
      <c r="Q37" s="55" t="s">
        <v>62</v>
      </c>
      <c r="R37" s="56">
        <v>1.9133501921445073</v>
      </c>
      <c r="S37" s="169">
        <v>27.56</v>
      </c>
      <c r="T37" s="188">
        <f t="shared" si="16"/>
        <v>58378836.728964284</v>
      </c>
      <c r="U37" s="32"/>
      <c r="V37" s="20"/>
      <c r="W37" s="188">
        <f t="shared" si="11"/>
        <v>3</v>
      </c>
      <c r="X37" s="55" t="s">
        <v>62</v>
      </c>
      <c r="Y37" s="56">
        <v>1.8782334825770128</v>
      </c>
      <c r="Z37" s="169">
        <v>26.69</v>
      </c>
      <c r="AA37" s="188">
        <f t="shared" si="17"/>
        <v>20247725.503701169</v>
      </c>
      <c r="AB37" s="32"/>
      <c r="AC37" s="20"/>
      <c r="AD37" s="188">
        <f t="shared" si="12"/>
        <v>3</v>
      </c>
      <c r="AE37" s="55" t="s">
        <v>62</v>
      </c>
      <c r="AF37" s="191">
        <v>1.922162619510734</v>
      </c>
      <c r="AG37" s="169">
        <v>25.18</v>
      </c>
      <c r="AH37" s="188">
        <f t="shared" si="18"/>
        <v>13990569.834425418</v>
      </c>
      <c r="AI37" s="32"/>
      <c r="AJ37" s="20"/>
      <c r="AK37" s="188">
        <f t="shared" si="13"/>
        <v>3</v>
      </c>
      <c r="AL37" s="55" t="s">
        <v>62</v>
      </c>
      <c r="AM37" s="56">
        <v>1.913456220965327</v>
      </c>
      <c r="AN37" s="169">
        <v>28.58</v>
      </c>
      <c r="AO37" s="188">
        <f t="shared" si="19"/>
        <v>113337490.76287615</v>
      </c>
      <c r="AP37" s="32"/>
      <c r="AQ37" s="20"/>
    </row>
    <row r="38" spans="1:138" x14ac:dyDescent="0.2">
      <c r="B38" s="62" t="s">
        <v>30</v>
      </c>
      <c r="C38" s="20"/>
      <c r="D38" s="188">
        <v>4</v>
      </c>
      <c r="E38" s="55" t="s">
        <v>63</v>
      </c>
      <c r="F38" s="56">
        <v>1.9086576892042</v>
      </c>
      <c r="G38" s="169">
        <v>26.62</v>
      </c>
      <c r="H38" s="188">
        <f t="shared" si="14"/>
        <v>29715332.2880635</v>
      </c>
      <c r="I38" s="187"/>
      <c r="J38" s="198">
        <v>4</v>
      </c>
      <c r="K38" s="55" t="s">
        <v>63</v>
      </c>
      <c r="L38" s="56">
        <v>1.8768448262990791</v>
      </c>
      <c r="M38" s="169">
        <v>24.12</v>
      </c>
      <c r="N38" s="199">
        <f t="shared" si="15"/>
        <v>3936336.5672190539</v>
      </c>
      <c r="O38" s="20"/>
      <c r="P38" s="188">
        <f t="shared" si="10"/>
        <v>4</v>
      </c>
      <c r="Q38" s="55" t="s">
        <v>63</v>
      </c>
      <c r="R38" s="56">
        <v>1.9133501921445073</v>
      </c>
      <c r="S38" s="169">
        <v>28.82</v>
      </c>
      <c r="T38" s="188">
        <f t="shared" si="16"/>
        <v>132225878.74617462</v>
      </c>
      <c r="U38" s="32"/>
      <c r="V38" s="20"/>
      <c r="W38" s="188">
        <f t="shared" si="11"/>
        <v>4</v>
      </c>
      <c r="X38" s="55" t="s">
        <v>63</v>
      </c>
      <c r="Y38" s="56">
        <v>1.8782334825770128</v>
      </c>
      <c r="Z38" s="169">
        <v>26.57</v>
      </c>
      <c r="AA38" s="188">
        <f t="shared" si="17"/>
        <v>18772680.773771729</v>
      </c>
      <c r="AB38" s="32"/>
      <c r="AC38" s="20"/>
      <c r="AD38" s="188">
        <f t="shared" si="12"/>
        <v>4</v>
      </c>
      <c r="AE38" s="55" t="s">
        <v>63</v>
      </c>
      <c r="AF38" s="191">
        <v>1.922162619510734</v>
      </c>
      <c r="AG38" s="169">
        <v>27.3</v>
      </c>
      <c r="AH38" s="188">
        <f t="shared" si="18"/>
        <v>55907551.60562285</v>
      </c>
      <c r="AI38" s="32"/>
      <c r="AJ38" s="20"/>
      <c r="AK38" s="188">
        <f t="shared" si="13"/>
        <v>4</v>
      </c>
      <c r="AL38" s="55" t="s">
        <v>63</v>
      </c>
      <c r="AM38" s="56">
        <v>1.913456220965327</v>
      </c>
      <c r="AN38" s="169">
        <v>28.75</v>
      </c>
      <c r="AO38" s="188">
        <f t="shared" si="19"/>
        <v>126556001.06730998</v>
      </c>
      <c r="AP38" s="32"/>
      <c r="AQ38" s="20"/>
    </row>
    <row r="39" spans="1:138" x14ac:dyDescent="0.2">
      <c r="B39" s="62"/>
      <c r="C39" s="20"/>
      <c r="D39" s="188">
        <v>5</v>
      </c>
      <c r="E39" s="55" t="s">
        <v>64</v>
      </c>
      <c r="F39" s="56">
        <v>1.9086576892042</v>
      </c>
      <c r="G39" s="169">
        <v>26.33</v>
      </c>
      <c r="H39" s="188">
        <f t="shared" si="14"/>
        <v>24635958.149315596</v>
      </c>
      <c r="I39" s="187"/>
      <c r="J39" s="198">
        <v>5</v>
      </c>
      <c r="K39" s="55" t="s">
        <v>64</v>
      </c>
      <c r="L39" s="56">
        <v>1.8768448262990791</v>
      </c>
      <c r="M39" s="169">
        <v>24.55</v>
      </c>
      <c r="N39" s="199">
        <f t="shared" si="15"/>
        <v>5160198.6727088094</v>
      </c>
      <c r="O39" s="20"/>
      <c r="P39" s="188">
        <f t="shared" si="10"/>
        <v>5</v>
      </c>
      <c r="Q39" s="55" t="s">
        <v>64</v>
      </c>
      <c r="R39" s="56">
        <v>1.9133501921445073</v>
      </c>
      <c r="S39" s="169">
        <v>29.99</v>
      </c>
      <c r="T39" s="188">
        <f t="shared" si="16"/>
        <v>282498395.29655772</v>
      </c>
      <c r="U39" s="32"/>
      <c r="V39" s="20"/>
      <c r="W39" s="188">
        <f t="shared" si="11"/>
        <v>5</v>
      </c>
      <c r="X39" s="55" t="s">
        <v>64</v>
      </c>
      <c r="Y39" s="56">
        <v>1.8782334825770128</v>
      </c>
      <c r="Z39" s="169">
        <v>28.48</v>
      </c>
      <c r="AA39" s="188">
        <f t="shared" si="17"/>
        <v>62573145.859021679</v>
      </c>
      <c r="AB39" s="32"/>
      <c r="AC39" s="20"/>
      <c r="AD39" s="188">
        <f t="shared" si="12"/>
        <v>5</v>
      </c>
      <c r="AE39" s="55" t="s">
        <v>64</v>
      </c>
      <c r="AF39" s="191">
        <v>1.922162619510734</v>
      </c>
      <c r="AG39" s="169">
        <v>29.43</v>
      </c>
      <c r="AH39" s="188">
        <f t="shared" si="18"/>
        <v>224876174.3537026</v>
      </c>
      <c r="AI39" s="32"/>
      <c r="AJ39" s="20"/>
      <c r="AK39" s="188">
        <f t="shared" si="13"/>
        <v>5</v>
      </c>
      <c r="AL39" s="55" t="s">
        <v>64</v>
      </c>
      <c r="AM39" s="56">
        <v>1.913456220965327</v>
      </c>
      <c r="AN39" s="169">
        <v>30.17</v>
      </c>
      <c r="AO39" s="188">
        <f t="shared" si="19"/>
        <v>318027779.07392842</v>
      </c>
      <c r="AP39" s="32"/>
      <c r="AQ39" s="20"/>
    </row>
    <row r="40" spans="1:138" x14ac:dyDescent="0.2">
      <c r="B40" s="62"/>
      <c r="C40" s="20"/>
      <c r="D40" s="188">
        <v>6</v>
      </c>
      <c r="E40" s="115" t="s">
        <v>65</v>
      </c>
      <c r="F40" s="170">
        <v>1.9086576892042</v>
      </c>
      <c r="G40" s="116">
        <v>32.520000000000003</v>
      </c>
      <c r="H40" s="188">
        <f t="shared" si="14"/>
        <v>1346716136.5020492</v>
      </c>
      <c r="I40" s="187"/>
      <c r="J40" s="198">
        <v>6</v>
      </c>
      <c r="K40" s="115" t="s">
        <v>65</v>
      </c>
      <c r="L40" s="170">
        <v>1.8768448262990791</v>
      </c>
      <c r="M40" s="116">
        <v>30.97</v>
      </c>
      <c r="N40" s="199">
        <f t="shared" si="15"/>
        <v>293816744.3551963</v>
      </c>
      <c r="O40" s="20"/>
      <c r="P40" s="188">
        <f t="shared" si="10"/>
        <v>6</v>
      </c>
      <c r="Q40" s="115" t="s">
        <v>65</v>
      </c>
      <c r="R40" s="170">
        <v>1.9133501921445073</v>
      </c>
      <c r="S40" s="116"/>
      <c r="T40" s="188">
        <f t="shared" si="16"/>
        <v>1</v>
      </c>
      <c r="U40" s="32"/>
      <c r="V40" s="20"/>
      <c r="W40" s="188">
        <f t="shared" si="11"/>
        <v>6</v>
      </c>
      <c r="X40" s="115" t="s">
        <v>65</v>
      </c>
      <c r="Y40" s="170">
        <v>1.8782334825770128</v>
      </c>
      <c r="Z40" s="116">
        <v>30.03</v>
      </c>
      <c r="AA40" s="188">
        <f t="shared" si="17"/>
        <v>166226337.46325058</v>
      </c>
      <c r="AB40" s="32"/>
      <c r="AC40" s="20"/>
      <c r="AD40" s="188">
        <f t="shared" si="12"/>
        <v>6</v>
      </c>
      <c r="AE40" s="115" t="s">
        <v>65</v>
      </c>
      <c r="AF40" s="170">
        <v>1.922162619510734</v>
      </c>
      <c r="AG40" s="116">
        <v>35.979999999999997</v>
      </c>
      <c r="AH40" s="188">
        <f t="shared" si="18"/>
        <v>16246835292.421619</v>
      </c>
      <c r="AI40" s="32"/>
      <c r="AJ40" s="20"/>
      <c r="AK40" s="188">
        <f t="shared" si="13"/>
        <v>6</v>
      </c>
      <c r="AL40" s="115" t="s">
        <v>65</v>
      </c>
      <c r="AM40" s="170">
        <v>1.913456220965327</v>
      </c>
      <c r="AN40" s="116">
        <v>37</v>
      </c>
      <c r="AO40" s="188">
        <f t="shared" si="19"/>
        <v>26747649136.844913</v>
      </c>
      <c r="AP40" s="32"/>
      <c r="AQ40" s="20"/>
    </row>
    <row r="41" spans="1:138" x14ac:dyDescent="0.2">
      <c r="B41" s="62"/>
      <c r="C41" s="20"/>
      <c r="D41" s="188">
        <v>7</v>
      </c>
      <c r="E41" s="115" t="s">
        <v>66</v>
      </c>
      <c r="F41" s="170">
        <v>1.9086576892042</v>
      </c>
      <c r="G41" s="116">
        <v>23.98</v>
      </c>
      <c r="H41" s="188">
        <f t="shared" si="14"/>
        <v>5393349.3089091796</v>
      </c>
      <c r="I41" s="187"/>
      <c r="J41" s="198">
        <v>7</v>
      </c>
      <c r="K41" s="115" t="s">
        <v>66</v>
      </c>
      <c r="L41" s="170">
        <v>1.8768448262990791</v>
      </c>
      <c r="M41" s="116">
        <v>22.16</v>
      </c>
      <c r="N41" s="199">
        <f t="shared" si="15"/>
        <v>1145968.3529636983</v>
      </c>
      <c r="O41" s="20"/>
      <c r="P41" s="188">
        <v>7</v>
      </c>
      <c r="Q41" s="115" t="s">
        <v>66</v>
      </c>
      <c r="R41" s="170">
        <v>1.9133501921445073</v>
      </c>
      <c r="S41" s="116">
        <v>26.84</v>
      </c>
      <c r="T41" s="188">
        <f t="shared" si="16"/>
        <v>36590085.353442445</v>
      </c>
      <c r="U41" s="32"/>
      <c r="V41" s="20"/>
      <c r="W41" s="188">
        <f t="shared" si="11"/>
        <v>7</v>
      </c>
      <c r="X41" s="115" t="s">
        <v>66</v>
      </c>
      <c r="Y41" s="170">
        <v>1.8782334825770128</v>
      </c>
      <c r="Z41" s="116">
        <v>25.8</v>
      </c>
      <c r="AA41" s="188">
        <f t="shared" si="17"/>
        <v>11554179.755071364</v>
      </c>
      <c r="AB41" s="32"/>
      <c r="AC41" s="20"/>
      <c r="AD41" s="188">
        <f t="shared" si="12"/>
        <v>7</v>
      </c>
      <c r="AE41" s="115" t="s">
        <v>66</v>
      </c>
      <c r="AF41" s="170">
        <v>1.922162619510734</v>
      </c>
      <c r="AG41" s="116">
        <v>25.29</v>
      </c>
      <c r="AH41" s="188">
        <f t="shared" si="18"/>
        <v>15033230.541386345</v>
      </c>
      <c r="AI41" s="32"/>
      <c r="AJ41" s="20"/>
      <c r="AK41" s="188">
        <f t="shared" si="13"/>
        <v>7</v>
      </c>
      <c r="AL41" s="115" t="s">
        <v>66</v>
      </c>
      <c r="AM41" s="170">
        <v>1.913456220965327</v>
      </c>
      <c r="AN41" s="116">
        <v>27.72</v>
      </c>
      <c r="AO41" s="188">
        <f t="shared" si="19"/>
        <v>64864885.732876964</v>
      </c>
      <c r="AP41" s="32"/>
      <c r="AQ41" s="20"/>
    </row>
    <row r="42" spans="1:138" x14ac:dyDescent="0.2">
      <c r="B42" s="62"/>
      <c r="C42" s="20"/>
      <c r="D42" s="188">
        <v>8</v>
      </c>
      <c r="E42" s="115" t="s">
        <v>67</v>
      </c>
      <c r="F42" s="170">
        <v>1.9086576892042</v>
      </c>
      <c r="G42" s="116">
        <v>26.02</v>
      </c>
      <c r="H42" s="188">
        <f t="shared" si="14"/>
        <v>20162471.351620488</v>
      </c>
      <c r="I42" s="187"/>
      <c r="J42" s="198">
        <v>8</v>
      </c>
      <c r="K42" s="115" t="s">
        <v>67</v>
      </c>
      <c r="L42" s="170">
        <v>1.8768448262990791</v>
      </c>
      <c r="M42" s="116">
        <v>24.18</v>
      </c>
      <c r="N42" s="199">
        <f t="shared" si="15"/>
        <v>4087878.0060104621</v>
      </c>
      <c r="O42" s="20"/>
      <c r="P42" s="188">
        <v>8</v>
      </c>
      <c r="Q42" s="115" t="s">
        <v>67</v>
      </c>
      <c r="R42" s="170">
        <v>1.9133501921445073</v>
      </c>
      <c r="S42" s="116">
        <v>28.74</v>
      </c>
      <c r="T42" s="188">
        <f t="shared" si="16"/>
        <v>125537334.97131854</v>
      </c>
      <c r="U42" s="32"/>
      <c r="V42" s="20"/>
      <c r="W42" s="188">
        <f t="shared" si="11"/>
        <v>8</v>
      </c>
      <c r="X42" s="115" t="s">
        <v>67</v>
      </c>
      <c r="Y42" s="170">
        <v>1.8782334825770128</v>
      </c>
      <c r="Z42" s="116">
        <v>27.83</v>
      </c>
      <c r="AA42" s="188">
        <f t="shared" si="17"/>
        <v>41538495.61109414</v>
      </c>
      <c r="AB42" s="32"/>
      <c r="AC42" s="20"/>
      <c r="AD42" s="188">
        <f t="shared" si="12"/>
        <v>8</v>
      </c>
      <c r="AE42" s="115" t="s">
        <v>67</v>
      </c>
      <c r="AF42" s="170">
        <v>1.922162619510734</v>
      </c>
      <c r="AG42" s="116">
        <v>27.12</v>
      </c>
      <c r="AH42" s="188">
        <f t="shared" si="18"/>
        <v>49703646.33947099</v>
      </c>
      <c r="AI42" s="32"/>
      <c r="AJ42" s="20"/>
      <c r="AK42" s="188">
        <f t="shared" si="13"/>
        <v>8</v>
      </c>
      <c r="AL42" s="115" t="s">
        <v>67</v>
      </c>
      <c r="AM42" s="170">
        <v>1.913456220965327</v>
      </c>
      <c r="AN42" s="116">
        <v>30.11</v>
      </c>
      <c r="AO42" s="188">
        <f t="shared" si="19"/>
        <v>305883425.13252813</v>
      </c>
      <c r="AP42" s="32"/>
      <c r="AQ42" s="20"/>
    </row>
    <row r="43" spans="1:138" x14ac:dyDescent="0.2">
      <c r="B43" s="62"/>
      <c r="C43" s="20"/>
      <c r="D43" s="188">
        <v>9</v>
      </c>
      <c r="E43" s="115" t="s">
        <v>68</v>
      </c>
      <c r="F43" s="170">
        <v>1.9086576892042</v>
      </c>
      <c r="G43" s="116">
        <v>24.99</v>
      </c>
      <c r="H43" s="188">
        <f t="shared" si="14"/>
        <v>10360813.963709081</v>
      </c>
      <c r="I43" s="187"/>
      <c r="J43" s="198">
        <v>9</v>
      </c>
      <c r="K43" s="115" t="s">
        <v>68</v>
      </c>
      <c r="L43" s="170">
        <v>1.8768448262990791</v>
      </c>
      <c r="M43" s="116">
        <v>23</v>
      </c>
      <c r="N43" s="199">
        <f t="shared" si="15"/>
        <v>1944699.2783996579</v>
      </c>
      <c r="O43" s="20"/>
      <c r="P43" s="188">
        <v>9</v>
      </c>
      <c r="Q43" s="115" t="s">
        <v>68</v>
      </c>
      <c r="R43" s="170">
        <v>1.9133501921445073</v>
      </c>
      <c r="S43" s="116">
        <v>27.86</v>
      </c>
      <c r="T43" s="199">
        <f t="shared" si="16"/>
        <v>70924090.643707871</v>
      </c>
      <c r="U43" s="32"/>
      <c r="V43" s="20"/>
      <c r="W43" s="188">
        <f t="shared" si="11"/>
        <v>9</v>
      </c>
      <c r="X43" s="115" t="s">
        <v>68</v>
      </c>
      <c r="Y43" s="170">
        <v>1.8782334825770128</v>
      </c>
      <c r="Z43" s="116">
        <v>26.46</v>
      </c>
      <c r="AA43" s="188">
        <f t="shared" si="17"/>
        <v>17515149.214573245</v>
      </c>
      <c r="AB43" s="32"/>
      <c r="AC43" s="20"/>
      <c r="AD43" s="188">
        <f t="shared" si="12"/>
        <v>9</v>
      </c>
      <c r="AE43" s="115" t="s">
        <v>68</v>
      </c>
      <c r="AF43" s="170">
        <v>1.922162619510734</v>
      </c>
      <c r="AG43" s="116">
        <v>26.41</v>
      </c>
      <c r="AH43" s="188">
        <f t="shared" si="18"/>
        <v>31253399.263250001</v>
      </c>
      <c r="AI43" s="32"/>
      <c r="AJ43" s="20"/>
      <c r="AK43" s="188">
        <f t="shared" si="13"/>
        <v>9</v>
      </c>
      <c r="AL43" s="115" t="s">
        <v>68</v>
      </c>
      <c r="AM43" s="170">
        <v>1.913456220965327</v>
      </c>
      <c r="AN43" s="116">
        <v>28.67</v>
      </c>
      <c r="AO43" s="188">
        <f t="shared" si="19"/>
        <v>120153731.01357092</v>
      </c>
      <c r="AP43" s="32"/>
      <c r="AQ43" s="20"/>
    </row>
    <row r="44" spans="1:138" s="200" customFormat="1" x14ac:dyDescent="0.2">
      <c r="A44" s="3"/>
      <c r="B44" s="62"/>
      <c r="C44" s="20"/>
      <c r="D44" s="201">
        <v>10</v>
      </c>
      <c r="E44" s="115" t="s">
        <v>69</v>
      </c>
      <c r="F44" s="170">
        <v>1.9086576892042</v>
      </c>
      <c r="G44" s="116">
        <v>23.98</v>
      </c>
      <c r="H44" s="188">
        <f t="shared" si="14"/>
        <v>5393349.3089091796</v>
      </c>
      <c r="I44" s="187"/>
      <c r="J44" s="202">
        <v>10</v>
      </c>
      <c r="K44" s="115" t="s">
        <v>69</v>
      </c>
      <c r="L44" s="170">
        <v>1.8768448262990791</v>
      </c>
      <c r="M44" s="116">
        <v>22.57</v>
      </c>
      <c r="N44" s="199">
        <f t="shared" si="15"/>
        <v>1483468.2475104469</v>
      </c>
      <c r="P44" s="201">
        <v>10</v>
      </c>
      <c r="Q44" s="115" t="s">
        <v>69</v>
      </c>
      <c r="R44" s="170">
        <v>1.9133501921445073</v>
      </c>
      <c r="S44" s="116">
        <v>26.7</v>
      </c>
      <c r="T44" s="203">
        <f t="shared" si="16"/>
        <v>33412748.177711353</v>
      </c>
      <c r="W44" s="201">
        <f t="shared" si="11"/>
        <v>10</v>
      </c>
      <c r="X44" s="115" t="s">
        <v>69</v>
      </c>
      <c r="Y44" s="170">
        <v>1.8782334825770128</v>
      </c>
      <c r="Z44" s="116">
        <v>25.18</v>
      </c>
      <c r="AA44" s="188">
        <f t="shared" si="17"/>
        <v>7816536.8795326054</v>
      </c>
      <c r="AD44" s="201">
        <f t="shared" si="12"/>
        <v>10</v>
      </c>
      <c r="AE44" s="115" t="s">
        <v>69</v>
      </c>
      <c r="AF44" s="170">
        <v>1.922162619510734</v>
      </c>
      <c r="AG44" s="116">
        <v>25.67</v>
      </c>
      <c r="AH44" s="188">
        <f t="shared" si="18"/>
        <v>19270481.487343088</v>
      </c>
      <c r="AK44" s="201">
        <f t="shared" si="13"/>
        <v>10</v>
      </c>
      <c r="AL44" s="115" t="s">
        <v>69</v>
      </c>
      <c r="AM44" s="170">
        <v>1.913456220965327</v>
      </c>
      <c r="AN44" s="116">
        <v>28.33</v>
      </c>
      <c r="AO44" s="188">
        <f t="shared" si="19"/>
        <v>96364919.021975741</v>
      </c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</row>
    <row r="45" spans="1:138" x14ac:dyDescent="0.2">
      <c r="B45" s="62"/>
      <c r="C45" s="20"/>
      <c r="D45" s="188">
        <v>11</v>
      </c>
      <c r="E45" s="115" t="s">
        <v>70</v>
      </c>
      <c r="F45" s="170">
        <v>1.9086576892042</v>
      </c>
      <c r="G45" s="116">
        <v>24.94</v>
      </c>
      <c r="H45" s="188">
        <f t="shared" si="14"/>
        <v>10031305.880405193</v>
      </c>
      <c r="I45" s="187"/>
      <c r="J45" s="198">
        <v>11</v>
      </c>
      <c r="K45" s="115" t="s">
        <v>70</v>
      </c>
      <c r="L45" s="170">
        <v>1.8768448262990791</v>
      </c>
      <c r="M45" s="116">
        <v>22.8</v>
      </c>
      <c r="N45" s="199">
        <f t="shared" si="15"/>
        <v>1714615.6348119951</v>
      </c>
      <c r="O45" s="20"/>
      <c r="P45" s="188">
        <v>11</v>
      </c>
      <c r="Q45" s="115" t="s">
        <v>70</v>
      </c>
      <c r="R45" s="170">
        <v>1.9133501921445073</v>
      </c>
      <c r="S45" s="116">
        <v>27.78</v>
      </c>
      <c r="T45" s="199">
        <f t="shared" si="16"/>
        <v>67336450.391583458</v>
      </c>
      <c r="U45" s="32"/>
      <c r="V45" s="20"/>
      <c r="W45" s="188">
        <f t="shared" si="11"/>
        <v>11</v>
      </c>
      <c r="X45" s="115" t="s">
        <v>70</v>
      </c>
      <c r="Y45" s="170">
        <v>1.8782334825770128</v>
      </c>
      <c r="Z45" s="116">
        <v>26.72</v>
      </c>
      <c r="AA45" s="188">
        <f t="shared" si="17"/>
        <v>20634252.081059739</v>
      </c>
      <c r="AB45" s="32"/>
      <c r="AC45" s="20"/>
      <c r="AD45" s="188">
        <f t="shared" si="12"/>
        <v>11</v>
      </c>
      <c r="AE45" s="115" t="s">
        <v>70</v>
      </c>
      <c r="AF45" s="170">
        <v>1.922162619510734</v>
      </c>
      <c r="AG45" s="116">
        <v>26</v>
      </c>
      <c r="AH45" s="188">
        <f t="shared" si="18"/>
        <v>23908003.346292637</v>
      </c>
      <c r="AI45" s="32"/>
      <c r="AJ45" s="20"/>
      <c r="AK45" s="188">
        <f t="shared" si="13"/>
        <v>11</v>
      </c>
      <c r="AL45" s="115" t="s">
        <v>70</v>
      </c>
      <c r="AM45" s="170">
        <v>1.913456220965327</v>
      </c>
      <c r="AN45" s="116">
        <v>28.63</v>
      </c>
      <c r="AO45" s="188">
        <f t="shared" si="19"/>
        <v>117075095.26757672</v>
      </c>
      <c r="AP45" s="32"/>
      <c r="AQ45" s="20"/>
    </row>
    <row r="46" spans="1:138" x14ac:dyDescent="0.2">
      <c r="B46" s="62"/>
      <c r="C46" s="20"/>
      <c r="D46" s="188">
        <v>12</v>
      </c>
      <c r="E46" s="115" t="s">
        <v>71</v>
      </c>
      <c r="F46" s="170">
        <v>1.9086576892042</v>
      </c>
      <c r="G46" s="116">
        <v>26.09</v>
      </c>
      <c r="H46" s="188">
        <f t="shared" si="14"/>
        <v>21095738.169421259</v>
      </c>
      <c r="I46" s="187"/>
      <c r="J46" s="188">
        <v>12</v>
      </c>
      <c r="K46" s="115" t="s">
        <v>71</v>
      </c>
      <c r="L46" s="170">
        <v>1.8768448262990791</v>
      </c>
      <c r="M46" s="116">
        <v>24.02</v>
      </c>
      <c r="N46" s="199">
        <f t="shared" si="15"/>
        <v>3696148.2991086715</v>
      </c>
      <c r="O46" s="20"/>
      <c r="P46" s="188">
        <v>12</v>
      </c>
      <c r="Q46" s="115" t="s">
        <v>71</v>
      </c>
      <c r="R46" s="170">
        <v>1.9133501921445073</v>
      </c>
      <c r="S46" s="116">
        <v>28.93</v>
      </c>
      <c r="T46" s="188">
        <f t="shared" si="16"/>
        <v>142008340.725997</v>
      </c>
      <c r="U46" s="32"/>
      <c r="V46" s="20"/>
      <c r="W46" s="188">
        <f t="shared" si="11"/>
        <v>12</v>
      </c>
      <c r="X46" s="115" t="s">
        <v>71</v>
      </c>
      <c r="Y46" s="170">
        <v>1.8782334825770128</v>
      </c>
      <c r="Z46" s="116">
        <v>27.32</v>
      </c>
      <c r="AA46" s="188">
        <f t="shared" si="17"/>
        <v>30118856.466524433</v>
      </c>
      <c r="AB46" s="32"/>
      <c r="AC46" s="20"/>
      <c r="AD46" s="188">
        <f t="shared" si="12"/>
        <v>12</v>
      </c>
      <c r="AE46" s="115" t="s">
        <v>71</v>
      </c>
      <c r="AF46" s="170">
        <v>1.922162619510734</v>
      </c>
      <c r="AG46" s="116">
        <v>26.68</v>
      </c>
      <c r="AH46" s="188">
        <f t="shared" si="18"/>
        <v>37283836.470708214</v>
      </c>
      <c r="AI46" s="32"/>
      <c r="AJ46" s="20"/>
      <c r="AK46" s="195">
        <f t="shared" si="13"/>
        <v>12</v>
      </c>
      <c r="AL46" s="115" t="s">
        <v>71</v>
      </c>
      <c r="AM46" s="170">
        <v>1.913456220965327</v>
      </c>
      <c r="AN46" s="116">
        <v>29.71</v>
      </c>
      <c r="AO46" s="188">
        <f t="shared" si="19"/>
        <v>235954645.65141296</v>
      </c>
      <c r="AP46" s="32"/>
      <c r="AQ46" s="20"/>
    </row>
    <row r="47" spans="1:138" x14ac:dyDescent="0.2">
      <c r="B47" s="62"/>
      <c r="C47" s="20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20"/>
      <c r="P47" s="46"/>
      <c r="Q47" s="46"/>
      <c r="R47" s="46"/>
      <c r="S47" s="46"/>
      <c r="T47" s="46"/>
      <c r="U47" s="32"/>
      <c r="V47" s="20"/>
      <c r="W47" s="46"/>
      <c r="X47" s="46"/>
      <c r="Y47" s="46"/>
      <c r="Z47" s="46"/>
      <c r="AA47" s="46"/>
      <c r="AB47" s="32"/>
      <c r="AC47" s="20"/>
      <c r="AD47" s="46"/>
      <c r="AE47" s="46"/>
      <c r="AF47" s="46"/>
      <c r="AG47" s="46"/>
      <c r="AH47" s="46"/>
      <c r="AI47" s="32"/>
      <c r="AJ47" s="20"/>
      <c r="AK47" s="46"/>
      <c r="AL47" s="46"/>
      <c r="AM47" s="46"/>
      <c r="AN47" s="46"/>
      <c r="AO47" s="46"/>
      <c r="AP47" s="32"/>
      <c r="AQ47" s="20"/>
    </row>
    <row r="48" spans="1:138" x14ac:dyDescent="0.2">
      <c r="B48" s="62"/>
      <c r="C48" s="20"/>
      <c r="D48" s="64" t="s">
        <v>31</v>
      </c>
      <c r="E48" s="64" t="str">
        <f>F14</f>
        <v>ubc</v>
      </c>
      <c r="F48" s="49"/>
      <c r="G48" s="65"/>
      <c r="H48" s="66"/>
      <c r="I48" s="197"/>
      <c r="J48" s="64" t="s">
        <v>31</v>
      </c>
      <c r="K48" s="64" t="str">
        <f>L14</f>
        <v>rpl13A</v>
      </c>
      <c r="L48" s="49"/>
      <c r="M48" s="65"/>
      <c r="N48" s="66"/>
      <c r="O48" s="20"/>
      <c r="P48" s="51" t="str">
        <f>D48</f>
        <v>Run No. 2.1</v>
      </c>
      <c r="Q48" s="64" t="str">
        <f>R14</f>
        <v>pcna</v>
      </c>
      <c r="R48" s="49"/>
      <c r="S48" s="50"/>
      <c r="T48" s="46"/>
      <c r="U48" s="32"/>
      <c r="V48" s="20"/>
      <c r="W48" s="51" t="str">
        <f>P48</f>
        <v>Run No. 2.1</v>
      </c>
      <c r="X48" s="64" t="str">
        <f>Y14</f>
        <v>NeuroD</v>
      </c>
      <c r="Y48" s="49"/>
      <c r="Z48" s="50"/>
      <c r="AA48" s="46"/>
      <c r="AB48" s="32"/>
      <c r="AC48" s="20"/>
      <c r="AD48" s="51" t="str">
        <f>W48</f>
        <v>Run No. 2.1</v>
      </c>
      <c r="AE48" s="64" t="str">
        <f>AF14</f>
        <v>dcx</v>
      </c>
      <c r="AF48" s="49"/>
      <c r="AG48" s="50"/>
      <c r="AH48" s="46"/>
      <c r="AI48" s="32"/>
      <c r="AJ48" s="20"/>
      <c r="AK48" s="51" t="str">
        <f>AD48</f>
        <v>Run No. 2.1</v>
      </c>
      <c r="AL48" s="64" t="str">
        <f>AM14</f>
        <v>bdnf</v>
      </c>
      <c r="AM48" s="49"/>
      <c r="AN48" s="65"/>
      <c r="AO48" s="66"/>
      <c r="AP48" s="32"/>
      <c r="AQ48" s="20"/>
    </row>
    <row r="49" spans="1:138" x14ac:dyDescent="0.2">
      <c r="B49" s="62"/>
      <c r="C49" s="20"/>
      <c r="D49" s="67"/>
      <c r="E49" s="24"/>
      <c r="F49" s="24"/>
      <c r="G49" s="24"/>
      <c r="H49" s="24"/>
      <c r="I49" s="46"/>
      <c r="J49" s="67"/>
      <c r="K49" s="24"/>
      <c r="L49" s="24"/>
      <c r="M49" s="24"/>
      <c r="N49" s="24"/>
      <c r="O49" s="20"/>
      <c r="P49" s="67"/>
      <c r="Q49" s="24"/>
      <c r="R49" s="24"/>
      <c r="S49" s="24"/>
      <c r="T49" s="24"/>
      <c r="U49" s="32"/>
      <c r="V49" s="20"/>
      <c r="W49" s="67"/>
      <c r="X49" s="24"/>
      <c r="Y49" s="24"/>
      <c r="Z49" s="24"/>
      <c r="AA49" s="24"/>
      <c r="AB49" s="32"/>
      <c r="AC49" s="20"/>
      <c r="AD49" s="67"/>
      <c r="AE49" s="24"/>
      <c r="AF49" s="24"/>
      <c r="AG49" s="24"/>
      <c r="AH49" s="24"/>
      <c r="AI49" s="32"/>
      <c r="AJ49" s="20"/>
      <c r="AK49" s="67"/>
      <c r="AL49" s="24"/>
      <c r="AM49" s="24"/>
      <c r="AN49" s="24"/>
      <c r="AO49" s="24"/>
      <c r="AP49" s="32"/>
      <c r="AQ49" s="20"/>
    </row>
    <row r="50" spans="1:138" x14ac:dyDescent="0.2">
      <c r="B50" s="62"/>
      <c r="C50" s="20"/>
      <c r="D50" s="48" t="s">
        <v>21</v>
      </c>
      <c r="E50" s="48" t="s">
        <v>10</v>
      </c>
      <c r="F50" s="48" t="s">
        <v>22</v>
      </c>
      <c r="G50" s="48" t="s">
        <v>23</v>
      </c>
      <c r="H50" s="48" t="s">
        <v>24</v>
      </c>
      <c r="I50" s="187"/>
      <c r="J50" s="48" t="s">
        <v>21</v>
      </c>
      <c r="K50" s="48" t="s">
        <v>25</v>
      </c>
      <c r="L50" s="48" t="s">
        <v>22</v>
      </c>
      <c r="M50" s="48" t="s">
        <v>23</v>
      </c>
      <c r="N50" s="48" t="s">
        <v>24</v>
      </c>
      <c r="O50" s="20"/>
      <c r="P50" s="48" t="str">
        <f t="shared" ref="P50:P62" si="20">D50</f>
        <v>Individ</v>
      </c>
      <c r="Q50" s="48" t="s">
        <v>10</v>
      </c>
      <c r="R50" s="48" t="s">
        <v>22</v>
      </c>
      <c r="S50" s="48" t="s">
        <v>23</v>
      </c>
      <c r="T50" s="48" t="s">
        <v>24</v>
      </c>
      <c r="U50" s="32"/>
      <c r="V50" s="20"/>
      <c r="W50" s="52" t="str">
        <f t="shared" ref="W50:W62" si="21">P50</f>
        <v>Individ</v>
      </c>
      <c r="X50" s="52" t="s">
        <v>25</v>
      </c>
      <c r="Y50" s="52" t="s">
        <v>22</v>
      </c>
      <c r="Z50" s="52" t="s">
        <v>23</v>
      </c>
      <c r="AA50" s="52" t="s">
        <v>24</v>
      </c>
      <c r="AB50" s="32"/>
      <c r="AC50" s="20"/>
      <c r="AD50" s="48" t="str">
        <f t="shared" ref="AD50:AD62" si="22">W50</f>
        <v>Individ</v>
      </c>
      <c r="AE50" s="48" t="s">
        <v>25</v>
      </c>
      <c r="AF50" s="48" t="s">
        <v>22</v>
      </c>
      <c r="AG50" s="48" t="s">
        <v>23</v>
      </c>
      <c r="AH50" s="48" t="s">
        <v>24</v>
      </c>
      <c r="AI50" s="32"/>
      <c r="AJ50" s="20"/>
      <c r="AK50" s="48" t="str">
        <f t="shared" ref="AK50:AK62" si="23">AD50</f>
        <v>Individ</v>
      </c>
      <c r="AL50" s="48" t="s">
        <v>25</v>
      </c>
      <c r="AM50" s="48" t="s">
        <v>22</v>
      </c>
      <c r="AN50" s="48" t="s">
        <v>23</v>
      </c>
      <c r="AO50" s="48" t="s">
        <v>24</v>
      </c>
      <c r="AP50" s="32"/>
      <c r="AQ50" s="20"/>
    </row>
    <row r="51" spans="1:138" s="174" customFormat="1" x14ac:dyDescent="0.2">
      <c r="A51" s="75"/>
      <c r="B51" s="69"/>
      <c r="C51" s="20"/>
      <c r="D51" s="188">
        <v>1</v>
      </c>
      <c r="E51" s="55" t="s">
        <v>60</v>
      </c>
      <c r="F51" s="56">
        <v>1.9086576892042</v>
      </c>
      <c r="G51" s="169">
        <v>23.93</v>
      </c>
      <c r="H51" s="188">
        <f>POWER(F51,G51)</f>
        <v>5221822.9983710349</v>
      </c>
      <c r="I51" s="187"/>
      <c r="J51" s="188">
        <v>1</v>
      </c>
      <c r="K51" s="55" t="s">
        <v>60</v>
      </c>
      <c r="L51" s="56">
        <v>1.8768448262990791</v>
      </c>
      <c r="M51" s="169">
        <v>22.33</v>
      </c>
      <c r="N51" s="188">
        <f>POWER(L51,M51)</f>
        <v>1275426.531042004</v>
      </c>
      <c r="O51" s="20"/>
      <c r="P51" s="188">
        <f t="shared" si="20"/>
        <v>1</v>
      </c>
      <c r="Q51" s="55" t="s">
        <v>60</v>
      </c>
      <c r="R51" s="56">
        <v>1.9133501921445073</v>
      </c>
      <c r="S51" s="169">
        <v>26.62</v>
      </c>
      <c r="T51" s="188">
        <f>POWER(R51,S51)</f>
        <v>31722590.162169859</v>
      </c>
      <c r="U51" s="32"/>
      <c r="V51" s="20"/>
      <c r="W51" s="205">
        <f t="shared" si="21"/>
        <v>1</v>
      </c>
      <c r="X51" s="55" t="s">
        <v>60</v>
      </c>
      <c r="Y51" s="56">
        <v>1.8782334825770128</v>
      </c>
      <c r="Z51" s="169">
        <v>25.6</v>
      </c>
      <c r="AA51" s="205">
        <f>POWER(Y51,Z51)</f>
        <v>10185660.679041231</v>
      </c>
      <c r="AB51" s="32"/>
      <c r="AC51" s="20"/>
      <c r="AD51" s="188">
        <f t="shared" si="22"/>
        <v>1</v>
      </c>
      <c r="AE51" s="55" t="s">
        <v>60</v>
      </c>
      <c r="AF51" s="191">
        <v>1.922162619510734</v>
      </c>
      <c r="AG51" s="169">
        <v>24.33</v>
      </c>
      <c r="AH51" s="188">
        <f>POWER(AF51,AG51)</f>
        <v>8028118.8911068877</v>
      </c>
      <c r="AI51" s="32"/>
      <c r="AJ51" s="20"/>
      <c r="AK51" s="188">
        <f t="shared" si="23"/>
        <v>1</v>
      </c>
      <c r="AL51" s="55" t="s">
        <v>60</v>
      </c>
      <c r="AM51" s="56">
        <v>1.913456220965327</v>
      </c>
      <c r="AN51" s="169">
        <v>26.84</v>
      </c>
      <c r="AO51" s="188">
        <f>POWER(AM51,AN51)</f>
        <v>36644546.448859237</v>
      </c>
      <c r="AP51" s="32"/>
      <c r="AQ51" s="20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</row>
    <row r="52" spans="1:138" s="174" customFormat="1" x14ac:dyDescent="0.2">
      <c r="A52" s="75"/>
      <c r="B52" s="69"/>
      <c r="C52" s="20"/>
      <c r="D52" s="188">
        <v>2</v>
      </c>
      <c r="E52" s="55" t="s">
        <v>61</v>
      </c>
      <c r="F52" s="56">
        <v>1.9086576892042</v>
      </c>
      <c r="G52" s="169">
        <v>24.24</v>
      </c>
      <c r="H52" s="188">
        <f t="shared" ref="H52:H62" si="24">POWER(F52,G52)</f>
        <v>6380399.0397567572</v>
      </c>
      <c r="I52" s="187"/>
      <c r="J52" s="188">
        <v>2</v>
      </c>
      <c r="K52" s="55" t="s">
        <v>61</v>
      </c>
      <c r="L52" s="56">
        <v>1.8768448262990791</v>
      </c>
      <c r="M52" s="169">
        <v>22.76</v>
      </c>
      <c r="N52" s="188">
        <f t="shared" ref="N52:N62" si="25">POWER(L52,M52)</f>
        <v>1671974.4819153594</v>
      </c>
      <c r="O52" s="20"/>
      <c r="P52" s="188">
        <f t="shared" si="20"/>
        <v>2</v>
      </c>
      <c r="Q52" s="55" t="s">
        <v>61</v>
      </c>
      <c r="R52" s="56">
        <v>1.9133501921445073</v>
      </c>
      <c r="S52" s="169">
        <v>27.13</v>
      </c>
      <c r="T52" s="188">
        <f t="shared" ref="T52:T62" si="26">POWER(R52,S52)</f>
        <v>44165567.703048982</v>
      </c>
      <c r="U52" s="32"/>
      <c r="V52" s="20"/>
      <c r="W52" s="205">
        <f t="shared" si="21"/>
        <v>2</v>
      </c>
      <c r="X52" s="55" t="s">
        <v>61</v>
      </c>
      <c r="Y52" s="56">
        <v>1.8782334825770128</v>
      </c>
      <c r="Z52" s="169">
        <v>24.99</v>
      </c>
      <c r="AA52" s="205">
        <f t="shared" ref="AA52:AA62" si="27">POWER(Y52,Z52)</f>
        <v>6934289.3776101144</v>
      </c>
      <c r="AB52" s="32"/>
      <c r="AC52" s="20"/>
      <c r="AD52" s="188">
        <f t="shared" si="22"/>
        <v>2</v>
      </c>
      <c r="AE52" s="55" t="s">
        <v>61</v>
      </c>
      <c r="AF52" s="191">
        <v>1.922162619510734</v>
      </c>
      <c r="AG52" s="169">
        <v>24.97</v>
      </c>
      <c r="AH52" s="188">
        <f t="shared" ref="AH52:AH62" si="28">POWER(AF52,AG52)</f>
        <v>12196619.545834655</v>
      </c>
      <c r="AI52" s="32"/>
      <c r="AJ52" s="20"/>
      <c r="AK52" s="188">
        <f t="shared" si="23"/>
        <v>2</v>
      </c>
      <c r="AL52" s="55" t="s">
        <v>61</v>
      </c>
      <c r="AM52" s="56">
        <v>1.913456220965327</v>
      </c>
      <c r="AN52" s="169">
        <v>26.63</v>
      </c>
      <c r="AO52" s="188">
        <f t="shared" ref="AO52:AO62" si="29">POWER(AM52,AN52)</f>
        <v>31976244.752240099</v>
      </c>
      <c r="AP52" s="32"/>
      <c r="AQ52" s="20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</row>
    <row r="53" spans="1:138" s="174" customFormat="1" x14ac:dyDescent="0.2">
      <c r="A53" s="75"/>
      <c r="B53" s="69" t="s">
        <v>32</v>
      </c>
      <c r="C53" s="20"/>
      <c r="D53" s="188">
        <v>3</v>
      </c>
      <c r="E53" s="55" t="s">
        <v>62</v>
      </c>
      <c r="F53" s="56">
        <v>1.9086576892042</v>
      </c>
      <c r="G53" s="169">
        <v>25.09</v>
      </c>
      <c r="H53" s="188">
        <f t="shared" si="24"/>
        <v>11052656.685765909</v>
      </c>
      <c r="I53" s="187"/>
      <c r="J53" s="188">
        <v>3</v>
      </c>
      <c r="K53" s="55" t="s">
        <v>62</v>
      </c>
      <c r="L53" s="56">
        <v>1.8768448262990791</v>
      </c>
      <c r="M53" s="169">
        <v>23</v>
      </c>
      <c r="N53" s="188">
        <f t="shared" si="25"/>
        <v>1944699.2783996579</v>
      </c>
      <c r="O53" s="20"/>
      <c r="P53" s="188">
        <f t="shared" si="20"/>
        <v>3</v>
      </c>
      <c r="Q53" s="55" t="s">
        <v>62</v>
      </c>
      <c r="R53" s="56">
        <v>1.9133501921445073</v>
      </c>
      <c r="S53" s="169">
        <v>27.74</v>
      </c>
      <c r="T53" s="188">
        <f t="shared" si="26"/>
        <v>65611269.430304691</v>
      </c>
      <c r="U53" s="32"/>
      <c r="V53" s="20"/>
      <c r="W53" s="205">
        <f t="shared" si="21"/>
        <v>3</v>
      </c>
      <c r="X53" s="55" t="s">
        <v>62</v>
      </c>
      <c r="Y53" s="56">
        <v>1.8782334825770128</v>
      </c>
      <c r="Z53" s="169">
        <v>26.45</v>
      </c>
      <c r="AA53" s="205">
        <f t="shared" si="27"/>
        <v>17405092.901398644</v>
      </c>
      <c r="AB53" s="32"/>
      <c r="AC53" s="20"/>
      <c r="AD53" s="188">
        <f t="shared" si="22"/>
        <v>3</v>
      </c>
      <c r="AE53" s="55" t="s">
        <v>62</v>
      </c>
      <c r="AF53" s="191">
        <v>1.922162619510734</v>
      </c>
      <c r="AG53" s="169">
        <v>25.13</v>
      </c>
      <c r="AH53" s="188">
        <f t="shared" si="28"/>
        <v>13540849.067104712</v>
      </c>
      <c r="AI53" s="32"/>
      <c r="AJ53" s="20"/>
      <c r="AK53" s="188">
        <f t="shared" si="23"/>
        <v>3</v>
      </c>
      <c r="AL53" s="55" t="s">
        <v>62</v>
      </c>
      <c r="AM53" s="56">
        <v>1.913456220965327</v>
      </c>
      <c r="AN53" s="169">
        <v>28.11</v>
      </c>
      <c r="AO53" s="188">
        <f t="shared" si="29"/>
        <v>83544696.208332047</v>
      </c>
      <c r="AP53" s="32"/>
      <c r="AQ53" s="20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</row>
    <row r="54" spans="1:138" s="174" customFormat="1" x14ac:dyDescent="0.2">
      <c r="A54" s="75"/>
      <c r="B54" s="69" t="s">
        <v>27</v>
      </c>
      <c r="C54" s="20"/>
      <c r="D54" s="188">
        <v>4</v>
      </c>
      <c r="E54" s="55" t="s">
        <v>63</v>
      </c>
      <c r="F54" s="56">
        <v>1.9086576892042</v>
      </c>
      <c r="G54" s="169">
        <v>25.55</v>
      </c>
      <c r="H54" s="188">
        <f t="shared" si="24"/>
        <v>14879953.758530648</v>
      </c>
      <c r="I54" s="187"/>
      <c r="J54" s="188">
        <v>4</v>
      </c>
      <c r="K54" s="55" t="s">
        <v>63</v>
      </c>
      <c r="L54" s="56">
        <v>1.8768448262990791</v>
      </c>
      <c r="M54" s="169">
        <v>23.71</v>
      </c>
      <c r="N54" s="188">
        <f t="shared" si="25"/>
        <v>3040791.1596470014</v>
      </c>
      <c r="O54" s="20"/>
      <c r="P54" s="188">
        <f t="shared" si="20"/>
        <v>4</v>
      </c>
      <c r="Q54" s="55" t="s">
        <v>63</v>
      </c>
      <c r="R54" s="56">
        <v>1.9133501921445073</v>
      </c>
      <c r="S54" s="169">
        <v>28.72</v>
      </c>
      <c r="T54" s="188">
        <f t="shared" si="26"/>
        <v>123918747.59350884</v>
      </c>
      <c r="U54" s="32"/>
      <c r="V54" s="20"/>
      <c r="W54" s="205">
        <f t="shared" si="21"/>
        <v>4</v>
      </c>
      <c r="X54" s="55" t="s">
        <v>63</v>
      </c>
      <c r="Y54" s="56">
        <v>1.8782334825770128</v>
      </c>
      <c r="Z54" s="169">
        <v>25.79</v>
      </c>
      <c r="AA54" s="205">
        <f t="shared" si="27"/>
        <v>11481579.150302267</v>
      </c>
      <c r="AB54" s="32"/>
      <c r="AC54" s="20"/>
      <c r="AD54" s="188">
        <f t="shared" si="22"/>
        <v>4</v>
      </c>
      <c r="AE54" s="55" t="s">
        <v>63</v>
      </c>
      <c r="AF54" s="191">
        <v>1.922162619510734</v>
      </c>
      <c r="AG54" s="169">
        <v>27.2</v>
      </c>
      <c r="AH54" s="188">
        <f t="shared" si="28"/>
        <v>52371071.628475301</v>
      </c>
      <c r="AI54" s="32"/>
      <c r="AJ54" s="20"/>
      <c r="AK54" s="188">
        <f t="shared" si="23"/>
        <v>4</v>
      </c>
      <c r="AL54" s="55" t="s">
        <v>63</v>
      </c>
      <c r="AM54" s="56">
        <v>1.913456220965327</v>
      </c>
      <c r="AN54" s="169">
        <v>28.04</v>
      </c>
      <c r="AO54" s="188">
        <f t="shared" si="29"/>
        <v>79834679.664532304</v>
      </c>
      <c r="AP54" s="32"/>
      <c r="AQ54" s="20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</row>
    <row r="55" spans="1:138" s="174" customFormat="1" x14ac:dyDescent="0.2">
      <c r="A55" s="75"/>
      <c r="B55" s="69"/>
      <c r="C55" s="20"/>
      <c r="D55" s="188">
        <v>5</v>
      </c>
      <c r="E55" s="55" t="s">
        <v>64</v>
      </c>
      <c r="F55" s="56">
        <v>1.9086576892042</v>
      </c>
      <c r="G55" s="169">
        <v>25.53</v>
      </c>
      <c r="H55" s="188">
        <f t="shared" si="24"/>
        <v>14688823.779118618</v>
      </c>
      <c r="I55" s="187"/>
      <c r="J55" s="188">
        <v>5</v>
      </c>
      <c r="K55" s="55" t="s">
        <v>64</v>
      </c>
      <c r="L55" s="56">
        <v>1.8768448262990791</v>
      </c>
      <c r="M55" s="169">
        <v>22.85</v>
      </c>
      <c r="N55" s="188">
        <f t="shared" si="25"/>
        <v>1769449.6039525468</v>
      </c>
      <c r="O55" s="20"/>
      <c r="P55" s="188">
        <f t="shared" si="20"/>
        <v>5</v>
      </c>
      <c r="Q55" s="55" t="s">
        <v>64</v>
      </c>
      <c r="R55" s="56">
        <v>1.9133501921445073</v>
      </c>
      <c r="S55" s="169">
        <v>28.27</v>
      </c>
      <c r="T55" s="188">
        <f t="shared" si="26"/>
        <v>92540002.426724002</v>
      </c>
      <c r="U55" s="32"/>
      <c r="V55" s="20"/>
      <c r="W55" s="205">
        <f t="shared" si="21"/>
        <v>5</v>
      </c>
      <c r="X55" s="55" t="s">
        <v>64</v>
      </c>
      <c r="Y55" s="56">
        <v>1.8782334825770128</v>
      </c>
      <c r="Z55" s="169">
        <v>31.67</v>
      </c>
      <c r="AA55" s="205">
        <f t="shared" si="27"/>
        <v>467357422.39160454</v>
      </c>
      <c r="AB55" s="32"/>
      <c r="AC55" s="20"/>
      <c r="AD55" s="188">
        <f t="shared" si="22"/>
        <v>5</v>
      </c>
      <c r="AE55" s="55" t="s">
        <v>64</v>
      </c>
      <c r="AF55" s="191">
        <v>1.922162619510734</v>
      </c>
      <c r="AG55" s="169">
        <v>26.56</v>
      </c>
      <c r="AH55" s="188">
        <f t="shared" si="28"/>
        <v>34471944.288174674</v>
      </c>
      <c r="AI55" s="32"/>
      <c r="AJ55" s="20"/>
      <c r="AK55" s="188">
        <f t="shared" si="23"/>
        <v>5</v>
      </c>
      <c r="AL55" s="55" t="s">
        <v>64</v>
      </c>
      <c r="AM55" s="56">
        <v>1.913456220965327</v>
      </c>
      <c r="AN55" s="169">
        <v>27.63</v>
      </c>
      <c r="AO55" s="188">
        <f t="shared" si="29"/>
        <v>61185144.444283798</v>
      </c>
      <c r="AP55" s="32"/>
      <c r="AQ55" s="20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</row>
    <row r="56" spans="1:138" s="174" customFormat="1" x14ac:dyDescent="0.2">
      <c r="A56" s="75"/>
      <c r="B56" s="69"/>
      <c r="C56" s="20"/>
      <c r="D56" s="188">
        <v>6</v>
      </c>
      <c r="E56" s="115" t="s">
        <v>65</v>
      </c>
      <c r="F56" s="170">
        <v>1.9086576892042</v>
      </c>
      <c r="G56" s="116">
        <v>24.53</v>
      </c>
      <c r="H56" s="188">
        <f t="shared" si="24"/>
        <v>7695892.1771053756</v>
      </c>
      <c r="I56" s="187"/>
      <c r="J56" s="188">
        <v>6</v>
      </c>
      <c r="K56" s="115" t="s">
        <v>65</v>
      </c>
      <c r="L56" s="170">
        <v>1.8768448262990791</v>
      </c>
      <c r="M56" s="116">
        <v>22.62</v>
      </c>
      <c r="N56" s="188">
        <f t="shared" si="25"/>
        <v>1530910.047557896</v>
      </c>
      <c r="O56" s="20"/>
      <c r="P56" s="188">
        <f t="shared" si="20"/>
        <v>6</v>
      </c>
      <c r="Q56" s="115" t="s">
        <v>65</v>
      </c>
      <c r="R56" s="170">
        <v>1.9133501921445073</v>
      </c>
      <c r="S56" s="116">
        <v>27.51</v>
      </c>
      <c r="T56" s="188">
        <f t="shared" si="26"/>
        <v>56515257.883831784</v>
      </c>
      <c r="U56" s="32"/>
      <c r="V56" s="20"/>
      <c r="W56" s="205">
        <f t="shared" si="21"/>
        <v>6</v>
      </c>
      <c r="X56" s="115" t="s">
        <v>65</v>
      </c>
      <c r="Y56" s="170">
        <v>1.8782334825770128</v>
      </c>
      <c r="Z56" s="116">
        <v>25.84</v>
      </c>
      <c r="AA56" s="205">
        <f t="shared" si="27"/>
        <v>11849201.993428931</v>
      </c>
      <c r="AB56" s="32"/>
      <c r="AC56" s="20"/>
      <c r="AD56" s="188">
        <f t="shared" si="22"/>
        <v>6</v>
      </c>
      <c r="AE56" s="115" t="s">
        <v>65</v>
      </c>
      <c r="AF56" s="170">
        <v>1.922162619510734</v>
      </c>
      <c r="AG56" s="116">
        <v>24.86</v>
      </c>
      <c r="AH56" s="188">
        <f t="shared" si="28"/>
        <v>11350697.844362451</v>
      </c>
      <c r="AI56" s="32"/>
      <c r="AJ56" s="20"/>
      <c r="AK56" s="188">
        <f t="shared" si="23"/>
        <v>6</v>
      </c>
      <c r="AL56" s="115" t="s">
        <v>65</v>
      </c>
      <c r="AM56" s="170">
        <v>1.913456220965327</v>
      </c>
      <c r="AN56" s="116">
        <v>27.9</v>
      </c>
      <c r="AO56" s="188">
        <f t="shared" si="29"/>
        <v>72901588.710817143</v>
      </c>
      <c r="AP56" s="32"/>
      <c r="AQ56" s="20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</row>
    <row r="57" spans="1:138" s="174" customFormat="1" x14ac:dyDescent="0.2">
      <c r="A57" s="75"/>
      <c r="B57" s="69"/>
      <c r="C57" s="20"/>
      <c r="D57" s="188">
        <v>7</v>
      </c>
      <c r="E57" s="115" t="s">
        <v>66</v>
      </c>
      <c r="F57" s="170">
        <v>1.9086576892042</v>
      </c>
      <c r="G57" s="116">
        <v>23.64</v>
      </c>
      <c r="H57" s="188">
        <f t="shared" si="24"/>
        <v>4329233.528466342</v>
      </c>
      <c r="I57" s="187"/>
      <c r="J57" s="188">
        <v>7</v>
      </c>
      <c r="K57" s="115" t="s">
        <v>66</v>
      </c>
      <c r="L57" s="170">
        <v>1.8768448262990791</v>
      </c>
      <c r="M57" s="116">
        <v>22.07</v>
      </c>
      <c r="N57" s="188">
        <f t="shared" si="25"/>
        <v>1082839.4541205941</v>
      </c>
      <c r="O57" s="20"/>
      <c r="P57" s="188">
        <f t="shared" si="20"/>
        <v>7</v>
      </c>
      <c r="Q57" s="115" t="s">
        <v>66</v>
      </c>
      <c r="R57" s="170">
        <v>1.9133501921445073</v>
      </c>
      <c r="S57" s="116">
        <v>26.66</v>
      </c>
      <c r="T57" s="188">
        <f t="shared" si="26"/>
        <v>32556703.098337907</v>
      </c>
      <c r="U57" s="32"/>
      <c r="V57" s="20"/>
      <c r="W57" s="205">
        <f t="shared" si="21"/>
        <v>7</v>
      </c>
      <c r="X57" s="115" t="s">
        <v>66</v>
      </c>
      <c r="Y57" s="170">
        <v>1.8782334825770128</v>
      </c>
      <c r="Z57" s="116">
        <v>25.26</v>
      </c>
      <c r="AA57" s="205">
        <f t="shared" si="27"/>
        <v>8220805.015589688</v>
      </c>
      <c r="AB57" s="32"/>
      <c r="AC57" s="20"/>
      <c r="AD57" s="188">
        <f t="shared" si="22"/>
        <v>7</v>
      </c>
      <c r="AE57" s="115" t="s">
        <v>66</v>
      </c>
      <c r="AF57" s="170">
        <v>1.922162619510734</v>
      </c>
      <c r="AG57" s="116">
        <v>25.13</v>
      </c>
      <c r="AH57" s="188">
        <f t="shared" si="28"/>
        <v>13540849.067104712</v>
      </c>
      <c r="AI57" s="32"/>
      <c r="AJ57" s="20"/>
      <c r="AK57" s="188">
        <f t="shared" si="23"/>
        <v>7</v>
      </c>
      <c r="AL57" s="115" t="s">
        <v>66</v>
      </c>
      <c r="AM57" s="170">
        <v>1.913456220965327</v>
      </c>
      <c r="AN57" s="116">
        <v>27.43</v>
      </c>
      <c r="AO57" s="188">
        <f t="shared" si="29"/>
        <v>53738097.08468464</v>
      </c>
      <c r="AP57" s="32"/>
      <c r="AQ57" s="20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</row>
    <row r="58" spans="1:138" s="174" customFormat="1" x14ac:dyDescent="0.2">
      <c r="A58" s="75"/>
      <c r="B58" s="69"/>
      <c r="C58" s="20"/>
      <c r="D58" s="188">
        <v>8</v>
      </c>
      <c r="E58" s="115" t="s">
        <v>67</v>
      </c>
      <c r="F58" s="170">
        <v>1.9086576892042</v>
      </c>
      <c r="G58" s="116">
        <v>24</v>
      </c>
      <c r="H58" s="188">
        <f t="shared" si="24"/>
        <v>5463527.2045579022</v>
      </c>
      <c r="I58" s="187"/>
      <c r="J58" s="188">
        <v>8</v>
      </c>
      <c r="K58" s="115" t="s">
        <v>67</v>
      </c>
      <c r="L58" s="170">
        <v>1.8768448262990791</v>
      </c>
      <c r="M58" s="116">
        <v>22.29</v>
      </c>
      <c r="N58" s="188">
        <f t="shared" si="25"/>
        <v>1243707.6684500673</v>
      </c>
      <c r="O58" s="20"/>
      <c r="P58" s="188">
        <f t="shared" si="20"/>
        <v>8</v>
      </c>
      <c r="Q58" s="115" t="s">
        <v>67</v>
      </c>
      <c r="R58" s="170">
        <v>1.9133501921445073</v>
      </c>
      <c r="S58" s="116">
        <v>27.53</v>
      </c>
      <c r="T58" s="188">
        <f t="shared" si="26"/>
        <v>57253442.257389978</v>
      </c>
      <c r="U58" s="32"/>
      <c r="V58" s="20"/>
      <c r="W58" s="205">
        <f t="shared" si="21"/>
        <v>8</v>
      </c>
      <c r="X58" s="115" t="s">
        <v>67</v>
      </c>
      <c r="Y58" s="170">
        <v>1.8782334825770128</v>
      </c>
      <c r="Z58" s="116">
        <v>25.66</v>
      </c>
      <c r="AA58" s="205">
        <f t="shared" si="27"/>
        <v>10578258.578888403</v>
      </c>
      <c r="AB58" s="32"/>
      <c r="AC58" s="20"/>
      <c r="AD58" s="188">
        <f t="shared" si="22"/>
        <v>8</v>
      </c>
      <c r="AE58" s="115" t="s">
        <v>67</v>
      </c>
      <c r="AF58" s="170">
        <v>1.922162619510734</v>
      </c>
      <c r="AG58" s="116">
        <v>24.62</v>
      </c>
      <c r="AH58" s="188">
        <f t="shared" si="28"/>
        <v>9703154.1830591764</v>
      </c>
      <c r="AI58" s="32"/>
      <c r="AJ58" s="20"/>
      <c r="AK58" s="195">
        <f t="shared" si="23"/>
        <v>8</v>
      </c>
      <c r="AL58" s="115" t="s">
        <v>67</v>
      </c>
      <c r="AM58" s="170">
        <v>1.913456220965327</v>
      </c>
      <c r="AN58" s="116">
        <v>27.33</v>
      </c>
      <c r="AO58" s="188">
        <f t="shared" si="29"/>
        <v>50361705.674854904</v>
      </c>
      <c r="AP58" s="32"/>
      <c r="AQ58" s="20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</row>
    <row r="59" spans="1:138" s="174" customFormat="1" x14ac:dyDescent="0.2">
      <c r="A59" s="75"/>
      <c r="B59" s="69"/>
      <c r="C59" s="20"/>
      <c r="D59" s="188">
        <v>9</v>
      </c>
      <c r="E59" s="115" t="s">
        <v>68</v>
      </c>
      <c r="F59" s="170">
        <v>1.9086576892042</v>
      </c>
      <c r="G59" s="116">
        <v>37</v>
      </c>
      <c r="H59" s="188">
        <f t="shared" si="24"/>
        <v>24374611992.173576</v>
      </c>
      <c r="I59" s="187"/>
      <c r="J59" s="188">
        <v>9</v>
      </c>
      <c r="K59" s="115" t="s">
        <v>68</v>
      </c>
      <c r="L59" s="170">
        <v>1.8768448262990791</v>
      </c>
      <c r="M59" s="116">
        <v>23.24</v>
      </c>
      <c r="N59" s="188">
        <f t="shared" si="25"/>
        <v>2261909.6907961052</v>
      </c>
      <c r="O59" s="20"/>
      <c r="P59" s="195">
        <f t="shared" si="20"/>
        <v>9</v>
      </c>
      <c r="Q59" s="115" t="s">
        <v>68</v>
      </c>
      <c r="R59" s="170">
        <v>1.9133501921445073</v>
      </c>
      <c r="S59" s="116">
        <v>28.64</v>
      </c>
      <c r="T59" s="188">
        <f t="shared" si="26"/>
        <v>117650413.62088624</v>
      </c>
      <c r="U59" s="32"/>
      <c r="V59" s="20"/>
      <c r="W59" s="205">
        <f t="shared" si="21"/>
        <v>9</v>
      </c>
      <c r="X59" s="115" t="s">
        <v>68</v>
      </c>
      <c r="Y59" s="170">
        <v>1.8782334825770128</v>
      </c>
      <c r="Z59" s="116">
        <v>27.83</v>
      </c>
      <c r="AA59" s="205">
        <f t="shared" si="27"/>
        <v>41538495.61109414</v>
      </c>
      <c r="AB59" s="32"/>
      <c r="AC59" s="20"/>
      <c r="AD59" s="188">
        <f t="shared" si="22"/>
        <v>9</v>
      </c>
      <c r="AE59" s="115" t="s">
        <v>68</v>
      </c>
      <c r="AF59" s="170">
        <v>1.922162619510734</v>
      </c>
      <c r="AG59" s="116">
        <v>26.72</v>
      </c>
      <c r="AH59" s="188">
        <f t="shared" si="28"/>
        <v>38271210.551552244</v>
      </c>
      <c r="AI59" s="32"/>
      <c r="AJ59" s="20"/>
      <c r="AK59" s="195">
        <f t="shared" si="23"/>
        <v>9</v>
      </c>
      <c r="AL59" s="115" t="s">
        <v>68</v>
      </c>
      <c r="AM59" s="170">
        <v>1.913456220965327</v>
      </c>
      <c r="AN59" s="116">
        <v>28.18</v>
      </c>
      <c r="AO59" s="188">
        <f t="shared" si="29"/>
        <v>87427121.820635363</v>
      </c>
      <c r="AP59" s="32"/>
      <c r="AQ59" s="20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</row>
    <row r="60" spans="1:138" s="174" customFormat="1" x14ac:dyDescent="0.2">
      <c r="A60" s="75"/>
      <c r="B60" s="69"/>
      <c r="C60" s="20"/>
      <c r="D60" s="188">
        <v>10</v>
      </c>
      <c r="E60" s="115" t="s">
        <v>69</v>
      </c>
      <c r="F60" s="170">
        <v>1.9086576892042</v>
      </c>
      <c r="G60" s="116">
        <v>23.78</v>
      </c>
      <c r="H60" s="188">
        <f t="shared" si="24"/>
        <v>4739286.2403347762</v>
      </c>
      <c r="I60" s="187"/>
      <c r="J60" s="188">
        <v>10</v>
      </c>
      <c r="K60" s="115" t="s">
        <v>69</v>
      </c>
      <c r="L60" s="170">
        <v>1.8768448262990791</v>
      </c>
      <c r="M60" s="116">
        <v>22.94</v>
      </c>
      <c r="N60" s="188">
        <f t="shared" si="25"/>
        <v>1872607.4678730227</v>
      </c>
      <c r="O60" s="20"/>
      <c r="P60" s="188">
        <f t="shared" si="20"/>
        <v>10</v>
      </c>
      <c r="Q60" s="115" t="s">
        <v>69</v>
      </c>
      <c r="R60" s="170">
        <v>1.9133501921445073</v>
      </c>
      <c r="S60" s="116">
        <v>27.04</v>
      </c>
      <c r="T60" s="188">
        <f t="shared" si="26"/>
        <v>41660292.556884401</v>
      </c>
      <c r="U60" s="32"/>
      <c r="V60" s="20"/>
      <c r="W60" s="205">
        <f t="shared" si="21"/>
        <v>10</v>
      </c>
      <c r="X60" s="115" t="s">
        <v>69</v>
      </c>
      <c r="Y60" s="170">
        <v>1.8782334825770128</v>
      </c>
      <c r="Z60" s="116">
        <v>25.16</v>
      </c>
      <c r="AA60" s="205">
        <f t="shared" si="27"/>
        <v>7718615.1885522017</v>
      </c>
      <c r="AB60" s="32"/>
      <c r="AC60" s="20"/>
      <c r="AD60" s="188">
        <f t="shared" si="22"/>
        <v>10</v>
      </c>
      <c r="AE60" s="115" t="s">
        <v>69</v>
      </c>
      <c r="AF60" s="170">
        <v>1.922162619510734</v>
      </c>
      <c r="AG60" s="116">
        <v>26.09</v>
      </c>
      <c r="AH60" s="188">
        <f t="shared" si="28"/>
        <v>25356214.639197364</v>
      </c>
      <c r="AI60" s="32"/>
      <c r="AJ60" s="20"/>
      <c r="AK60" s="188">
        <f t="shared" si="23"/>
        <v>10</v>
      </c>
      <c r="AL60" s="115" t="s">
        <v>69</v>
      </c>
      <c r="AM60" s="170">
        <v>1.913456220965327</v>
      </c>
      <c r="AN60" s="116">
        <v>27.87</v>
      </c>
      <c r="AO60" s="188">
        <f t="shared" si="29"/>
        <v>71496113.915796891</v>
      </c>
      <c r="AP60" s="32"/>
      <c r="AQ60" s="20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</row>
    <row r="61" spans="1:138" s="174" customFormat="1" x14ac:dyDescent="0.2">
      <c r="A61" s="75"/>
      <c r="B61" s="69"/>
      <c r="C61" s="20"/>
      <c r="D61" s="188">
        <v>11</v>
      </c>
      <c r="E61" s="115" t="s">
        <v>70</v>
      </c>
      <c r="F61" s="170">
        <v>1.9086576892042</v>
      </c>
      <c r="G61" s="116">
        <v>27.85</v>
      </c>
      <c r="H61" s="188">
        <f t="shared" si="24"/>
        <v>65807605.388127379</v>
      </c>
      <c r="I61" s="187"/>
      <c r="J61" s="188">
        <v>11</v>
      </c>
      <c r="K61" s="115" t="s">
        <v>70</v>
      </c>
      <c r="L61" s="170">
        <v>1.8768448262990791</v>
      </c>
      <c r="M61" s="116">
        <v>24.82</v>
      </c>
      <c r="N61" s="188">
        <f t="shared" si="25"/>
        <v>6116346.5153139839</v>
      </c>
      <c r="O61" s="20"/>
      <c r="P61" s="188">
        <f t="shared" si="20"/>
        <v>11</v>
      </c>
      <c r="Q61" s="115" t="s">
        <v>70</v>
      </c>
      <c r="R61" s="170">
        <v>1.9133501921445073</v>
      </c>
      <c r="S61" s="116">
        <v>30.15</v>
      </c>
      <c r="T61" s="188">
        <f t="shared" si="26"/>
        <v>313402964.00650609</v>
      </c>
      <c r="U61" s="32"/>
      <c r="V61" s="20"/>
      <c r="W61" s="205">
        <f t="shared" si="21"/>
        <v>11</v>
      </c>
      <c r="X61" s="115" t="s">
        <v>70</v>
      </c>
      <c r="Y61" s="170">
        <v>1.8782334825770128</v>
      </c>
      <c r="Z61" s="116">
        <v>28.62</v>
      </c>
      <c r="AA61" s="205">
        <f t="shared" si="27"/>
        <v>68345972.988250494</v>
      </c>
      <c r="AB61" s="32"/>
      <c r="AC61" s="20"/>
      <c r="AD61" s="188">
        <f t="shared" si="22"/>
        <v>11</v>
      </c>
      <c r="AE61" s="115" t="s">
        <v>70</v>
      </c>
      <c r="AF61" s="170">
        <v>1.922162619510734</v>
      </c>
      <c r="AG61" s="116">
        <v>29.51</v>
      </c>
      <c r="AH61" s="188">
        <f t="shared" si="28"/>
        <v>236944512.16273895</v>
      </c>
      <c r="AI61" s="32"/>
      <c r="AJ61" s="20"/>
      <c r="AK61" s="188">
        <f t="shared" si="23"/>
        <v>11</v>
      </c>
      <c r="AL61" s="115" t="s">
        <v>70</v>
      </c>
      <c r="AM61" s="170">
        <v>1.913456220965327</v>
      </c>
      <c r="AN61" s="116">
        <v>29.79</v>
      </c>
      <c r="AO61" s="188">
        <f t="shared" si="29"/>
        <v>248527250.34001833</v>
      </c>
      <c r="AP61" s="32"/>
      <c r="AQ61" s="20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</row>
    <row r="62" spans="1:138" s="174" customFormat="1" x14ac:dyDescent="0.2">
      <c r="A62" s="75"/>
      <c r="B62" s="69"/>
      <c r="C62" s="20"/>
      <c r="D62" s="188">
        <v>12</v>
      </c>
      <c r="E62" s="115" t="s">
        <v>71</v>
      </c>
      <c r="F62" s="170">
        <v>1.9086576892042</v>
      </c>
      <c r="G62" s="116">
        <v>23.98</v>
      </c>
      <c r="H62" s="188">
        <f t="shared" si="24"/>
        <v>5393349.3089091796</v>
      </c>
      <c r="I62" s="187"/>
      <c r="J62" s="188">
        <v>12</v>
      </c>
      <c r="K62" s="115" t="s">
        <v>71</v>
      </c>
      <c r="L62" s="170">
        <v>1.8768448262990791</v>
      </c>
      <c r="M62" s="116">
        <v>22.34</v>
      </c>
      <c r="N62" s="188">
        <f t="shared" si="25"/>
        <v>1283481.846713139</v>
      </c>
      <c r="O62" s="20"/>
      <c r="P62" s="188">
        <f t="shared" si="20"/>
        <v>12</v>
      </c>
      <c r="Q62" s="115" t="s">
        <v>71</v>
      </c>
      <c r="R62" s="170">
        <v>1.9133501921445073</v>
      </c>
      <c r="S62" s="116">
        <v>26.77</v>
      </c>
      <c r="T62" s="188">
        <f t="shared" si="26"/>
        <v>34965344.381480597</v>
      </c>
      <c r="U62" s="32"/>
      <c r="V62" s="20"/>
      <c r="W62" s="205">
        <f t="shared" si="21"/>
        <v>12</v>
      </c>
      <c r="X62" s="115" t="s">
        <v>71</v>
      </c>
      <c r="Y62" s="170">
        <v>1.8782334825770128</v>
      </c>
      <c r="Z62" s="116">
        <v>26.7</v>
      </c>
      <c r="AA62" s="205">
        <f t="shared" si="27"/>
        <v>20375756.421532597</v>
      </c>
      <c r="AB62" s="32"/>
      <c r="AC62" s="20"/>
      <c r="AD62" s="188">
        <f t="shared" si="22"/>
        <v>12</v>
      </c>
      <c r="AE62" s="115" t="s">
        <v>71</v>
      </c>
      <c r="AF62" s="170">
        <v>1.922162619510734</v>
      </c>
      <c r="AG62" s="116">
        <v>25.16</v>
      </c>
      <c r="AH62" s="188">
        <f t="shared" si="28"/>
        <v>13808916.422214992</v>
      </c>
      <c r="AI62" s="32"/>
      <c r="AJ62" s="20"/>
      <c r="AK62" s="195">
        <f t="shared" si="23"/>
        <v>12</v>
      </c>
      <c r="AL62" s="115" t="s">
        <v>71</v>
      </c>
      <c r="AM62" s="170">
        <v>1.913456220965327</v>
      </c>
      <c r="AN62" s="116">
        <v>27.75</v>
      </c>
      <c r="AO62" s="188">
        <f t="shared" si="29"/>
        <v>66140003.455873713</v>
      </c>
      <c r="AP62" s="32"/>
      <c r="AQ62" s="20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</row>
    <row r="63" spans="1:138" x14ac:dyDescent="0.2">
      <c r="B63" s="62"/>
      <c r="C63" s="20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20"/>
      <c r="P63" s="46"/>
      <c r="Q63" s="46"/>
      <c r="R63" s="46"/>
      <c r="S63" s="46"/>
      <c r="T63" s="46"/>
      <c r="U63" s="32"/>
      <c r="V63" s="20"/>
      <c r="W63" s="46"/>
      <c r="X63" s="46"/>
      <c r="Y63" s="46"/>
      <c r="Z63" s="46"/>
      <c r="AA63" s="46"/>
      <c r="AB63" s="32"/>
      <c r="AC63" s="20"/>
      <c r="AD63" s="46"/>
      <c r="AE63" s="46"/>
      <c r="AF63" s="46"/>
      <c r="AG63" s="46"/>
      <c r="AH63" s="46"/>
      <c r="AI63" s="32"/>
      <c r="AJ63" s="20"/>
      <c r="AK63" s="46"/>
      <c r="AL63" s="46"/>
      <c r="AM63" s="46"/>
      <c r="AN63" s="46"/>
      <c r="AO63" s="46"/>
      <c r="AP63" s="32"/>
      <c r="AQ63" s="20"/>
    </row>
    <row r="64" spans="1:138" x14ac:dyDescent="0.2">
      <c r="B64" s="62"/>
      <c r="C64" s="20"/>
      <c r="D64" s="64" t="s">
        <v>33</v>
      </c>
      <c r="E64" s="64" t="str">
        <f>F14</f>
        <v>ubc</v>
      </c>
      <c r="F64" s="49"/>
      <c r="G64" s="65"/>
      <c r="H64" s="66"/>
      <c r="I64" s="197"/>
      <c r="J64" s="64" t="s">
        <v>33</v>
      </c>
      <c r="K64" s="64" t="str">
        <f>L14</f>
        <v>rpl13A</v>
      </c>
      <c r="L64" s="49"/>
      <c r="M64" s="65"/>
      <c r="N64" s="66"/>
      <c r="O64" s="20"/>
      <c r="P64" s="51" t="str">
        <f>D64</f>
        <v>Run No. 2.2</v>
      </c>
      <c r="Q64" s="64" t="str">
        <f>R14</f>
        <v>pcna</v>
      </c>
      <c r="R64" s="49"/>
      <c r="S64" s="50"/>
      <c r="T64" s="46"/>
      <c r="U64" s="32"/>
      <c r="V64" s="20"/>
      <c r="W64" s="51" t="str">
        <f>P64</f>
        <v>Run No. 2.2</v>
      </c>
      <c r="X64" s="64" t="str">
        <f>Y14</f>
        <v>NeuroD</v>
      </c>
      <c r="Y64" s="49"/>
      <c r="Z64" s="50"/>
      <c r="AA64" s="46"/>
      <c r="AB64" s="32"/>
      <c r="AC64" s="20"/>
      <c r="AD64" s="51" t="str">
        <f>W64</f>
        <v>Run No. 2.2</v>
      </c>
      <c r="AE64" s="64" t="str">
        <f>AF14</f>
        <v>dcx</v>
      </c>
      <c r="AF64" s="49"/>
      <c r="AG64" s="50"/>
      <c r="AH64" s="46"/>
      <c r="AI64" s="32"/>
      <c r="AJ64" s="20"/>
      <c r="AK64" s="51" t="str">
        <f>AD64</f>
        <v>Run No. 2.2</v>
      </c>
      <c r="AL64" s="64" t="str">
        <f>AM14</f>
        <v>bdnf</v>
      </c>
      <c r="AM64" s="49"/>
      <c r="AN64" s="65"/>
      <c r="AO64" s="66"/>
      <c r="AP64" s="32"/>
      <c r="AQ64" s="20"/>
    </row>
    <row r="65" spans="1:138" x14ac:dyDescent="0.2">
      <c r="B65" s="62"/>
      <c r="C65" s="20"/>
      <c r="D65" s="67"/>
      <c r="E65" s="24"/>
      <c r="F65" s="24"/>
      <c r="G65" s="24"/>
      <c r="H65" s="24"/>
      <c r="I65" s="46"/>
      <c r="J65" s="67"/>
      <c r="K65" s="24"/>
      <c r="L65" s="24"/>
      <c r="M65" s="24"/>
      <c r="N65" s="24"/>
      <c r="O65" s="20"/>
      <c r="P65" s="67"/>
      <c r="Q65" s="24"/>
      <c r="R65" s="24"/>
      <c r="S65" s="24"/>
      <c r="T65" s="24"/>
      <c r="U65" s="32"/>
      <c r="V65" s="20"/>
      <c r="W65" s="67"/>
      <c r="X65" s="24"/>
      <c r="Y65" s="24"/>
      <c r="Z65" s="24"/>
      <c r="AA65" s="24"/>
      <c r="AB65" s="32"/>
      <c r="AC65" s="20"/>
      <c r="AD65" s="67"/>
      <c r="AE65" s="24"/>
      <c r="AF65" s="24"/>
      <c r="AG65" s="24"/>
      <c r="AH65" s="24"/>
      <c r="AI65" s="32"/>
      <c r="AJ65" s="20"/>
      <c r="AK65" s="67"/>
      <c r="AL65" s="24"/>
      <c r="AM65" s="24"/>
      <c r="AN65" s="24"/>
      <c r="AO65" s="24"/>
      <c r="AP65" s="32"/>
      <c r="AQ65" s="20"/>
    </row>
    <row r="66" spans="1:138" x14ac:dyDescent="0.2">
      <c r="B66" s="62"/>
      <c r="C66" s="20"/>
      <c r="D66" s="48" t="s">
        <v>21</v>
      </c>
      <c r="E66" s="48" t="s">
        <v>10</v>
      </c>
      <c r="F66" s="48" t="s">
        <v>22</v>
      </c>
      <c r="G66" s="48" t="s">
        <v>23</v>
      </c>
      <c r="H66" s="48" t="s">
        <v>24</v>
      </c>
      <c r="I66" s="187"/>
      <c r="J66" s="48" t="s">
        <v>21</v>
      </c>
      <c r="K66" s="48" t="s">
        <v>25</v>
      </c>
      <c r="L66" s="48" t="s">
        <v>22</v>
      </c>
      <c r="M66" s="48" t="s">
        <v>23</v>
      </c>
      <c r="N66" s="48" t="s">
        <v>24</v>
      </c>
      <c r="O66" s="20"/>
      <c r="P66" s="48" t="str">
        <f t="shared" ref="P66:P78" si="30">D66</f>
        <v>Individ</v>
      </c>
      <c r="Q66" s="48" t="s">
        <v>10</v>
      </c>
      <c r="R66" s="48" t="s">
        <v>22</v>
      </c>
      <c r="S66" s="48" t="s">
        <v>23</v>
      </c>
      <c r="T66" s="48" t="s">
        <v>24</v>
      </c>
      <c r="U66" s="32"/>
      <c r="V66" s="20"/>
      <c r="W66" s="48" t="str">
        <f t="shared" ref="W66:W78" si="31">P66</f>
        <v>Individ</v>
      </c>
      <c r="X66" s="48" t="s">
        <v>25</v>
      </c>
      <c r="Y66" s="48" t="s">
        <v>22</v>
      </c>
      <c r="Z66" s="48" t="s">
        <v>23</v>
      </c>
      <c r="AA66" s="48" t="s">
        <v>24</v>
      </c>
      <c r="AB66" s="32"/>
      <c r="AC66" s="20"/>
      <c r="AD66" s="48" t="str">
        <f t="shared" ref="AD66:AD78" si="32">W66</f>
        <v>Individ</v>
      </c>
      <c r="AE66" s="48" t="s">
        <v>25</v>
      </c>
      <c r="AF66" s="48" t="s">
        <v>22</v>
      </c>
      <c r="AG66" s="48" t="s">
        <v>23</v>
      </c>
      <c r="AH66" s="48" t="s">
        <v>24</v>
      </c>
      <c r="AI66" s="32"/>
      <c r="AJ66" s="20"/>
      <c r="AK66" s="48" t="str">
        <f t="shared" ref="AK66:AK78" si="33">AD66</f>
        <v>Individ</v>
      </c>
      <c r="AL66" s="48" t="s">
        <v>25</v>
      </c>
      <c r="AM66" s="48" t="s">
        <v>22</v>
      </c>
      <c r="AN66" s="48" t="s">
        <v>23</v>
      </c>
      <c r="AO66" s="48" t="s">
        <v>24</v>
      </c>
      <c r="AP66" s="32"/>
      <c r="AQ66" s="20"/>
    </row>
    <row r="67" spans="1:138" s="174" customFormat="1" x14ac:dyDescent="0.2">
      <c r="A67" s="75"/>
      <c r="B67" s="69"/>
      <c r="C67" s="20"/>
      <c r="D67" s="188">
        <v>1</v>
      </c>
      <c r="E67" s="55" t="s">
        <v>60</v>
      </c>
      <c r="F67" s="56">
        <v>1.9086576892042</v>
      </c>
      <c r="G67" s="169">
        <v>24.18</v>
      </c>
      <c r="H67" s="188">
        <f>POWER(F67,G67)</f>
        <v>6137678.8176137516</v>
      </c>
      <c r="I67" s="187"/>
      <c r="J67" s="188">
        <v>1</v>
      </c>
      <c r="K67" s="55" t="s">
        <v>60</v>
      </c>
      <c r="L67" s="56">
        <v>1.8768448262990791</v>
      </c>
      <c r="M67" s="169">
        <v>22.41</v>
      </c>
      <c r="N67" s="188">
        <f>POWER(L67,M67)</f>
        <v>1341311.7103190352</v>
      </c>
      <c r="O67" s="20"/>
      <c r="P67" s="188">
        <f t="shared" si="30"/>
        <v>1</v>
      </c>
      <c r="Q67" s="55" t="s">
        <v>60</v>
      </c>
      <c r="R67" s="56">
        <v>1.9133501921445073</v>
      </c>
      <c r="S67" s="169">
        <v>26.67</v>
      </c>
      <c r="T67" s="188">
        <f>POWER(R67,S67)</f>
        <v>32768635.958520032</v>
      </c>
      <c r="U67" s="32"/>
      <c r="V67" s="20"/>
      <c r="W67" s="188">
        <f t="shared" si="31"/>
        <v>1</v>
      </c>
      <c r="X67" s="55" t="s">
        <v>60</v>
      </c>
      <c r="Y67" s="56">
        <v>1.8782334825770128</v>
      </c>
      <c r="Z67" s="169">
        <v>25.51</v>
      </c>
      <c r="AA67" s="188">
        <f>POWER(Y67,Z67)</f>
        <v>9623914.1919839028</v>
      </c>
      <c r="AB67" s="32"/>
      <c r="AC67" s="20"/>
      <c r="AD67" s="188">
        <f t="shared" si="32"/>
        <v>1</v>
      </c>
      <c r="AE67" s="55" t="s">
        <v>60</v>
      </c>
      <c r="AF67" s="191">
        <v>1.922162619510734</v>
      </c>
      <c r="AG67" s="169">
        <v>24.18</v>
      </c>
      <c r="AH67" s="188">
        <f>POWER(AF67,AG67)</f>
        <v>7278556.815336776</v>
      </c>
      <c r="AI67" s="32"/>
      <c r="AJ67" s="20"/>
      <c r="AK67" s="188">
        <f t="shared" si="33"/>
        <v>1</v>
      </c>
      <c r="AL67" s="55" t="s">
        <v>60</v>
      </c>
      <c r="AM67" s="56">
        <v>1.913456220965327</v>
      </c>
      <c r="AN67" s="169">
        <v>26.59</v>
      </c>
      <c r="AO67" s="188">
        <f>POWER(AM67,AN67)</f>
        <v>31156934.279843915</v>
      </c>
      <c r="AP67" s="32"/>
      <c r="AQ67" s="20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</row>
    <row r="68" spans="1:138" s="174" customFormat="1" x14ac:dyDescent="0.2">
      <c r="A68" s="75"/>
      <c r="B68" s="69"/>
      <c r="C68" s="20"/>
      <c r="D68" s="188">
        <v>2</v>
      </c>
      <c r="E68" s="55" t="s">
        <v>61</v>
      </c>
      <c r="F68" s="56">
        <v>1.9086576892042</v>
      </c>
      <c r="G68" s="169">
        <v>24.23</v>
      </c>
      <c r="H68" s="188">
        <f t="shared" ref="H68:H78" si="34">POWER(F68,G68)</f>
        <v>6339289.1370714894</v>
      </c>
      <c r="I68" s="187"/>
      <c r="J68" s="188">
        <v>2</v>
      </c>
      <c r="K68" s="55" t="s">
        <v>61</v>
      </c>
      <c r="L68" s="56">
        <v>1.8768448262990791</v>
      </c>
      <c r="M68" s="169">
        <v>22.66</v>
      </c>
      <c r="N68" s="188">
        <f t="shared" ref="N68:N78" si="35">POWER(L68,M68)</f>
        <v>1569953.5677282098</v>
      </c>
      <c r="O68" s="20"/>
      <c r="P68" s="188">
        <f t="shared" si="30"/>
        <v>2</v>
      </c>
      <c r="Q68" s="55" t="s">
        <v>61</v>
      </c>
      <c r="R68" s="56">
        <v>1.9133501921445073</v>
      </c>
      <c r="S68" s="169">
        <v>27.04</v>
      </c>
      <c r="T68" s="188">
        <f t="shared" ref="T68:T78" si="36">POWER(R68,S68)</f>
        <v>41660292.556884401</v>
      </c>
      <c r="U68" s="32"/>
      <c r="V68" s="20"/>
      <c r="W68" s="188">
        <f t="shared" si="31"/>
        <v>2</v>
      </c>
      <c r="X68" s="55" t="s">
        <v>61</v>
      </c>
      <c r="Y68" s="56">
        <v>1.8782334825770128</v>
      </c>
      <c r="Z68" s="169">
        <v>26.2</v>
      </c>
      <c r="AA68" s="188">
        <f t="shared" ref="AA68:AA78" si="37">POWER(Y68,Z68)</f>
        <v>14867534.369726855</v>
      </c>
      <c r="AB68" s="32"/>
      <c r="AC68" s="20"/>
      <c r="AD68" s="188">
        <f t="shared" si="32"/>
        <v>2</v>
      </c>
      <c r="AE68" s="55" t="s">
        <v>61</v>
      </c>
      <c r="AF68" s="191">
        <v>1.922162619510734</v>
      </c>
      <c r="AG68" s="169">
        <v>24.92</v>
      </c>
      <c r="AH68" s="188">
        <f t="shared" ref="AH68:AH78" si="38">POWER(AF68,AG68)</f>
        <v>11804564.528363187</v>
      </c>
      <c r="AI68" s="32"/>
      <c r="AJ68" s="20"/>
      <c r="AK68" s="188">
        <f t="shared" si="33"/>
        <v>2</v>
      </c>
      <c r="AL68" s="55" t="s">
        <v>61</v>
      </c>
      <c r="AM68" s="56">
        <v>1.913456220965327</v>
      </c>
      <c r="AN68" s="169">
        <v>26.58</v>
      </c>
      <c r="AO68" s="188">
        <f t="shared" ref="AO68:AO78" si="39">POWER(AM68,AN68)</f>
        <v>30955408.03067911</v>
      </c>
      <c r="AP68" s="32"/>
      <c r="AQ68" s="20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</row>
    <row r="69" spans="1:138" s="174" customFormat="1" x14ac:dyDescent="0.2">
      <c r="A69" s="75"/>
      <c r="B69" s="69" t="s">
        <v>34</v>
      </c>
      <c r="C69" s="20"/>
      <c r="D69" s="188">
        <v>3</v>
      </c>
      <c r="E69" s="55" t="s">
        <v>62</v>
      </c>
      <c r="F69" s="56">
        <v>1.9086576892042</v>
      </c>
      <c r="G69" s="169">
        <v>25.22</v>
      </c>
      <c r="H69" s="188">
        <f t="shared" si="34"/>
        <v>12021573.78416023</v>
      </c>
      <c r="I69" s="187"/>
      <c r="J69" s="188">
        <v>3</v>
      </c>
      <c r="K69" s="55" t="s">
        <v>62</v>
      </c>
      <c r="L69" s="56">
        <v>1.8768448262990791</v>
      </c>
      <c r="M69" s="169">
        <v>22.96</v>
      </c>
      <c r="N69" s="188">
        <f t="shared" si="35"/>
        <v>1896336.1248248292</v>
      </c>
      <c r="O69" s="20"/>
      <c r="P69" s="188">
        <f t="shared" si="30"/>
        <v>3</v>
      </c>
      <c r="Q69" s="55" t="s">
        <v>62</v>
      </c>
      <c r="R69" s="56">
        <v>1.9133501921445073</v>
      </c>
      <c r="S69" s="169">
        <v>27.7</v>
      </c>
      <c r="T69" s="188">
        <f t="shared" si="36"/>
        <v>63930288.145900063</v>
      </c>
      <c r="U69" s="32"/>
      <c r="V69" s="20"/>
      <c r="W69" s="188">
        <f t="shared" si="31"/>
        <v>3</v>
      </c>
      <c r="X69" s="55" t="s">
        <v>62</v>
      </c>
      <c r="Y69" s="56">
        <v>1.8782334825770128</v>
      </c>
      <c r="Z69" s="169">
        <v>26.64</v>
      </c>
      <c r="AA69" s="188">
        <f t="shared" si="37"/>
        <v>19619537.510902431</v>
      </c>
      <c r="AB69" s="32"/>
      <c r="AC69" s="20"/>
      <c r="AD69" s="188">
        <f t="shared" si="32"/>
        <v>3</v>
      </c>
      <c r="AE69" s="55" t="s">
        <v>62</v>
      </c>
      <c r="AF69" s="191">
        <v>1.922162619510734</v>
      </c>
      <c r="AG69" s="169">
        <v>25.11</v>
      </c>
      <c r="AH69" s="188">
        <f t="shared" si="38"/>
        <v>13365034.824627366</v>
      </c>
      <c r="AI69" s="32"/>
      <c r="AJ69" s="20"/>
      <c r="AK69" s="188">
        <f t="shared" si="33"/>
        <v>3</v>
      </c>
      <c r="AL69" s="55" t="s">
        <v>62</v>
      </c>
      <c r="AM69" s="56">
        <v>1.913456220965327</v>
      </c>
      <c r="AN69" s="169">
        <v>28.26</v>
      </c>
      <c r="AO69" s="188">
        <f t="shared" si="39"/>
        <v>92085587.597729445</v>
      </c>
      <c r="AP69" s="32"/>
      <c r="AQ69" s="20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</row>
    <row r="70" spans="1:138" s="174" customFormat="1" x14ac:dyDescent="0.2">
      <c r="A70" s="75"/>
      <c r="B70" s="69" t="s">
        <v>30</v>
      </c>
      <c r="C70" s="20"/>
      <c r="D70" s="188">
        <v>4</v>
      </c>
      <c r="E70" s="55" t="s">
        <v>63</v>
      </c>
      <c r="F70" s="56">
        <v>1.9086576892042</v>
      </c>
      <c r="G70" s="169">
        <v>25.44</v>
      </c>
      <c r="H70" s="188">
        <f t="shared" si="34"/>
        <v>13858668.179265775</v>
      </c>
      <c r="I70" s="187"/>
      <c r="J70" s="188">
        <v>4</v>
      </c>
      <c r="K70" s="55" t="s">
        <v>63</v>
      </c>
      <c r="L70" s="56">
        <v>1.8768448262990791</v>
      </c>
      <c r="M70" s="169">
        <v>23.93</v>
      </c>
      <c r="N70" s="188">
        <f t="shared" si="35"/>
        <v>3492535.5453357627</v>
      </c>
      <c r="O70" s="20"/>
      <c r="P70" s="188">
        <f t="shared" si="30"/>
        <v>4</v>
      </c>
      <c r="Q70" s="55" t="s">
        <v>63</v>
      </c>
      <c r="R70" s="56">
        <v>1.9133501921445073</v>
      </c>
      <c r="S70" s="169">
        <v>28.45</v>
      </c>
      <c r="T70" s="188">
        <f t="shared" si="36"/>
        <v>104004590.91862036</v>
      </c>
      <c r="U70" s="32"/>
      <c r="V70" s="20"/>
      <c r="W70" s="188">
        <f t="shared" si="31"/>
        <v>4</v>
      </c>
      <c r="X70" s="55" t="s">
        <v>63</v>
      </c>
      <c r="Y70" s="56">
        <v>1.8782334825770128</v>
      </c>
      <c r="Z70" s="169">
        <v>25.74</v>
      </c>
      <c r="AA70" s="188">
        <f t="shared" si="37"/>
        <v>11125361.847807238</v>
      </c>
      <c r="AB70" s="32"/>
      <c r="AC70" s="20"/>
      <c r="AD70" s="188">
        <f t="shared" si="32"/>
        <v>4</v>
      </c>
      <c r="AE70" s="55" t="s">
        <v>63</v>
      </c>
      <c r="AF70" s="191">
        <v>1.922162619510734</v>
      </c>
      <c r="AG70" s="169">
        <v>26.84</v>
      </c>
      <c r="AH70" s="188">
        <f t="shared" si="38"/>
        <v>41393010.612099491</v>
      </c>
      <c r="AI70" s="32"/>
      <c r="AJ70" s="20"/>
      <c r="AK70" s="188">
        <f t="shared" si="33"/>
        <v>4</v>
      </c>
      <c r="AL70" s="55" t="s">
        <v>63</v>
      </c>
      <c r="AM70" s="56">
        <v>1.913456220965327</v>
      </c>
      <c r="AN70" s="169">
        <v>28.01</v>
      </c>
      <c r="AO70" s="188">
        <f t="shared" si="39"/>
        <v>78295541.327203214</v>
      </c>
      <c r="AP70" s="32"/>
      <c r="AQ70" s="20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</row>
    <row r="71" spans="1:138" s="174" customFormat="1" x14ac:dyDescent="0.2">
      <c r="A71" s="75"/>
      <c r="B71" s="75"/>
      <c r="C71" s="20"/>
      <c r="D71" s="188">
        <v>5</v>
      </c>
      <c r="E71" s="55" t="s">
        <v>64</v>
      </c>
      <c r="F71" s="56">
        <v>1.9086576892042</v>
      </c>
      <c r="G71" s="169">
        <v>24.51</v>
      </c>
      <c r="H71" s="188">
        <f t="shared" si="34"/>
        <v>7597040.0074523697</v>
      </c>
      <c r="I71" s="187"/>
      <c r="J71" s="188">
        <v>5</v>
      </c>
      <c r="K71" s="55" t="s">
        <v>64</v>
      </c>
      <c r="L71" s="56">
        <v>1.8768448262990791</v>
      </c>
      <c r="M71" s="169">
        <v>22.9</v>
      </c>
      <c r="N71" s="188">
        <f t="shared" si="35"/>
        <v>1826037.1813716304</v>
      </c>
      <c r="O71" s="20"/>
      <c r="P71" s="188">
        <f t="shared" si="30"/>
        <v>5</v>
      </c>
      <c r="Q71" s="55" t="s">
        <v>64</v>
      </c>
      <c r="R71" s="56">
        <v>1.9133501921445073</v>
      </c>
      <c r="S71" s="169">
        <v>28.56</v>
      </c>
      <c r="T71" s="188">
        <f t="shared" si="36"/>
        <v>111699158.47253665</v>
      </c>
      <c r="U71" s="32"/>
      <c r="V71" s="20"/>
      <c r="W71" s="188">
        <f t="shared" si="31"/>
        <v>5</v>
      </c>
      <c r="X71" s="55" t="s">
        <v>64</v>
      </c>
      <c r="Y71" s="56">
        <v>1.8782334825770128</v>
      </c>
      <c r="Z71" s="169">
        <v>31.06</v>
      </c>
      <c r="AA71" s="188">
        <f t="shared" si="37"/>
        <v>318171958.77198666</v>
      </c>
      <c r="AB71" s="32"/>
      <c r="AC71" s="20"/>
      <c r="AD71" s="188">
        <f t="shared" si="32"/>
        <v>5</v>
      </c>
      <c r="AE71" s="55" t="s">
        <v>64</v>
      </c>
      <c r="AF71" s="191">
        <v>1.922162619510734</v>
      </c>
      <c r="AG71" s="169">
        <v>25.94</v>
      </c>
      <c r="AH71" s="188">
        <f t="shared" si="38"/>
        <v>22988778.738405816</v>
      </c>
      <c r="AI71" s="32"/>
      <c r="AJ71" s="20"/>
      <c r="AK71" s="188">
        <f t="shared" si="33"/>
        <v>5</v>
      </c>
      <c r="AL71" s="55" t="s">
        <v>64</v>
      </c>
      <c r="AM71" s="56">
        <v>1.913456220965327</v>
      </c>
      <c r="AN71" s="169"/>
      <c r="AO71" s="188">
        <f t="shared" si="39"/>
        <v>1</v>
      </c>
      <c r="AP71" s="32"/>
      <c r="AQ71" s="20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</row>
    <row r="72" spans="1:138" s="174" customFormat="1" x14ac:dyDescent="0.2">
      <c r="A72" s="75"/>
      <c r="B72" s="75"/>
      <c r="C72" s="20"/>
      <c r="D72" s="188">
        <v>6</v>
      </c>
      <c r="E72" s="115" t="s">
        <v>65</v>
      </c>
      <c r="F72" s="170">
        <v>1.9086576892042</v>
      </c>
      <c r="G72" s="116">
        <v>24.14</v>
      </c>
      <c r="H72" s="188">
        <f t="shared" si="34"/>
        <v>5981016.9938854864</v>
      </c>
      <c r="I72" s="187"/>
      <c r="J72" s="188">
        <v>6</v>
      </c>
      <c r="K72" s="115" t="s">
        <v>65</v>
      </c>
      <c r="L72" s="170">
        <v>1.8768448262990791</v>
      </c>
      <c r="M72" s="116">
        <v>22.61</v>
      </c>
      <c r="N72" s="188">
        <f t="shared" si="35"/>
        <v>1521301.8371038316</v>
      </c>
      <c r="O72" s="20"/>
      <c r="P72" s="188">
        <f t="shared" si="30"/>
        <v>6</v>
      </c>
      <c r="Q72" s="115" t="s">
        <v>65</v>
      </c>
      <c r="R72" s="170">
        <v>1.9133501921445073</v>
      </c>
      <c r="S72" s="116">
        <v>27.5</v>
      </c>
      <c r="T72" s="188">
        <f t="shared" si="36"/>
        <v>56149742.509239674</v>
      </c>
      <c r="U72" s="32"/>
      <c r="V72" s="20"/>
      <c r="W72" s="188">
        <f t="shared" si="31"/>
        <v>6</v>
      </c>
      <c r="X72" s="115" t="s">
        <v>65</v>
      </c>
      <c r="Y72" s="170">
        <v>1.8782334825770128</v>
      </c>
      <c r="Z72" s="116">
        <v>25.73</v>
      </c>
      <c r="AA72" s="188">
        <f t="shared" si="37"/>
        <v>11055455.717251206</v>
      </c>
      <c r="AB72" s="32"/>
      <c r="AC72" s="20"/>
      <c r="AD72" s="188">
        <f t="shared" si="32"/>
        <v>6</v>
      </c>
      <c r="AE72" s="115" t="s">
        <v>65</v>
      </c>
      <c r="AF72" s="170">
        <v>1.922162619510734</v>
      </c>
      <c r="AG72" s="116">
        <v>24.96</v>
      </c>
      <c r="AH72" s="188">
        <f t="shared" si="38"/>
        <v>12117180.454036912</v>
      </c>
      <c r="AI72" s="32"/>
      <c r="AJ72" s="20"/>
      <c r="AK72" s="188">
        <f t="shared" si="33"/>
        <v>6</v>
      </c>
      <c r="AL72" s="115" t="s">
        <v>65</v>
      </c>
      <c r="AM72" s="170">
        <v>1.913456220965327</v>
      </c>
      <c r="AN72" s="116">
        <v>27.91</v>
      </c>
      <c r="AO72" s="188">
        <f t="shared" si="39"/>
        <v>73376193.462157711</v>
      </c>
      <c r="AP72" s="32"/>
      <c r="AQ72" s="20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</row>
    <row r="73" spans="1:138" s="174" customFormat="1" x14ac:dyDescent="0.2">
      <c r="A73" s="75"/>
      <c r="B73" s="75"/>
      <c r="C73" s="20"/>
      <c r="D73" s="188">
        <v>7</v>
      </c>
      <c r="E73" s="115" t="s">
        <v>66</v>
      </c>
      <c r="F73" s="170">
        <v>1.9086576892042</v>
      </c>
      <c r="G73" s="116">
        <v>23.78</v>
      </c>
      <c r="H73" s="188">
        <f t="shared" si="34"/>
        <v>4739286.2403347762</v>
      </c>
      <c r="I73" s="187"/>
      <c r="J73" s="188">
        <v>7</v>
      </c>
      <c r="K73" s="115" t="s">
        <v>66</v>
      </c>
      <c r="L73" s="170">
        <v>1.8768448262990791</v>
      </c>
      <c r="M73" s="116">
        <v>22.02</v>
      </c>
      <c r="N73" s="188">
        <f t="shared" si="35"/>
        <v>1049283.0391321194</v>
      </c>
      <c r="O73" s="20"/>
      <c r="P73" s="188">
        <f t="shared" si="30"/>
        <v>7</v>
      </c>
      <c r="Q73" s="115" t="s">
        <v>66</v>
      </c>
      <c r="R73" s="170">
        <v>1.9133501921445073</v>
      </c>
      <c r="S73" s="116">
        <v>26.68</v>
      </c>
      <c r="T73" s="188">
        <f t="shared" si="36"/>
        <v>32981948.428212658</v>
      </c>
      <c r="U73" s="32"/>
      <c r="V73" s="20"/>
      <c r="W73" s="188">
        <f t="shared" si="31"/>
        <v>7</v>
      </c>
      <c r="X73" s="115" t="s">
        <v>66</v>
      </c>
      <c r="Y73" s="170">
        <v>1.8782334825770128</v>
      </c>
      <c r="Z73" s="116">
        <v>25.55</v>
      </c>
      <c r="AA73" s="188">
        <f t="shared" si="37"/>
        <v>9869649.3949033506</v>
      </c>
      <c r="AB73" s="32"/>
      <c r="AC73" s="20"/>
      <c r="AD73" s="188">
        <f t="shared" si="32"/>
        <v>7</v>
      </c>
      <c r="AE73" s="115" t="s">
        <v>66</v>
      </c>
      <c r="AF73" s="170">
        <v>1.922162619510734</v>
      </c>
      <c r="AG73" s="116">
        <v>24.89</v>
      </c>
      <c r="AH73" s="188">
        <f t="shared" si="38"/>
        <v>11575406.910589773</v>
      </c>
      <c r="AI73" s="32"/>
      <c r="AJ73" s="20"/>
      <c r="AK73" s="188">
        <f t="shared" si="33"/>
        <v>7</v>
      </c>
      <c r="AL73" s="115" t="s">
        <v>66</v>
      </c>
      <c r="AM73" s="170">
        <v>1.913456220965327</v>
      </c>
      <c r="AN73" s="116">
        <v>27.32</v>
      </c>
      <c r="AO73" s="188">
        <f t="shared" si="39"/>
        <v>50035960.992947571</v>
      </c>
      <c r="AP73" s="32"/>
      <c r="AQ73" s="20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</row>
    <row r="74" spans="1:138" s="174" customFormat="1" x14ac:dyDescent="0.2">
      <c r="A74" s="75"/>
      <c r="B74" s="75"/>
      <c r="C74" s="20"/>
      <c r="D74" s="188">
        <v>8</v>
      </c>
      <c r="E74" s="115" t="s">
        <v>67</v>
      </c>
      <c r="F74" s="170">
        <v>1.9086576892042</v>
      </c>
      <c r="G74" s="116">
        <v>23.01</v>
      </c>
      <c r="H74" s="188">
        <f t="shared" si="34"/>
        <v>2881060.2737874389</v>
      </c>
      <c r="I74" s="187"/>
      <c r="J74" s="188">
        <v>8</v>
      </c>
      <c r="K74" s="115" t="s">
        <v>67</v>
      </c>
      <c r="L74" s="170">
        <v>1.8768448262990791</v>
      </c>
      <c r="M74" s="116">
        <v>22.19</v>
      </c>
      <c r="N74" s="188">
        <f t="shared" si="35"/>
        <v>1167818.834805019</v>
      </c>
      <c r="O74" s="20"/>
      <c r="P74" s="188">
        <f t="shared" si="30"/>
        <v>8</v>
      </c>
      <c r="Q74" s="115" t="s">
        <v>67</v>
      </c>
      <c r="R74" s="170">
        <v>1.9133501921445073</v>
      </c>
      <c r="S74" s="116">
        <v>26.85</v>
      </c>
      <c r="T74" s="188">
        <f t="shared" si="36"/>
        <v>36828274.1350227</v>
      </c>
      <c r="U74" s="32"/>
      <c r="V74" s="20"/>
      <c r="W74" s="188">
        <f t="shared" si="31"/>
        <v>8</v>
      </c>
      <c r="X74" s="115" t="s">
        <v>67</v>
      </c>
      <c r="Y74" s="170">
        <v>1.8782334825770128</v>
      </c>
      <c r="Z74" s="116">
        <v>24.87</v>
      </c>
      <c r="AA74" s="188">
        <f t="shared" si="37"/>
        <v>6429127.1064019455</v>
      </c>
      <c r="AB74" s="32"/>
      <c r="AC74" s="20"/>
      <c r="AD74" s="195">
        <f t="shared" si="32"/>
        <v>8</v>
      </c>
      <c r="AE74" s="115" t="s">
        <v>67</v>
      </c>
      <c r="AF74" s="170">
        <v>1.922162619510734</v>
      </c>
      <c r="AG74" s="116">
        <v>24.58</v>
      </c>
      <c r="AH74" s="188">
        <f t="shared" si="38"/>
        <v>9452818.6748608351</v>
      </c>
      <c r="AI74" s="32"/>
      <c r="AJ74" s="20"/>
      <c r="AK74" s="195">
        <f t="shared" si="33"/>
        <v>8</v>
      </c>
      <c r="AL74" s="115" t="s">
        <v>67</v>
      </c>
      <c r="AM74" s="170">
        <v>1.913456220965327</v>
      </c>
      <c r="AN74" s="116">
        <v>27.56</v>
      </c>
      <c r="AO74" s="188">
        <f t="shared" si="39"/>
        <v>58468061.153239042</v>
      </c>
      <c r="AP74" s="32"/>
      <c r="AQ74" s="20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</row>
    <row r="75" spans="1:138" s="174" customFormat="1" x14ac:dyDescent="0.2">
      <c r="A75" s="75"/>
      <c r="B75" s="75"/>
      <c r="C75" s="20"/>
      <c r="D75" s="188">
        <v>9</v>
      </c>
      <c r="E75" s="115" t="s">
        <v>68</v>
      </c>
      <c r="F75" s="170">
        <v>1.9086576892042</v>
      </c>
      <c r="G75" s="116"/>
      <c r="H75" s="188">
        <f t="shared" si="34"/>
        <v>1</v>
      </c>
      <c r="I75" s="187"/>
      <c r="J75" s="188">
        <v>9</v>
      </c>
      <c r="K75" s="115" t="s">
        <v>68</v>
      </c>
      <c r="L75" s="170">
        <v>1.8768448262990791</v>
      </c>
      <c r="M75" s="116">
        <v>23.27</v>
      </c>
      <c r="N75" s="188">
        <f t="shared" si="35"/>
        <v>2305038.1214352441</v>
      </c>
      <c r="O75" s="20"/>
      <c r="P75" s="188">
        <f t="shared" si="30"/>
        <v>9</v>
      </c>
      <c r="Q75" s="115" t="s">
        <v>68</v>
      </c>
      <c r="R75" s="170">
        <v>1.9133501921445073</v>
      </c>
      <c r="S75" s="116">
        <v>28.12</v>
      </c>
      <c r="T75" s="188">
        <f t="shared" si="36"/>
        <v>83957662.151442319</v>
      </c>
      <c r="U75" s="32"/>
      <c r="V75" s="20"/>
      <c r="W75" s="195">
        <f t="shared" si="31"/>
        <v>9</v>
      </c>
      <c r="X75" s="115" t="s">
        <v>68</v>
      </c>
      <c r="Y75" s="170">
        <v>1.8782334825770128</v>
      </c>
      <c r="Z75" s="116">
        <v>28.35</v>
      </c>
      <c r="AA75" s="188">
        <f t="shared" si="37"/>
        <v>57650163.651382901</v>
      </c>
      <c r="AB75" s="32"/>
      <c r="AC75" s="20"/>
      <c r="AD75" s="188">
        <f t="shared" si="32"/>
        <v>9</v>
      </c>
      <c r="AE75" s="115" t="s">
        <v>68</v>
      </c>
      <c r="AF75" s="170">
        <v>1.922162619510734</v>
      </c>
      <c r="AG75" s="116">
        <v>26.58</v>
      </c>
      <c r="AH75" s="188">
        <f t="shared" si="38"/>
        <v>34925415.517488562</v>
      </c>
      <c r="AI75" s="32"/>
      <c r="AJ75" s="20"/>
      <c r="AK75" s="195">
        <f t="shared" si="33"/>
        <v>9</v>
      </c>
      <c r="AL75" s="115" t="s">
        <v>68</v>
      </c>
      <c r="AM75" s="170">
        <v>1.913456220965327</v>
      </c>
      <c r="AN75" s="116">
        <v>28.61</v>
      </c>
      <c r="AO75" s="188">
        <f t="shared" si="39"/>
        <v>115565485.79468538</v>
      </c>
      <c r="AP75" s="32"/>
      <c r="AQ75" s="20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</row>
    <row r="76" spans="1:138" s="174" customFormat="1" x14ac:dyDescent="0.2">
      <c r="A76" s="75"/>
      <c r="B76" s="75"/>
      <c r="C76" s="20"/>
      <c r="D76" s="188">
        <v>10</v>
      </c>
      <c r="E76" s="115" t="s">
        <v>69</v>
      </c>
      <c r="F76" s="170">
        <v>1.9086576892042</v>
      </c>
      <c r="G76" s="116">
        <v>23.79</v>
      </c>
      <c r="H76" s="188">
        <f t="shared" si="34"/>
        <v>4770020.2220044937</v>
      </c>
      <c r="I76" s="187"/>
      <c r="J76" s="188">
        <v>10</v>
      </c>
      <c r="K76" s="115" t="s">
        <v>69</v>
      </c>
      <c r="L76" s="170">
        <v>1.8768448262990791</v>
      </c>
      <c r="M76" s="116">
        <v>22.85</v>
      </c>
      <c r="N76" s="188">
        <f t="shared" si="35"/>
        <v>1769449.6039525468</v>
      </c>
      <c r="O76" s="20"/>
      <c r="P76" s="188">
        <f t="shared" si="30"/>
        <v>10</v>
      </c>
      <c r="Q76" s="115" t="s">
        <v>69</v>
      </c>
      <c r="R76" s="170">
        <v>1.9133501921445073</v>
      </c>
      <c r="S76" s="116">
        <v>27.01</v>
      </c>
      <c r="T76" s="188">
        <f t="shared" si="36"/>
        <v>40857188.802944466</v>
      </c>
      <c r="U76" s="32"/>
      <c r="V76" s="20"/>
      <c r="W76" s="188">
        <f t="shared" si="31"/>
        <v>10</v>
      </c>
      <c r="X76" s="115" t="s">
        <v>69</v>
      </c>
      <c r="Y76" s="170">
        <v>1.8782334825770128</v>
      </c>
      <c r="Z76" s="116">
        <v>25.09</v>
      </c>
      <c r="AA76" s="188">
        <f t="shared" si="37"/>
        <v>7385449.268096</v>
      </c>
      <c r="AB76" s="32"/>
      <c r="AC76" s="20"/>
      <c r="AD76" s="188">
        <f t="shared" si="32"/>
        <v>10</v>
      </c>
      <c r="AE76" s="115" t="s">
        <v>69</v>
      </c>
      <c r="AF76" s="170">
        <v>1.922162619510734</v>
      </c>
      <c r="AG76" s="116">
        <v>25.86</v>
      </c>
      <c r="AH76" s="188">
        <f t="shared" si="38"/>
        <v>21817887.101794608</v>
      </c>
      <c r="AI76" s="32"/>
      <c r="AJ76" s="20"/>
      <c r="AK76" s="188">
        <f t="shared" si="33"/>
        <v>10</v>
      </c>
      <c r="AL76" s="115" t="s">
        <v>69</v>
      </c>
      <c r="AM76" s="170">
        <v>1.913456220965327</v>
      </c>
      <c r="AN76" s="116">
        <v>27.69</v>
      </c>
      <c r="AO76" s="188">
        <f t="shared" si="39"/>
        <v>63614351.093075395</v>
      </c>
      <c r="AP76" s="32"/>
      <c r="AQ76" s="20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</row>
    <row r="77" spans="1:138" s="174" customFormat="1" x14ac:dyDescent="0.2">
      <c r="A77" s="75"/>
      <c r="B77" s="75"/>
      <c r="C77" s="20"/>
      <c r="D77" s="188">
        <v>11</v>
      </c>
      <c r="E77" s="115" t="s">
        <v>70</v>
      </c>
      <c r="F77" s="170">
        <v>1.9086576892042</v>
      </c>
      <c r="G77" s="116">
        <v>28.48</v>
      </c>
      <c r="H77" s="188">
        <f t="shared" si="34"/>
        <v>98885988.004630551</v>
      </c>
      <c r="I77" s="187"/>
      <c r="J77" s="188">
        <v>11</v>
      </c>
      <c r="K77" s="115" t="s">
        <v>70</v>
      </c>
      <c r="L77" s="170">
        <v>1.8768448262990791</v>
      </c>
      <c r="M77" s="116">
        <v>24.86</v>
      </c>
      <c r="N77" s="188">
        <f t="shared" si="35"/>
        <v>6272334.58196769</v>
      </c>
      <c r="O77" s="20"/>
      <c r="P77" s="188">
        <f t="shared" si="30"/>
        <v>11</v>
      </c>
      <c r="Q77" s="115" t="s">
        <v>70</v>
      </c>
      <c r="R77" s="170">
        <v>1.9133501921445073</v>
      </c>
      <c r="S77" s="116">
        <v>29.98</v>
      </c>
      <c r="T77" s="188">
        <f t="shared" si="36"/>
        <v>280671322.20789307</v>
      </c>
      <c r="U77" s="32"/>
      <c r="V77" s="20"/>
      <c r="W77" s="188">
        <f t="shared" si="31"/>
        <v>11</v>
      </c>
      <c r="X77" s="115" t="s">
        <v>70</v>
      </c>
      <c r="Y77" s="170">
        <v>1.8782334825770128</v>
      </c>
      <c r="Z77" s="116">
        <v>28.46</v>
      </c>
      <c r="AA77" s="188">
        <f t="shared" si="37"/>
        <v>61789260.572364382</v>
      </c>
      <c r="AB77" s="32"/>
      <c r="AC77" s="20"/>
      <c r="AD77" s="188">
        <f t="shared" si="32"/>
        <v>11</v>
      </c>
      <c r="AE77" s="115" t="s">
        <v>70</v>
      </c>
      <c r="AF77" s="170">
        <v>1.922162619510734</v>
      </c>
      <c r="AG77" s="116">
        <v>29.02</v>
      </c>
      <c r="AH77" s="188">
        <f t="shared" si="38"/>
        <v>172024178.35143128</v>
      </c>
      <c r="AI77" s="32"/>
      <c r="AJ77" s="20"/>
      <c r="AK77" s="188">
        <f t="shared" si="33"/>
        <v>11</v>
      </c>
      <c r="AL77" s="115" t="s">
        <v>70</v>
      </c>
      <c r="AM77" s="170">
        <v>1.913456220965327</v>
      </c>
      <c r="AN77" s="116">
        <v>30.13</v>
      </c>
      <c r="AO77" s="188">
        <f t="shared" si="39"/>
        <v>309879120.84570056</v>
      </c>
      <c r="AP77" s="32"/>
      <c r="AQ77" s="20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</row>
    <row r="78" spans="1:138" s="174" customFormat="1" x14ac:dyDescent="0.2">
      <c r="A78" s="75"/>
      <c r="B78" s="75"/>
      <c r="C78" s="20"/>
      <c r="D78" s="188">
        <v>12</v>
      </c>
      <c r="E78" s="115" t="s">
        <v>71</v>
      </c>
      <c r="F78" s="170">
        <v>1.9086576892042</v>
      </c>
      <c r="G78" s="116">
        <v>23.96</v>
      </c>
      <c r="H78" s="188">
        <f t="shared" si="34"/>
        <v>5324072.8340557059</v>
      </c>
      <c r="I78" s="187"/>
      <c r="J78" s="188">
        <v>12</v>
      </c>
      <c r="K78" s="115" t="s">
        <v>71</v>
      </c>
      <c r="L78" s="170">
        <v>1.8768448262990791</v>
      </c>
      <c r="M78" s="116">
        <v>22.31</v>
      </c>
      <c r="N78" s="188">
        <f t="shared" si="35"/>
        <v>1259467.2513414584</v>
      </c>
      <c r="O78" s="20"/>
      <c r="P78" s="188">
        <f t="shared" si="30"/>
        <v>12</v>
      </c>
      <c r="Q78" s="115" t="s">
        <v>71</v>
      </c>
      <c r="R78" s="170">
        <v>1.9133501921445073</v>
      </c>
      <c r="S78" s="116">
        <v>27.21</v>
      </c>
      <c r="T78" s="188">
        <f t="shared" si="36"/>
        <v>46518679.094100282</v>
      </c>
      <c r="U78" s="32"/>
      <c r="V78" s="20"/>
      <c r="W78" s="188">
        <f t="shared" si="31"/>
        <v>12</v>
      </c>
      <c r="X78" s="115" t="s">
        <v>71</v>
      </c>
      <c r="Y78" s="170">
        <v>1.8782334825770128</v>
      </c>
      <c r="Z78" s="116">
        <v>26.91</v>
      </c>
      <c r="AA78" s="188">
        <f t="shared" si="37"/>
        <v>23259541.618490081</v>
      </c>
      <c r="AB78" s="32"/>
      <c r="AC78" s="20"/>
      <c r="AD78" s="188">
        <f t="shared" si="32"/>
        <v>12</v>
      </c>
      <c r="AE78" s="115" t="s">
        <v>71</v>
      </c>
      <c r="AF78" s="170">
        <v>1.922162619510734</v>
      </c>
      <c r="AG78" s="116">
        <v>25</v>
      </c>
      <c r="AH78" s="188">
        <f t="shared" si="38"/>
        <v>12438075.271892536</v>
      </c>
      <c r="AI78" s="32"/>
      <c r="AJ78" s="20"/>
      <c r="AK78" s="195">
        <f t="shared" si="33"/>
        <v>12</v>
      </c>
      <c r="AL78" s="115" t="s">
        <v>71</v>
      </c>
      <c r="AM78" s="170">
        <v>1.913456220965327</v>
      </c>
      <c r="AN78" s="116">
        <v>27.46</v>
      </c>
      <c r="AO78" s="188">
        <f t="shared" si="39"/>
        <v>54794483.744718224</v>
      </c>
      <c r="AP78" s="32"/>
      <c r="AQ78" s="20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</row>
    <row r="79" spans="1:138" x14ac:dyDescent="0.2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</row>
    <row r="80" spans="1:138" x14ac:dyDescent="0.2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</row>
    <row r="81" spans="33:33" x14ac:dyDescent="0.2">
      <c r="AG81" s="206"/>
    </row>
    <row r="82" spans="33:33" x14ac:dyDescent="0.2">
      <c r="AG82" s="206"/>
    </row>
    <row r="83" spans="33:33" x14ac:dyDescent="0.2">
      <c r="AG83" s="206"/>
    </row>
    <row r="84" spans="33:33" x14ac:dyDescent="0.2">
      <c r="AG84" s="206"/>
    </row>
    <row r="85" spans="33:33" x14ac:dyDescent="0.2">
      <c r="AG85" s="206"/>
    </row>
    <row r="86" spans="33:33" x14ac:dyDescent="0.2">
      <c r="AG86" s="206"/>
    </row>
    <row r="87" spans="33:33" x14ac:dyDescent="0.2">
      <c r="AG87" s="206"/>
    </row>
    <row r="88" spans="33:33" x14ac:dyDescent="0.2">
      <c r="AG88" s="206"/>
    </row>
    <row r="89" spans="33:33" x14ac:dyDescent="0.2">
      <c r="AG89" s="206"/>
    </row>
    <row r="90" spans="33:33" x14ac:dyDescent="0.2">
      <c r="AG90" s="206"/>
    </row>
    <row r="91" spans="33:33" x14ac:dyDescent="0.2">
      <c r="AG91" s="206"/>
    </row>
    <row r="92" spans="33:33" x14ac:dyDescent="0.2">
      <c r="AG92" s="206"/>
    </row>
    <row r="93" spans="33:33" x14ac:dyDescent="0.2">
      <c r="AG93" s="206"/>
    </row>
    <row r="94" spans="33:33" x14ac:dyDescent="0.2">
      <c r="AG94" s="206"/>
    </row>
    <row r="95" spans="33:33" x14ac:dyDescent="0.2">
      <c r="AG95" s="206"/>
    </row>
    <row r="96" spans="33:33" x14ac:dyDescent="0.2">
      <c r="AG96" s="206"/>
    </row>
    <row r="97" spans="33:33" x14ac:dyDescent="0.2">
      <c r="AG97" s="206"/>
    </row>
    <row r="98" spans="33:33" x14ac:dyDescent="0.2">
      <c r="AG98" s="206"/>
    </row>
    <row r="99" spans="33:33" x14ac:dyDescent="0.2">
      <c r="AG99" s="206"/>
    </row>
    <row r="100" spans="33:33" x14ac:dyDescent="0.2">
      <c r="AG100" s="206"/>
    </row>
    <row r="101" spans="33:33" x14ac:dyDescent="0.2">
      <c r="AG101" s="206"/>
    </row>
    <row r="102" spans="33:33" x14ac:dyDescent="0.2">
      <c r="AG102" s="206"/>
    </row>
    <row r="103" spans="33:33" x14ac:dyDescent="0.2">
      <c r="AG103" s="206"/>
    </row>
    <row r="104" spans="33:33" x14ac:dyDescent="0.2">
      <c r="AG104" s="206"/>
    </row>
    <row r="105" spans="33:33" x14ac:dyDescent="0.2">
      <c r="AG105" s="206"/>
    </row>
    <row r="106" spans="33:33" x14ac:dyDescent="0.2">
      <c r="AG106" s="206"/>
    </row>
    <row r="107" spans="33:33" x14ac:dyDescent="0.2">
      <c r="AG107" s="206"/>
    </row>
    <row r="108" spans="33:33" x14ac:dyDescent="0.2">
      <c r="AG108" s="206"/>
    </row>
    <row r="109" spans="33:33" x14ac:dyDescent="0.2">
      <c r="AG109" s="206"/>
    </row>
    <row r="110" spans="33:33" x14ac:dyDescent="0.2">
      <c r="AG110" s="206"/>
    </row>
    <row r="111" spans="33:33" x14ac:dyDescent="0.2">
      <c r="AG111" s="206"/>
    </row>
    <row r="112" spans="33:33" x14ac:dyDescent="0.2">
      <c r="AG112" s="206"/>
    </row>
    <row r="113" spans="33:33" x14ac:dyDescent="0.2">
      <c r="AG113" s="206"/>
    </row>
    <row r="114" spans="33:33" x14ac:dyDescent="0.2">
      <c r="AG114" s="206"/>
    </row>
    <row r="115" spans="33:33" x14ac:dyDescent="0.2">
      <c r="AG115" s="206"/>
    </row>
    <row r="116" spans="33:33" x14ac:dyDescent="0.2">
      <c r="AG116" s="206"/>
    </row>
    <row r="117" spans="33:33" x14ac:dyDescent="0.2">
      <c r="AG117" s="206"/>
    </row>
    <row r="118" spans="33:33" x14ac:dyDescent="0.2">
      <c r="AG118" s="206"/>
    </row>
    <row r="119" spans="33:33" x14ac:dyDescent="0.2">
      <c r="AG119" s="206"/>
    </row>
    <row r="120" spans="33:33" x14ac:dyDescent="0.2">
      <c r="AG120" s="206"/>
    </row>
    <row r="121" spans="33:33" x14ac:dyDescent="0.2">
      <c r="AG121" s="206"/>
    </row>
    <row r="122" spans="33:33" x14ac:dyDescent="0.2">
      <c r="AG122" s="206"/>
    </row>
    <row r="123" spans="33:33" x14ac:dyDescent="0.2">
      <c r="AG123" s="206"/>
    </row>
    <row r="124" spans="33:33" x14ac:dyDescent="0.2">
      <c r="AG124" s="206"/>
    </row>
    <row r="125" spans="33:33" x14ac:dyDescent="0.2">
      <c r="AG125" s="206"/>
    </row>
    <row r="126" spans="33:33" x14ac:dyDescent="0.2">
      <c r="AG126" s="206"/>
    </row>
    <row r="127" spans="33:33" x14ac:dyDescent="0.2">
      <c r="AG127" s="206"/>
    </row>
    <row r="128" spans="33:33" x14ac:dyDescent="0.2">
      <c r="AG128" s="206"/>
    </row>
    <row r="129" spans="33:33" x14ac:dyDescent="0.2">
      <c r="AG129" s="206"/>
    </row>
    <row r="130" spans="33:33" x14ac:dyDescent="0.2">
      <c r="AG130" s="206"/>
    </row>
    <row r="131" spans="33:33" x14ac:dyDescent="0.2">
      <c r="AG131" s="206"/>
    </row>
    <row r="132" spans="33:33" x14ac:dyDescent="0.2">
      <c r="AG132" s="206"/>
    </row>
    <row r="133" spans="33:33" x14ac:dyDescent="0.2">
      <c r="AG133" s="206"/>
    </row>
    <row r="134" spans="33:33" x14ac:dyDescent="0.2">
      <c r="AG134" s="206"/>
    </row>
    <row r="135" spans="33:33" x14ac:dyDescent="0.2">
      <c r="AG135" s="206"/>
    </row>
    <row r="136" spans="33:33" x14ac:dyDescent="0.2">
      <c r="AG136" s="206"/>
    </row>
    <row r="137" spans="33:33" x14ac:dyDescent="0.2">
      <c r="AG137" s="206"/>
    </row>
    <row r="138" spans="33:33" x14ac:dyDescent="0.2">
      <c r="AG138" s="206"/>
    </row>
    <row r="139" spans="33:33" x14ac:dyDescent="0.2">
      <c r="AG139" s="206"/>
    </row>
    <row r="140" spans="33:33" x14ac:dyDescent="0.2">
      <c r="AG140" s="206"/>
    </row>
    <row r="141" spans="33:33" x14ac:dyDescent="0.2">
      <c r="AG141" s="206"/>
    </row>
    <row r="142" spans="33:33" x14ac:dyDescent="0.2">
      <c r="AG142" s="206"/>
    </row>
    <row r="143" spans="33:33" x14ac:dyDescent="0.2">
      <c r="AG143" s="206"/>
    </row>
    <row r="144" spans="33:33" x14ac:dyDescent="0.2">
      <c r="AG144" s="206"/>
    </row>
    <row r="145" spans="33:33" x14ac:dyDescent="0.2">
      <c r="AG145" s="206"/>
    </row>
    <row r="146" spans="33:33" x14ac:dyDescent="0.2">
      <c r="AG146" s="206"/>
    </row>
    <row r="147" spans="33:33" x14ac:dyDescent="0.2">
      <c r="AG147" s="206"/>
    </row>
    <row r="148" spans="33:33" x14ac:dyDescent="0.2">
      <c r="AG148" s="206"/>
    </row>
    <row r="149" spans="33:33" x14ac:dyDescent="0.2">
      <c r="AG149" s="206"/>
    </row>
    <row r="150" spans="33:33" x14ac:dyDescent="0.2">
      <c r="AG150" s="206"/>
    </row>
    <row r="151" spans="33:33" x14ac:dyDescent="0.2">
      <c r="AG151" s="206"/>
    </row>
    <row r="152" spans="33:33" x14ac:dyDescent="0.2">
      <c r="AG152" s="206"/>
    </row>
    <row r="153" spans="33:33" x14ac:dyDescent="0.2">
      <c r="AG153" s="206"/>
    </row>
    <row r="154" spans="33:33" x14ac:dyDescent="0.2">
      <c r="AG154" s="206"/>
    </row>
    <row r="155" spans="33:33" x14ac:dyDescent="0.2">
      <c r="AG155" s="206"/>
    </row>
    <row r="156" spans="33:33" x14ac:dyDescent="0.2">
      <c r="AG156" s="206"/>
    </row>
    <row r="157" spans="33:33" x14ac:dyDescent="0.2">
      <c r="AG157" s="206"/>
    </row>
    <row r="158" spans="33:33" x14ac:dyDescent="0.2">
      <c r="AG158" s="206"/>
    </row>
    <row r="159" spans="33:33" x14ac:dyDescent="0.2">
      <c r="AG159" s="206"/>
    </row>
    <row r="160" spans="33:33" x14ac:dyDescent="0.2">
      <c r="AG160" s="206"/>
    </row>
    <row r="161" spans="33:33" x14ac:dyDescent="0.2">
      <c r="AG161" s="206"/>
    </row>
    <row r="162" spans="33:33" x14ac:dyDescent="0.2">
      <c r="AG162" s="206"/>
    </row>
    <row r="163" spans="33:33" x14ac:dyDescent="0.2">
      <c r="AG163" s="206"/>
    </row>
    <row r="164" spans="33:33" x14ac:dyDescent="0.2">
      <c r="AG164" s="206"/>
    </row>
    <row r="165" spans="33:33" x14ac:dyDescent="0.2">
      <c r="AG165" s="206"/>
    </row>
    <row r="166" spans="33:33" x14ac:dyDescent="0.2">
      <c r="AG166" s="206"/>
    </row>
    <row r="167" spans="33:33" x14ac:dyDescent="0.2">
      <c r="AG167" s="206"/>
    </row>
    <row r="168" spans="33:33" x14ac:dyDescent="0.2">
      <c r="AG168" s="206"/>
    </row>
    <row r="169" spans="33:33" x14ac:dyDescent="0.2">
      <c r="AG169" s="206"/>
    </row>
    <row r="170" spans="33:33" x14ac:dyDescent="0.2">
      <c r="AG170" s="206"/>
    </row>
    <row r="171" spans="33:33" x14ac:dyDescent="0.2">
      <c r="AG171" s="206"/>
    </row>
    <row r="172" spans="33:33" x14ac:dyDescent="0.2">
      <c r="AG172" s="206"/>
    </row>
    <row r="173" spans="33:33" x14ac:dyDescent="0.2">
      <c r="AG173" s="206"/>
    </row>
    <row r="174" spans="33:33" x14ac:dyDescent="0.2">
      <c r="AG174" s="206"/>
    </row>
    <row r="175" spans="33:33" x14ac:dyDescent="0.2">
      <c r="AG175" s="206"/>
    </row>
    <row r="176" spans="33:33" x14ac:dyDescent="0.2">
      <c r="AG176" s="206"/>
    </row>
    <row r="177" spans="33:33" x14ac:dyDescent="0.2">
      <c r="AG177" s="206"/>
    </row>
    <row r="178" spans="33:33" x14ac:dyDescent="0.2">
      <c r="AG178" s="206"/>
    </row>
    <row r="179" spans="33:33" x14ac:dyDescent="0.2">
      <c r="AG179" s="206"/>
    </row>
    <row r="180" spans="33:33" x14ac:dyDescent="0.2">
      <c r="AG180" s="206"/>
    </row>
    <row r="181" spans="33:33" x14ac:dyDescent="0.2">
      <c r="AG181" s="206"/>
    </row>
    <row r="182" spans="33:33" x14ac:dyDescent="0.2">
      <c r="AG182" s="206"/>
    </row>
    <row r="183" spans="33:33" x14ac:dyDescent="0.2">
      <c r="AG183" s="206"/>
    </row>
    <row r="184" spans="33:33" x14ac:dyDescent="0.2">
      <c r="AG184" s="206"/>
    </row>
    <row r="185" spans="33:33" x14ac:dyDescent="0.2">
      <c r="AG185" s="206"/>
    </row>
    <row r="186" spans="33:33" x14ac:dyDescent="0.2">
      <c r="AG186" s="206"/>
    </row>
    <row r="187" spans="33:33" x14ac:dyDescent="0.2">
      <c r="AG187" s="206"/>
    </row>
    <row r="188" spans="33:33" x14ac:dyDescent="0.2">
      <c r="AG188" s="206"/>
    </row>
    <row r="189" spans="33:33" x14ac:dyDescent="0.2">
      <c r="AG189" s="206"/>
    </row>
    <row r="190" spans="33:33" x14ac:dyDescent="0.2">
      <c r="AG190" s="206"/>
    </row>
    <row r="191" spans="33:33" x14ac:dyDescent="0.2">
      <c r="AG191" s="206"/>
    </row>
    <row r="192" spans="33:33" x14ac:dyDescent="0.2">
      <c r="AG192" s="206"/>
    </row>
    <row r="193" spans="33:33" x14ac:dyDescent="0.2">
      <c r="AG193" s="206"/>
    </row>
    <row r="194" spans="33:33" x14ac:dyDescent="0.2">
      <c r="AG194" s="206"/>
    </row>
    <row r="195" spans="33:33" x14ac:dyDescent="0.2">
      <c r="AG195" s="206"/>
    </row>
    <row r="196" spans="33:33" x14ac:dyDescent="0.2">
      <c r="AG196" s="206"/>
    </row>
    <row r="197" spans="33:33" x14ac:dyDescent="0.2">
      <c r="AG197" s="206"/>
    </row>
    <row r="198" spans="33:33" x14ac:dyDescent="0.2">
      <c r="AG198" s="206"/>
    </row>
    <row r="199" spans="33:33" x14ac:dyDescent="0.2">
      <c r="AG199" s="206"/>
    </row>
    <row r="200" spans="33:33" x14ac:dyDescent="0.2">
      <c r="AG200" s="206"/>
    </row>
    <row r="201" spans="33:33" x14ac:dyDescent="0.2">
      <c r="AG201" s="206"/>
    </row>
    <row r="202" spans="33:33" x14ac:dyDescent="0.2">
      <c r="AG202" s="206"/>
    </row>
    <row r="203" spans="33:33" x14ac:dyDescent="0.2">
      <c r="AG203" s="206"/>
    </row>
    <row r="204" spans="33:33" x14ac:dyDescent="0.2">
      <c r="AG204" s="206"/>
    </row>
    <row r="205" spans="33:33" x14ac:dyDescent="0.2">
      <c r="AG205" s="206"/>
    </row>
    <row r="206" spans="33:33" x14ac:dyDescent="0.2">
      <c r="AG206" s="206"/>
    </row>
    <row r="207" spans="33:33" x14ac:dyDescent="0.2">
      <c r="AG207" s="206"/>
    </row>
    <row r="208" spans="33:33" x14ac:dyDescent="0.2">
      <c r="AG208" s="206"/>
    </row>
    <row r="209" spans="33:33" x14ac:dyDescent="0.2">
      <c r="AG209" s="206"/>
    </row>
    <row r="210" spans="33:33" x14ac:dyDescent="0.2">
      <c r="AG210" s="206"/>
    </row>
    <row r="211" spans="33:33" x14ac:dyDescent="0.2">
      <c r="AG211" s="206"/>
    </row>
    <row r="212" spans="33:33" x14ac:dyDescent="0.2">
      <c r="AG212" s="206"/>
    </row>
    <row r="213" spans="33:33" x14ac:dyDescent="0.2">
      <c r="AG213" s="206"/>
    </row>
    <row r="214" spans="33:33" x14ac:dyDescent="0.2">
      <c r="AG214" s="206"/>
    </row>
    <row r="215" spans="33:33" x14ac:dyDescent="0.2">
      <c r="AG215" s="206"/>
    </row>
    <row r="216" spans="33:33" x14ac:dyDescent="0.2">
      <c r="AG216" s="206"/>
    </row>
    <row r="217" spans="33:33" x14ac:dyDescent="0.2">
      <c r="AG217" s="206"/>
    </row>
    <row r="218" spans="33:33" x14ac:dyDescent="0.2">
      <c r="AG218" s="206"/>
    </row>
    <row r="219" spans="33:33" x14ac:dyDescent="0.2">
      <c r="AG219" s="206"/>
    </row>
    <row r="220" spans="33:33" x14ac:dyDescent="0.2">
      <c r="AG220" s="206"/>
    </row>
    <row r="221" spans="33:33" x14ac:dyDescent="0.2">
      <c r="AG221" s="206"/>
    </row>
    <row r="222" spans="33:33" x14ac:dyDescent="0.2">
      <c r="AG222" s="206"/>
    </row>
    <row r="223" spans="33:33" x14ac:dyDescent="0.2">
      <c r="AG223" s="206"/>
    </row>
    <row r="224" spans="33:33" x14ac:dyDescent="0.2">
      <c r="AG224" s="206"/>
    </row>
    <row r="225" spans="33:33" x14ac:dyDescent="0.2">
      <c r="AG225" s="206"/>
    </row>
    <row r="226" spans="33:33" x14ac:dyDescent="0.2">
      <c r="AG226" s="206"/>
    </row>
    <row r="227" spans="33:33" x14ac:dyDescent="0.2">
      <c r="AG227" s="206"/>
    </row>
    <row r="228" spans="33:33" x14ac:dyDescent="0.2">
      <c r="AG228" s="206"/>
    </row>
    <row r="229" spans="33:33" x14ac:dyDescent="0.2">
      <c r="AG229" s="206"/>
    </row>
    <row r="230" spans="33:33" x14ac:dyDescent="0.2">
      <c r="AG230" s="206"/>
    </row>
    <row r="231" spans="33:33" x14ac:dyDescent="0.2">
      <c r="AG231" s="206"/>
    </row>
    <row r="232" spans="33:33" x14ac:dyDescent="0.2">
      <c r="AG232" s="206"/>
    </row>
    <row r="233" spans="33:33" x14ac:dyDescent="0.2">
      <c r="AG233" s="206"/>
    </row>
    <row r="234" spans="33:33" x14ac:dyDescent="0.2">
      <c r="AG234" s="206"/>
    </row>
    <row r="235" spans="33:33" x14ac:dyDescent="0.2">
      <c r="AG235" s="206"/>
    </row>
    <row r="236" spans="33:33" x14ac:dyDescent="0.2">
      <c r="AG236" s="206"/>
    </row>
    <row r="237" spans="33:33" x14ac:dyDescent="0.2">
      <c r="AG237" s="206"/>
    </row>
    <row r="238" spans="33:33" x14ac:dyDescent="0.2">
      <c r="AG238" s="206"/>
    </row>
    <row r="239" spans="33:33" x14ac:dyDescent="0.2">
      <c r="AG239" s="206"/>
    </row>
    <row r="240" spans="33:33" x14ac:dyDescent="0.2">
      <c r="AG240" s="206"/>
    </row>
    <row r="241" spans="33:33" x14ac:dyDescent="0.2">
      <c r="AG241" s="206"/>
    </row>
    <row r="242" spans="33:33" x14ac:dyDescent="0.2">
      <c r="AG242" s="206"/>
    </row>
    <row r="243" spans="33:33" x14ac:dyDescent="0.2">
      <c r="AG243" s="206"/>
    </row>
    <row r="244" spans="33:33" x14ac:dyDescent="0.2">
      <c r="AG244" s="206"/>
    </row>
    <row r="245" spans="33:33" x14ac:dyDescent="0.2">
      <c r="AG245" s="206"/>
    </row>
    <row r="246" spans="33:33" x14ac:dyDescent="0.2">
      <c r="AG246" s="206"/>
    </row>
    <row r="247" spans="33:33" x14ac:dyDescent="0.2">
      <c r="AG247" s="206"/>
    </row>
    <row r="248" spans="33:33" x14ac:dyDescent="0.2">
      <c r="AG248" s="206"/>
    </row>
    <row r="249" spans="33:33" x14ac:dyDescent="0.2">
      <c r="AG249" s="206"/>
    </row>
    <row r="250" spans="33:33" x14ac:dyDescent="0.2">
      <c r="AG250" s="206"/>
    </row>
    <row r="251" spans="33:33" x14ac:dyDescent="0.2">
      <c r="AG251" s="206"/>
    </row>
    <row r="252" spans="33:33" x14ac:dyDescent="0.2">
      <c r="AG252" s="206"/>
    </row>
    <row r="253" spans="33:33" x14ac:dyDescent="0.2">
      <c r="AG253" s="206"/>
    </row>
    <row r="254" spans="33:33" x14ac:dyDescent="0.2">
      <c r="AG254" s="206"/>
    </row>
    <row r="255" spans="33:33" x14ac:dyDescent="0.2">
      <c r="AG255" s="206"/>
    </row>
    <row r="256" spans="33:33" x14ac:dyDescent="0.2">
      <c r="AG256" s="206"/>
    </row>
    <row r="257" spans="33:33" x14ac:dyDescent="0.2">
      <c r="AG257" s="206"/>
    </row>
    <row r="258" spans="33:33" x14ac:dyDescent="0.2">
      <c r="AG258" s="206"/>
    </row>
    <row r="259" spans="33:33" x14ac:dyDescent="0.2">
      <c r="AG259" s="206"/>
    </row>
    <row r="260" spans="33:33" x14ac:dyDescent="0.2">
      <c r="AG260" s="206"/>
    </row>
    <row r="261" spans="33:33" x14ac:dyDescent="0.2">
      <c r="AG261" s="206"/>
    </row>
    <row r="262" spans="33:33" x14ac:dyDescent="0.2">
      <c r="AG262" s="206"/>
    </row>
    <row r="263" spans="33:33" x14ac:dyDescent="0.2">
      <c r="AG263" s="206"/>
    </row>
    <row r="264" spans="33:33" x14ac:dyDescent="0.2">
      <c r="AG264" s="206"/>
    </row>
    <row r="265" spans="33:33" x14ac:dyDescent="0.2">
      <c r="AG265" s="206"/>
    </row>
    <row r="266" spans="33:33" x14ac:dyDescent="0.2">
      <c r="AG266" s="206"/>
    </row>
    <row r="267" spans="33:33" x14ac:dyDescent="0.2">
      <c r="AG267" s="206"/>
    </row>
    <row r="268" spans="33:33" x14ac:dyDescent="0.2">
      <c r="AG268" s="206"/>
    </row>
    <row r="269" spans="33:33" x14ac:dyDescent="0.2">
      <c r="AG269" s="206"/>
    </row>
    <row r="270" spans="33:33" x14ac:dyDescent="0.2">
      <c r="AG270" s="206"/>
    </row>
    <row r="271" spans="33:33" x14ac:dyDescent="0.2">
      <c r="AG271" s="206"/>
    </row>
    <row r="272" spans="33:33" x14ac:dyDescent="0.2">
      <c r="AG272" s="206"/>
    </row>
    <row r="273" spans="33:33" x14ac:dyDescent="0.2">
      <c r="AG273" s="206"/>
    </row>
    <row r="274" spans="33:33" x14ac:dyDescent="0.2">
      <c r="AG274" s="206"/>
    </row>
    <row r="275" spans="33:33" x14ac:dyDescent="0.2">
      <c r="AG275" s="206"/>
    </row>
    <row r="276" spans="33:33" x14ac:dyDescent="0.2">
      <c r="AG276" s="206"/>
    </row>
    <row r="277" spans="33:33" x14ac:dyDescent="0.2">
      <c r="AG277" s="206"/>
    </row>
    <row r="278" spans="33:33" x14ac:dyDescent="0.2">
      <c r="AG278" s="206"/>
    </row>
    <row r="279" spans="33:33" x14ac:dyDescent="0.2">
      <c r="AG279" s="206"/>
    </row>
    <row r="280" spans="33:33" x14ac:dyDescent="0.2">
      <c r="AG280" s="206"/>
    </row>
    <row r="281" spans="33:33" x14ac:dyDescent="0.2">
      <c r="AG281" s="206"/>
    </row>
    <row r="282" spans="33:33" x14ac:dyDescent="0.2">
      <c r="AG282" s="206"/>
    </row>
    <row r="283" spans="33:33" x14ac:dyDescent="0.2">
      <c r="AG283" s="206"/>
    </row>
    <row r="284" spans="33:33" x14ac:dyDescent="0.2">
      <c r="AG284" s="206"/>
    </row>
    <row r="285" spans="33:33" x14ac:dyDescent="0.2">
      <c r="AG285" s="206"/>
    </row>
    <row r="286" spans="33:33" x14ac:dyDescent="0.2">
      <c r="AG286" s="206"/>
    </row>
    <row r="287" spans="33:33" x14ac:dyDescent="0.2">
      <c r="AG287" s="206"/>
    </row>
    <row r="288" spans="33:33" x14ac:dyDescent="0.2">
      <c r="AG288" s="206"/>
    </row>
    <row r="289" spans="33:33" x14ac:dyDescent="0.2">
      <c r="AG289" s="206"/>
    </row>
    <row r="290" spans="33:33" x14ac:dyDescent="0.2">
      <c r="AG290" s="206"/>
    </row>
    <row r="291" spans="33:33" x14ac:dyDescent="0.2">
      <c r="AG291" s="206"/>
    </row>
    <row r="292" spans="33:33" x14ac:dyDescent="0.2">
      <c r="AG292" s="206"/>
    </row>
    <row r="293" spans="33:33" x14ac:dyDescent="0.2">
      <c r="AG293" s="206"/>
    </row>
    <row r="294" spans="33:33" x14ac:dyDescent="0.2">
      <c r="AG294" s="206"/>
    </row>
    <row r="295" spans="33:33" x14ac:dyDescent="0.2">
      <c r="AG295" s="206"/>
    </row>
    <row r="296" spans="33:33" x14ac:dyDescent="0.2">
      <c r="AG296" s="206"/>
    </row>
    <row r="297" spans="33:33" x14ac:dyDescent="0.2">
      <c r="AG297" s="206"/>
    </row>
    <row r="298" spans="33:33" x14ac:dyDescent="0.2">
      <c r="AG298" s="206"/>
    </row>
    <row r="299" spans="33:33" x14ac:dyDescent="0.2">
      <c r="AG299" s="206"/>
    </row>
    <row r="300" spans="33:33" x14ac:dyDescent="0.2">
      <c r="AG300" s="206"/>
    </row>
    <row r="301" spans="33:33" x14ac:dyDescent="0.2">
      <c r="AG301" s="206"/>
    </row>
    <row r="302" spans="33:33" x14ac:dyDescent="0.2">
      <c r="AG302" s="206"/>
    </row>
    <row r="303" spans="33:33" x14ac:dyDescent="0.2">
      <c r="AG303" s="206"/>
    </row>
    <row r="304" spans="33:33" x14ac:dyDescent="0.2">
      <c r="AG304" s="206"/>
    </row>
    <row r="305" spans="33:33" x14ac:dyDescent="0.2">
      <c r="AG305" s="206"/>
    </row>
    <row r="306" spans="33:33" x14ac:dyDescent="0.2">
      <c r="AG306" s="206"/>
    </row>
    <row r="307" spans="33:33" x14ac:dyDescent="0.2">
      <c r="AG307" s="206"/>
    </row>
    <row r="308" spans="33:33" x14ac:dyDescent="0.2">
      <c r="AG308" s="206"/>
    </row>
    <row r="309" spans="33:33" x14ac:dyDescent="0.2">
      <c r="AG309" s="206"/>
    </row>
    <row r="310" spans="33:33" x14ac:dyDescent="0.2">
      <c r="AG310" s="206"/>
    </row>
    <row r="311" spans="33:33" x14ac:dyDescent="0.2">
      <c r="AG311" s="206"/>
    </row>
    <row r="312" spans="33:33" x14ac:dyDescent="0.2">
      <c r="AG312" s="206"/>
    </row>
    <row r="313" spans="33:33" x14ac:dyDescent="0.2">
      <c r="AG313" s="206"/>
    </row>
    <row r="314" spans="33:33" x14ac:dyDescent="0.2">
      <c r="AG314" s="206"/>
    </row>
    <row r="315" spans="33:33" x14ac:dyDescent="0.2">
      <c r="AG315" s="206"/>
    </row>
    <row r="316" spans="33:33" x14ac:dyDescent="0.2">
      <c r="AG316" s="206"/>
    </row>
    <row r="317" spans="33:33" x14ac:dyDescent="0.2">
      <c r="AG317" s="206"/>
    </row>
    <row r="318" spans="33:33" x14ac:dyDescent="0.2">
      <c r="AG318" s="206"/>
    </row>
    <row r="319" spans="33:33" x14ac:dyDescent="0.2">
      <c r="AG319" s="206"/>
    </row>
    <row r="320" spans="33:33" x14ac:dyDescent="0.2">
      <c r="AG320" s="206"/>
    </row>
    <row r="321" spans="33:33" x14ac:dyDescent="0.2">
      <c r="AG321" s="206"/>
    </row>
    <row r="322" spans="33:33" x14ac:dyDescent="0.2">
      <c r="AG322" s="206"/>
    </row>
    <row r="323" spans="33:33" x14ac:dyDescent="0.2">
      <c r="AG323" s="206"/>
    </row>
    <row r="324" spans="33:33" x14ac:dyDescent="0.2">
      <c r="AG324" s="206"/>
    </row>
    <row r="325" spans="33:33" x14ac:dyDescent="0.2">
      <c r="AG325" s="206"/>
    </row>
    <row r="326" spans="33:33" x14ac:dyDescent="0.2">
      <c r="AG326" s="206"/>
    </row>
    <row r="327" spans="33:33" x14ac:dyDescent="0.2">
      <c r="AG327" s="206"/>
    </row>
    <row r="328" spans="33:33" x14ac:dyDescent="0.2">
      <c r="AG328" s="206"/>
    </row>
    <row r="329" spans="33:33" x14ac:dyDescent="0.2">
      <c r="AG329" s="206"/>
    </row>
    <row r="330" spans="33:33" x14ac:dyDescent="0.2">
      <c r="AG330" s="206"/>
    </row>
    <row r="331" spans="33:33" x14ac:dyDescent="0.2">
      <c r="AG331" s="206"/>
    </row>
    <row r="332" spans="33:33" x14ac:dyDescent="0.2">
      <c r="AG332" s="206"/>
    </row>
    <row r="333" spans="33:33" x14ac:dyDescent="0.2">
      <c r="AG333" s="206"/>
    </row>
    <row r="334" spans="33:33" x14ac:dyDescent="0.2">
      <c r="AG334" s="206"/>
    </row>
    <row r="335" spans="33:33" x14ac:dyDescent="0.2">
      <c r="AG335" s="206"/>
    </row>
    <row r="336" spans="33:33" x14ac:dyDescent="0.2">
      <c r="AG336" s="206"/>
    </row>
    <row r="337" spans="33:33" x14ac:dyDescent="0.2">
      <c r="AG337" s="206"/>
    </row>
    <row r="338" spans="33:33" x14ac:dyDescent="0.2">
      <c r="AG338" s="206"/>
    </row>
    <row r="339" spans="33:33" x14ac:dyDescent="0.2">
      <c r="AG339" s="206"/>
    </row>
    <row r="340" spans="33:33" x14ac:dyDescent="0.2">
      <c r="AG340" s="206"/>
    </row>
    <row r="341" spans="33:33" x14ac:dyDescent="0.2">
      <c r="AG341" s="206"/>
    </row>
    <row r="342" spans="33:33" x14ac:dyDescent="0.2">
      <c r="AG342" s="206"/>
    </row>
    <row r="343" spans="33:33" x14ac:dyDescent="0.2">
      <c r="AG343" s="206"/>
    </row>
    <row r="344" spans="33:33" x14ac:dyDescent="0.2">
      <c r="AG344" s="206"/>
    </row>
    <row r="345" spans="33:33" x14ac:dyDescent="0.2">
      <c r="AG345" s="206"/>
    </row>
    <row r="346" spans="33:33" x14ac:dyDescent="0.2">
      <c r="AG346" s="206"/>
    </row>
    <row r="347" spans="33:33" x14ac:dyDescent="0.2">
      <c r="AG347" s="206"/>
    </row>
    <row r="348" spans="33:33" x14ac:dyDescent="0.2">
      <c r="AG348" s="206"/>
    </row>
    <row r="349" spans="33:33" x14ac:dyDescent="0.2">
      <c r="AG349" s="206"/>
    </row>
    <row r="350" spans="33:33" x14ac:dyDescent="0.2">
      <c r="AG350" s="206"/>
    </row>
    <row r="351" spans="33:33" x14ac:dyDescent="0.2">
      <c r="AG351" s="206"/>
    </row>
    <row r="352" spans="33:33" x14ac:dyDescent="0.2">
      <c r="AG352" s="206"/>
    </row>
    <row r="353" spans="33:33" x14ac:dyDescent="0.2">
      <c r="AG353" s="206"/>
    </row>
    <row r="354" spans="33:33" x14ac:dyDescent="0.2">
      <c r="AG354" s="206"/>
    </row>
    <row r="355" spans="33:33" x14ac:dyDescent="0.2">
      <c r="AG355" s="206"/>
    </row>
    <row r="356" spans="33:33" x14ac:dyDescent="0.2">
      <c r="AG356" s="206"/>
    </row>
    <row r="357" spans="33:33" x14ac:dyDescent="0.2">
      <c r="AG357" s="206"/>
    </row>
    <row r="358" spans="33:33" x14ac:dyDescent="0.2">
      <c r="AG358" s="206"/>
    </row>
    <row r="359" spans="33:33" x14ac:dyDescent="0.2">
      <c r="AG359" s="206"/>
    </row>
    <row r="360" spans="33:33" x14ac:dyDescent="0.2">
      <c r="AG360" s="206"/>
    </row>
    <row r="361" spans="33:33" x14ac:dyDescent="0.2">
      <c r="AG361" s="206"/>
    </row>
    <row r="362" spans="33:33" x14ac:dyDescent="0.2">
      <c r="AG362" s="206"/>
    </row>
    <row r="363" spans="33:33" x14ac:dyDescent="0.2">
      <c r="AG363" s="206"/>
    </row>
    <row r="364" spans="33:33" x14ac:dyDescent="0.2">
      <c r="AG364" s="206"/>
    </row>
    <row r="365" spans="33:33" x14ac:dyDescent="0.2">
      <c r="AG365" s="206"/>
    </row>
    <row r="366" spans="33:33" x14ac:dyDescent="0.2">
      <c r="AG366" s="206"/>
    </row>
    <row r="367" spans="33:33" x14ac:dyDescent="0.2">
      <c r="AG367" s="206"/>
    </row>
    <row r="368" spans="33:33" x14ac:dyDescent="0.2">
      <c r="AG368" s="206"/>
    </row>
    <row r="369" spans="33:33" x14ac:dyDescent="0.2">
      <c r="AG369" s="206"/>
    </row>
    <row r="370" spans="33:33" x14ac:dyDescent="0.2">
      <c r="AG370" s="206"/>
    </row>
    <row r="371" spans="33:33" x14ac:dyDescent="0.2">
      <c r="AG371" s="206"/>
    </row>
    <row r="372" spans="33:33" x14ac:dyDescent="0.2">
      <c r="AG372" s="206"/>
    </row>
    <row r="373" spans="33:33" x14ac:dyDescent="0.2">
      <c r="AG373" s="206"/>
    </row>
    <row r="374" spans="33:33" x14ac:dyDescent="0.2">
      <c r="AG374" s="206"/>
    </row>
    <row r="375" spans="33:33" x14ac:dyDescent="0.2">
      <c r="AG375" s="206"/>
    </row>
    <row r="376" spans="33:33" x14ac:dyDescent="0.2">
      <c r="AG376" s="206"/>
    </row>
    <row r="377" spans="33:33" x14ac:dyDescent="0.2">
      <c r="AG377" s="206"/>
    </row>
    <row r="378" spans="33:33" x14ac:dyDescent="0.2">
      <c r="AG378" s="206"/>
    </row>
    <row r="379" spans="33:33" x14ac:dyDescent="0.2">
      <c r="AG379" s="206"/>
    </row>
    <row r="380" spans="33:33" x14ac:dyDescent="0.2">
      <c r="AG380" s="206"/>
    </row>
    <row r="381" spans="33:33" x14ac:dyDescent="0.2">
      <c r="AG381" s="206"/>
    </row>
    <row r="382" spans="33:33" x14ac:dyDescent="0.2">
      <c r="AG382" s="206"/>
    </row>
    <row r="383" spans="33:33" x14ac:dyDescent="0.2">
      <c r="AG383" s="206"/>
    </row>
    <row r="384" spans="33:33" x14ac:dyDescent="0.2">
      <c r="AG384" s="206"/>
    </row>
    <row r="385" spans="33:33" x14ac:dyDescent="0.2">
      <c r="AG385" s="206"/>
    </row>
    <row r="386" spans="33:33" x14ac:dyDescent="0.2">
      <c r="AG386" s="206"/>
    </row>
    <row r="387" spans="33:33" x14ac:dyDescent="0.2">
      <c r="AG387" s="206"/>
    </row>
    <row r="388" spans="33:33" x14ac:dyDescent="0.2">
      <c r="AG388" s="206"/>
    </row>
    <row r="389" spans="33:33" x14ac:dyDescent="0.2">
      <c r="AG389" s="206"/>
    </row>
    <row r="390" spans="33:33" x14ac:dyDescent="0.2">
      <c r="AG390" s="206"/>
    </row>
    <row r="391" spans="33:33" x14ac:dyDescent="0.2">
      <c r="AG391" s="206"/>
    </row>
    <row r="392" spans="33:33" x14ac:dyDescent="0.2">
      <c r="AG392" s="206"/>
    </row>
    <row r="393" spans="33:33" x14ac:dyDescent="0.2">
      <c r="AG393" s="206"/>
    </row>
    <row r="394" spans="33:33" x14ac:dyDescent="0.2">
      <c r="AG394" s="206"/>
    </row>
    <row r="395" spans="33:33" x14ac:dyDescent="0.2">
      <c r="AG395" s="206"/>
    </row>
    <row r="396" spans="33:33" x14ac:dyDescent="0.2">
      <c r="AG396" s="206"/>
    </row>
    <row r="397" spans="33:33" x14ac:dyDescent="0.2">
      <c r="AG397" s="206"/>
    </row>
    <row r="398" spans="33:33" x14ac:dyDescent="0.2">
      <c r="AG398" s="206"/>
    </row>
    <row r="399" spans="33:33" x14ac:dyDescent="0.2">
      <c r="AG399" s="206"/>
    </row>
    <row r="400" spans="33:33" x14ac:dyDescent="0.2">
      <c r="AG400" s="206"/>
    </row>
    <row r="401" spans="33:33" x14ac:dyDescent="0.2">
      <c r="AG401" s="206"/>
    </row>
    <row r="402" spans="33:33" x14ac:dyDescent="0.2">
      <c r="AG402" s="206"/>
    </row>
    <row r="403" spans="33:33" x14ac:dyDescent="0.2">
      <c r="AG403" s="206"/>
    </row>
    <row r="404" spans="33:33" x14ac:dyDescent="0.2">
      <c r="AG404" s="206"/>
    </row>
    <row r="405" spans="33:33" x14ac:dyDescent="0.2">
      <c r="AG405" s="206"/>
    </row>
    <row r="406" spans="33:33" x14ac:dyDescent="0.2">
      <c r="AG406" s="206"/>
    </row>
    <row r="407" spans="33:33" x14ac:dyDescent="0.2">
      <c r="AG407" s="206"/>
    </row>
    <row r="408" spans="33:33" x14ac:dyDescent="0.2">
      <c r="AG408" s="206"/>
    </row>
    <row r="409" spans="33:33" x14ac:dyDescent="0.2">
      <c r="AG409" s="206"/>
    </row>
    <row r="410" spans="33:33" x14ac:dyDescent="0.2">
      <c r="AG410" s="206"/>
    </row>
    <row r="411" spans="33:33" x14ac:dyDescent="0.2">
      <c r="AG411" s="206"/>
    </row>
    <row r="412" spans="33:33" x14ac:dyDescent="0.2">
      <c r="AG412" s="206"/>
    </row>
    <row r="413" spans="33:33" x14ac:dyDescent="0.2">
      <c r="AG413" s="206"/>
    </row>
    <row r="414" spans="33:33" x14ac:dyDescent="0.2">
      <c r="AG414" s="206"/>
    </row>
    <row r="415" spans="33:33" x14ac:dyDescent="0.2">
      <c r="AG415" s="206"/>
    </row>
    <row r="416" spans="33:33" x14ac:dyDescent="0.2">
      <c r="AG416" s="206"/>
    </row>
    <row r="417" spans="33:33" x14ac:dyDescent="0.2">
      <c r="AG417" s="206"/>
    </row>
    <row r="418" spans="33:33" x14ac:dyDescent="0.2">
      <c r="AG418" s="206"/>
    </row>
    <row r="419" spans="33:33" x14ac:dyDescent="0.2">
      <c r="AG419" s="206"/>
    </row>
    <row r="420" spans="33:33" x14ac:dyDescent="0.2">
      <c r="AG420" s="206"/>
    </row>
    <row r="421" spans="33:33" x14ac:dyDescent="0.2">
      <c r="AG421" s="206"/>
    </row>
    <row r="422" spans="33:33" x14ac:dyDescent="0.2">
      <c r="AG422" s="206"/>
    </row>
    <row r="423" spans="33:33" x14ac:dyDescent="0.2">
      <c r="AG423" s="206"/>
    </row>
    <row r="424" spans="33:33" x14ac:dyDescent="0.2">
      <c r="AG424" s="206"/>
    </row>
    <row r="425" spans="33:33" x14ac:dyDescent="0.2">
      <c r="AG425" s="206"/>
    </row>
    <row r="426" spans="33:33" x14ac:dyDescent="0.2">
      <c r="AG426" s="206"/>
    </row>
    <row r="427" spans="33:33" x14ac:dyDescent="0.2">
      <c r="AG427" s="206"/>
    </row>
    <row r="428" spans="33:33" x14ac:dyDescent="0.2">
      <c r="AG428" s="206"/>
    </row>
    <row r="429" spans="33:33" x14ac:dyDescent="0.2">
      <c r="AG429" s="206"/>
    </row>
    <row r="430" spans="33:33" x14ac:dyDescent="0.2">
      <c r="AG430" s="206"/>
    </row>
    <row r="431" spans="33:33" x14ac:dyDescent="0.2">
      <c r="AG431" s="206"/>
    </row>
    <row r="432" spans="33:33" x14ac:dyDescent="0.2">
      <c r="AG432" s="206"/>
    </row>
    <row r="433" spans="33:33" x14ac:dyDescent="0.2">
      <c r="AG433" s="206"/>
    </row>
    <row r="434" spans="33:33" x14ac:dyDescent="0.2">
      <c r="AG434" s="206"/>
    </row>
    <row r="435" spans="33:33" x14ac:dyDescent="0.2">
      <c r="AG435" s="206"/>
    </row>
    <row r="436" spans="33:33" x14ac:dyDescent="0.2">
      <c r="AG436" s="206"/>
    </row>
    <row r="437" spans="33:33" x14ac:dyDescent="0.2">
      <c r="AG437" s="206"/>
    </row>
    <row r="438" spans="33:33" x14ac:dyDescent="0.2">
      <c r="AG438" s="206"/>
    </row>
    <row r="439" spans="33:33" x14ac:dyDescent="0.2">
      <c r="AG439" s="206"/>
    </row>
    <row r="440" spans="33:33" x14ac:dyDescent="0.2">
      <c r="AG440" s="206"/>
    </row>
    <row r="441" spans="33:33" x14ac:dyDescent="0.2">
      <c r="AG441" s="206"/>
    </row>
    <row r="442" spans="33:33" x14ac:dyDescent="0.2">
      <c r="AG442" s="206"/>
    </row>
    <row r="443" spans="33:33" x14ac:dyDescent="0.2">
      <c r="AG443" s="206"/>
    </row>
    <row r="444" spans="33:33" x14ac:dyDescent="0.2">
      <c r="AG444" s="206"/>
    </row>
    <row r="445" spans="33:33" x14ac:dyDescent="0.2">
      <c r="AG445" s="206"/>
    </row>
    <row r="446" spans="33:33" x14ac:dyDescent="0.2">
      <c r="AG446" s="206"/>
    </row>
    <row r="447" spans="33:33" x14ac:dyDescent="0.2">
      <c r="AG447" s="206"/>
    </row>
    <row r="448" spans="33:33" x14ac:dyDescent="0.2">
      <c r="AG448" s="206"/>
    </row>
    <row r="449" spans="33:33" x14ac:dyDescent="0.2">
      <c r="AG449" s="206"/>
    </row>
    <row r="450" spans="33:33" x14ac:dyDescent="0.2">
      <c r="AG450" s="206"/>
    </row>
    <row r="451" spans="33:33" x14ac:dyDescent="0.2">
      <c r="AG451" s="206"/>
    </row>
    <row r="452" spans="33:33" x14ac:dyDescent="0.2">
      <c r="AG452" s="206"/>
    </row>
    <row r="453" spans="33:33" x14ac:dyDescent="0.2">
      <c r="AG453" s="206"/>
    </row>
    <row r="454" spans="33:33" x14ac:dyDescent="0.2">
      <c r="AG454" s="206"/>
    </row>
    <row r="455" spans="33:33" x14ac:dyDescent="0.2">
      <c r="AG455" s="206"/>
    </row>
    <row r="456" spans="33:33" x14ac:dyDescent="0.2">
      <c r="AG456" s="206"/>
    </row>
    <row r="457" spans="33:33" x14ac:dyDescent="0.2">
      <c r="AG457" s="206"/>
    </row>
    <row r="458" spans="33:33" x14ac:dyDescent="0.2">
      <c r="AG458" s="206"/>
    </row>
    <row r="459" spans="33:33" x14ac:dyDescent="0.2">
      <c r="AG459" s="206"/>
    </row>
    <row r="460" spans="33:33" x14ac:dyDescent="0.2">
      <c r="AG460" s="206"/>
    </row>
    <row r="461" spans="33:33" x14ac:dyDescent="0.2">
      <c r="AG461" s="206"/>
    </row>
    <row r="462" spans="33:33" x14ac:dyDescent="0.2">
      <c r="AG462" s="206"/>
    </row>
    <row r="463" spans="33:33" x14ac:dyDescent="0.2">
      <c r="AG463" s="206"/>
    </row>
  </sheetData>
  <mergeCells count="2">
    <mergeCell ref="B1:L1"/>
    <mergeCell ref="M5:P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79"/>
  <sheetViews>
    <sheetView topLeftCell="A4" workbookViewId="0">
      <selection sqref="A1:XFD6"/>
    </sheetView>
  </sheetViews>
  <sheetFormatPr baseColWidth="10" defaultColWidth="9.1640625" defaultRowHeight="16" x14ac:dyDescent="0.2"/>
  <cols>
    <col min="1" max="1" width="9.1640625" style="3"/>
    <col min="2" max="2" width="29.5" style="3" customWidth="1"/>
    <col min="3" max="3" width="2.1640625" style="3" customWidth="1"/>
    <col min="4" max="4" width="12" style="3" customWidth="1"/>
    <col min="5" max="5" width="6.6640625" style="3" customWidth="1"/>
    <col min="6" max="6" width="10" style="3" bestFit="1" customWidth="1"/>
    <col min="7" max="7" width="9.83203125" style="3" customWidth="1"/>
    <col min="8" max="8" width="12.5" style="3" customWidth="1"/>
    <col min="9" max="9" width="2.5" style="3" customWidth="1"/>
    <col min="10" max="10" width="8.83203125" style="3" customWidth="1"/>
    <col min="11" max="11" width="8.33203125" style="3" customWidth="1"/>
    <col min="12" max="12" width="7" style="3" customWidth="1"/>
    <col min="13" max="13" width="8.6640625" style="3" customWidth="1"/>
    <col min="14" max="14" width="14.33203125" style="3" customWidth="1"/>
    <col min="15" max="15" width="3.83203125" style="3" customWidth="1"/>
    <col min="16" max="16" width="12" style="3" customWidth="1"/>
    <col min="17" max="17" width="5.5" style="3" customWidth="1"/>
    <col min="18" max="18" width="9.83203125" style="3" bestFit="1" customWidth="1"/>
    <col min="19" max="19" width="10.33203125" style="3" customWidth="1"/>
    <col min="20" max="20" width="12.33203125" style="16" customWidth="1"/>
    <col min="21" max="22" width="2.5" style="16" customWidth="1"/>
    <col min="23" max="23" width="11.83203125" style="3" customWidth="1"/>
    <col min="24" max="24" width="5.5" style="3" customWidth="1"/>
    <col min="25" max="25" width="10" style="3" bestFit="1" customWidth="1"/>
    <col min="26" max="26" width="10.1640625" style="3" customWidth="1"/>
    <col min="27" max="27" width="12.1640625" style="3" customWidth="1"/>
    <col min="28" max="29" width="2.5" style="3" customWidth="1"/>
    <col min="30" max="30" width="12" style="3" customWidth="1"/>
    <col min="31" max="31" width="5.5" style="3" customWidth="1"/>
    <col min="32" max="32" width="10" style="3" bestFit="1" customWidth="1"/>
    <col min="33" max="33" width="10.5" style="3" customWidth="1"/>
    <col min="34" max="34" width="12.33203125" style="3" customWidth="1"/>
    <col min="35" max="36" width="2.5" style="3" customWidth="1"/>
    <col min="37" max="37" width="11.5" style="3" customWidth="1"/>
    <col min="38" max="38" width="6.5" style="3" customWidth="1"/>
    <col min="39" max="39" width="11" style="3" bestFit="1" customWidth="1"/>
    <col min="40" max="40" width="10.5" style="3" customWidth="1"/>
    <col min="41" max="41" width="12" style="3" bestFit="1" customWidth="1"/>
    <col min="42" max="42" width="2.5" style="3" customWidth="1"/>
    <col min="43" max="16384" width="9.1640625" style="3"/>
  </cols>
  <sheetData>
    <row r="1" spans="2:121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2:121" s="6" customFormat="1" x14ac:dyDescent="0.2">
      <c r="B2" s="14" t="s">
        <v>16</v>
      </c>
    </row>
    <row r="3" spans="2:121" s="6" customFormat="1" ht="30" customHeight="1" x14ac:dyDescent="0.2">
      <c r="B3" s="15" t="s">
        <v>17</v>
      </c>
      <c r="M3" s="162" t="s">
        <v>15</v>
      </c>
      <c r="N3" s="162"/>
      <c r="O3" s="162"/>
    </row>
    <row r="4" spans="2:121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2"/>
    </row>
    <row r="5" spans="2:121" s="6" customFormat="1" ht="22" customHeight="1" x14ac:dyDescent="0.2">
      <c r="B5" s="4"/>
      <c r="M5" s="213" t="s">
        <v>13</v>
      </c>
      <c r="N5" s="213"/>
      <c r="O5" s="213"/>
      <c r="P5" s="213"/>
    </row>
    <row r="6" spans="2:121" s="6" customFormat="1" ht="36" customHeight="1" x14ac:dyDescent="0.2">
      <c r="B6" s="4"/>
      <c r="M6" s="162" t="s">
        <v>14</v>
      </c>
      <c r="N6" s="162"/>
      <c r="O6" s="162"/>
      <c r="P6" s="162"/>
    </row>
    <row r="9" spans="2:121" x14ac:dyDescent="0.2">
      <c r="D9" s="20" t="s">
        <v>9</v>
      </c>
      <c r="E9" s="21" t="s">
        <v>0</v>
      </c>
      <c r="F9" s="22"/>
      <c r="G9" s="161"/>
      <c r="H9" s="161" t="s">
        <v>72</v>
      </c>
      <c r="I9" s="161"/>
    </row>
    <row r="10" spans="2:121" x14ac:dyDescent="0.2">
      <c r="D10" s="23"/>
      <c r="E10" s="24"/>
      <c r="F10" s="25"/>
    </row>
    <row r="12" spans="2:121" x14ac:dyDescent="0.2">
      <c r="C12" s="17"/>
      <c r="D12" s="18"/>
      <c r="E12" s="18"/>
      <c r="F12" s="18"/>
      <c r="G12" s="18"/>
      <c r="H12" s="18"/>
      <c r="I12" s="19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6"/>
      <c r="U12" s="27"/>
      <c r="V12" s="28"/>
      <c r="W12" s="18"/>
      <c r="X12" s="18"/>
      <c r="Y12" s="18"/>
      <c r="Z12" s="18"/>
      <c r="AA12" s="18"/>
      <c r="AB12" s="19"/>
      <c r="AC12" s="17"/>
      <c r="AD12" s="18"/>
      <c r="AE12" s="18"/>
      <c r="AF12" s="18"/>
      <c r="AG12" s="18"/>
      <c r="AH12" s="18"/>
      <c r="AI12" s="19"/>
      <c r="AJ12" s="17"/>
      <c r="AK12" s="18"/>
      <c r="AL12" s="18"/>
      <c r="AM12" s="18"/>
      <c r="AN12" s="18"/>
      <c r="AO12" s="18"/>
      <c r="AP12" s="19"/>
    </row>
    <row r="13" spans="2:121" x14ac:dyDescent="0.2">
      <c r="C13" s="20"/>
      <c r="D13" s="29" t="s">
        <v>8</v>
      </c>
      <c r="E13" s="30"/>
      <c r="F13" s="21" t="s">
        <v>6</v>
      </c>
      <c r="G13" s="31"/>
      <c r="H13" s="22"/>
      <c r="I13" s="32"/>
      <c r="J13" s="30" t="s">
        <v>8</v>
      </c>
      <c r="K13" s="30"/>
      <c r="L13" s="21" t="s">
        <v>7</v>
      </c>
      <c r="M13" s="31"/>
      <c r="N13" s="22"/>
      <c r="O13" s="31"/>
      <c r="P13" s="33" t="s">
        <v>8</v>
      </c>
      <c r="Q13" s="34"/>
      <c r="R13" s="21" t="s">
        <v>44</v>
      </c>
      <c r="S13" s="31"/>
      <c r="T13" s="35"/>
      <c r="U13" s="36"/>
      <c r="V13" s="37"/>
      <c r="W13" s="38" t="s">
        <v>8</v>
      </c>
      <c r="X13" s="39"/>
      <c r="Y13" s="21" t="s">
        <v>2</v>
      </c>
      <c r="Z13" s="31"/>
      <c r="AA13" s="22"/>
      <c r="AB13" s="32"/>
      <c r="AC13" s="20"/>
      <c r="AD13" s="40" t="s">
        <v>8</v>
      </c>
      <c r="AE13" s="41"/>
      <c r="AF13" s="21" t="s">
        <v>45</v>
      </c>
      <c r="AG13" s="31"/>
      <c r="AH13" s="22"/>
      <c r="AI13" s="32"/>
      <c r="AJ13" s="20"/>
      <c r="AK13" s="42" t="s">
        <v>8</v>
      </c>
      <c r="AL13" s="43"/>
      <c r="AM13" s="21" t="s">
        <v>46</v>
      </c>
      <c r="AN13" s="31"/>
      <c r="AO13" s="22"/>
      <c r="AP13" s="32"/>
    </row>
    <row r="14" spans="2:121" x14ac:dyDescent="0.2">
      <c r="C14" s="20"/>
      <c r="D14" s="46"/>
      <c r="E14" s="46"/>
      <c r="F14" s="46"/>
      <c r="G14" s="46"/>
      <c r="H14" s="46"/>
      <c r="I14" s="32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7"/>
      <c r="U14" s="36"/>
      <c r="V14" s="37"/>
      <c r="W14" s="46"/>
      <c r="X14" s="46"/>
      <c r="Y14" s="46"/>
      <c r="Z14" s="46"/>
      <c r="AA14" s="46"/>
      <c r="AB14" s="32"/>
      <c r="AC14" s="20"/>
      <c r="AD14" s="46"/>
      <c r="AE14" s="46"/>
      <c r="AF14" s="46"/>
      <c r="AG14" s="46"/>
      <c r="AH14" s="46"/>
      <c r="AI14" s="32"/>
      <c r="AJ14" s="20"/>
      <c r="AK14" s="46"/>
      <c r="AL14" s="46"/>
      <c r="AM14" s="46"/>
      <c r="AN14" s="46"/>
      <c r="AO14" s="46"/>
      <c r="AP14" s="32"/>
    </row>
    <row r="15" spans="2:121" x14ac:dyDescent="0.2">
      <c r="C15" s="20"/>
      <c r="D15" s="48" t="s">
        <v>20</v>
      </c>
      <c r="E15" s="49" t="str">
        <f>F13</f>
        <v>ubc</v>
      </c>
      <c r="F15" s="49"/>
      <c r="G15" s="50"/>
      <c r="H15" s="46"/>
      <c r="I15" s="32"/>
      <c r="J15" s="50" t="s">
        <v>20</v>
      </c>
      <c r="K15" s="49" t="s">
        <v>19</v>
      </c>
      <c r="L15" s="49"/>
      <c r="M15" s="50"/>
      <c r="N15" s="46"/>
      <c r="O15" s="46"/>
      <c r="P15" s="48" t="str">
        <f>D15</f>
        <v>Run No. 1.1</v>
      </c>
      <c r="Q15" s="49" t="str">
        <f>R13</f>
        <v>pcna</v>
      </c>
      <c r="R15" s="49"/>
      <c r="S15" s="49"/>
      <c r="T15" s="37"/>
      <c r="U15" s="36"/>
      <c r="V15" s="37"/>
      <c r="W15" s="48" t="str">
        <f>P15</f>
        <v>Run No. 1.1</v>
      </c>
      <c r="X15" s="51" t="str">
        <f>Y13</f>
        <v>NeuroD</v>
      </c>
      <c r="Y15" s="49"/>
      <c r="Z15" s="49"/>
      <c r="AA15" s="20"/>
      <c r="AB15" s="32"/>
      <c r="AC15" s="20"/>
      <c r="AD15" s="51" t="str">
        <f>W15</f>
        <v>Run No. 1.1</v>
      </c>
      <c r="AE15" s="51" t="str">
        <f>AF13</f>
        <v>dcx</v>
      </c>
      <c r="AF15" s="49"/>
      <c r="AG15" s="49"/>
      <c r="AH15" s="20"/>
      <c r="AI15" s="32"/>
      <c r="AJ15" s="20"/>
      <c r="AK15" s="48" t="str">
        <f>AD15</f>
        <v>Run No. 1.1</v>
      </c>
      <c r="AL15" s="49" t="str">
        <f>AM13</f>
        <v>bdnf</v>
      </c>
      <c r="AM15" s="49"/>
      <c r="AN15" s="50"/>
      <c r="AO15" s="46"/>
      <c r="AP15" s="32"/>
    </row>
    <row r="16" spans="2:121" x14ac:dyDescent="0.2">
      <c r="C16" s="20"/>
      <c r="D16" s="46"/>
      <c r="E16" s="46"/>
      <c r="F16" s="46"/>
      <c r="G16" s="46"/>
      <c r="H16" s="46"/>
      <c r="I16" s="32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7"/>
      <c r="U16" s="36"/>
      <c r="V16" s="37"/>
      <c r="W16" s="46"/>
      <c r="X16" s="46"/>
      <c r="Y16" s="46"/>
      <c r="Z16" s="46"/>
      <c r="AA16" s="46"/>
      <c r="AB16" s="32"/>
      <c r="AC16" s="20"/>
      <c r="AD16" s="46"/>
      <c r="AE16" s="46"/>
      <c r="AF16" s="46"/>
      <c r="AG16" s="46"/>
      <c r="AH16" s="46"/>
      <c r="AI16" s="32"/>
      <c r="AJ16" s="20"/>
      <c r="AK16" s="46"/>
      <c r="AL16" s="46"/>
      <c r="AM16" s="46"/>
      <c r="AN16" s="46"/>
      <c r="AO16" s="46"/>
      <c r="AP16" s="32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  <c r="BI16" s="167"/>
      <c r="BJ16" s="167"/>
      <c r="BK16" s="167"/>
      <c r="BL16" s="167"/>
      <c r="BM16" s="167"/>
      <c r="BN16" s="167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  <c r="CQ16" s="167"/>
      <c r="CR16" s="167"/>
      <c r="CS16" s="167"/>
      <c r="CT16" s="167"/>
      <c r="CU16" s="167"/>
      <c r="CV16" s="167"/>
      <c r="CW16" s="167"/>
      <c r="CX16" s="167"/>
      <c r="CY16" s="167"/>
      <c r="CZ16" s="167"/>
      <c r="DA16" s="167"/>
      <c r="DB16" s="167"/>
      <c r="DC16" s="167"/>
      <c r="DD16" s="167"/>
      <c r="DE16" s="167"/>
      <c r="DF16" s="167"/>
      <c r="DG16" s="167"/>
      <c r="DH16" s="167"/>
      <c r="DI16" s="167"/>
      <c r="DJ16" s="167"/>
      <c r="DK16" s="167"/>
      <c r="DL16" s="167"/>
      <c r="DM16" s="167"/>
      <c r="DN16" s="167"/>
      <c r="DO16" s="167"/>
      <c r="DP16" s="167"/>
      <c r="DQ16" s="167"/>
    </row>
    <row r="17" spans="1:121" x14ac:dyDescent="0.2">
      <c r="C17" s="20"/>
      <c r="D17" s="48" t="s">
        <v>21</v>
      </c>
      <c r="E17" s="48" t="s">
        <v>12</v>
      </c>
      <c r="F17" s="48" t="s">
        <v>22</v>
      </c>
      <c r="G17" s="48" t="s">
        <v>23</v>
      </c>
      <c r="H17" s="48" t="s">
        <v>24</v>
      </c>
      <c r="I17" s="32"/>
      <c r="J17" s="50" t="s">
        <v>21</v>
      </c>
      <c r="K17" s="48" t="s">
        <v>25</v>
      </c>
      <c r="L17" s="48" t="s">
        <v>22</v>
      </c>
      <c r="M17" s="48" t="s">
        <v>23</v>
      </c>
      <c r="N17" s="48" t="s">
        <v>24</v>
      </c>
      <c r="O17" s="48"/>
      <c r="P17" s="48" t="str">
        <f t="shared" ref="P17:P23" si="0">D17</f>
        <v>Individ</v>
      </c>
      <c r="Q17" s="48" t="s">
        <v>12</v>
      </c>
      <c r="R17" s="52" t="s">
        <v>22</v>
      </c>
      <c r="S17" s="48" t="s">
        <v>23</v>
      </c>
      <c r="T17" s="53" t="s">
        <v>24</v>
      </c>
      <c r="U17" s="36"/>
      <c r="V17" s="37"/>
      <c r="W17" s="48" t="str">
        <f t="shared" ref="W17:W29" si="1">P17</f>
        <v>Individ</v>
      </c>
      <c r="X17" s="48" t="s">
        <v>25</v>
      </c>
      <c r="Y17" s="52" t="s">
        <v>22</v>
      </c>
      <c r="Z17" s="48" t="s">
        <v>23</v>
      </c>
      <c r="AA17" s="48" t="s">
        <v>24</v>
      </c>
      <c r="AB17" s="32"/>
      <c r="AC17" s="20"/>
      <c r="AD17" s="48" t="str">
        <f t="shared" ref="AD17:AD29" si="2">W17</f>
        <v>Individ</v>
      </c>
      <c r="AE17" s="48" t="s">
        <v>25</v>
      </c>
      <c r="AF17" s="52" t="s">
        <v>22</v>
      </c>
      <c r="AG17" s="48" t="s">
        <v>23</v>
      </c>
      <c r="AH17" s="48" t="s">
        <v>24</v>
      </c>
      <c r="AI17" s="32"/>
      <c r="AJ17" s="20"/>
      <c r="AK17" s="48" t="str">
        <f t="shared" ref="AK17:AK29" si="3">AD17</f>
        <v>Individ</v>
      </c>
      <c r="AL17" s="48" t="s">
        <v>25</v>
      </c>
      <c r="AM17" s="52" t="s">
        <v>22</v>
      </c>
      <c r="AN17" s="48" t="s">
        <v>23</v>
      </c>
      <c r="AO17" s="48" t="s">
        <v>24</v>
      </c>
      <c r="AP17" s="32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7"/>
      <c r="BN17" s="167"/>
      <c r="BO17" s="167"/>
      <c r="BP17" s="167"/>
      <c r="BQ17" s="167"/>
      <c r="BR17" s="167"/>
      <c r="BS17" s="167"/>
      <c r="BT17" s="167"/>
      <c r="BU17" s="167"/>
      <c r="BV17" s="167"/>
      <c r="BW17" s="167"/>
      <c r="BX17" s="167"/>
      <c r="BY17" s="167"/>
      <c r="BZ17" s="167"/>
      <c r="CA17" s="167"/>
      <c r="CB17" s="167"/>
      <c r="CC17" s="167"/>
      <c r="CD17" s="167"/>
      <c r="CE17" s="167"/>
      <c r="CF17" s="167"/>
      <c r="CG17" s="167"/>
      <c r="CH17" s="167"/>
      <c r="CI17" s="167"/>
      <c r="CJ17" s="167"/>
      <c r="CK17" s="167"/>
      <c r="CL17" s="167"/>
      <c r="CM17" s="167"/>
      <c r="CN17" s="167"/>
      <c r="CO17" s="167"/>
      <c r="CP17" s="167"/>
      <c r="CQ17" s="167"/>
      <c r="CR17" s="167"/>
      <c r="CS17" s="167"/>
      <c r="CT17" s="167"/>
      <c r="CU17" s="167"/>
      <c r="CV17" s="167"/>
      <c r="CW17" s="167"/>
      <c r="CX17" s="167"/>
      <c r="CY17" s="167"/>
      <c r="CZ17" s="167"/>
      <c r="DA17" s="167"/>
      <c r="DB17" s="167"/>
      <c r="DC17" s="167"/>
      <c r="DD17" s="167"/>
      <c r="DE17" s="167"/>
      <c r="DF17" s="167"/>
      <c r="DG17" s="167"/>
      <c r="DH17" s="167"/>
      <c r="DI17" s="167"/>
      <c r="DJ17" s="167"/>
      <c r="DK17" s="167"/>
      <c r="DL17" s="167"/>
      <c r="DM17" s="167"/>
      <c r="DN17" s="167"/>
      <c r="DO17" s="167"/>
      <c r="DP17" s="167"/>
      <c r="DQ17" s="167"/>
    </row>
    <row r="18" spans="1:121" s="174" customFormat="1" x14ac:dyDescent="0.2">
      <c r="A18" s="3"/>
      <c r="B18" s="3"/>
      <c r="C18" s="20"/>
      <c r="D18" s="54">
        <v>1</v>
      </c>
      <c r="E18" s="115">
        <v>1</v>
      </c>
      <c r="F18" s="170">
        <v>1.8792096966405096</v>
      </c>
      <c r="G18" s="208"/>
      <c r="H18" s="59">
        <f t="shared" ref="H18:H29" si="4">POWER(F18,G18)</f>
        <v>1</v>
      </c>
      <c r="I18" s="32"/>
      <c r="J18" s="58">
        <v>1</v>
      </c>
      <c r="K18" s="115">
        <v>1</v>
      </c>
      <c r="L18" s="170">
        <v>1.905217693304468</v>
      </c>
      <c r="M18" s="2">
        <v>24.34</v>
      </c>
      <c r="N18" s="59">
        <f>POWER(L18,M18)</f>
        <v>6514059.3511768291</v>
      </c>
      <c r="O18" s="48"/>
      <c r="P18" s="54">
        <f t="shared" si="0"/>
        <v>1</v>
      </c>
      <c r="Q18" s="115">
        <v>1</v>
      </c>
      <c r="R18" s="170">
        <v>1.909565541313444</v>
      </c>
      <c r="S18" s="2">
        <v>27.84</v>
      </c>
      <c r="T18" s="59">
        <f>POWER(R18,S18)</f>
        <v>66254961.139578015</v>
      </c>
      <c r="U18" s="60"/>
      <c r="V18" s="61"/>
      <c r="W18" s="54">
        <f t="shared" si="1"/>
        <v>1</v>
      </c>
      <c r="X18" s="115">
        <v>1</v>
      </c>
      <c r="Y18" s="170">
        <v>1.8959906415293899</v>
      </c>
      <c r="Z18" s="2">
        <v>25.27</v>
      </c>
      <c r="AA18" s="59">
        <f>POWER(Y18,Z18)</f>
        <v>10493503.341960546</v>
      </c>
      <c r="AB18" s="32"/>
      <c r="AC18" s="20"/>
      <c r="AD18" s="54">
        <f t="shared" si="2"/>
        <v>1</v>
      </c>
      <c r="AE18" s="115">
        <v>1</v>
      </c>
      <c r="AF18" s="170">
        <v>1.9027917549563087</v>
      </c>
      <c r="AG18" s="2">
        <v>24.94</v>
      </c>
      <c r="AH18" s="59">
        <f>POWER(AF18,AG18)</f>
        <v>9290049.9009195957</v>
      </c>
      <c r="AI18" s="32"/>
      <c r="AJ18" s="20"/>
      <c r="AK18" s="54">
        <f t="shared" si="3"/>
        <v>1</v>
      </c>
      <c r="AL18" s="115">
        <v>1</v>
      </c>
      <c r="AM18" s="170">
        <v>1.9381822331807701</v>
      </c>
      <c r="AN18" s="211">
        <v>31.58</v>
      </c>
      <c r="AO18" s="59">
        <f>POWER(AM18,AN18)</f>
        <v>1191027328.2401354</v>
      </c>
      <c r="AP18" s="32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</row>
    <row r="19" spans="1:121" x14ac:dyDescent="0.2">
      <c r="B19" s="62"/>
      <c r="C19" s="20"/>
      <c r="D19" s="59">
        <v>2</v>
      </c>
      <c r="E19" s="115">
        <v>2</v>
      </c>
      <c r="F19" s="170">
        <v>1.8792096966405096</v>
      </c>
      <c r="G19" s="116">
        <v>23.57</v>
      </c>
      <c r="H19" s="59">
        <f t="shared" si="4"/>
        <v>2868114.7168888426</v>
      </c>
      <c r="I19" s="32"/>
      <c r="J19" s="63">
        <v>2</v>
      </c>
      <c r="K19" s="115">
        <v>2</v>
      </c>
      <c r="L19" s="170">
        <v>1.905217693304468</v>
      </c>
      <c r="M19" s="2">
        <v>23.15</v>
      </c>
      <c r="N19" s="59">
        <f t="shared" ref="N19:N22" si="5">POWER(L19,M19)</f>
        <v>3024946.0263828044</v>
      </c>
      <c r="O19" s="48"/>
      <c r="P19" s="59">
        <f t="shared" si="0"/>
        <v>2</v>
      </c>
      <c r="Q19" s="115">
        <v>2</v>
      </c>
      <c r="R19" s="170">
        <v>1.909565541313444</v>
      </c>
      <c r="S19" s="2">
        <v>26.8</v>
      </c>
      <c r="T19" s="59">
        <f>POWER(R19,S19)</f>
        <v>33810099.723718606</v>
      </c>
      <c r="U19" s="36"/>
      <c r="V19" s="37"/>
      <c r="W19" s="59">
        <f t="shared" si="1"/>
        <v>2</v>
      </c>
      <c r="X19" s="115">
        <v>2</v>
      </c>
      <c r="Y19" s="170">
        <v>1.8959906415293899</v>
      </c>
      <c r="Z19" s="2">
        <v>23.07</v>
      </c>
      <c r="AA19" s="59">
        <f>POWER(Y19,Z19)</f>
        <v>2568507.7979487437</v>
      </c>
      <c r="AB19" s="32"/>
      <c r="AC19" s="20"/>
      <c r="AD19" s="59">
        <f t="shared" si="2"/>
        <v>2</v>
      </c>
      <c r="AE19" s="115">
        <v>2</v>
      </c>
      <c r="AF19" s="170">
        <v>1.9027917549563087</v>
      </c>
      <c r="AG19" s="2">
        <v>23.27</v>
      </c>
      <c r="AH19" s="59">
        <f>POWER(AF19,AG19)</f>
        <v>3172741.1479397477</v>
      </c>
      <c r="AI19" s="32"/>
      <c r="AJ19" s="20"/>
      <c r="AK19" s="59">
        <f t="shared" si="3"/>
        <v>2</v>
      </c>
      <c r="AL19" s="115">
        <v>2</v>
      </c>
      <c r="AM19" s="170">
        <v>1.9381822331807701</v>
      </c>
      <c r="AN19" s="2">
        <v>27.47</v>
      </c>
      <c r="AO19" s="59">
        <f t="shared" ref="AO19:AO23" si="6">POWER(AM19,AN19)</f>
        <v>78474740.252431765</v>
      </c>
      <c r="AP19" s="32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</row>
    <row r="20" spans="1:121" x14ac:dyDescent="0.2">
      <c r="B20" s="62" t="s">
        <v>26</v>
      </c>
      <c r="C20" s="20"/>
      <c r="D20" s="59">
        <v>3</v>
      </c>
      <c r="E20" s="115">
        <v>3</v>
      </c>
      <c r="F20" s="170">
        <v>1.8792096966405096</v>
      </c>
      <c r="G20" s="116">
        <v>23.67</v>
      </c>
      <c r="H20" s="59">
        <f t="shared" si="4"/>
        <v>3054879.2066565938</v>
      </c>
      <c r="I20" s="32"/>
      <c r="J20" s="63">
        <v>3</v>
      </c>
      <c r="K20" s="115">
        <v>3</v>
      </c>
      <c r="L20" s="170">
        <v>1.905217693304468</v>
      </c>
      <c r="M20" s="2">
        <v>23.3</v>
      </c>
      <c r="N20" s="59">
        <f t="shared" si="5"/>
        <v>3332033.2069224408</v>
      </c>
      <c r="O20" s="48"/>
      <c r="P20" s="59">
        <f t="shared" si="0"/>
        <v>3</v>
      </c>
      <c r="Q20" s="115">
        <v>3</v>
      </c>
      <c r="R20" s="170">
        <v>1.909565541313444</v>
      </c>
      <c r="S20" s="2">
        <v>27.08</v>
      </c>
      <c r="T20" s="59">
        <f t="shared" ref="T20:T22" si="7">POWER(R20,S20)</f>
        <v>40523610.376184367</v>
      </c>
      <c r="U20" s="36"/>
      <c r="V20" s="37"/>
      <c r="W20" s="59">
        <f t="shared" si="1"/>
        <v>3</v>
      </c>
      <c r="X20" s="115">
        <v>3</v>
      </c>
      <c r="Y20" s="170">
        <v>1.8959906415293899</v>
      </c>
      <c r="Z20" s="2">
        <v>23.5</v>
      </c>
      <c r="AA20" s="59">
        <f t="shared" ref="AA20:AA23" si="8">POWER(Y20,Z20)</f>
        <v>3381819.7024126626</v>
      </c>
      <c r="AB20" s="32"/>
      <c r="AC20" s="20"/>
      <c r="AD20" s="59">
        <f t="shared" si="2"/>
        <v>3</v>
      </c>
      <c r="AE20" s="115">
        <v>3</v>
      </c>
      <c r="AF20" s="170">
        <v>1.9027917549563087</v>
      </c>
      <c r="AG20" s="2">
        <v>23.23</v>
      </c>
      <c r="AH20" s="59">
        <f t="shared" ref="AH20:AH22" si="9">POWER(AF20,AG20)</f>
        <v>3092138.8736606427</v>
      </c>
      <c r="AI20" s="32"/>
      <c r="AJ20" s="20"/>
      <c r="AK20" s="54">
        <f t="shared" si="3"/>
        <v>3</v>
      </c>
      <c r="AL20" s="115">
        <v>3</v>
      </c>
      <c r="AM20" s="170">
        <v>1.9381822331807701</v>
      </c>
      <c r="AN20" s="2">
        <v>27.48</v>
      </c>
      <c r="AO20" s="59">
        <f t="shared" si="6"/>
        <v>78995769.325272992</v>
      </c>
      <c r="AP20" s="32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67"/>
      <c r="BY20" s="167"/>
      <c r="BZ20" s="167"/>
      <c r="CA20" s="167"/>
      <c r="CB20" s="167"/>
      <c r="CC20" s="167"/>
      <c r="CD20" s="167"/>
      <c r="CE20" s="167"/>
      <c r="CF20" s="167"/>
      <c r="CG20" s="167"/>
      <c r="CH20" s="167"/>
      <c r="CI20" s="167"/>
      <c r="CJ20" s="167"/>
      <c r="CK20" s="167"/>
      <c r="CL20" s="167"/>
      <c r="CM20" s="167"/>
      <c r="CN20" s="167"/>
      <c r="CO20" s="167"/>
      <c r="CP20" s="167"/>
      <c r="CQ20" s="167"/>
      <c r="CR20" s="167"/>
      <c r="CS20" s="167"/>
      <c r="CT20" s="167"/>
      <c r="CU20" s="167"/>
      <c r="CV20" s="167"/>
      <c r="CW20" s="167"/>
      <c r="CX20" s="167"/>
      <c r="CY20" s="167"/>
      <c r="CZ20" s="167"/>
      <c r="DA20" s="167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67"/>
      <c r="DO20" s="167"/>
      <c r="DP20" s="167"/>
      <c r="DQ20" s="167"/>
    </row>
    <row r="21" spans="1:121" x14ac:dyDescent="0.2">
      <c r="B21" s="62" t="s">
        <v>27</v>
      </c>
      <c r="C21" s="20"/>
      <c r="D21" s="59">
        <v>4</v>
      </c>
      <c r="E21" s="115">
        <v>5</v>
      </c>
      <c r="F21" s="170">
        <v>1.8792096966405096</v>
      </c>
      <c r="G21" s="116">
        <v>23.84</v>
      </c>
      <c r="H21" s="59">
        <f t="shared" si="4"/>
        <v>3400711.8444486852</v>
      </c>
      <c r="I21" s="32"/>
      <c r="J21" s="63">
        <v>4</v>
      </c>
      <c r="K21" s="115">
        <v>5</v>
      </c>
      <c r="L21" s="170">
        <v>1.905217693304468</v>
      </c>
      <c r="M21" s="2">
        <v>23.23</v>
      </c>
      <c r="N21" s="59">
        <f t="shared" si="5"/>
        <v>3185027.5883392827</v>
      </c>
      <c r="O21" s="48"/>
      <c r="P21" s="59">
        <f t="shared" si="0"/>
        <v>4</v>
      </c>
      <c r="Q21" s="115">
        <v>5</v>
      </c>
      <c r="R21" s="170">
        <v>1.909565541313444</v>
      </c>
      <c r="S21" s="2">
        <v>26.94</v>
      </c>
      <c r="T21" s="59">
        <f t="shared" si="7"/>
        <v>37014960.59681695</v>
      </c>
      <c r="U21" s="36"/>
      <c r="V21" s="37"/>
      <c r="W21" s="59">
        <f t="shared" si="1"/>
        <v>4</v>
      </c>
      <c r="X21" s="115">
        <v>5</v>
      </c>
      <c r="Y21" s="170">
        <v>1.8959906415293899</v>
      </c>
      <c r="Z21" s="2">
        <v>24.01</v>
      </c>
      <c r="AA21" s="59">
        <f t="shared" si="8"/>
        <v>4686481.495638621</v>
      </c>
      <c r="AB21" s="32"/>
      <c r="AC21" s="20"/>
      <c r="AD21" s="59">
        <f t="shared" si="2"/>
        <v>4</v>
      </c>
      <c r="AE21" s="115">
        <v>5</v>
      </c>
      <c r="AF21" s="170">
        <v>1.9027917549563087</v>
      </c>
      <c r="AG21" s="2">
        <v>23.52</v>
      </c>
      <c r="AH21" s="59">
        <f t="shared" si="9"/>
        <v>3726339.8103412539</v>
      </c>
      <c r="AI21" s="32"/>
      <c r="AJ21" s="20"/>
      <c r="AK21" s="59">
        <f t="shared" si="3"/>
        <v>4</v>
      </c>
      <c r="AL21" s="115">
        <v>5</v>
      </c>
      <c r="AM21" s="170">
        <v>1.9381822331807701</v>
      </c>
      <c r="AN21" s="2">
        <v>26.88</v>
      </c>
      <c r="AO21" s="59">
        <f t="shared" si="6"/>
        <v>53108870.860682845</v>
      </c>
      <c r="AP21" s="32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67"/>
      <c r="BY21" s="167"/>
      <c r="BZ21" s="167"/>
      <c r="CA21" s="167"/>
      <c r="CB21" s="167"/>
      <c r="CC21" s="167"/>
      <c r="CD21" s="167"/>
      <c r="CE21" s="167"/>
      <c r="CF21" s="167"/>
      <c r="CG21" s="167"/>
      <c r="CH21" s="167"/>
      <c r="CI21" s="167"/>
      <c r="CJ21" s="167"/>
      <c r="CK21" s="167"/>
      <c r="CL21" s="167"/>
      <c r="CM21" s="167"/>
      <c r="CN21" s="167"/>
      <c r="CO21" s="167"/>
      <c r="CP21" s="167"/>
      <c r="CQ21" s="167"/>
      <c r="CR21" s="167"/>
      <c r="CS21" s="167"/>
      <c r="CT21" s="167"/>
      <c r="CU21" s="167"/>
      <c r="CV21" s="167"/>
      <c r="CW21" s="167"/>
      <c r="CX21" s="167"/>
      <c r="CY21" s="167"/>
      <c r="CZ21" s="167"/>
      <c r="DA21" s="167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67"/>
      <c r="DO21" s="167"/>
      <c r="DP21" s="167"/>
      <c r="DQ21" s="167"/>
    </row>
    <row r="22" spans="1:121" x14ac:dyDescent="0.2">
      <c r="C22" s="20"/>
      <c r="D22" s="59">
        <v>5</v>
      </c>
      <c r="E22" s="115">
        <v>7</v>
      </c>
      <c r="F22" s="170">
        <v>1.8792096966405096</v>
      </c>
      <c r="G22" s="211">
        <v>18.8</v>
      </c>
      <c r="H22" s="59">
        <f t="shared" si="4"/>
        <v>141492.88462295319</v>
      </c>
      <c r="I22" s="32"/>
      <c r="J22" s="63">
        <v>5</v>
      </c>
      <c r="K22" s="115">
        <v>7</v>
      </c>
      <c r="L22" s="170">
        <v>1.905217693304468</v>
      </c>
      <c r="M22" s="209">
        <v>24.46</v>
      </c>
      <c r="N22" s="59">
        <f t="shared" si="5"/>
        <v>7037931.9601054145</v>
      </c>
      <c r="O22" s="48"/>
      <c r="P22" s="59">
        <f t="shared" si="0"/>
        <v>5</v>
      </c>
      <c r="Q22" s="115">
        <v>7</v>
      </c>
      <c r="R22" s="170">
        <v>1.909565541313444</v>
      </c>
      <c r="S22" s="2">
        <v>28.76</v>
      </c>
      <c r="T22" s="59">
        <f t="shared" si="7"/>
        <v>120137394.02316302</v>
      </c>
      <c r="U22" s="36"/>
      <c r="V22" s="37"/>
      <c r="W22" s="59">
        <f t="shared" si="1"/>
        <v>5</v>
      </c>
      <c r="X22" s="115">
        <v>7</v>
      </c>
      <c r="Y22" s="170">
        <v>1.8959906415293899</v>
      </c>
      <c r="Z22" s="209">
        <v>25.89</v>
      </c>
      <c r="AA22" s="59">
        <f t="shared" si="8"/>
        <v>15601952.184275994</v>
      </c>
      <c r="AB22" s="32"/>
      <c r="AC22" s="20"/>
      <c r="AD22" s="59">
        <f t="shared" si="2"/>
        <v>5</v>
      </c>
      <c r="AE22" s="115">
        <v>7</v>
      </c>
      <c r="AF22" s="170">
        <v>1.9027917549563087</v>
      </c>
      <c r="AG22" s="209">
        <v>24.74</v>
      </c>
      <c r="AH22" s="59">
        <f t="shared" si="9"/>
        <v>8168452.6253028931</v>
      </c>
      <c r="AI22" s="32"/>
      <c r="AJ22" s="20"/>
      <c r="AK22" s="59">
        <f t="shared" si="3"/>
        <v>5</v>
      </c>
      <c r="AL22" s="115">
        <v>7</v>
      </c>
      <c r="AM22" s="170">
        <v>1.9381822331807701</v>
      </c>
      <c r="AN22" s="209">
        <v>28.62</v>
      </c>
      <c r="AO22" s="59">
        <f t="shared" si="6"/>
        <v>167970759.63978305</v>
      </c>
      <c r="AP22" s="32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7"/>
      <c r="BN22" s="167"/>
      <c r="BO22" s="167"/>
      <c r="BP22" s="167"/>
      <c r="BQ22" s="167"/>
      <c r="BR22" s="167"/>
      <c r="BS22" s="167"/>
      <c r="BT22" s="167"/>
      <c r="BU22" s="167"/>
      <c r="BV22" s="167"/>
      <c r="BW22" s="167"/>
      <c r="BX22" s="167"/>
      <c r="BY22" s="167"/>
      <c r="BZ22" s="167"/>
      <c r="CA22" s="167"/>
      <c r="CB22" s="167"/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7"/>
      <c r="CO22" s="167"/>
      <c r="CP22" s="167"/>
      <c r="CQ22" s="167"/>
      <c r="CR22" s="167"/>
      <c r="CS22" s="167"/>
      <c r="CT22" s="167"/>
      <c r="CU22" s="167"/>
      <c r="CV22" s="167"/>
      <c r="CW22" s="167"/>
      <c r="CX22" s="167"/>
      <c r="CY22" s="167"/>
      <c r="CZ22" s="167"/>
      <c r="DA22" s="167"/>
      <c r="DB22" s="167"/>
      <c r="DC22" s="167"/>
      <c r="DD22" s="167"/>
      <c r="DE22" s="167"/>
      <c r="DF22" s="167"/>
      <c r="DG22" s="167"/>
      <c r="DH22" s="167"/>
      <c r="DI22" s="167"/>
      <c r="DJ22" s="167"/>
      <c r="DK22" s="167"/>
      <c r="DL22" s="167"/>
      <c r="DM22" s="167"/>
      <c r="DN22" s="167"/>
      <c r="DO22" s="167"/>
      <c r="DP22" s="167"/>
      <c r="DQ22" s="167"/>
    </row>
    <row r="23" spans="1:121" s="174" customFormat="1" x14ac:dyDescent="0.2">
      <c r="A23" s="3"/>
      <c r="B23" s="3"/>
      <c r="C23" s="20"/>
      <c r="D23" s="54">
        <v>6</v>
      </c>
      <c r="E23" s="115">
        <v>9</v>
      </c>
      <c r="F23" s="170">
        <v>1.8792096966405096</v>
      </c>
      <c r="G23" s="209">
        <v>23.77</v>
      </c>
      <c r="H23" s="59">
        <f t="shared" si="4"/>
        <v>3253805.3350201724</v>
      </c>
      <c r="I23" s="32"/>
      <c r="J23" s="58">
        <v>6</v>
      </c>
      <c r="K23" s="115">
        <v>9</v>
      </c>
      <c r="L23" s="170">
        <v>1.905217693304468</v>
      </c>
      <c r="M23" s="209">
        <v>23.01</v>
      </c>
      <c r="N23" s="54">
        <f>POWER(L23,M23)</f>
        <v>2763919.4696978</v>
      </c>
      <c r="O23" s="48"/>
      <c r="P23" s="54">
        <f t="shared" si="0"/>
        <v>6</v>
      </c>
      <c r="Q23" s="115">
        <v>9</v>
      </c>
      <c r="R23" s="170">
        <v>1.909565541313444</v>
      </c>
      <c r="S23" s="209">
        <v>27.48</v>
      </c>
      <c r="T23" s="54">
        <f>POWER(R23,S23)</f>
        <v>52490650.963959053</v>
      </c>
      <c r="U23" s="36"/>
      <c r="V23" s="37"/>
      <c r="W23" s="54">
        <f t="shared" si="1"/>
        <v>6</v>
      </c>
      <c r="X23" s="115">
        <v>9</v>
      </c>
      <c r="Y23" s="170">
        <v>1.8959906415293899</v>
      </c>
      <c r="Z23" s="209">
        <v>23.97</v>
      </c>
      <c r="AA23" s="59">
        <f t="shared" si="8"/>
        <v>4568077.4542336399</v>
      </c>
      <c r="AB23" s="32"/>
      <c r="AC23" s="20"/>
      <c r="AD23" s="54">
        <f t="shared" si="2"/>
        <v>6</v>
      </c>
      <c r="AE23" s="115">
        <v>9</v>
      </c>
      <c r="AF23" s="170">
        <v>1.9027917549563087</v>
      </c>
      <c r="AG23" s="209">
        <v>23.73</v>
      </c>
      <c r="AH23" s="54">
        <f>POWER(AF23,AG23)</f>
        <v>4265349.4835665198</v>
      </c>
      <c r="AI23" s="32"/>
      <c r="AJ23" s="20"/>
      <c r="AK23" s="54">
        <f t="shared" si="3"/>
        <v>6</v>
      </c>
      <c r="AL23" s="115">
        <v>9</v>
      </c>
      <c r="AM23" s="170">
        <v>1.9381822331807701</v>
      </c>
      <c r="AN23" s="209">
        <v>27</v>
      </c>
      <c r="AO23" s="59">
        <f t="shared" si="6"/>
        <v>57498222.753581263</v>
      </c>
      <c r="AP23" s="32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</row>
    <row r="24" spans="1:121" x14ac:dyDescent="0.2">
      <c r="C24" s="20"/>
      <c r="D24" s="59">
        <v>7</v>
      </c>
      <c r="E24" s="115">
        <v>11</v>
      </c>
      <c r="F24" s="170">
        <v>1.8792096966405096</v>
      </c>
      <c r="G24" s="209">
        <v>24.11</v>
      </c>
      <c r="H24" s="59">
        <f t="shared" si="4"/>
        <v>4032210.0719591924</v>
      </c>
      <c r="I24" s="32"/>
      <c r="J24" s="63">
        <v>7</v>
      </c>
      <c r="K24" s="115">
        <v>11</v>
      </c>
      <c r="L24" s="170">
        <v>1.905217693304468</v>
      </c>
      <c r="M24" s="209">
        <v>23.48</v>
      </c>
      <c r="N24" s="54">
        <f t="shared" ref="N24:N29" si="10">POWER(L24,M24)</f>
        <v>3741961.8029114008</v>
      </c>
      <c r="O24" s="48"/>
      <c r="P24" s="59">
        <v>7</v>
      </c>
      <c r="Q24" s="115">
        <v>11</v>
      </c>
      <c r="R24" s="170">
        <v>1.909565541313444</v>
      </c>
      <c r="S24" s="209">
        <v>27.26</v>
      </c>
      <c r="T24" s="54">
        <f t="shared" ref="T24:T29" si="11">POWER(R24,S24)</f>
        <v>45527767.369061619</v>
      </c>
      <c r="U24" s="36"/>
      <c r="V24" s="37"/>
      <c r="W24" s="59">
        <f t="shared" si="1"/>
        <v>7</v>
      </c>
      <c r="X24" s="115">
        <v>11</v>
      </c>
      <c r="Y24" s="170">
        <v>1.8959906415293899</v>
      </c>
      <c r="Z24" s="209">
        <v>24</v>
      </c>
      <c r="AA24" s="54">
        <f t="shared" ref="AA24:AA29" si="12">POWER(Y24,Z24)</f>
        <v>4656595.8275578208</v>
      </c>
      <c r="AB24" s="32"/>
      <c r="AC24" s="20"/>
      <c r="AD24" s="59">
        <f t="shared" si="2"/>
        <v>7</v>
      </c>
      <c r="AE24" s="115">
        <v>11</v>
      </c>
      <c r="AF24" s="170">
        <v>1.9027917549563087</v>
      </c>
      <c r="AG24" s="209">
        <v>23.54</v>
      </c>
      <c r="AH24" s="54">
        <f t="shared" ref="AH24:AH29" si="13">POWER(AF24,AG24)</f>
        <v>3774594.3155234363</v>
      </c>
      <c r="AI24" s="32"/>
      <c r="AJ24" s="20"/>
      <c r="AK24" s="59">
        <f t="shared" si="3"/>
        <v>7</v>
      </c>
      <c r="AL24" s="115">
        <v>11</v>
      </c>
      <c r="AM24" s="170">
        <v>1.9381822331807701</v>
      </c>
      <c r="AN24" s="209">
        <v>27.01</v>
      </c>
      <c r="AO24" s="54">
        <f t="shared" ref="AO24" si="14">POWER(AM24,AN24)</f>
        <v>57879979.298361644</v>
      </c>
      <c r="AP24" s="32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7"/>
      <c r="BN24" s="167"/>
      <c r="BO24" s="167"/>
      <c r="BP24" s="167"/>
      <c r="BQ24" s="167"/>
      <c r="BR24" s="167"/>
      <c r="BS24" s="167"/>
      <c r="BT24" s="167"/>
      <c r="BU24" s="167"/>
      <c r="BV24" s="167"/>
      <c r="BW24" s="167"/>
      <c r="BX24" s="167"/>
      <c r="BY24" s="167"/>
      <c r="BZ24" s="167"/>
      <c r="CA24" s="167"/>
      <c r="CB24" s="167"/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7"/>
      <c r="CO24" s="167"/>
      <c r="CP24" s="167"/>
      <c r="CQ24" s="167"/>
      <c r="CR24" s="167"/>
      <c r="CS24" s="167"/>
      <c r="CT24" s="167"/>
      <c r="CU24" s="167"/>
      <c r="CV24" s="167"/>
      <c r="CW24" s="167"/>
      <c r="CX24" s="167"/>
      <c r="CY24" s="167"/>
      <c r="CZ24" s="167"/>
      <c r="DA24" s="167"/>
      <c r="DB24" s="167"/>
      <c r="DC24" s="167"/>
      <c r="DD24" s="167"/>
      <c r="DE24" s="167"/>
      <c r="DF24" s="167"/>
      <c r="DG24" s="167"/>
      <c r="DH24" s="167"/>
      <c r="DI24" s="167"/>
      <c r="DJ24" s="167"/>
      <c r="DK24" s="167"/>
      <c r="DL24" s="167"/>
      <c r="DM24" s="167"/>
      <c r="DN24" s="167"/>
      <c r="DO24" s="167"/>
      <c r="DP24" s="167"/>
      <c r="DQ24" s="167"/>
    </row>
    <row r="25" spans="1:121" x14ac:dyDescent="0.2">
      <c r="C25" s="20"/>
      <c r="D25" s="59">
        <v>8</v>
      </c>
      <c r="E25" s="115">
        <v>23</v>
      </c>
      <c r="F25" s="170">
        <v>1.8792096966405096</v>
      </c>
      <c r="G25" s="209">
        <v>24.66</v>
      </c>
      <c r="H25" s="59">
        <f t="shared" si="4"/>
        <v>5704656.9695820063</v>
      </c>
      <c r="I25" s="32"/>
      <c r="J25" s="63">
        <v>8</v>
      </c>
      <c r="K25" s="115">
        <v>23</v>
      </c>
      <c r="L25" s="170">
        <v>1.905217693304468</v>
      </c>
      <c r="M25" s="209">
        <v>24.02</v>
      </c>
      <c r="N25" s="54">
        <f t="shared" si="10"/>
        <v>5299921.5023886096</v>
      </c>
      <c r="O25" s="48"/>
      <c r="P25" s="59">
        <v>8</v>
      </c>
      <c r="Q25" s="115">
        <v>23</v>
      </c>
      <c r="R25" s="170">
        <v>1.909565541313444</v>
      </c>
      <c r="S25" s="209">
        <v>27.96</v>
      </c>
      <c r="T25" s="54">
        <f t="shared" si="11"/>
        <v>71602890.072761431</v>
      </c>
      <c r="U25" s="36"/>
      <c r="V25" s="37"/>
      <c r="W25" s="54">
        <f t="shared" si="1"/>
        <v>8</v>
      </c>
      <c r="X25" s="115">
        <v>23</v>
      </c>
      <c r="Y25" s="170">
        <v>1.8959906415293899</v>
      </c>
      <c r="Z25" s="209">
        <v>24.6</v>
      </c>
      <c r="AA25" s="54">
        <f t="shared" si="12"/>
        <v>6835499.5381877795</v>
      </c>
      <c r="AB25" s="32"/>
      <c r="AC25" s="20"/>
      <c r="AD25" s="59">
        <f t="shared" si="2"/>
        <v>8</v>
      </c>
      <c r="AE25" s="115">
        <v>23</v>
      </c>
      <c r="AF25" s="170">
        <v>1.9027917549563087</v>
      </c>
      <c r="AG25" s="209">
        <v>24.33</v>
      </c>
      <c r="AH25" s="54">
        <f t="shared" si="13"/>
        <v>6274648.1471566763</v>
      </c>
      <c r="AI25" s="32"/>
      <c r="AJ25" s="20"/>
      <c r="AK25" s="54">
        <f t="shared" si="3"/>
        <v>8</v>
      </c>
      <c r="AL25" s="115">
        <v>23</v>
      </c>
      <c r="AM25" s="170">
        <v>1.9381822331807701</v>
      </c>
      <c r="AN25" s="209">
        <v>27.31</v>
      </c>
      <c r="AO25" s="54">
        <f>POWER(AM25,AN25)</f>
        <v>70590579.890486732</v>
      </c>
      <c r="AP25" s="32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7"/>
      <c r="BN25" s="167"/>
      <c r="BO25" s="167"/>
      <c r="BP25" s="167"/>
      <c r="BQ25" s="167"/>
      <c r="BR25" s="167"/>
      <c r="BS25" s="167"/>
      <c r="BT25" s="167"/>
      <c r="BU25" s="167"/>
      <c r="BV25" s="167"/>
      <c r="BW25" s="167"/>
      <c r="BX25" s="167"/>
      <c r="BY25" s="167"/>
      <c r="BZ25" s="167"/>
      <c r="CA25" s="167"/>
      <c r="CB25" s="167"/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7"/>
      <c r="CO25" s="167"/>
      <c r="CP25" s="167"/>
      <c r="CQ25" s="167"/>
      <c r="CR25" s="167"/>
      <c r="CS25" s="167"/>
      <c r="CT25" s="167"/>
      <c r="CU25" s="167"/>
      <c r="CV25" s="167"/>
      <c r="CW25" s="167"/>
      <c r="CX25" s="167"/>
      <c r="CY25" s="167"/>
      <c r="CZ25" s="167"/>
      <c r="DA25" s="167"/>
      <c r="DB25" s="167"/>
      <c r="DC25" s="167"/>
      <c r="DD25" s="167"/>
      <c r="DE25" s="167"/>
      <c r="DF25" s="167"/>
      <c r="DG25" s="167"/>
      <c r="DH25" s="167"/>
      <c r="DI25" s="167"/>
      <c r="DJ25" s="167"/>
      <c r="DK25" s="167"/>
      <c r="DL25" s="167"/>
      <c r="DM25" s="167"/>
      <c r="DN25" s="167"/>
      <c r="DO25" s="167"/>
      <c r="DP25" s="167"/>
      <c r="DQ25" s="167"/>
    </row>
    <row r="26" spans="1:121" x14ac:dyDescent="0.2">
      <c r="C26" s="20"/>
      <c r="D26" s="59">
        <v>9</v>
      </c>
      <c r="E26" s="55"/>
      <c r="F26" s="56"/>
      <c r="G26" s="57"/>
      <c r="H26" s="59" t="e">
        <f t="shared" si="4"/>
        <v>#NUM!</v>
      </c>
      <c r="I26" s="32"/>
      <c r="J26" s="63">
        <v>9</v>
      </c>
      <c r="K26" s="55"/>
      <c r="L26" s="56"/>
      <c r="M26" s="57"/>
      <c r="N26" s="59" t="e">
        <f t="shared" si="10"/>
        <v>#NUM!</v>
      </c>
      <c r="O26" s="48"/>
      <c r="P26" s="54">
        <v>9</v>
      </c>
      <c r="Q26" s="55"/>
      <c r="R26" s="56"/>
      <c r="S26" s="57"/>
      <c r="T26" s="54" t="e">
        <f t="shared" si="11"/>
        <v>#NUM!</v>
      </c>
      <c r="U26" s="36"/>
      <c r="V26" s="37"/>
      <c r="W26" s="54">
        <f t="shared" si="1"/>
        <v>9</v>
      </c>
      <c r="X26" s="55"/>
      <c r="Y26" s="56"/>
      <c r="Z26" s="57"/>
      <c r="AA26" s="54" t="e">
        <f t="shared" si="12"/>
        <v>#NUM!</v>
      </c>
      <c r="AB26" s="32"/>
      <c r="AC26" s="20"/>
      <c r="AD26" s="54">
        <f t="shared" si="2"/>
        <v>9</v>
      </c>
      <c r="AE26" s="6"/>
      <c r="AF26" s="6"/>
      <c r="AG26" s="6"/>
      <c r="AH26" s="54" t="e">
        <f t="shared" si="13"/>
        <v>#NUM!</v>
      </c>
      <c r="AI26" s="32"/>
      <c r="AJ26" s="20"/>
      <c r="AK26" s="54">
        <f t="shared" si="3"/>
        <v>9</v>
      </c>
      <c r="AL26" s="171"/>
      <c r="AM26" s="172"/>
      <c r="AN26" s="173"/>
      <c r="AO26" s="54" t="e">
        <f t="shared" ref="AO26:AO29" si="15">POWER(AM26,AN26)</f>
        <v>#NUM!</v>
      </c>
      <c r="AP26" s="32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7"/>
      <c r="CO26" s="167"/>
      <c r="CP26" s="167"/>
      <c r="CQ26" s="167"/>
      <c r="CR26" s="167"/>
      <c r="CS26" s="167"/>
      <c r="CT26" s="167"/>
      <c r="CU26" s="167"/>
      <c r="CV26" s="167"/>
      <c r="CW26" s="167"/>
      <c r="CX26" s="167"/>
      <c r="CY26" s="167"/>
      <c r="CZ26" s="167"/>
      <c r="DA26" s="167"/>
      <c r="DB26" s="167"/>
      <c r="DC26" s="167"/>
      <c r="DD26" s="167"/>
      <c r="DE26" s="167"/>
      <c r="DF26" s="167"/>
      <c r="DG26" s="167"/>
      <c r="DH26" s="167"/>
      <c r="DI26" s="167"/>
      <c r="DJ26" s="167"/>
      <c r="DK26" s="167"/>
      <c r="DL26" s="167"/>
      <c r="DM26" s="167"/>
      <c r="DN26" s="167"/>
      <c r="DO26" s="167"/>
      <c r="DP26" s="167"/>
      <c r="DQ26" s="167"/>
    </row>
    <row r="27" spans="1:121" x14ac:dyDescent="0.2">
      <c r="B27" s="62"/>
      <c r="C27" s="20"/>
      <c r="D27" s="59">
        <v>10</v>
      </c>
      <c r="E27" s="55"/>
      <c r="F27" s="56"/>
      <c r="G27" s="57"/>
      <c r="H27" s="59" t="e">
        <f t="shared" si="4"/>
        <v>#NUM!</v>
      </c>
      <c r="I27" s="32"/>
      <c r="J27" s="63">
        <v>10</v>
      </c>
      <c r="K27" s="55"/>
      <c r="L27" s="56"/>
      <c r="M27" s="57"/>
      <c r="N27" s="59" t="e">
        <f t="shared" si="10"/>
        <v>#NUM!</v>
      </c>
      <c r="O27" s="48"/>
      <c r="P27" s="59">
        <v>10</v>
      </c>
      <c r="Q27" s="55"/>
      <c r="R27" s="56"/>
      <c r="S27" s="57"/>
      <c r="T27" s="59" t="e">
        <f t="shared" si="11"/>
        <v>#NUM!</v>
      </c>
      <c r="U27" s="36"/>
      <c r="V27" s="37"/>
      <c r="W27" s="59">
        <f t="shared" si="1"/>
        <v>10</v>
      </c>
      <c r="X27" s="55"/>
      <c r="Y27" s="56"/>
      <c r="Z27" s="57"/>
      <c r="AA27" s="59" t="e">
        <f t="shared" si="12"/>
        <v>#NUM!</v>
      </c>
      <c r="AB27" s="32"/>
      <c r="AC27" s="20"/>
      <c r="AD27" s="59">
        <f t="shared" si="2"/>
        <v>10</v>
      </c>
      <c r="AE27" s="206"/>
      <c r="AF27" s="176"/>
      <c r="AG27" s="179"/>
      <c r="AH27" s="59" t="e">
        <f t="shared" si="13"/>
        <v>#NUM!</v>
      </c>
      <c r="AI27" s="32"/>
      <c r="AJ27" s="20"/>
      <c r="AK27" s="59">
        <f t="shared" si="3"/>
        <v>10</v>
      </c>
      <c r="AL27" s="175"/>
      <c r="AM27" s="176"/>
      <c r="AN27" s="179"/>
      <c r="AO27" s="59" t="e">
        <f t="shared" si="15"/>
        <v>#NUM!</v>
      </c>
      <c r="AP27" s="32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7"/>
      <c r="BN27" s="167"/>
      <c r="BO27" s="167"/>
      <c r="BP27" s="167"/>
      <c r="BQ27" s="167"/>
      <c r="BR27" s="167"/>
      <c r="BS27" s="167"/>
      <c r="BT27" s="167"/>
      <c r="BU27" s="167"/>
      <c r="BV27" s="167"/>
      <c r="BW27" s="167"/>
      <c r="BX27" s="167"/>
      <c r="BY27" s="167"/>
      <c r="BZ27" s="167"/>
      <c r="CA27" s="167"/>
      <c r="CB27" s="167"/>
      <c r="CC27" s="167"/>
      <c r="CD27" s="167"/>
      <c r="CE27" s="167"/>
      <c r="CF27" s="167"/>
      <c r="CG27" s="167"/>
      <c r="CH27" s="167"/>
      <c r="CI27" s="167"/>
      <c r="CJ27" s="167"/>
      <c r="CK27" s="167"/>
      <c r="CL27" s="167"/>
      <c r="CM27" s="167"/>
      <c r="CN27" s="167"/>
      <c r="CO27" s="167"/>
      <c r="CP27" s="167"/>
      <c r="CQ27" s="167"/>
      <c r="CR27" s="167"/>
      <c r="CS27" s="167"/>
      <c r="CT27" s="167"/>
      <c r="CU27" s="167"/>
      <c r="CV27" s="167"/>
      <c r="CW27" s="167"/>
      <c r="CX27" s="167"/>
      <c r="CY27" s="167"/>
      <c r="CZ27" s="167"/>
      <c r="DA27" s="167"/>
      <c r="DB27" s="167"/>
      <c r="DC27" s="167"/>
      <c r="DD27" s="167"/>
      <c r="DE27" s="167"/>
      <c r="DF27" s="167"/>
      <c r="DG27" s="167"/>
      <c r="DH27" s="167"/>
      <c r="DI27" s="167"/>
      <c r="DJ27" s="167"/>
      <c r="DK27" s="167"/>
      <c r="DL27" s="167"/>
      <c r="DM27" s="167"/>
      <c r="DN27" s="167"/>
      <c r="DO27" s="167"/>
      <c r="DP27" s="167"/>
      <c r="DQ27" s="167"/>
    </row>
    <row r="28" spans="1:121" x14ac:dyDescent="0.2">
      <c r="B28" s="62"/>
      <c r="C28" s="20"/>
      <c r="D28" s="59">
        <v>11</v>
      </c>
      <c r="E28" s="55"/>
      <c r="F28" s="56"/>
      <c r="G28" s="57"/>
      <c r="H28" s="59" t="e">
        <f t="shared" si="4"/>
        <v>#NUM!</v>
      </c>
      <c r="I28" s="32"/>
      <c r="J28" s="63">
        <v>11</v>
      </c>
      <c r="K28" s="55"/>
      <c r="L28" s="56"/>
      <c r="M28" s="57"/>
      <c r="N28" s="59" t="e">
        <f t="shared" si="10"/>
        <v>#NUM!</v>
      </c>
      <c r="O28" s="48"/>
      <c r="P28" s="59">
        <v>11</v>
      </c>
      <c r="Q28" s="55"/>
      <c r="R28" s="56"/>
      <c r="S28" s="57"/>
      <c r="T28" s="59" t="e">
        <f t="shared" si="11"/>
        <v>#NUM!</v>
      </c>
      <c r="U28" s="36"/>
      <c r="V28" s="37"/>
      <c r="W28" s="59">
        <f t="shared" si="1"/>
        <v>11</v>
      </c>
      <c r="X28" s="55"/>
      <c r="Y28" s="56"/>
      <c r="Z28" s="57"/>
      <c r="AA28" s="59" t="e">
        <f t="shared" si="12"/>
        <v>#NUM!</v>
      </c>
      <c r="AB28" s="32"/>
      <c r="AC28" s="20"/>
      <c r="AD28" s="59">
        <f t="shared" si="2"/>
        <v>11</v>
      </c>
      <c r="AE28" s="206"/>
      <c r="AF28" s="176"/>
      <c r="AG28" s="179"/>
      <c r="AH28" s="59" t="e">
        <f t="shared" si="13"/>
        <v>#NUM!</v>
      </c>
      <c r="AI28" s="32"/>
      <c r="AJ28" s="20"/>
      <c r="AK28" s="59">
        <f t="shared" si="3"/>
        <v>11</v>
      </c>
      <c r="AL28" s="55"/>
      <c r="AM28" s="56"/>
      <c r="AN28" s="57"/>
      <c r="AO28" s="59" t="e">
        <f t="shared" si="15"/>
        <v>#NUM!</v>
      </c>
      <c r="AP28" s="32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7"/>
      <c r="BN28" s="167"/>
      <c r="BO28" s="167"/>
      <c r="BP28" s="167"/>
      <c r="BQ28" s="167"/>
      <c r="BR28" s="167"/>
      <c r="BS28" s="167"/>
      <c r="BT28" s="167"/>
      <c r="BU28" s="167"/>
      <c r="BV28" s="167"/>
      <c r="BW28" s="167"/>
      <c r="BX28" s="167"/>
      <c r="BY28" s="167"/>
      <c r="BZ28" s="167"/>
      <c r="CA28" s="167"/>
      <c r="CB28" s="167"/>
      <c r="CC28" s="167"/>
      <c r="CD28" s="167"/>
      <c r="CE28" s="167"/>
      <c r="CF28" s="167"/>
      <c r="CG28" s="167"/>
      <c r="CH28" s="167"/>
      <c r="CI28" s="167"/>
      <c r="CJ28" s="167"/>
      <c r="CK28" s="167"/>
      <c r="CL28" s="167"/>
      <c r="CM28" s="167"/>
      <c r="CN28" s="167"/>
      <c r="CO28" s="167"/>
      <c r="CP28" s="167"/>
      <c r="CQ28" s="167"/>
      <c r="CR28" s="167"/>
      <c r="CS28" s="167"/>
      <c r="CT28" s="167"/>
      <c r="CU28" s="167"/>
      <c r="CV28" s="167"/>
      <c r="CW28" s="167"/>
      <c r="CX28" s="167"/>
      <c r="CY28" s="167"/>
      <c r="CZ28" s="167"/>
      <c r="DA28" s="167"/>
      <c r="DB28" s="167"/>
      <c r="DC28" s="167"/>
      <c r="DD28" s="167"/>
      <c r="DE28" s="167"/>
      <c r="DF28" s="167"/>
      <c r="DG28" s="167"/>
      <c r="DH28" s="167"/>
      <c r="DI28" s="167"/>
      <c r="DJ28" s="167"/>
      <c r="DK28" s="167"/>
      <c r="DL28" s="167"/>
      <c r="DM28" s="167"/>
      <c r="DN28" s="167"/>
      <c r="DO28" s="167"/>
      <c r="DP28" s="167"/>
      <c r="DQ28" s="167"/>
    </row>
    <row r="29" spans="1:121" x14ac:dyDescent="0.2">
      <c r="B29" s="62"/>
      <c r="C29" s="20"/>
      <c r="D29" s="59">
        <v>12</v>
      </c>
      <c r="E29" s="55"/>
      <c r="F29" s="56"/>
      <c r="G29" s="57"/>
      <c r="H29" s="59" t="e">
        <f t="shared" si="4"/>
        <v>#NUM!</v>
      </c>
      <c r="I29" s="32"/>
      <c r="J29" s="63">
        <v>12</v>
      </c>
      <c r="K29" s="55"/>
      <c r="L29" s="56"/>
      <c r="M29" s="57"/>
      <c r="N29" s="59" t="e">
        <f t="shared" si="10"/>
        <v>#NUM!</v>
      </c>
      <c r="O29" s="48"/>
      <c r="P29" s="59">
        <v>12</v>
      </c>
      <c r="Q29" s="55"/>
      <c r="R29" s="56"/>
      <c r="S29" s="57"/>
      <c r="T29" s="59" t="e">
        <f t="shared" si="11"/>
        <v>#NUM!</v>
      </c>
      <c r="U29" s="36"/>
      <c r="V29" s="37"/>
      <c r="W29" s="59">
        <f t="shared" si="1"/>
        <v>12</v>
      </c>
      <c r="X29" s="55"/>
      <c r="Y29" s="56"/>
      <c r="Z29" s="57"/>
      <c r="AA29" s="59" t="e">
        <f t="shared" si="12"/>
        <v>#NUM!</v>
      </c>
      <c r="AB29" s="32"/>
      <c r="AC29" s="20"/>
      <c r="AD29" s="59">
        <f t="shared" si="2"/>
        <v>12</v>
      </c>
      <c r="AE29" s="206"/>
      <c r="AF29" s="176"/>
      <c r="AG29" s="179"/>
      <c r="AH29" s="59" t="e">
        <f t="shared" si="13"/>
        <v>#NUM!</v>
      </c>
      <c r="AI29" s="32"/>
      <c r="AJ29" s="20"/>
      <c r="AK29" s="59">
        <f t="shared" si="3"/>
        <v>12</v>
      </c>
      <c r="AL29" s="175"/>
      <c r="AM29" s="176"/>
      <c r="AN29" s="179"/>
      <c r="AO29" s="59" t="e">
        <f t="shared" si="15"/>
        <v>#NUM!</v>
      </c>
      <c r="AP29" s="32"/>
    </row>
    <row r="30" spans="1:121" x14ac:dyDescent="0.2">
      <c r="B30" s="62"/>
      <c r="C30" s="20"/>
      <c r="D30" s="46"/>
      <c r="E30" s="46"/>
      <c r="F30" s="46"/>
      <c r="G30" s="46"/>
      <c r="H30" s="46"/>
      <c r="I30" s="32"/>
      <c r="J30" s="46"/>
      <c r="K30" s="46"/>
      <c r="L30" s="180"/>
      <c r="M30" s="46"/>
      <c r="N30" s="46"/>
      <c r="O30" s="46"/>
      <c r="P30" s="46"/>
      <c r="Q30" s="46"/>
      <c r="R30" s="46"/>
      <c r="S30" s="46"/>
      <c r="T30" s="47"/>
      <c r="U30" s="36"/>
      <c r="V30" s="37"/>
      <c r="W30" s="46"/>
      <c r="X30" s="46"/>
      <c r="Y30" s="46"/>
      <c r="Z30" s="46"/>
      <c r="AA30" s="46"/>
      <c r="AB30" s="32"/>
      <c r="AC30" s="20"/>
      <c r="AD30" s="46"/>
      <c r="AE30" s="46"/>
      <c r="AF30" s="46"/>
      <c r="AG30" s="46"/>
      <c r="AH30" s="46"/>
      <c r="AI30" s="32"/>
      <c r="AJ30" s="20"/>
      <c r="AK30" s="46"/>
      <c r="AL30" s="46"/>
      <c r="AM30" s="46"/>
      <c r="AN30" s="46"/>
      <c r="AO30" s="46"/>
      <c r="AP30" s="32"/>
    </row>
    <row r="31" spans="1:121" x14ac:dyDescent="0.2">
      <c r="B31" s="62"/>
      <c r="C31" s="20"/>
      <c r="D31" s="64" t="s">
        <v>28</v>
      </c>
      <c r="E31" s="64" t="str">
        <f>F13</f>
        <v>ubc</v>
      </c>
      <c r="F31" s="49"/>
      <c r="G31" s="65"/>
      <c r="H31" s="66"/>
      <c r="I31" s="32"/>
      <c r="J31" s="65" t="s">
        <v>28</v>
      </c>
      <c r="K31" s="49" t="s">
        <v>19</v>
      </c>
      <c r="L31" s="49"/>
      <c r="M31" s="65"/>
      <c r="N31" s="66"/>
      <c r="O31" s="66"/>
      <c r="P31" s="51" t="str">
        <f>D31</f>
        <v>Run No. 1.2</v>
      </c>
      <c r="Q31" s="64" t="str">
        <f>R13</f>
        <v>pcna</v>
      </c>
      <c r="R31" s="49"/>
      <c r="S31" s="50"/>
      <c r="T31" s="47"/>
      <c r="U31" s="36"/>
      <c r="V31" s="37"/>
      <c r="W31" s="51" t="str">
        <f>P31</f>
        <v>Run No. 1.2</v>
      </c>
      <c r="X31" s="64" t="str">
        <f>Y13</f>
        <v>NeuroD</v>
      </c>
      <c r="Y31" s="49"/>
      <c r="Z31" s="50"/>
      <c r="AA31" s="46"/>
      <c r="AB31" s="32"/>
      <c r="AC31" s="20"/>
      <c r="AD31" s="51" t="str">
        <f>W31</f>
        <v>Run No. 1.2</v>
      </c>
      <c r="AE31" s="64" t="str">
        <f>AF13</f>
        <v>dcx</v>
      </c>
      <c r="AF31" s="49"/>
      <c r="AG31" s="50"/>
      <c r="AH31" s="46"/>
      <c r="AI31" s="32"/>
      <c r="AJ31" s="20"/>
      <c r="AK31" s="51" t="str">
        <f>AD31</f>
        <v>Run No. 1.2</v>
      </c>
      <c r="AL31" s="64" t="str">
        <f>AM13</f>
        <v>bdnf</v>
      </c>
      <c r="AM31" s="49"/>
      <c r="AN31" s="65"/>
      <c r="AO31" s="66"/>
      <c r="AP31" s="32"/>
    </row>
    <row r="32" spans="1:121" x14ac:dyDescent="0.2">
      <c r="B32" s="62"/>
      <c r="C32" s="20"/>
      <c r="D32" s="67"/>
      <c r="E32" s="24"/>
      <c r="F32" s="24"/>
      <c r="G32" s="24"/>
      <c r="H32" s="24"/>
      <c r="I32" s="32"/>
      <c r="J32" s="67"/>
      <c r="K32" s="24"/>
      <c r="L32" s="24"/>
      <c r="M32" s="24"/>
      <c r="N32" s="24"/>
      <c r="O32" s="24"/>
      <c r="P32" s="67"/>
      <c r="Q32" s="24"/>
      <c r="R32" s="24"/>
      <c r="S32" s="24"/>
      <c r="T32" s="68"/>
      <c r="U32" s="36"/>
      <c r="V32" s="37"/>
      <c r="W32" s="67"/>
      <c r="X32" s="24"/>
      <c r="Y32" s="24"/>
      <c r="Z32" s="24"/>
      <c r="AA32" s="24"/>
      <c r="AB32" s="32"/>
      <c r="AC32" s="20"/>
      <c r="AD32" s="67"/>
      <c r="AE32" s="24"/>
      <c r="AF32" s="24"/>
      <c r="AG32" s="24"/>
      <c r="AH32" s="24"/>
      <c r="AI32" s="32"/>
      <c r="AJ32" s="20"/>
      <c r="AK32" s="67"/>
      <c r="AL32" s="24"/>
      <c r="AM32" s="24"/>
      <c r="AN32" s="24"/>
      <c r="AO32" s="24"/>
      <c r="AP32" s="32"/>
    </row>
    <row r="33" spans="1:121" x14ac:dyDescent="0.2">
      <c r="B33" s="62"/>
      <c r="C33" s="20"/>
      <c r="D33" s="48" t="s">
        <v>21</v>
      </c>
      <c r="E33" s="48" t="s">
        <v>12</v>
      </c>
      <c r="F33" s="48" t="s">
        <v>22</v>
      </c>
      <c r="G33" s="48" t="s">
        <v>23</v>
      </c>
      <c r="H33" s="48" t="s">
        <v>24</v>
      </c>
      <c r="I33" s="32"/>
      <c r="J33" s="50" t="s">
        <v>21</v>
      </c>
      <c r="K33" s="48" t="s">
        <v>25</v>
      </c>
      <c r="L33" s="48" t="s">
        <v>22</v>
      </c>
      <c r="M33" s="48" t="s">
        <v>23</v>
      </c>
      <c r="N33" s="48" t="s">
        <v>24</v>
      </c>
      <c r="O33" s="48"/>
      <c r="P33" s="48" t="str">
        <f>D33</f>
        <v>Individ</v>
      </c>
      <c r="Q33" s="48" t="s">
        <v>25</v>
      </c>
      <c r="R33" s="48" t="s">
        <v>22</v>
      </c>
      <c r="S33" s="48" t="s">
        <v>23</v>
      </c>
      <c r="T33" s="53" t="s">
        <v>24</v>
      </c>
      <c r="U33" s="36"/>
      <c r="V33" s="37"/>
      <c r="W33" s="48" t="str">
        <f t="shared" ref="W33:W45" si="16">P33</f>
        <v>Individ</v>
      </c>
      <c r="X33" s="48" t="s">
        <v>25</v>
      </c>
      <c r="Y33" s="48" t="s">
        <v>22</v>
      </c>
      <c r="Z33" s="48" t="s">
        <v>23</v>
      </c>
      <c r="AA33" s="48" t="s">
        <v>24</v>
      </c>
      <c r="AB33" s="32"/>
      <c r="AC33" s="20"/>
      <c r="AD33" s="48" t="str">
        <f t="shared" ref="AD33:AD45" si="17">W33</f>
        <v>Individ</v>
      </c>
      <c r="AE33" s="48" t="s">
        <v>25</v>
      </c>
      <c r="AF33" s="48" t="s">
        <v>22</v>
      </c>
      <c r="AG33" s="48" t="s">
        <v>23</v>
      </c>
      <c r="AH33" s="48" t="s">
        <v>24</v>
      </c>
      <c r="AI33" s="32"/>
      <c r="AJ33" s="20"/>
      <c r="AK33" s="48" t="str">
        <f t="shared" ref="AK33:AK45" si="18">AD33</f>
        <v>Individ</v>
      </c>
      <c r="AL33" s="48" t="s">
        <v>25</v>
      </c>
      <c r="AM33" s="48" t="s">
        <v>22</v>
      </c>
      <c r="AN33" s="48" t="s">
        <v>23</v>
      </c>
      <c r="AO33" s="48" t="s">
        <v>24</v>
      </c>
      <c r="AP33" s="32"/>
    </row>
    <row r="34" spans="1:121" s="174" customFormat="1" x14ac:dyDescent="0.2">
      <c r="A34" s="75"/>
      <c r="B34" s="69"/>
      <c r="C34" s="20"/>
      <c r="D34" s="70">
        <v>1</v>
      </c>
      <c r="E34" s="115">
        <v>1</v>
      </c>
      <c r="F34" s="170">
        <v>1.8792096966405096</v>
      </c>
      <c r="G34" s="2">
        <v>24.62</v>
      </c>
      <c r="H34" s="70">
        <f>POWER(F34,G34)</f>
        <v>5562506.4158435902</v>
      </c>
      <c r="I34" s="32"/>
      <c r="J34" s="71">
        <v>1</v>
      </c>
      <c r="K34" s="115">
        <v>1</v>
      </c>
      <c r="L34" s="170">
        <v>1.905217693304468</v>
      </c>
      <c r="M34" s="2">
        <v>24.47</v>
      </c>
      <c r="N34" s="70">
        <f>POWER(L34,M34)</f>
        <v>7083444.7367226956</v>
      </c>
      <c r="O34" s="48"/>
      <c r="P34" s="70">
        <f t="shared" ref="P34:P39" si="19">D34</f>
        <v>1</v>
      </c>
      <c r="Q34" s="115">
        <v>1</v>
      </c>
      <c r="R34" s="170">
        <v>1.909565541313444</v>
      </c>
      <c r="S34" s="2">
        <v>27.94</v>
      </c>
      <c r="T34" s="70">
        <f>POWER(R34,S34)</f>
        <v>70682493.268756583</v>
      </c>
      <c r="U34" s="36"/>
      <c r="V34" s="37"/>
      <c r="W34" s="70">
        <f t="shared" si="16"/>
        <v>1</v>
      </c>
      <c r="X34" s="115">
        <v>1</v>
      </c>
      <c r="Y34" s="170">
        <v>1.8959906415293899</v>
      </c>
      <c r="Z34" s="2">
        <v>25.29</v>
      </c>
      <c r="AA34" s="70">
        <f>POWER(Y34,Z34)</f>
        <v>10628628.535072308</v>
      </c>
      <c r="AB34" s="32"/>
      <c r="AC34" s="20"/>
      <c r="AD34" s="70">
        <f t="shared" si="17"/>
        <v>1</v>
      </c>
      <c r="AE34" s="115">
        <v>1</v>
      </c>
      <c r="AF34" s="170">
        <v>1.9027917549563087</v>
      </c>
      <c r="AG34" s="2">
        <v>25.26</v>
      </c>
      <c r="AH34" s="72">
        <f>POWER(AF34,AG34)</f>
        <v>11413615.822053267</v>
      </c>
      <c r="AI34" s="32"/>
      <c r="AJ34" s="20"/>
      <c r="AK34" s="70">
        <f t="shared" si="18"/>
        <v>1</v>
      </c>
      <c r="AL34" s="115">
        <v>1</v>
      </c>
      <c r="AM34" s="170">
        <v>1.9381822331807701</v>
      </c>
      <c r="AN34" s="211">
        <v>29.83</v>
      </c>
      <c r="AO34" s="70">
        <f>POWER(AM34,AN34)</f>
        <v>374094361.33944076</v>
      </c>
      <c r="AP34" s="32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</row>
    <row r="35" spans="1:121" s="174" customFormat="1" x14ac:dyDescent="0.2">
      <c r="A35" s="75"/>
      <c r="B35" s="69"/>
      <c r="C35" s="20"/>
      <c r="D35" s="70">
        <v>2</v>
      </c>
      <c r="E35" s="115">
        <v>2</v>
      </c>
      <c r="F35" s="170">
        <v>1.8792096966405096</v>
      </c>
      <c r="G35" s="2">
        <v>23.52</v>
      </c>
      <c r="H35" s="70">
        <f>POWER(F35,G35)</f>
        <v>2779058.9275847282</v>
      </c>
      <c r="I35" s="32"/>
      <c r="J35" s="71">
        <v>2</v>
      </c>
      <c r="K35" s="115">
        <v>2</v>
      </c>
      <c r="L35" s="170">
        <v>1.905217693304468</v>
      </c>
      <c r="M35" s="2">
        <v>23.05</v>
      </c>
      <c r="N35" s="70">
        <f>POWER(L35,M35)</f>
        <v>2836110.641496541</v>
      </c>
      <c r="O35" s="48"/>
      <c r="P35" s="70">
        <f t="shared" si="19"/>
        <v>2</v>
      </c>
      <c r="Q35" s="115">
        <v>2</v>
      </c>
      <c r="R35" s="170">
        <v>1.909565541313444</v>
      </c>
      <c r="S35" s="2">
        <v>26.75</v>
      </c>
      <c r="T35" s="70">
        <f>POWER(R35,S35)</f>
        <v>32734048.630315062</v>
      </c>
      <c r="U35" s="36"/>
      <c r="V35" s="37"/>
      <c r="W35" s="70">
        <f t="shared" si="16"/>
        <v>2</v>
      </c>
      <c r="X35" s="115">
        <v>2</v>
      </c>
      <c r="Y35" s="170">
        <v>1.8959906415293899</v>
      </c>
      <c r="Z35" s="2">
        <v>23.13</v>
      </c>
      <c r="AA35" s="70">
        <f>POWER(Y35,Z35)</f>
        <v>2669015.2789119235</v>
      </c>
      <c r="AB35" s="32"/>
      <c r="AC35" s="20"/>
      <c r="AD35" s="70">
        <f t="shared" si="17"/>
        <v>2</v>
      </c>
      <c r="AE35" s="115">
        <v>2</v>
      </c>
      <c r="AF35" s="170">
        <v>1.9027917549563087</v>
      </c>
      <c r="AG35" s="2">
        <v>23.28</v>
      </c>
      <c r="AH35" s="72">
        <f t="shared" ref="AH35:AH39" si="20">POWER(AF35,AG35)</f>
        <v>3193217.889670949</v>
      </c>
      <c r="AI35" s="32"/>
      <c r="AJ35" s="20"/>
      <c r="AK35" s="70">
        <f t="shared" si="18"/>
        <v>2</v>
      </c>
      <c r="AL35" s="115">
        <v>2</v>
      </c>
      <c r="AM35" s="170">
        <v>1.9381822331807701</v>
      </c>
      <c r="AN35" s="2">
        <v>27.56</v>
      </c>
      <c r="AO35" s="70">
        <f t="shared" ref="AO35:AO40" si="21">POWER(AM35,AN35)</f>
        <v>83290487.038905412</v>
      </c>
      <c r="AP35" s="32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7"/>
      <c r="BN35" s="167"/>
      <c r="BO35" s="167"/>
      <c r="BP35" s="167"/>
      <c r="BQ35" s="167"/>
      <c r="BR35" s="167"/>
      <c r="BS35" s="167"/>
      <c r="BT35" s="167"/>
      <c r="BU35" s="167"/>
      <c r="BV35" s="167"/>
      <c r="BW35" s="167"/>
      <c r="BX35" s="167"/>
      <c r="BY35" s="167"/>
      <c r="BZ35" s="167"/>
      <c r="CA35" s="167"/>
      <c r="CB35" s="167"/>
      <c r="CC35" s="167"/>
      <c r="CD35" s="167"/>
      <c r="CE35" s="167"/>
      <c r="CF35" s="167"/>
      <c r="CG35" s="167"/>
      <c r="CH35" s="167"/>
      <c r="CI35" s="167"/>
      <c r="CJ35" s="167"/>
      <c r="CK35" s="167"/>
      <c r="CL35" s="167"/>
      <c r="CM35" s="167"/>
      <c r="CN35" s="167"/>
      <c r="CO35" s="167"/>
      <c r="CP35" s="167"/>
      <c r="CQ35" s="167"/>
      <c r="CR35" s="167"/>
      <c r="CS35" s="167"/>
      <c r="CT35" s="167"/>
      <c r="CU35" s="167"/>
      <c r="CV35" s="167"/>
      <c r="CW35" s="167"/>
      <c r="CX35" s="167"/>
      <c r="CY35" s="167"/>
      <c r="CZ35" s="167"/>
      <c r="DA35" s="167"/>
      <c r="DB35" s="167"/>
      <c r="DC35" s="167"/>
      <c r="DD35" s="167"/>
      <c r="DE35" s="167"/>
      <c r="DF35" s="167"/>
      <c r="DG35" s="167"/>
      <c r="DH35" s="167"/>
      <c r="DI35" s="167"/>
      <c r="DJ35" s="167"/>
      <c r="DK35" s="167"/>
      <c r="DL35" s="167"/>
      <c r="DM35" s="167"/>
      <c r="DN35" s="167"/>
      <c r="DO35" s="167"/>
      <c r="DP35" s="167"/>
      <c r="DQ35" s="167"/>
    </row>
    <row r="36" spans="1:121" x14ac:dyDescent="0.2">
      <c r="B36" s="62" t="s">
        <v>29</v>
      </c>
      <c r="C36" s="20"/>
      <c r="D36" s="70">
        <v>3</v>
      </c>
      <c r="E36" s="115">
        <v>3</v>
      </c>
      <c r="F36" s="170">
        <v>1.8792096966405096</v>
      </c>
      <c r="G36" s="2">
        <v>23.79</v>
      </c>
      <c r="H36" s="70">
        <f t="shared" ref="H36:H39" si="22">POWER(F36,G36)</f>
        <v>3295118.7606993206</v>
      </c>
      <c r="I36" s="32"/>
      <c r="J36" s="71">
        <v>3</v>
      </c>
      <c r="K36" s="115">
        <v>3</v>
      </c>
      <c r="L36" s="170">
        <v>1.905217693304468</v>
      </c>
      <c r="M36" s="2">
        <v>23.24</v>
      </c>
      <c r="N36" s="70">
        <f t="shared" ref="N36:N40" si="23">POWER(L36,M36)</f>
        <v>3205624.4696347639</v>
      </c>
      <c r="O36" s="48"/>
      <c r="P36" s="70">
        <f t="shared" si="19"/>
        <v>3</v>
      </c>
      <c r="Q36" s="115">
        <v>3</v>
      </c>
      <c r="R36" s="170">
        <v>1.909565541313444</v>
      </c>
      <c r="S36" s="2">
        <v>26.99</v>
      </c>
      <c r="T36" s="70">
        <f t="shared" ref="T36:T38" si="24">POWER(R36,S36)</f>
        <v>38231736.110054478</v>
      </c>
      <c r="U36" s="36"/>
      <c r="V36" s="37"/>
      <c r="W36" s="70">
        <f t="shared" si="16"/>
        <v>3</v>
      </c>
      <c r="X36" s="115">
        <v>3</v>
      </c>
      <c r="Y36" s="170">
        <v>1.8959906415293899</v>
      </c>
      <c r="Z36" s="2">
        <v>23.6</v>
      </c>
      <c r="AA36" s="70">
        <f t="shared" ref="AA36:AA39" si="25">POWER(Y36,Z36)</f>
        <v>3605239.0705230278</v>
      </c>
      <c r="AB36" s="32"/>
      <c r="AC36" s="20"/>
      <c r="AD36" s="70">
        <f t="shared" si="17"/>
        <v>3</v>
      </c>
      <c r="AE36" s="115">
        <v>3</v>
      </c>
      <c r="AF36" s="170">
        <v>1.9027917549563087</v>
      </c>
      <c r="AG36" s="2">
        <v>23.32</v>
      </c>
      <c r="AH36" s="72">
        <f t="shared" si="20"/>
        <v>3276454.9739974691</v>
      </c>
      <c r="AI36" s="32"/>
      <c r="AJ36" s="20"/>
      <c r="AK36" s="70">
        <f t="shared" si="18"/>
        <v>3</v>
      </c>
      <c r="AL36" s="115">
        <v>3</v>
      </c>
      <c r="AM36" s="170">
        <v>1.9381822331807701</v>
      </c>
      <c r="AN36" s="2">
        <v>27.52</v>
      </c>
      <c r="AO36" s="70">
        <f t="shared" si="21"/>
        <v>81114709.523704842</v>
      </c>
      <c r="AP36" s="32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7"/>
      <c r="BN36" s="167"/>
      <c r="BO36" s="167"/>
      <c r="BP36" s="167"/>
      <c r="BQ36" s="167"/>
      <c r="BR36" s="167"/>
      <c r="BS36" s="167"/>
      <c r="BT36" s="167"/>
      <c r="BU36" s="167"/>
      <c r="BV36" s="167"/>
      <c r="BW36" s="167"/>
      <c r="BX36" s="167"/>
      <c r="BY36" s="167"/>
      <c r="BZ36" s="167"/>
      <c r="CA36" s="167"/>
      <c r="CB36" s="167"/>
      <c r="CC36" s="167"/>
      <c r="CD36" s="167"/>
      <c r="CE36" s="167"/>
      <c r="CF36" s="167"/>
      <c r="CG36" s="167"/>
      <c r="CH36" s="167"/>
      <c r="CI36" s="167"/>
      <c r="CJ36" s="167"/>
      <c r="CK36" s="167"/>
      <c r="CL36" s="167"/>
      <c r="CM36" s="167"/>
      <c r="CN36" s="167"/>
      <c r="CO36" s="167"/>
      <c r="CP36" s="167"/>
      <c r="CQ36" s="167"/>
      <c r="CR36" s="167"/>
      <c r="CS36" s="167"/>
      <c r="CT36" s="167"/>
      <c r="CU36" s="167"/>
      <c r="CV36" s="167"/>
      <c r="CW36" s="167"/>
      <c r="CX36" s="167"/>
      <c r="CY36" s="167"/>
      <c r="CZ36" s="167"/>
      <c r="DA36" s="167"/>
      <c r="DB36" s="167"/>
      <c r="DC36" s="167"/>
      <c r="DD36" s="167"/>
      <c r="DE36" s="167"/>
      <c r="DF36" s="167"/>
      <c r="DG36" s="167"/>
      <c r="DH36" s="167"/>
      <c r="DI36" s="167"/>
      <c r="DJ36" s="167"/>
      <c r="DK36" s="167"/>
      <c r="DL36" s="167"/>
      <c r="DM36" s="167"/>
      <c r="DN36" s="167"/>
      <c r="DO36" s="167"/>
      <c r="DP36" s="167"/>
      <c r="DQ36" s="167"/>
    </row>
    <row r="37" spans="1:121" x14ac:dyDescent="0.2">
      <c r="B37" s="62" t="s">
        <v>30</v>
      </c>
      <c r="C37" s="20"/>
      <c r="D37" s="70">
        <v>4</v>
      </c>
      <c r="E37" s="115">
        <v>5</v>
      </c>
      <c r="F37" s="170">
        <v>1.8792096966405096</v>
      </c>
      <c r="G37" s="2">
        <v>23.72</v>
      </c>
      <c r="H37" s="70">
        <f t="shared" si="22"/>
        <v>3152773.740765648</v>
      </c>
      <c r="I37" s="32"/>
      <c r="J37" s="71">
        <v>4</v>
      </c>
      <c r="K37" s="115">
        <v>5</v>
      </c>
      <c r="L37" s="170">
        <v>1.905217693304468</v>
      </c>
      <c r="M37" s="2">
        <v>23.29</v>
      </c>
      <c r="N37" s="70">
        <f t="shared" si="23"/>
        <v>3310624.1201483365</v>
      </c>
      <c r="O37" s="48"/>
      <c r="P37" s="70">
        <f t="shared" si="19"/>
        <v>4</v>
      </c>
      <c r="Q37" s="115">
        <v>5</v>
      </c>
      <c r="R37" s="170">
        <v>1.909565541313444</v>
      </c>
      <c r="S37" s="2">
        <v>26.97</v>
      </c>
      <c r="T37" s="70">
        <f t="shared" si="24"/>
        <v>37740298.296699561</v>
      </c>
      <c r="U37" s="36"/>
      <c r="V37" s="37"/>
      <c r="W37" s="70">
        <f t="shared" si="16"/>
        <v>4</v>
      </c>
      <c r="X37" s="115">
        <v>5</v>
      </c>
      <c r="Y37" s="170">
        <v>1.8959906415293899</v>
      </c>
      <c r="Z37" s="2">
        <v>24.25</v>
      </c>
      <c r="AA37" s="70">
        <f t="shared" si="25"/>
        <v>5464212.6454734271</v>
      </c>
      <c r="AB37" s="32"/>
      <c r="AC37" s="20"/>
      <c r="AD37" s="70">
        <f t="shared" si="17"/>
        <v>4</v>
      </c>
      <c r="AE37" s="115">
        <v>5</v>
      </c>
      <c r="AF37" s="170">
        <v>1.9027917549563087</v>
      </c>
      <c r="AG37" s="2">
        <v>23.7</v>
      </c>
      <c r="AH37" s="72">
        <f t="shared" si="20"/>
        <v>4183818.9558349326</v>
      </c>
      <c r="AI37" s="32"/>
      <c r="AJ37" s="20"/>
      <c r="AK37" s="70">
        <f t="shared" si="18"/>
        <v>4</v>
      </c>
      <c r="AL37" s="115">
        <v>5</v>
      </c>
      <c r="AM37" s="170">
        <v>1.9381822331807701</v>
      </c>
      <c r="AN37" s="2">
        <v>26.77</v>
      </c>
      <c r="AO37" s="70">
        <f t="shared" si="21"/>
        <v>49380292.845666125</v>
      </c>
      <c r="AP37" s="32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</row>
    <row r="38" spans="1:121" x14ac:dyDescent="0.2">
      <c r="B38" s="62"/>
      <c r="C38" s="20"/>
      <c r="D38" s="70">
        <v>5</v>
      </c>
      <c r="E38" s="115">
        <v>7</v>
      </c>
      <c r="F38" s="170">
        <v>1.8792096966405096</v>
      </c>
      <c r="G38" s="209">
        <v>24.88</v>
      </c>
      <c r="H38" s="70">
        <f t="shared" si="22"/>
        <v>6553964.5583682293</v>
      </c>
      <c r="I38" s="32"/>
      <c r="J38" s="71">
        <v>5</v>
      </c>
      <c r="K38" s="115">
        <v>7</v>
      </c>
      <c r="L38" s="170">
        <v>1.905217693304468</v>
      </c>
      <c r="M38" s="209">
        <v>24.55</v>
      </c>
      <c r="N38" s="70">
        <f t="shared" si="23"/>
        <v>7458303.9532499081</v>
      </c>
      <c r="O38" s="48"/>
      <c r="P38" s="70">
        <f t="shared" si="19"/>
        <v>5</v>
      </c>
      <c r="Q38" s="115">
        <v>7</v>
      </c>
      <c r="R38" s="170">
        <v>1.909565541313444</v>
      </c>
      <c r="S38" s="2">
        <v>28.53</v>
      </c>
      <c r="T38" s="70">
        <f t="shared" si="24"/>
        <v>103529294.91482061</v>
      </c>
      <c r="U38" s="36"/>
      <c r="V38" s="37"/>
      <c r="W38" s="70">
        <f t="shared" si="16"/>
        <v>5</v>
      </c>
      <c r="X38" s="115">
        <v>7</v>
      </c>
      <c r="Y38" s="170">
        <v>1.8959906415293899</v>
      </c>
      <c r="Z38" s="2">
        <v>25.74</v>
      </c>
      <c r="AA38" s="70">
        <f t="shared" si="25"/>
        <v>14174361.808270695</v>
      </c>
      <c r="AB38" s="32"/>
      <c r="AC38" s="20"/>
      <c r="AD38" s="70">
        <f t="shared" si="17"/>
        <v>5</v>
      </c>
      <c r="AE38" s="115">
        <v>7</v>
      </c>
      <c r="AF38" s="170">
        <v>1.9027917549563087</v>
      </c>
      <c r="AG38" s="2">
        <v>24.89</v>
      </c>
      <c r="AH38" s="72">
        <f t="shared" si="20"/>
        <v>8995980.0519095864</v>
      </c>
      <c r="AI38" s="32"/>
      <c r="AJ38" s="20"/>
      <c r="AK38" s="70">
        <f t="shared" si="18"/>
        <v>5</v>
      </c>
      <c r="AL38" s="115">
        <v>7</v>
      </c>
      <c r="AM38" s="170">
        <v>1.9381822331807701</v>
      </c>
      <c r="AN38" s="209">
        <v>31.2</v>
      </c>
      <c r="AO38" s="70">
        <f t="shared" si="21"/>
        <v>926214926.05242133</v>
      </c>
      <c r="AP38" s="32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67"/>
      <c r="BL38" s="167"/>
      <c r="BM38" s="167"/>
      <c r="BN38" s="167"/>
      <c r="BO38" s="167"/>
      <c r="BP38" s="167"/>
      <c r="BQ38" s="167"/>
      <c r="BR38" s="167"/>
      <c r="BS38" s="167"/>
      <c r="BT38" s="167"/>
      <c r="BU38" s="167"/>
      <c r="BV38" s="167"/>
      <c r="BW38" s="167"/>
      <c r="BX38" s="167"/>
      <c r="BY38" s="167"/>
      <c r="BZ38" s="167"/>
      <c r="CA38" s="167"/>
      <c r="CB38" s="167"/>
      <c r="CC38" s="167"/>
      <c r="CD38" s="167"/>
      <c r="CE38" s="167"/>
      <c r="CF38" s="167"/>
      <c r="CG38" s="167"/>
      <c r="CH38" s="167"/>
      <c r="CI38" s="167"/>
      <c r="CJ38" s="167"/>
      <c r="CK38" s="167"/>
      <c r="CL38" s="167"/>
      <c r="CM38" s="167"/>
      <c r="CN38" s="167"/>
      <c r="CO38" s="167"/>
      <c r="CP38" s="167"/>
      <c r="CQ38" s="167"/>
      <c r="CR38" s="167"/>
      <c r="CS38" s="167"/>
      <c r="CT38" s="167"/>
      <c r="CU38" s="167"/>
      <c r="CV38" s="167"/>
      <c r="CW38" s="167"/>
      <c r="CX38" s="167"/>
      <c r="CY38" s="167"/>
      <c r="CZ38" s="167"/>
      <c r="DA38" s="167"/>
      <c r="DB38" s="167"/>
      <c r="DC38" s="167"/>
      <c r="DD38" s="167"/>
      <c r="DE38" s="167"/>
      <c r="DF38" s="167"/>
      <c r="DG38" s="167"/>
      <c r="DH38" s="167"/>
      <c r="DI38" s="167"/>
      <c r="DJ38" s="167"/>
      <c r="DK38" s="167"/>
      <c r="DL38" s="167"/>
      <c r="DM38" s="167"/>
      <c r="DN38" s="167"/>
      <c r="DO38" s="167"/>
      <c r="DP38" s="167"/>
      <c r="DQ38" s="167"/>
    </row>
    <row r="39" spans="1:121" s="174" customFormat="1" x14ac:dyDescent="0.2">
      <c r="A39" s="3"/>
      <c r="B39" s="62"/>
      <c r="C39" s="20"/>
      <c r="D39" s="54">
        <v>6</v>
      </c>
      <c r="E39" s="115">
        <v>9</v>
      </c>
      <c r="F39" s="170">
        <v>1.8792096966405096</v>
      </c>
      <c r="G39" s="209">
        <v>23.69</v>
      </c>
      <c r="H39" s="70">
        <f t="shared" si="22"/>
        <v>3093666.8758833394</v>
      </c>
      <c r="I39" s="32"/>
      <c r="J39" s="58">
        <v>6</v>
      </c>
      <c r="K39" s="115">
        <v>9</v>
      </c>
      <c r="L39" s="170">
        <v>1.905217693304468</v>
      </c>
      <c r="M39" s="209">
        <v>23.54</v>
      </c>
      <c r="N39" s="70">
        <f t="shared" si="23"/>
        <v>3889520.155727013</v>
      </c>
      <c r="O39" s="48"/>
      <c r="P39" s="54">
        <f t="shared" si="19"/>
        <v>6</v>
      </c>
      <c r="Q39" s="115">
        <v>9</v>
      </c>
      <c r="R39" s="170">
        <v>1.909565541313444</v>
      </c>
      <c r="S39" s="209">
        <v>27.19</v>
      </c>
      <c r="T39" s="54">
        <f>POWER(R39,S39)</f>
        <v>43512189.146221101</v>
      </c>
      <c r="U39" s="36"/>
      <c r="V39" s="37"/>
      <c r="W39" s="54">
        <f t="shared" si="16"/>
        <v>6</v>
      </c>
      <c r="X39" s="115">
        <v>9</v>
      </c>
      <c r="Y39" s="170">
        <v>1.8959906415293899</v>
      </c>
      <c r="Z39" s="209">
        <v>24.13</v>
      </c>
      <c r="AA39" s="70">
        <f t="shared" si="25"/>
        <v>5060427.9909159634</v>
      </c>
      <c r="AB39" s="32"/>
      <c r="AC39" s="20"/>
      <c r="AD39" s="54">
        <f t="shared" si="17"/>
        <v>6</v>
      </c>
      <c r="AE39" s="115">
        <v>9</v>
      </c>
      <c r="AF39" s="170">
        <v>1.9027917549563087</v>
      </c>
      <c r="AG39" s="209">
        <v>23.86</v>
      </c>
      <c r="AH39" s="72">
        <f t="shared" si="20"/>
        <v>4637409.9020960126</v>
      </c>
      <c r="AI39" s="32"/>
      <c r="AJ39" s="20"/>
      <c r="AK39" s="54">
        <f t="shared" si="18"/>
        <v>6</v>
      </c>
      <c r="AL39" s="115">
        <v>9</v>
      </c>
      <c r="AM39" s="170">
        <v>1.9381822331807701</v>
      </c>
      <c r="AN39" s="209">
        <v>27.34</v>
      </c>
      <c r="AO39" s="70">
        <f t="shared" si="21"/>
        <v>72005983.699617788</v>
      </c>
      <c r="AP39" s="32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  <c r="CF39" s="167"/>
      <c r="CG39" s="167"/>
      <c r="CH39" s="167"/>
      <c r="CI39" s="167"/>
      <c r="CJ39" s="167"/>
      <c r="CK39" s="167"/>
      <c r="CL39" s="167"/>
      <c r="CM39" s="167"/>
      <c r="CN39" s="167"/>
      <c r="CO39" s="167"/>
      <c r="CP39" s="167"/>
      <c r="CQ39" s="167"/>
      <c r="CR39" s="167"/>
      <c r="CS39" s="167"/>
      <c r="CT39" s="167"/>
      <c r="CU39" s="167"/>
      <c r="CV39" s="167"/>
      <c r="CW39" s="167"/>
      <c r="CX39" s="167"/>
      <c r="CY39" s="167"/>
      <c r="CZ39" s="167"/>
      <c r="DA39" s="167"/>
      <c r="DB39" s="167"/>
      <c r="DC39" s="167"/>
      <c r="DD39" s="167"/>
      <c r="DE39" s="167"/>
      <c r="DF39" s="167"/>
      <c r="DG39" s="167"/>
      <c r="DH39" s="167"/>
      <c r="DI39" s="167"/>
      <c r="DJ39" s="167"/>
      <c r="DK39" s="167"/>
      <c r="DL39" s="167"/>
      <c r="DM39" s="167"/>
      <c r="DN39" s="167"/>
      <c r="DO39" s="167"/>
      <c r="DP39" s="167"/>
      <c r="DQ39" s="167"/>
    </row>
    <row r="40" spans="1:121" x14ac:dyDescent="0.2">
      <c r="B40" s="62"/>
      <c r="C40" s="20"/>
      <c r="D40" s="70">
        <v>7</v>
      </c>
      <c r="E40" s="115">
        <v>11</v>
      </c>
      <c r="F40" s="170">
        <v>1.8792096966405096</v>
      </c>
      <c r="G40" s="209">
        <v>24.04</v>
      </c>
      <c r="H40" s="54">
        <f t="shared" ref="H40:H45" si="26">POWER(F40,G40)</f>
        <v>3858023.6268709437</v>
      </c>
      <c r="I40" s="32"/>
      <c r="J40" s="71">
        <v>7</v>
      </c>
      <c r="K40" s="115">
        <v>11</v>
      </c>
      <c r="L40" s="170">
        <v>1.905217693304468</v>
      </c>
      <c r="M40" s="209">
        <v>23.51</v>
      </c>
      <c r="N40" s="70">
        <f t="shared" si="23"/>
        <v>3815027.6348126871</v>
      </c>
      <c r="O40" s="48"/>
      <c r="P40" s="70">
        <v>7</v>
      </c>
      <c r="Q40" s="115">
        <v>11</v>
      </c>
      <c r="R40" s="170">
        <v>1.909565541313444</v>
      </c>
      <c r="S40" s="209">
        <v>27.34</v>
      </c>
      <c r="T40" s="54">
        <f t="shared" ref="T40:T45" si="27">POWER(R40,S40)</f>
        <v>47945860.674696378</v>
      </c>
      <c r="U40" s="36"/>
      <c r="V40" s="37"/>
      <c r="W40" s="70">
        <f t="shared" si="16"/>
        <v>7</v>
      </c>
      <c r="X40" s="115">
        <v>11</v>
      </c>
      <c r="Y40" s="170">
        <v>1.8959906415293899</v>
      </c>
      <c r="Z40" s="209">
        <v>24.1</v>
      </c>
      <c r="AA40" s="54">
        <f t="shared" ref="AA40:AA45" si="28">POWER(Y40,Z40)</f>
        <v>4964233.0728539266</v>
      </c>
      <c r="AB40" s="32"/>
      <c r="AC40" s="20"/>
      <c r="AD40" s="70">
        <f t="shared" si="17"/>
        <v>7</v>
      </c>
      <c r="AE40" s="115">
        <v>11</v>
      </c>
      <c r="AF40" s="170">
        <v>1.9027917549563087</v>
      </c>
      <c r="AG40" s="209">
        <v>23.62</v>
      </c>
      <c r="AH40" s="73">
        <f t="shared" ref="AH40:AH45" si="29">POWER(AF40,AG40)</f>
        <v>3973942.532029592</v>
      </c>
      <c r="AI40" s="32"/>
      <c r="AJ40" s="20"/>
      <c r="AK40" s="70">
        <f t="shared" si="18"/>
        <v>7</v>
      </c>
      <c r="AL40" s="115">
        <v>11</v>
      </c>
      <c r="AM40" s="170">
        <v>1.9381822331807701</v>
      </c>
      <c r="AN40" s="209">
        <v>26.95</v>
      </c>
      <c r="AO40" s="70">
        <f t="shared" si="21"/>
        <v>55626878.553329855</v>
      </c>
      <c r="AP40" s="32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67"/>
      <c r="BL40" s="167"/>
      <c r="BM40" s="167"/>
      <c r="BN40" s="167"/>
      <c r="BO40" s="167"/>
      <c r="BP40" s="167"/>
      <c r="BQ40" s="167"/>
      <c r="BR40" s="167"/>
      <c r="BS40" s="167"/>
      <c r="BT40" s="167"/>
      <c r="BU40" s="167"/>
      <c r="BV40" s="167"/>
      <c r="BW40" s="167"/>
      <c r="BX40" s="167"/>
      <c r="BY40" s="167"/>
      <c r="BZ40" s="167"/>
      <c r="CA40" s="167"/>
      <c r="CB40" s="167"/>
      <c r="CC40" s="167"/>
      <c r="CD40" s="167"/>
      <c r="CE40" s="167"/>
      <c r="CF40" s="167"/>
      <c r="CG40" s="167"/>
      <c r="CH40" s="167"/>
      <c r="CI40" s="167"/>
      <c r="CJ40" s="167"/>
      <c r="CK40" s="167"/>
      <c r="CL40" s="167"/>
      <c r="CM40" s="167"/>
      <c r="CN40" s="167"/>
      <c r="CO40" s="167"/>
      <c r="CP40" s="167"/>
      <c r="CQ40" s="167"/>
      <c r="CR40" s="167"/>
      <c r="CS40" s="167"/>
      <c r="CT40" s="167"/>
      <c r="CU40" s="167"/>
      <c r="CV40" s="167"/>
      <c r="CW40" s="167"/>
      <c r="CX40" s="167"/>
      <c r="CY40" s="167"/>
      <c r="CZ40" s="167"/>
      <c r="DA40" s="167"/>
      <c r="DB40" s="167"/>
      <c r="DC40" s="167"/>
      <c r="DD40" s="167"/>
      <c r="DE40" s="167"/>
      <c r="DF40" s="167"/>
      <c r="DG40" s="167"/>
      <c r="DH40" s="167"/>
      <c r="DI40" s="167"/>
      <c r="DJ40" s="167"/>
      <c r="DK40" s="167"/>
      <c r="DL40" s="167"/>
      <c r="DM40" s="167"/>
      <c r="DN40" s="167"/>
      <c r="DO40" s="167"/>
      <c r="DP40" s="167"/>
      <c r="DQ40" s="167"/>
    </row>
    <row r="41" spans="1:121" x14ac:dyDescent="0.2">
      <c r="B41" s="62"/>
      <c r="C41" s="20"/>
      <c r="D41" s="70">
        <v>8</v>
      </c>
      <c r="E41" s="115">
        <v>23</v>
      </c>
      <c r="F41" s="170">
        <v>1.8792096966405096</v>
      </c>
      <c r="G41" s="209">
        <v>24.79</v>
      </c>
      <c r="H41" s="54">
        <f t="shared" si="26"/>
        <v>6192219.1266882215</v>
      </c>
      <c r="I41" s="32"/>
      <c r="J41" s="71">
        <v>8</v>
      </c>
      <c r="K41" s="115">
        <v>23</v>
      </c>
      <c r="L41" s="170">
        <v>1.905217693304468</v>
      </c>
      <c r="M41" s="209">
        <v>24.14</v>
      </c>
      <c r="N41" s="54">
        <f t="shared" ref="N41:N45" si="30">POWER(L41,M41)</f>
        <v>5726150.9170885887</v>
      </c>
      <c r="O41" s="48"/>
      <c r="P41" s="70">
        <v>8</v>
      </c>
      <c r="Q41" s="115">
        <v>23</v>
      </c>
      <c r="R41" s="170">
        <v>1.909565541313444</v>
      </c>
      <c r="S41" s="209">
        <v>27.85</v>
      </c>
      <c r="T41" s="54">
        <f t="shared" si="27"/>
        <v>66684937.624411374</v>
      </c>
      <c r="U41" s="36"/>
      <c r="V41" s="37"/>
      <c r="W41" s="70">
        <f t="shared" si="16"/>
        <v>8</v>
      </c>
      <c r="X41" s="115">
        <v>23</v>
      </c>
      <c r="Y41" s="170">
        <v>1.8959906415293899</v>
      </c>
      <c r="Z41" s="209">
        <v>24.5</v>
      </c>
      <c r="AA41" s="54">
        <f t="shared" si="28"/>
        <v>6411898.5071141059</v>
      </c>
      <c r="AB41" s="32"/>
      <c r="AC41" s="20"/>
      <c r="AD41" s="70">
        <f t="shared" si="17"/>
        <v>8</v>
      </c>
      <c r="AE41" s="115">
        <v>23</v>
      </c>
      <c r="AF41" s="170">
        <v>1.9027917549563087</v>
      </c>
      <c r="AG41" s="209">
        <v>24.65</v>
      </c>
      <c r="AH41" s="73">
        <f t="shared" si="29"/>
        <v>7708938.5023772102</v>
      </c>
      <c r="AI41" s="32"/>
      <c r="AJ41" s="20"/>
      <c r="AK41" s="70">
        <f t="shared" si="18"/>
        <v>8</v>
      </c>
      <c r="AL41" s="115">
        <v>23</v>
      </c>
      <c r="AM41" s="170">
        <v>1.9381822331807701</v>
      </c>
      <c r="AN41" s="209">
        <v>27.06</v>
      </c>
      <c r="AO41" s="54">
        <f t="shared" ref="AO41:AO45" si="31">POWER(AM41,AN41)</f>
        <v>59827120.07612095</v>
      </c>
      <c r="AP41" s="32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  <c r="BQ41" s="167"/>
      <c r="BR41" s="167"/>
      <c r="BS41" s="167"/>
      <c r="BT41" s="167"/>
      <c r="BU41" s="167"/>
      <c r="BV41" s="167"/>
      <c r="BW41" s="167"/>
      <c r="BX41" s="167"/>
      <c r="BY41" s="167"/>
      <c r="BZ41" s="167"/>
      <c r="CA41" s="167"/>
      <c r="CB41" s="167"/>
      <c r="CC41" s="167"/>
      <c r="CD41" s="167"/>
      <c r="CE41" s="167"/>
      <c r="CF41" s="167"/>
      <c r="CG41" s="167"/>
      <c r="CH41" s="167"/>
      <c r="CI41" s="167"/>
      <c r="CJ41" s="167"/>
      <c r="CK41" s="167"/>
      <c r="CL41" s="167"/>
      <c r="CM41" s="167"/>
      <c r="CN41" s="167"/>
      <c r="CO41" s="167"/>
      <c r="CP41" s="167"/>
      <c r="CQ41" s="167"/>
      <c r="CR41" s="167"/>
      <c r="CS41" s="167"/>
      <c r="CT41" s="167"/>
      <c r="CU41" s="167"/>
      <c r="CV41" s="167"/>
      <c r="CW41" s="167"/>
      <c r="CX41" s="167"/>
      <c r="CY41" s="167"/>
      <c r="CZ41" s="167"/>
      <c r="DA41" s="167"/>
      <c r="DB41" s="167"/>
      <c r="DC41" s="167"/>
      <c r="DD41" s="167"/>
      <c r="DE41" s="167"/>
      <c r="DF41" s="167"/>
      <c r="DG41" s="167"/>
      <c r="DH41" s="167"/>
      <c r="DI41" s="167"/>
      <c r="DJ41" s="167"/>
      <c r="DK41" s="167"/>
      <c r="DL41" s="167"/>
      <c r="DM41" s="167"/>
      <c r="DN41" s="167"/>
      <c r="DO41" s="167"/>
      <c r="DP41" s="167"/>
      <c r="DQ41" s="167"/>
    </row>
    <row r="42" spans="1:121" s="183" customFormat="1" x14ac:dyDescent="0.2">
      <c r="A42" s="3"/>
      <c r="B42" s="62"/>
      <c r="C42" s="20"/>
      <c r="D42" s="70">
        <v>9</v>
      </c>
      <c r="E42" s="55"/>
      <c r="F42" s="56"/>
      <c r="G42" s="57"/>
      <c r="H42" s="207" t="e">
        <f t="shared" si="26"/>
        <v>#NUM!</v>
      </c>
      <c r="I42" s="32"/>
      <c r="J42" s="71">
        <v>9</v>
      </c>
      <c r="K42" s="55"/>
      <c r="L42" s="56"/>
      <c r="M42" s="57"/>
      <c r="N42" s="70" t="e">
        <f t="shared" si="30"/>
        <v>#NUM!</v>
      </c>
      <c r="O42" s="48"/>
      <c r="P42" s="54">
        <v>9</v>
      </c>
      <c r="Q42" s="55"/>
      <c r="R42" s="56"/>
      <c r="S42" s="57"/>
      <c r="T42" s="54" t="e">
        <f t="shared" si="27"/>
        <v>#NUM!</v>
      </c>
      <c r="U42" s="36"/>
      <c r="V42" s="37"/>
      <c r="W42" s="54">
        <f t="shared" si="16"/>
        <v>9</v>
      </c>
      <c r="X42" s="55"/>
      <c r="Y42" s="56"/>
      <c r="Z42" s="57"/>
      <c r="AA42" s="54" t="e">
        <f t="shared" si="28"/>
        <v>#NUM!</v>
      </c>
      <c r="AB42" s="32"/>
      <c r="AC42" s="20"/>
      <c r="AD42" s="54">
        <f t="shared" si="17"/>
        <v>9</v>
      </c>
      <c r="AE42" s="55"/>
      <c r="AF42" s="56"/>
      <c r="AG42" s="57"/>
      <c r="AH42" s="73" t="e">
        <f t="shared" si="29"/>
        <v>#NUM!</v>
      </c>
      <c r="AI42" s="32"/>
      <c r="AJ42" s="20"/>
      <c r="AK42" s="54">
        <f t="shared" si="18"/>
        <v>9</v>
      </c>
      <c r="AL42" s="73"/>
      <c r="AM42" s="172"/>
      <c r="AN42" s="173"/>
      <c r="AO42" s="54" t="e">
        <f t="shared" si="31"/>
        <v>#NUM!</v>
      </c>
      <c r="AP42" s="32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69"/>
      <c r="CO42" s="69"/>
      <c r="CP42" s="69"/>
      <c r="CQ42" s="69"/>
      <c r="CR42" s="69"/>
      <c r="CS42" s="69"/>
      <c r="CT42" s="69"/>
      <c r="CU42" s="69"/>
      <c r="CV42" s="69"/>
      <c r="CW42" s="69"/>
      <c r="CX42" s="69"/>
      <c r="CY42" s="69"/>
      <c r="CZ42" s="69"/>
      <c r="DA42" s="69"/>
      <c r="DB42" s="69"/>
      <c r="DC42" s="69"/>
      <c r="DD42" s="69"/>
      <c r="DE42" s="69"/>
      <c r="DF42" s="69"/>
      <c r="DG42" s="69"/>
      <c r="DH42" s="69"/>
      <c r="DI42" s="69"/>
      <c r="DJ42" s="69"/>
      <c r="DK42" s="69"/>
      <c r="DL42" s="69"/>
      <c r="DM42" s="69"/>
      <c r="DN42" s="69"/>
      <c r="DO42" s="69"/>
      <c r="DP42" s="69"/>
      <c r="DQ42" s="69"/>
    </row>
    <row r="43" spans="1:121" s="174" customFormat="1" x14ac:dyDescent="0.2">
      <c r="A43" s="3"/>
      <c r="B43" s="62"/>
      <c r="C43" s="20"/>
      <c r="D43" s="54">
        <v>10</v>
      </c>
      <c r="E43" s="55"/>
      <c r="F43" s="56"/>
      <c r="G43" s="57"/>
      <c r="H43" s="54" t="e">
        <f t="shared" si="26"/>
        <v>#NUM!</v>
      </c>
      <c r="I43" s="32"/>
      <c r="J43" s="58">
        <v>10</v>
      </c>
      <c r="K43" s="55"/>
      <c r="L43" s="56"/>
      <c r="M43" s="57"/>
      <c r="N43" s="54" t="e">
        <f t="shared" si="30"/>
        <v>#NUM!</v>
      </c>
      <c r="O43" s="48"/>
      <c r="P43" s="54">
        <v>10</v>
      </c>
      <c r="Q43" s="55"/>
      <c r="R43" s="56"/>
      <c r="S43" s="57"/>
      <c r="T43" s="54" t="e">
        <f t="shared" si="27"/>
        <v>#NUM!</v>
      </c>
      <c r="U43" s="36"/>
      <c r="V43" s="37"/>
      <c r="W43" s="54">
        <f t="shared" si="16"/>
        <v>10</v>
      </c>
      <c r="X43" s="55"/>
      <c r="Y43" s="56"/>
      <c r="Z43" s="57"/>
      <c r="AA43" s="54" t="e">
        <f t="shared" si="28"/>
        <v>#NUM!</v>
      </c>
      <c r="AB43" s="32"/>
      <c r="AC43" s="20"/>
      <c r="AD43" s="54">
        <f t="shared" si="17"/>
        <v>10</v>
      </c>
      <c r="AE43" s="73"/>
      <c r="AF43" s="172"/>
      <c r="AG43" s="173"/>
      <c r="AH43" s="73" t="e">
        <f t="shared" si="29"/>
        <v>#NUM!</v>
      </c>
      <c r="AI43" s="32"/>
      <c r="AJ43" s="20"/>
      <c r="AK43" s="54">
        <f t="shared" si="18"/>
        <v>10</v>
      </c>
      <c r="AL43" s="73"/>
      <c r="AM43" s="172"/>
      <c r="AN43" s="173"/>
      <c r="AO43" s="54" t="e">
        <f t="shared" si="31"/>
        <v>#NUM!</v>
      </c>
      <c r="AP43" s="32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67"/>
      <c r="BL43" s="167"/>
      <c r="BM43" s="167"/>
      <c r="BN43" s="167"/>
      <c r="BO43" s="167"/>
      <c r="BP43" s="167"/>
      <c r="BQ43" s="167"/>
      <c r="BR43" s="167"/>
      <c r="BS43" s="167"/>
      <c r="BT43" s="167"/>
      <c r="BU43" s="167"/>
      <c r="BV43" s="167"/>
      <c r="BW43" s="167"/>
      <c r="BX43" s="167"/>
      <c r="BY43" s="167"/>
      <c r="BZ43" s="167"/>
      <c r="CA43" s="167"/>
      <c r="CB43" s="167"/>
      <c r="CC43" s="167"/>
      <c r="CD43" s="167"/>
      <c r="CE43" s="167"/>
      <c r="CF43" s="167"/>
      <c r="CG43" s="167"/>
      <c r="CH43" s="167"/>
      <c r="CI43" s="167"/>
      <c r="CJ43" s="167"/>
      <c r="CK43" s="167"/>
      <c r="CL43" s="167"/>
      <c r="CM43" s="167"/>
      <c r="CN43" s="167"/>
      <c r="CO43" s="167"/>
      <c r="CP43" s="167"/>
      <c r="CQ43" s="167"/>
      <c r="CR43" s="167"/>
      <c r="CS43" s="167"/>
      <c r="CT43" s="167"/>
      <c r="CU43" s="167"/>
      <c r="CV43" s="167"/>
      <c r="CW43" s="167"/>
      <c r="CX43" s="167"/>
      <c r="CY43" s="167"/>
      <c r="CZ43" s="167"/>
      <c r="DA43" s="167"/>
      <c r="DB43" s="167"/>
      <c r="DC43" s="167"/>
      <c r="DD43" s="167"/>
      <c r="DE43" s="167"/>
      <c r="DF43" s="167"/>
      <c r="DG43" s="167"/>
      <c r="DH43" s="167"/>
      <c r="DI43" s="167"/>
      <c r="DJ43" s="167"/>
      <c r="DK43" s="167"/>
      <c r="DL43" s="167"/>
      <c r="DM43" s="167"/>
      <c r="DN43" s="167"/>
      <c r="DO43" s="167"/>
      <c r="DP43" s="167"/>
      <c r="DQ43" s="167"/>
    </row>
    <row r="44" spans="1:121" x14ac:dyDescent="0.2">
      <c r="B44" s="62"/>
      <c r="C44" s="20"/>
      <c r="D44" s="70">
        <v>11</v>
      </c>
      <c r="E44" s="55"/>
      <c r="F44" s="56"/>
      <c r="G44" s="57"/>
      <c r="H44" s="70" t="e">
        <f t="shared" si="26"/>
        <v>#NUM!</v>
      </c>
      <c r="I44" s="32"/>
      <c r="J44" s="71">
        <v>11</v>
      </c>
      <c r="K44" s="55"/>
      <c r="L44" s="56"/>
      <c r="M44" s="57"/>
      <c r="N44" s="70" t="e">
        <f t="shared" si="30"/>
        <v>#NUM!</v>
      </c>
      <c r="O44" s="48"/>
      <c r="P44" s="70">
        <v>11</v>
      </c>
      <c r="Q44" s="55"/>
      <c r="R44" s="56"/>
      <c r="S44" s="57"/>
      <c r="T44" s="70" t="e">
        <f t="shared" si="27"/>
        <v>#NUM!</v>
      </c>
      <c r="U44" s="36"/>
      <c r="V44" s="37"/>
      <c r="W44" s="70">
        <f t="shared" si="16"/>
        <v>11</v>
      </c>
      <c r="X44" s="55"/>
      <c r="Y44" s="56"/>
      <c r="Z44" s="57"/>
      <c r="AA44" s="70" t="e">
        <f t="shared" si="28"/>
        <v>#NUM!</v>
      </c>
      <c r="AB44" s="32"/>
      <c r="AC44" s="20"/>
      <c r="AD44" s="70">
        <f t="shared" si="17"/>
        <v>11</v>
      </c>
      <c r="AE44" s="55"/>
      <c r="AF44" s="56"/>
      <c r="AG44" s="57"/>
      <c r="AH44" s="72" t="e">
        <f t="shared" si="29"/>
        <v>#NUM!</v>
      </c>
      <c r="AI44" s="32"/>
      <c r="AJ44" s="20"/>
      <c r="AK44" s="70">
        <f t="shared" si="18"/>
        <v>11</v>
      </c>
      <c r="AL44" s="72"/>
      <c r="AM44" s="177"/>
      <c r="AN44" s="179"/>
      <c r="AO44" s="70" t="e">
        <f t="shared" si="31"/>
        <v>#NUM!</v>
      </c>
      <c r="AP44" s="32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67"/>
      <c r="BL44" s="167"/>
      <c r="BM44" s="167"/>
      <c r="BN44" s="167"/>
      <c r="BO44" s="167"/>
      <c r="BP44" s="167"/>
      <c r="BQ44" s="167"/>
      <c r="BR44" s="167"/>
      <c r="BS44" s="167"/>
      <c r="BT44" s="167"/>
      <c r="BU44" s="167"/>
      <c r="BV44" s="167"/>
      <c r="BW44" s="167"/>
      <c r="BX44" s="167"/>
      <c r="BY44" s="167"/>
      <c r="BZ44" s="167"/>
      <c r="CA44" s="167"/>
      <c r="CB44" s="167"/>
      <c r="CC44" s="167"/>
      <c r="CD44" s="167"/>
      <c r="CE44" s="167"/>
      <c r="CF44" s="167"/>
      <c r="CG44" s="167"/>
      <c r="CH44" s="167"/>
      <c r="CI44" s="167"/>
      <c r="CJ44" s="167"/>
      <c r="CK44" s="167"/>
      <c r="CL44" s="167"/>
      <c r="CM44" s="167"/>
      <c r="CN44" s="167"/>
      <c r="CO44" s="167"/>
      <c r="CP44" s="167"/>
      <c r="CQ44" s="167"/>
      <c r="CR44" s="167"/>
      <c r="CS44" s="167"/>
      <c r="CT44" s="167"/>
      <c r="CU44" s="167"/>
      <c r="CV44" s="167"/>
      <c r="CW44" s="167"/>
      <c r="CX44" s="167"/>
      <c r="CY44" s="167"/>
      <c r="CZ44" s="167"/>
      <c r="DA44" s="167"/>
      <c r="DB44" s="167"/>
      <c r="DC44" s="167"/>
      <c r="DD44" s="167"/>
      <c r="DE44" s="167"/>
      <c r="DF44" s="167"/>
      <c r="DG44" s="167"/>
      <c r="DH44" s="167"/>
      <c r="DI44" s="167"/>
      <c r="DJ44" s="167"/>
      <c r="DK44" s="167"/>
      <c r="DL44" s="167"/>
      <c r="DM44" s="167"/>
      <c r="DN44" s="167"/>
      <c r="DO44" s="167"/>
      <c r="DP44" s="167"/>
      <c r="DQ44" s="167"/>
    </row>
    <row r="45" spans="1:121" x14ac:dyDescent="0.2">
      <c r="B45" s="62"/>
      <c r="C45" s="20"/>
      <c r="D45" s="70">
        <v>12</v>
      </c>
      <c r="E45" s="55"/>
      <c r="F45" s="56"/>
      <c r="G45" s="57"/>
      <c r="H45" s="70" t="e">
        <f t="shared" si="26"/>
        <v>#NUM!</v>
      </c>
      <c r="I45" s="32"/>
      <c r="J45" s="71">
        <v>12</v>
      </c>
      <c r="K45" s="55"/>
      <c r="L45" s="56"/>
      <c r="M45" s="57"/>
      <c r="N45" s="70" t="e">
        <f t="shared" si="30"/>
        <v>#NUM!</v>
      </c>
      <c r="O45" s="48"/>
      <c r="P45" s="70">
        <v>12</v>
      </c>
      <c r="Q45" s="55"/>
      <c r="R45" s="56"/>
      <c r="S45" s="57"/>
      <c r="T45" s="70" t="e">
        <f t="shared" si="27"/>
        <v>#NUM!</v>
      </c>
      <c r="U45" s="36"/>
      <c r="V45" s="37"/>
      <c r="W45" s="70">
        <f t="shared" si="16"/>
        <v>12</v>
      </c>
      <c r="X45" s="55"/>
      <c r="Y45" s="56"/>
      <c r="Z45" s="57"/>
      <c r="AA45" s="70" t="e">
        <f t="shared" si="28"/>
        <v>#NUM!</v>
      </c>
      <c r="AB45" s="32"/>
      <c r="AC45" s="20"/>
      <c r="AD45" s="70">
        <f t="shared" si="17"/>
        <v>12</v>
      </c>
      <c r="AE45" s="72"/>
      <c r="AF45" s="177"/>
      <c r="AG45" s="179"/>
      <c r="AH45" s="72" t="e">
        <f t="shared" si="29"/>
        <v>#NUM!</v>
      </c>
      <c r="AI45" s="32"/>
      <c r="AJ45" s="20"/>
      <c r="AK45" s="70">
        <f t="shared" si="18"/>
        <v>12</v>
      </c>
      <c r="AL45" s="72"/>
      <c r="AM45" s="177"/>
      <c r="AN45" s="179"/>
      <c r="AO45" s="70" t="e">
        <f t="shared" si="31"/>
        <v>#NUM!</v>
      </c>
      <c r="AP45" s="32"/>
    </row>
    <row r="46" spans="1:121" x14ac:dyDescent="0.2">
      <c r="B46" s="62"/>
      <c r="C46" s="20"/>
      <c r="D46" s="46"/>
      <c r="E46" s="46"/>
      <c r="F46" s="46"/>
      <c r="G46" s="46"/>
      <c r="H46" s="74"/>
      <c r="I46" s="32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7"/>
      <c r="U46" s="36"/>
      <c r="V46" s="37"/>
      <c r="W46" s="46"/>
      <c r="X46" s="46"/>
      <c r="Y46" s="46"/>
      <c r="Z46" s="46"/>
      <c r="AA46" s="46"/>
      <c r="AB46" s="32"/>
      <c r="AC46" s="20"/>
      <c r="AD46" s="46"/>
      <c r="AE46" s="46"/>
      <c r="AF46" s="46"/>
      <c r="AG46" s="46"/>
      <c r="AH46" s="46"/>
      <c r="AI46" s="32"/>
      <c r="AJ46" s="20"/>
      <c r="AK46" s="46"/>
      <c r="AL46" s="46"/>
      <c r="AM46" s="46"/>
      <c r="AN46" s="46"/>
      <c r="AO46" s="74"/>
      <c r="AP46" s="32"/>
    </row>
    <row r="47" spans="1:121" x14ac:dyDescent="0.2">
      <c r="B47" s="62"/>
      <c r="C47" s="20"/>
      <c r="D47" s="64" t="s">
        <v>31</v>
      </c>
      <c r="E47" s="64" t="str">
        <f>F13</f>
        <v>ubc</v>
      </c>
      <c r="F47" s="49"/>
      <c r="G47" s="65"/>
      <c r="H47" s="66"/>
      <c r="I47" s="32"/>
      <c r="J47" s="65" t="s">
        <v>31</v>
      </c>
      <c r="K47" s="49" t="s">
        <v>19</v>
      </c>
      <c r="L47" s="49"/>
      <c r="M47" s="65"/>
      <c r="N47" s="66"/>
      <c r="O47" s="66"/>
      <c r="P47" s="51" t="str">
        <f>D47</f>
        <v>Run No. 2.1</v>
      </c>
      <c r="Q47" s="64" t="str">
        <f>R13</f>
        <v>pcna</v>
      </c>
      <c r="R47" s="49"/>
      <c r="S47" s="50"/>
      <c r="T47" s="47"/>
      <c r="U47" s="36"/>
      <c r="V47" s="37"/>
      <c r="W47" s="51" t="str">
        <f>P47</f>
        <v>Run No. 2.1</v>
      </c>
      <c r="X47" s="64" t="str">
        <f>Y13</f>
        <v>NeuroD</v>
      </c>
      <c r="Y47" s="49"/>
      <c r="Z47" s="50"/>
      <c r="AA47" s="46"/>
      <c r="AB47" s="32"/>
      <c r="AC47" s="20"/>
      <c r="AD47" s="51" t="str">
        <f>W47</f>
        <v>Run No. 2.1</v>
      </c>
      <c r="AE47" s="64" t="str">
        <f>AF13</f>
        <v>dcx</v>
      </c>
      <c r="AF47" s="49"/>
      <c r="AG47" s="50"/>
      <c r="AH47" s="46"/>
      <c r="AI47" s="32"/>
      <c r="AJ47" s="20"/>
      <c r="AK47" s="51" t="str">
        <f>AD47</f>
        <v>Run No. 2.1</v>
      </c>
      <c r="AL47" s="64" t="str">
        <f>AM13</f>
        <v>bdnf</v>
      </c>
      <c r="AM47" s="49"/>
      <c r="AN47" s="65"/>
      <c r="AO47" s="66"/>
      <c r="AP47" s="32"/>
    </row>
    <row r="48" spans="1:121" x14ac:dyDescent="0.2">
      <c r="B48" s="62"/>
      <c r="C48" s="20"/>
      <c r="D48" s="67"/>
      <c r="E48" s="24"/>
      <c r="F48" s="24"/>
      <c r="G48" s="24"/>
      <c r="H48" s="24"/>
      <c r="I48" s="32"/>
      <c r="J48" s="67"/>
      <c r="K48" s="24"/>
      <c r="L48" s="24"/>
      <c r="M48" s="24"/>
      <c r="N48" s="24"/>
      <c r="O48" s="24"/>
      <c r="P48" s="67"/>
      <c r="Q48" s="24"/>
      <c r="R48" s="24"/>
      <c r="S48" s="24"/>
      <c r="T48" s="68"/>
      <c r="U48" s="36"/>
      <c r="V48" s="37"/>
      <c r="W48" s="67"/>
      <c r="X48" s="24"/>
      <c r="Y48" s="24"/>
      <c r="Z48" s="24"/>
      <c r="AA48" s="24"/>
      <c r="AB48" s="32"/>
      <c r="AC48" s="20"/>
      <c r="AD48" s="67"/>
      <c r="AE48" s="24"/>
      <c r="AF48" s="24"/>
      <c r="AG48" s="24"/>
      <c r="AH48" s="24"/>
      <c r="AI48" s="32"/>
      <c r="AJ48" s="20"/>
      <c r="AK48" s="67"/>
      <c r="AL48" s="24"/>
      <c r="AM48" s="24"/>
      <c r="AN48" s="24"/>
      <c r="AO48" s="24"/>
      <c r="AP48" s="32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7"/>
      <c r="BP48" s="167"/>
      <c r="BQ48" s="167"/>
      <c r="BR48" s="167"/>
      <c r="BS48" s="167"/>
      <c r="BT48" s="167"/>
      <c r="BU48" s="167"/>
      <c r="BV48" s="167"/>
      <c r="BW48" s="167"/>
      <c r="BX48" s="167"/>
      <c r="BY48" s="167"/>
      <c r="BZ48" s="167"/>
      <c r="CA48" s="167"/>
      <c r="CB48" s="167"/>
      <c r="CC48" s="167"/>
      <c r="CD48" s="167"/>
      <c r="CE48" s="167"/>
      <c r="CF48" s="167"/>
      <c r="CG48" s="167"/>
      <c r="CH48" s="167"/>
      <c r="CI48" s="167"/>
      <c r="CJ48" s="167"/>
      <c r="CK48" s="167"/>
      <c r="CL48" s="167"/>
      <c r="CM48" s="167"/>
      <c r="CN48" s="167"/>
      <c r="CO48" s="167"/>
      <c r="CP48" s="167"/>
      <c r="CQ48" s="167"/>
      <c r="CR48" s="167"/>
      <c r="CS48" s="167"/>
      <c r="CT48" s="167"/>
      <c r="CU48" s="167"/>
      <c r="CV48" s="167"/>
      <c r="CW48" s="167"/>
      <c r="CX48" s="167"/>
      <c r="CY48" s="167"/>
      <c r="CZ48" s="167"/>
      <c r="DA48" s="167"/>
      <c r="DB48" s="167"/>
      <c r="DC48" s="167"/>
      <c r="DD48" s="167"/>
      <c r="DE48" s="167"/>
      <c r="DF48" s="167"/>
      <c r="DG48" s="167"/>
      <c r="DH48" s="167"/>
      <c r="DI48" s="167"/>
      <c r="DJ48" s="167"/>
      <c r="DK48" s="167"/>
      <c r="DL48" s="167"/>
      <c r="DM48" s="167"/>
      <c r="DN48" s="167"/>
      <c r="DO48" s="167"/>
      <c r="DP48" s="167"/>
      <c r="DQ48" s="167"/>
    </row>
    <row r="49" spans="1:121" x14ac:dyDescent="0.2">
      <c r="B49" s="62"/>
      <c r="C49" s="20"/>
      <c r="D49" s="48" t="s">
        <v>21</v>
      </c>
      <c r="E49" s="48" t="s">
        <v>12</v>
      </c>
      <c r="F49" s="48" t="s">
        <v>22</v>
      </c>
      <c r="G49" s="48" t="s">
        <v>23</v>
      </c>
      <c r="H49" s="48" t="s">
        <v>24</v>
      </c>
      <c r="I49" s="32"/>
      <c r="J49" s="50" t="s">
        <v>21</v>
      </c>
      <c r="K49" s="48" t="s">
        <v>25</v>
      </c>
      <c r="L49" s="48" t="s">
        <v>22</v>
      </c>
      <c r="M49" s="48" t="s">
        <v>23</v>
      </c>
      <c r="N49" s="48" t="s">
        <v>24</v>
      </c>
      <c r="O49" s="48"/>
      <c r="P49" s="48" t="str">
        <f t="shared" ref="P49:P61" si="32">D49</f>
        <v>Individ</v>
      </c>
      <c r="Q49" s="48" t="s">
        <v>25</v>
      </c>
      <c r="R49" s="48" t="s">
        <v>22</v>
      </c>
      <c r="S49" s="48" t="s">
        <v>23</v>
      </c>
      <c r="T49" s="53" t="s">
        <v>24</v>
      </c>
      <c r="U49" s="36"/>
      <c r="V49" s="37"/>
      <c r="W49" s="48" t="str">
        <f t="shared" ref="W49:W61" si="33">P49</f>
        <v>Individ</v>
      </c>
      <c r="X49" s="48" t="s">
        <v>25</v>
      </c>
      <c r="Y49" s="48" t="s">
        <v>22</v>
      </c>
      <c r="Z49" s="48" t="s">
        <v>23</v>
      </c>
      <c r="AA49" s="48" t="s">
        <v>24</v>
      </c>
      <c r="AB49" s="32"/>
      <c r="AC49" s="20"/>
      <c r="AD49" s="48" t="str">
        <f t="shared" ref="AD49:AD61" si="34">W49</f>
        <v>Individ</v>
      </c>
      <c r="AE49" s="48" t="s">
        <v>25</v>
      </c>
      <c r="AF49" s="48" t="s">
        <v>22</v>
      </c>
      <c r="AG49" s="48" t="s">
        <v>23</v>
      </c>
      <c r="AH49" s="48" t="s">
        <v>24</v>
      </c>
      <c r="AI49" s="32"/>
      <c r="AJ49" s="20"/>
      <c r="AK49" s="48" t="str">
        <f t="shared" ref="AK49:AK61" si="35">AD49</f>
        <v>Individ</v>
      </c>
      <c r="AL49" s="48" t="s">
        <v>25</v>
      </c>
      <c r="AM49" s="48" t="s">
        <v>22</v>
      </c>
      <c r="AN49" s="48" t="s">
        <v>23</v>
      </c>
      <c r="AO49" s="48" t="s">
        <v>24</v>
      </c>
      <c r="AP49" s="32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7"/>
      <c r="BP49" s="167"/>
      <c r="BQ49" s="167"/>
      <c r="BR49" s="167"/>
      <c r="BS49" s="167"/>
      <c r="BT49" s="167"/>
      <c r="BU49" s="167"/>
      <c r="BV49" s="167"/>
      <c r="BW49" s="167"/>
      <c r="BX49" s="167"/>
      <c r="BY49" s="167"/>
      <c r="BZ49" s="167"/>
      <c r="CA49" s="167"/>
      <c r="CB49" s="167"/>
      <c r="CC49" s="167"/>
      <c r="CD49" s="167"/>
      <c r="CE49" s="167"/>
      <c r="CF49" s="167"/>
      <c r="CG49" s="167"/>
      <c r="CH49" s="167"/>
      <c r="CI49" s="167"/>
      <c r="CJ49" s="167"/>
      <c r="CK49" s="167"/>
      <c r="CL49" s="167"/>
      <c r="CM49" s="167"/>
      <c r="CN49" s="167"/>
      <c r="CO49" s="167"/>
      <c r="CP49" s="167"/>
      <c r="CQ49" s="167"/>
      <c r="CR49" s="167"/>
      <c r="CS49" s="167"/>
      <c r="CT49" s="167"/>
      <c r="CU49" s="167"/>
      <c r="CV49" s="167"/>
      <c r="CW49" s="167"/>
      <c r="CX49" s="167"/>
      <c r="CY49" s="167"/>
      <c r="CZ49" s="167"/>
      <c r="DA49" s="167"/>
      <c r="DB49" s="167"/>
      <c r="DC49" s="167"/>
      <c r="DD49" s="167"/>
      <c r="DE49" s="167"/>
      <c r="DF49" s="167"/>
      <c r="DG49" s="167"/>
      <c r="DH49" s="167"/>
      <c r="DI49" s="167"/>
      <c r="DJ49" s="167"/>
      <c r="DK49" s="167"/>
      <c r="DL49" s="167"/>
      <c r="DM49" s="167"/>
      <c r="DN49" s="167"/>
      <c r="DO49" s="167"/>
      <c r="DP49" s="167"/>
      <c r="DQ49" s="167"/>
    </row>
    <row r="50" spans="1:121" s="174" customFormat="1" x14ac:dyDescent="0.2">
      <c r="A50" s="75"/>
      <c r="B50" s="69"/>
      <c r="C50" s="20"/>
      <c r="D50" s="70">
        <v>1</v>
      </c>
      <c r="E50" s="115">
        <v>1</v>
      </c>
      <c r="F50" s="170">
        <v>1.8792096966405096</v>
      </c>
      <c r="G50" s="116">
        <v>24.76</v>
      </c>
      <c r="H50" s="70">
        <f>POWER(F50,G50)</f>
        <v>6076130.0288534081</v>
      </c>
      <c r="I50" s="32"/>
      <c r="J50" s="71">
        <v>1</v>
      </c>
      <c r="K50" s="115">
        <v>1</v>
      </c>
      <c r="L50" s="170">
        <v>1.905217693304468</v>
      </c>
      <c r="M50" s="116">
        <v>24.28</v>
      </c>
      <c r="N50" s="70">
        <f>POWER(L50,M50)</f>
        <v>6266932.7572735967</v>
      </c>
      <c r="O50" s="48"/>
      <c r="P50" s="70">
        <f t="shared" si="32"/>
        <v>1</v>
      </c>
      <c r="Q50" s="115">
        <v>1</v>
      </c>
      <c r="R50" s="170">
        <v>1.909565541313444</v>
      </c>
      <c r="S50" s="116">
        <v>28.07</v>
      </c>
      <c r="T50" s="70">
        <f>POWER(R50,S50)</f>
        <v>76883536.963752165</v>
      </c>
      <c r="U50" s="36"/>
      <c r="V50" s="37"/>
      <c r="W50" s="70">
        <f t="shared" si="33"/>
        <v>1</v>
      </c>
      <c r="X50" s="115">
        <v>1</v>
      </c>
      <c r="Y50" s="170">
        <v>1.8959906415293899</v>
      </c>
      <c r="Z50" s="2">
        <v>25.32</v>
      </c>
      <c r="AA50" s="70">
        <f>POWER(Y50,Z50)</f>
        <v>10834585.837245332</v>
      </c>
      <c r="AB50" s="32"/>
      <c r="AC50" s="20"/>
      <c r="AD50" s="70">
        <f t="shared" si="34"/>
        <v>1</v>
      </c>
      <c r="AE50" s="115">
        <v>1</v>
      </c>
      <c r="AF50" s="170">
        <v>1.9027917549563087</v>
      </c>
      <c r="AG50" s="116">
        <v>24.67</v>
      </c>
      <c r="AH50" s="70">
        <f>POWER(AF50,AG50)</f>
        <v>7808765.9555471549</v>
      </c>
      <c r="AI50" s="32"/>
      <c r="AJ50" s="20"/>
      <c r="AK50" s="70">
        <f t="shared" si="35"/>
        <v>1</v>
      </c>
      <c r="AL50" s="115">
        <v>1</v>
      </c>
      <c r="AM50" s="170">
        <v>1.9381822331807701</v>
      </c>
      <c r="AN50" s="2">
        <v>28.65</v>
      </c>
      <c r="AO50" s="70">
        <f>POWER(AM50,AN50)</f>
        <v>171338722.52357891</v>
      </c>
      <c r="AP50" s="32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9"/>
      <c r="CJ50" s="69"/>
      <c r="CK50" s="69"/>
      <c r="CL50" s="69"/>
      <c r="CM50" s="69"/>
      <c r="CN50" s="69"/>
      <c r="CO50" s="69"/>
      <c r="CP50" s="69"/>
      <c r="CQ50" s="69"/>
      <c r="CR50" s="69"/>
      <c r="CS50" s="69"/>
      <c r="CT50" s="69"/>
      <c r="CU50" s="69"/>
      <c r="CV50" s="69"/>
      <c r="CW50" s="69"/>
      <c r="CX50" s="69"/>
      <c r="CY50" s="69"/>
      <c r="CZ50" s="69"/>
      <c r="DA50" s="69"/>
      <c r="DB50" s="69"/>
      <c r="DC50" s="69"/>
      <c r="DD50" s="69"/>
      <c r="DE50" s="69"/>
      <c r="DF50" s="69"/>
      <c r="DG50" s="69"/>
      <c r="DH50" s="69"/>
      <c r="DI50" s="69"/>
      <c r="DJ50" s="69"/>
      <c r="DK50" s="69"/>
      <c r="DL50" s="69"/>
      <c r="DM50" s="69"/>
      <c r="DN50" s="69"/>
      <c r="DO50" s="69"/>
      <c r="DP50" s="69"/>
      <c r="DQ50" s="69"/>
    </row>
    <row r="51" spans="1:121" s="174" customFormat="1" x14ac:dyDescent="0.2">
      <c r="A51" s="75"/>
      <c r="B51" s="69"/>
      <c r="C51" s="20"/>
      <c r="D51" s="70">
        <v>2</v>
      </c>
      <c r="E51" s="115">
        <v>2</v>
      </c>
      <c r="F51" s="170">
        <v>1.8792096966405096</v>
      </c>
      <c r="G51" s="116">
        <v>24.53</v>
      </c>
      <c r="H51" s="70">
        <f t="shared" ref="H51:H61" si="36">POWER(F51,G51)</f>
        <v>5255484.4192029582</v>
      </c>
      <c r="I51" s="32"/>
      <c r="J51" s="71">
        <v>2</v>
      </c>
      <c r="K51" s="115">
        <v>2</v>
      </c>
      <c r="L51" s="170">
        <v>1.905217693304468</v>
      </c>
      <c r="M51" s="116">
        <v>24</v>
      </c>
      <c r="N51" s="70">
        <f t="shared" ref="N51:N61" si="37">POWER(L51,M51)</f>
        <v>5232033.8505657082</v>
      </c>
      <c r="O51" s="48"/>
      <c r="P51" s="70">
        <f t="shared" si="32"/>
        <v>2</v>
      </c>
      <c r="Q51" s="115">
        <v>2</v>
      </c>
      <c r="R51" s="170">
        <v>1.909565541313444</v>
      </c>
      <c r="S51" s="116">
        <v>28.02</v>
      </c>
      <c r="T51" s="70">
        <f t="shared" ref="T51:T61" si="38">POWER(R51,S51)</f>
        <v>74436616.821823701</v>
      </c>
      <c r="U51" s="36"/>
      <c r="V51" s="37"/>
      <c r="W51" s="70">
        <f t="shared" si="33"/>
        <v>2</v>
      </c>
      <c r="X51" s="115">
        <v>2</v>
      </c>
      <c r="Y51" s="170">
        <v>1.8959906415293899</v>
      </c>
      <c r="Z51" s="2">
        <v>24.03</v>
      </c>
      <c r="AA51" s="70">
        <f>POWER(Y51,Z51)</f>
        <v>4746829.4744285587</v>
      </c>
      <c r="AB51" s="32"/>
      <c r="AC51" s="20"/>
      <c r="AD51" s="70">
        <f t="shared" si="34"/>
        <v>2</v>
      </c>
      <c r="AE51" s="115">
        <v>2</v>
      </c>
      <c r="AF51" s="170">
        <v>1.9027917549563087</v>
      </c>
      <c r="AG51" s="116">
        <v>24.51</v>
      </c>
      <c r="AH51" s="70">
        <f t="shared" ref="AH51:AH61" si="39">POWER(AF51,AG51)</f>
        <v>7044980.6500241216</v>
      </c>
      <c r="AI51" s="32"/>
      <c r="AJ51" s="20"/>
      <c r="AK51" s="70">
        <f t="shared" si="35"/>
        <v>2</v>
      </c>
      <c r="AL51" s="115">
        <v>2</v>
      </c>
      <c r="AM51" s="170">
        <v>1.9381822331807701</v>
      </c>
      <c r="AN51" s="2">
        <v>27.8</v>
      </c>
      <c r="AO51" s="70">
        <f>POWER(AM51,AN51)</f>
        <v>97627036.77415292</v>
      </c>
      <c r="AP51" s="32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67"/>
      <c r="BX51" s="167"/>
      <c r="BY51" s="167"/>
      <c r="BZ51" s="167"/>
      <c r="CA51" s="167"/>
      <c r="CB51" s="167"/>
      <c r="CC51" s="167"/>
      <c r="CD51" s="167"/>
      <c r="CE51" s="167"/>
      <c r="CF51" s="167"/>
      <c r="CG51" s="167"/>
      <c r="CH51" s="167"/>
      <c r="CI51" s="167"/>
      <c r="CJ51" s="167"/>
      <c r="CK51" s="167"/>
      <c r="CL51" s="167"/>
      <c r="CM51" s="167"/>
      <c r="CN51" s="167"/>
      <c r="CO51" s="167"/>
      <c r="CP51" s="167"/>
      <c r="CQ51" s="167"/>
      <c r="CR51" s="167"/>
      <c r="CS51" s="167"/>
      <c r="CT51" s="167"/>
      <c r="CU51" s="167"/>
      <c r="CV51" s="167"/>
      <c r="CW51" s="167"/>
      <c r="CX51" s="167"/>
      <c r="CY51" s="167"/>
      <c r="CZ51" s="167"/>
      <c r="DA51" s="167"/>
      <c r="DB51" s="167"/>
      <c r="DC51" s="167"/>
      <c r="DD51" s="167"/>
      <c r="DE51" s="167"/>
      <c r="DF51" s="167"/>
      <c r="DG51" s="167"/>
      <c r="DH51" s="167"/>
      <c r="DI51" s="167"/>
      <c r="DJ51" s="167"/>
      <c r="DK51" s="167"/>
      <c r="DL51" s="167"/>
      <c r="DM51" s="167"/>
      <c r="DN51" s="167"/>
      <c r="DO51" s="167"/>
      <c r="DP51" s="167"/>
      <c r="DQ51" s="167"/>
    </row>
    <row r="52" spans="1:121" s="174" customFormat="1" x14ac:dyDescent="0.2">
      <c r="A52" s="75"/>
      <c r="B52" s="69" t="s">
        <v>32</v>
      </c>
      <c r="C52" s="20"/>
      <c r="D52" s="70">
        <v>3</v>
      </c>
      <c r="E52" s="115">
        <v>3</v>
      </c>
      <c r="F52" s="170">
        <v>1.8792096966405096</v>
      </c>
      <c r="G52" s="116">
        <v>25.04</v>
      </c>
      <c r="H52" s="70">
        <f t="shared" si="36"/>
        <v>7250035.4094840642</v>
      </c>
      <c r="I52" s="32"/>
      <c r="J52" s="71">
        <v>3</v>
      </c>
      <c r="K52" s="115">
        <v>3</v>
      </c>
      <c r="L52" s="170">
        <v>1.905217693304468</v>
      </c>
      <c r="M52" s="116">
        <v>24.31</v>
      </c>
      <c r="N52" s="70">
        <f t="shared" si="37"/>
        <v>6389301.3648374984</v>
      </c>
      <c r="O52" s="48"/>
      <c r="P52" s="70">
        <f t="shared" si="32"/>
        <v>3</v>
      </c>
      <c r="Q52" s="115">
        <v>3</v>
      </c>
      <c r="R52" s="170">
        <v>1.909565541313444</v>
      </c>
      <c r="S52" s="116">
        <v>28.6</v>
      </c>
      <c r="T52" s="70">
        <f t="shared" si="38"/>
        <v>108324994.61071762</v>
      </c>
      <c r="U52" s="36"/>
      <c r="V52" s="37"/>
      <c r="W52" s="70">
        <f t="shared" si="33"/>
        <v>3</v>
      </c>
      <c r="X52" s="115">
        <v>3</v>
      </c>
      <c r="Y52" s="170">
        <v>1.8959906415293899</v>
      </c>
      <c r="Z52" s="2">
        <v>24.56</v>
      </c>
      <c r="AA52" s="70">
        <f t="shared" ref="AA52:AA61" si="40">POWER(Y52,Z52)</f>
        <v>6662800.5163103817</v>
      </c>
      <c r="AB52" s="32"/>
      <c r="AC52" s="20"/>
      <c r="AD52" s="70">
        <f t="shared" si="34"/>
        <v>3</v>
      </c>
      <c r="AE52" s="115">
        <v>3</v>
      </c>
      <c r="AF52" s="170">
        <v>1.9027917549563087</v>
      </c>
      <c r="AG52" s="116">
        <v>24.57</v>
      </c>
      <c r="AH52" s="70">
        <f t="shared" si="39"/>
        <v>7322228.5464031827</v>
      </c>
      <c r="AI52" s="32"/>
      <c r="AJ52" s="20"/>
      <c r="AK52" s="70">
        <f t="shared" si="35"/>
        <v>3</v>
      </c>
      <c r="AL52" s="115">
        <v>3</v>
      </c>
      <c r="AM52" s="170">
        <v>1.9381822331807701</v>
      </c>
      <c r="AN52" s="2">
        <v>28.07</v>
      </c>
      <c r="AO52" s="70">
        <f t="shared" ref="AO52:AO61" si="41">POWER(AM52,AN52)</f>
        <v>116725744.27544679</v>
      </c>
      <c r="AP52" s="32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7"/>
      <c r="BP52" s="167"/>
      <c r="BQ52" s="167"/>
      <c r="BR52" s="167"/>
      <c r="BS52" s="167"/>
      <c r="BT52" s="167"/>
      <c r="BU52" s="167"/>
      <c r="BV52" s="167"/>
      <c r="BW52" s="167"/>
      <c r="BX52" s="167"/>
      <c r="BY52" s="167"/>
      <c r="BZ52" s="167"/>
      <c r="CA52" s="167"/>
      <c r="CB52" s="167"/>
      <c r="CC52" s="167"/>
      <c r="CD52" s="167"/>
      <c r="CE52" s="167"/>
      <c r="CF52" s="167"/>
      <c r="CG52" s="167"/>
      <c r="CH52" s="167"/>
      <c r="CI52" s="167"/>
      <c r="CJ52" s="167"/>
      <c r="CK52" s="167"/>
      <c r="CL52" s="167"/>
      <c r="CM52" s="167"/>
      <c r="CN52" s="167"/>
      <c r="CO52" s="167"/>
      <c r="CP52" s="167"/>
      <c r="CQ52" s="167"/>
      <c r="CR52" s="167"/>
      <c r="CS52" s="167"/>
      <c r="CT52" s="167"/>
      <c r="CU52" s="167"/>
      <c r="CV52" s="167"/>
      <c r="CW52" s="167"/>
      <c r="CX52" s="167"/>
      <c r="CY52" s="167"/>
      <c r="CZ52" s="167"/>
      <c r="DA52" s="167"/>
      <c r="DB52" s="167"/>
      <c r="DC52" s="167"/>
      <c r="DD52" s="167"/>
      <c r="DE52" s="167"/>
      <c r="DF52" s="167"/>
      <c r="DG52" s="167"/>
      <c r="DH52" s="167"/>
      <c r="DI52" s="167"/>
      <c r="DJ52" s="167"/>
      <c r="DK52" s="167"/>
      <c r="DL52" s="167"/>
      <c r="DM52" s="167"/>
      <c r="DN52" s="167"/>
      <c r="DO52" s="167"/>
      <c r="DP52" s="167"/>
      <c r="DQ52" s="167"/>
    </row>
    <row r="53" spans="1:121" s="174" customFormat="1" x14ac:dyDescent="0.2">
      <c r="A53" s="75"/>
      <c r="B53" s="69" t="s">
        <v>27</v>
      </c>
      <c r="C53" s="20"/>
      <c r="D53" s="70">
        <v>4</v>
      </c>
      <c r="E53" s="115">
        <v>5</v>
      </c>
      <c r="F53" s="170">
        <v>1.8792096966405096</v>
      </c>
      <c r="G53" s="116">
        <v>24.2</v>
      </c>
      <c r="H53" s="70">
        <f t="shared" si="36"/>
        <v>4267769.1733512441</v>
      </c>
      <c r="I53" s="32"/>
      <c r="J53" s="71">
        <v>4</v>
      </c>
      <c r="K53" s="115">
        <v>5</v>
      </c>
      <c r="L53" s="170">
        <v>1.905217693304468</v>
      </c>
      <c r="M53" s="116">
        <v>23.91</v>
      </c>
      <c r="N53" s="70">
        <f t="shared" si="37"/>
        <v>4937141.0020376649</v>
      </c>
      <c r="O53" s="48"/>
      <c r="P53" s="70">
        <f t="shared" si="32"/>
        <v>4</v>
      </c>
      <c r="Q53" s="115">
        <v>5</v>
      </c>
      <c r="R53" s="170">
        <v>1.909565541313444</v>
      </c>
      <c r="S53" s="116">
        <v>27.69</v>
      </c>
      <c r="T53" s="70">
        <f t="shared" si="38"/>
        <v>60128202.109891593</v>
      </c>
      <c r="U53" s="36"/>
      <c r="V53" s="37"/>
      <c r="W53" s="70">
        <f t="shared" si="33"/>
        <v>4</v>
      </c>
      <c r="X53" s="115">
        <v>5</v>
      </c>
      <c r="Y53" s="170">
        <v>1.8959906415293899</v>
      </c>
      <c r="Z53" s="2">
        <v>24.55</v>
      </c>
      <c r="AA53" s="70">
        <f t="shared" si="40"/>
        <v>6620311.8721315134</v>
      </c>
      <c r="AB53" s="32"/>
      <c r="AC53" s="20"/>
      <c r="AD53" s="70">
        <f t="shared" si="34"/>
        <v>4</v>
      </c>
      <c r="AE53" s="115">
        <v>5</v>
      </c>
      <c r="AF53" s="170">
        <v>1.9027917549563087</v>
      </c>
      <c r="AG53" s="116">
        <v>24.11</v>
      </c>
      <c r="AH53" s="70">
        <f t="shared" si="39"/>
        <v>5446572.6415381832</v>
      </c>
      <c r="AI53" s="32"/>
      <c r="AJ53" s="20"/>
      <c r="AK53" s="70">
        <f t="shared" si="35"/>
        <v>4</v>
      </c>
      <c r="AL53" s="115">
        <v>5</v>
      </c>
      <c r="AM53" s="170">
        <v>1.9381822331807701</v>
      </c>
      <c r="AN53" s="2">
        <v>27.35</v>
      </c>
      <c r="AO53" s="70">
        <f t="shared" si="41"/>
        <v>72484063.790171131</v>
      </c>
      <c r="AP53" s="32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</row>
    <row r="54" spans="1:121" s="174" customFormat="1" x14ac:dyDescent="0.2">
      <c r="A54" s="75"/>
      <c r="B54" s="69"/>
      <c r="C54" s="20"/>
      <c r="D54" s="70">
        <v>5</v>
      </c>
      <c r="E54" s="115">
        <v>7</v>
      </c>
      <c r="F54" s="170">
        <v>1.8792096966405096</v>
      </c>
      <c r="G54" s="178">
        <v>24.13</v>
      </c>
      <c r="H54" s="70">
        <f t="shared" si="36"/>
        <v>4083406.8689333927</v>
      </c>
      <c r="I54" s="32"/>
      <c r="J54" s="71">
        <v>5</v>
      </c>
      <c r="K54" s="115">
        <v>7</v>
      </c>
      <c r="L54" s="170">
        <v>1.905217693304468</v>
      </c>
      <c r="M54" s="178">
        <v>23.77</v>
      </c>
      <c r="N54" s="70">
        <f t="shared" si="37"/>
        <v>4511108.6350498432</v>
      </c>
      <c r="O54" s="48"/>
      <c r="P54" s="70">
        <f t="shared" si="32"/>
        <v>5</v>
      </c>
      <c r="Q54" s="115">
        <v>7</v>
      </c>
      <c r="R54" s="170">
        <v>1.909565541313444</v>
      </c>
      <c r="S54" s="178">
        <v>27.53</v>
      </c>
      <c r="T54" s="70">
        <f t="shared" si="38"/>
        <v>54216151.619289637</v>
      </c>
      <c r="U54" s="36"/>
      <c r="V54" s="37"/>
      <c r="W54" s="70">
        <f t="shared" si="33"/>
        <v>5</v>
      </c>
      <c r="X54" s="115">
        <v>7</v>
      </c>
      <c r="Y54" s="170">
        <v>1.8959906415293899</v>
      </c>
      <c r="Z54" s="178">
        <v>24.61</v>
      </c>
      <c r="AA54" s="70">
        <f t="shared" si="40"/>
        <v>6879369.2399892109</v>
      </c>
      <c r="AB54" s="32"/>
      <c r="AC54" s="20"/>
      <c r="AD54" s="70">
        <f t="shared" si="34"/>
        <v>5</v>
      </c>
      <c r="AE54" s="115">
        <v>7</v>
      </c>
      <c r="AF54" s="170">
        <v>1.9027917549563087</v>
      </c>
      <c r="AG54" s="178">
        <v>24.1</v>
      </c>
      <c r="AH54" s="70">
        <f t="shared" si="39"/>
        <v>5411646.0987357954</v>
      </c>
      <c r="AI54" s="32"/>
      <c r="AJ54" s="20"/>
      <c r="AK54" s="70">
        <f t="shared" si="35"/>
        <v>5</v>
      </c>
      <c r="AL54" s="115">
        <v>7</v>
      </c>
      <c r="AM54" s="170">
        <v>1.9381822331807701</v>
      </c>
      <c r="AN54" s="178">
        <v>27.21</v>
      </c>
      <c r="AO54" s="70">
        <f t="shared" si="41"/>
        <v>66070453.6500706</v>
      </c>
      <c r="AP54" s="32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</row>
    <row r="55" spans="1:121" s="174" customFormat="1" x14ac:dyDescent="0.2">
      <c r="A55" s="75"/>
      <c r="B55" s="69"/>
      <c r="C55" s="20"/>
      <c r="D55" s="70">
        <v>6</v>
      </c>
      <c r="E55" s="115">
        <v>9</v>
      </c>
      <c r="F55" s="170">
        <v>1.8792096966405096</v>
      </c>
      <c r="G55" s="178">
        <v>23.77</v>
      </c>
      <c r="H55" s="70">
        <f t="shared" si="36"/>
        <v>3253805.3350201724</v>
      </c>
      <c r="I55" s="32"/>
      <c r="J55" s="71">
        <v>6</v>
      </c>
      <c r="K55" s="115">
        <v>9</v>
      </c>
      <c r="L55" s="170">
        <v>1.905217693304468</v>
      </c>
      <c r="M55" s="178">
        <v>23.22</v>
      </c>
      <c r="N55" s="70">
        <f t="shared" si="37"/>
        <v>3164563.0467869933</v>
      </c>
      <c r="O55" s="48"/>
      <c r="P55" s="70">
        <f t="shared" si="32"/>
        <v>6</v>
      </c>
      <c r="Q55" s="115">
        <v>9</v>
      </c>
      <c r="R55" s="170">
        <v>1.909565541313444</v>
      </c>
      <c r="S55" s="178">
        <v>27.18</v>
      </c>
      <c r="T55" s="70">
        <f t="shared" si="38"/>
        <v>43231627.766050324</v>
      </c>
      <c r="U55" s="36"/>
      <c r="V55" s="37"/>
      <c r="W55" s="70">
        <f t="shared" si="33"/>
        <v>6</v>
      </c>
      <c r="X55" s="115">
        <v>9</v>
      </c>
      <c r="Y55" s="170">
        <v>1.8959906415293899</v>
      </c>
      <c r="Z55" s="178">
        <v>24.08</v>
      </c>
      <c r="AA55" s="70">
        <f t="shared" si="40"/>
        <v>4901121.1717833607</v>
      </c>
      <c r="AB55" s="32"/>
      <c r="AC55" s="20"/>
      <c r="AD55" s="70">
        <f t="shared" si="34"/>
        <v>6</v>
      </c>
      <c r="AE55" s="115">
        <v>9</v>
      </c>
      <c r="AF55" s="170">
        <v>1.9027917549563087</v>
      </c>
      <c r="AG55" s="178">
        <v>23.8</v>
      </c>
      <c r="AH55" s="70">
        <f t="shared" si="39"/>
        <v>4461819.624920751</v>
      </c>
      <c r="AI55" s="32"/>
      <c r="AJ55" s="20"/>
      <c r="AK55" s="70">
        <f t="shared" si="35"/>
        <v>6</v>
      </c>
      <c r="AL55" s="115">
        <v>9</v>
      </c>
      <c r="AM55" s="170">
        <v>1.9381822331807701</v>
      </c>
      <c r="AN55" s="178">
        <v>27.16</v>
      </c>
      <c r="AO55" s="70">
        <f t="shared" si="41"/>
        <v>63920116.573115818</v>
      </c>
      <c r="AP55" s="32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  <c r="DD55" s="69"/>
      <c r="DE55" s="69"/>
      <c r="DF55" s="69"/>
      <c r="DG55" s="69"/>
      <c r="DH55" s="69"/>
      <c r="DI55" s="69"/>
      <c r="DJ55" s="69"/>
      <c r="DK55" s="69"/>
      <c r="DL55" s="69"/>
      <c r="DM55" s="69"/>
      <c r="DN55" s="69"/>
      <c r="DO55" s="69"/>
      <c r="DP55" s="69"/>
      <c r="DQ55" s="69"/>
    </row>
    <row r="56" spans="1:121" s="174" customFormat="1" x14ac:dyDescent="0.2">
      <c r="A56" s="75"/>
      <c r="B56" s="69"/>
      <c r="C56" s="20"/>
      <c r="D56" s="70">
        <v>7</v>
      </c>
      <c r="E56" s="115">
        <v>11</v>
      </c>
      <c r="F56" s="170">
        <v>1.8792096966405096</v>
      </c>
      <c r="G56" s="178">
        <v>24.64</v>
      </c>
      <c r="H56" s="70">
        <f t="shared" si="36"/>
        <v>5633133.3193425098</v>
      </c>
      <c r="I56" s="32"/>
      <c r="J56" s="71">
        <v>7</v>
      </c>
      <c r="K56" s="115">
        <v>11</v>
      </c>
      <c r="L56" s="170">
        <v>1.905217693304468</v>
      </c>
      <c r="M56" s="178">
        <v>23.99</v>
      </c>
      <c r="N56" s="70">
        <f t="shared" si="37"/>
        <v>5198416.8186348351</v>
      </c>
      <c r="O56" s="48"/>
      <c r="P56" s="70">
        <f t="shared" si="32"/>
        <v>7</v>
      </c>
      <c r="Q56" s="115">
        <v>11</v>
      </c>
      <c r="R56" s="170">
        <v>1.909565541313444</v>
      </c>
      <c r="S56" s="178">
        <v>27.93</v>
      </c>
      <c r="T56" s="70">
        <f t="shared" si="38"/>
        <v>70226741.024282232</v>
      </c>
      <c r="U56" s="36"/>
      <c r="V56" s="37"/>
      <c r="W56" s="70">
        <f t="shared" si="33"/>
        <v>7</v>
      </c>
      <c r="X56" s="115">
        <v>11</v>
      </c>
      <c r="Y56" s="170">
        <v>1.8959906415293899</v>
      </c>
      <c r="Z56" s="178">
        <v>24.67</v>
      </c>
      <c r="AA56" s="70">
        <f t="shared" si="40"/>
        <v>7148563.7012554444</v>
      </c>
      <c r="AB56" s="32"/>
      <c r="AC56" s="20"/>
      <c r="AD56" s="70">
        <f t="shared" si="34"/>
        <v>7</v>
      </c>
      <c r="AE56" s="115">
        <v>11</v>
      </c>
      <c r="AF56" s="170">
        <v>1.9027917549563087</v>
      </c>
      <c r="AG56" s="178">
        <v>24.49</v>
      </c>
      <c r="AH56" s="70">
        <f t="shared" si="39"/>
        <v>6954917.4467053115</v>
      </c>
      <c r="AI56" s="32"/>
      <c r="AJ56" s="20"/>
      <c r="AK56" s="70">
        <f t="shared" si="35"/>
        <v>7</v>
      </c>
      <c r="AL56" s="115">
        <v>11</v>
      </c>
      <c r="AM56" s="170">
        <v>1.9381822331807701</v>
      </c>
      <c r="AN56" s="178">
        <v>27.99</v>
      </c>
      <c r="AO56" s="70">
        <f t="shared" si="41"/>
        <v>110707000.24598084</v>
      </c>
      <c r="AP56" s="32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</row>
    <row r="57" spans="1:121" s="174" customFormat="1" x14ac:dyDescent="0.2">
      <c r="A57" s="75"/>
      <c r="B57" s="69"/>
      <c r="C57" s="20"/>
      <c r="D57" s="70">
        <v>8</v>
      </c>
      <c r="E57" s="115">
        <v>23</v>
      </c>
      <c r="F57" s="170">
        <v>1.8792096966405096</v>
      </c>
      <c r="G57" s="178">
        <v>24.77</v>
      </c>
      <c r="H57" s="70">
        <f t="shared" si="36"/>
        <v>6114582.5365505293</v>
      </c>
      <c r="I57" s="32"/>
      <c r="J57" s="71">
        <v>8</v>
      </c>
      <c r="K57" s="115">
        <v>23</v>
      </c>
      <c r="L57" s="170">
        <v>1.905217693304468</v>
      </c>
      <c r="M57" s="178">
        <v>24.8</v>
      </c>
      <c r="N57" s="70">
        <f t="shared" si="37"/>
        <v>8762463.6627139002</v>
      </c>
      <c r="O57" s="48"/>
      <c r="P57" s="70">
        <f t="shared" si="32"/>
        <v>8</v>
      </c>
      <c r="Q57" s="115">
        <v>23</v>
      </c>
      <c r="R57" s="170">
        <v>1.909565541313444</v>
      </c>
      <c r="S57" s="178">
        <v>28.11</v>
      </c>
      <c r="T57" s="70">
        <f t="shared" si="38"/>
        <v>78898861.64535509</v>
      </c>
      <c r="U57" s="36"/>
      <c r="V57" s="37"/>
      <c r="W57" s="70">
        <f t="shared" si="33"/>
        <v>8</v>
      </c>
      <c r="X57" s="115">
        <v>23</v>
      </c>
      <c r="Y57" s="170">
        <v>1.8959906415293899</v>
      </c>
      <c r="Z57" s="178">
        <v>24.78</v>
      </c>
      <c r="AA57" s="70">
        <f t="shared" si="40"/>
        <v>7669742.3051779075</v>
      </c>
      <c r="AB57" s="32"/>
      <c r="AC57" s="20"/>
      <c r="AD57" s="70">
        <f t="shared" si="34"/>
        <v>8</v>
      </c>
      <c r="AE57" s="115">
        <v>23</v>
      </c>
      <c r="AF57" s="170">
        <v>1.9027917549563087</v>
      </c>
      <c r="AG57" s="178">
        <v>24.83</v>
      </c>
      <c r="AH57" s="70">
        <f t="shared" si="39"/>
        <v>8655357.4491795637</v>
      </c>
      <c r="AI57" s="32"/>
      <c r="AJ57" s="20"/>
      <c r="AK57" s="70">
        <f t="shared" si="35"/>
        <v>8</v>
      </c>
      <c r="AL57" s="115">
        <v>23</v>
      </c>
      <c r="AM57" s="170">
        <v>1.9381822331807701</v>
      </c>
      <c r="AN57" s="178">
        <v>27.23</v>
      </c>
      <c r="AO57" s="70">
        <f t="shared" si="41"/>
        <v>66950709.064306222</v>
      </c>
      <c r="AP57" s="32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</row>
    <row r="58" spans="1:121" s="174" customFormat="1" x14ac:dyDescent="0.2">
      <c r="A58" s="75"/>
      <c r="B58" s="69"/>
      <c r="C58" s="20"/>
      <c r="D58" s="70">
        <v>9</v>
      </c>
      <c r="E58" s="55"/>
      <c r="F58" s="56"/>
      <c r="G58" s="57"/>
      <c r="H58" s="70" t="e">
        <f t="shared" si="36"/>
        <v>#NUM!</v>
      </c>
      <c r="I58" s="32"/>
      <c r="J58" s="71">
        <v>9</v>
      </c>
      <c r="K58" s="55"/>
      <c r="L58" s="56"/>
      <c r="M58" s="57"/>
      <c r="N58" s="70" t="e">
        <f t="shared" si="37"/>
        <v>#NUM!</v>
      </c>
      <c r="O58" s="48"/>
      <c r="P58" s="70">
        <f t="shared" si="32"/>
        <v>9</v>
      </c>
      <c r="Q58" s="55"/>
      <c r="R58" s="56"/>
      <c r="S58" s="57"/>
      <c r="T58" s="70" t="e">
        <f t="shared" si="38"/>
        <v>#NUM!</v>
      </c>
      <c r="U58" s="36"/>
      <c r="V58" s="37"/>
      <c r="W58" s="70">
        <f t="shared" si="33"/>
        <v>9</v>
      </c>
      <c r="X58" s="55"/>
      <c r="Y58" s="56"/>
      <c r="Z58" s="57"/>
      <c r="AA58" s="70" t="e">
        <f t="shared" si="40"/>
        <v>#NUM!</v>
      </c>
      <c r="AB58" s="32"/>
      <c r="AC58" s="20"/>
      <c r="AD58" s="70">
        <f t="shared" si="34"/>
        <v>9</v>
      </c>
      <c r="AE58" s="72"/>
      <c r="AF58" s="177"/>
      <c r="AG58" s="179"/>
      <c r="AH58" s="70" t="e">
        <f t="shared" si="39"/>
        <v>#NUM!</v>
      </c>
      <c r="AI58" s="32"/>
      <c r="AJ58" s="20"/>
      <c r="AK58" s="70">
        <f t="shared" si="35"/>
        <v>9</v>
      </c>
      <c r="AL58" s="72"/>
      <c r="AM58" s="177"/>
      <c r="AN58" s="179"/>
      <c r="AO58" s="70" t="e">
        <f t="shared" si="41"/>
        <v>#NUM!</v>
      </c>
      <c r="AP58" s="32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</row>
    <row r="59" spans="1:121" s="174" customFormat="1" x14ac:dyDescent="0.2">
      <c r="A59" s="75"/>
      <c r="B59" s="69"/>
      <c r="C59" s="20"/>
      <c r="D59" s="70">
        <v>10</v>
      </c>
      <c r="E59" s="55"/>
      <c r="F59" s="56"/>
      <c r="G59" s="57"/>
      <c r="H59" s="70" t="e">
        <f t="shared" si="36"/>
        <v>#NUM!</v>
      </c>
      <c r="I59" s="32"/>
      <c r="J59" s="71">
        <v>10</v>
      </c>
      <c r="K59" s="55"/>
      <c r="L59" s="56"/>
      <c r="M59" s="57"/>
      <c r="N59" s="70" t="e">
        <f t="shared" si="37"/>
        <v>#NUM!</v>
      </c>
      <c r="O59" s="48"/>
      <c r="P59" s="70">
        <f t="shared" si="32"/>
        <v>10</v>
      </c>
      <c r="Q59" s="55"/>
      <c r="R59" s="56"/>
      <c r="S59" s="57"/>
      <c r="T59" s="70" t="e">
        <f t="shared" si="38"/>
        <v>#NUM!</v>
      </c>
      <c r="U59" s="36"/>
      <c r="V59" s="37"/>
      <c r="W59" s="70">
        <f t="shared" si="33"/>
        <v>10</v>
      </c>
      <c r="X59" s="55"/>
      <c r="Y59" s="56"/>
      <c r="Z59" s="57"/>
      <c r="AA59" s="70" t="e">
        <f t="shared" si="40"/>
        <v>#NUM!</v>
      </c>
      <c r="AB59" s="32"/>
      <c r="AC59" s="20"/>
      <c r="AD59" s="70">
        <f t="shared" si="34"/>
        <v>10</v>
      </c>
      <c r="AE59" s="72"/>
      <c r="AF59" s="177"/>
      <c r="AG59" s="179"/>
      <c r="AH59" s="70" t="e">
        <f t="shared" si="39"/>
        <v>#NUM!</v>
      </c>
      <c r="AI59" s="32"/>
      <c r="AJ59" s="20"/>
      <c r="AK59" s="70">
        <f t="shared" si="35"/>
        <v>10</v>
      </c>
      <c r="AL59" s="55"/>
      <c r="AM59" s="56"/>
      <c r="AN59" s="57"/>
      <c r="AO59" s="70" t="e">
        <f t="shared" si="41"/>
        <v>#NUM!</v>
      </c>
      <c r="AP59" s="32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</row>
    <row r="60" spans="1:121" s="174" customFormat="1" x14ac:dyDescent="0.2">
      <c r="A60" s="75"/>
      <c r="B60" s="69"/>
      <c r="C60" s="20"/>
      <c r="D60" s="70">
        <v>11</v>
      </c>
      <c r="E60" s="55"/>
      <c r="F60" s="56"/>
      <c r="G60" s="57"/>
      <c r="H60" s="70" t="e">
        <f t="shared" si="36"/>
        <v>#NUM!</v>
      </c>
      <c r="I60" s="32"/>
      <c r="J60" s="71">
        <v>11</v>
      </c>
      <c r="K60" s="55"/>
      <c r="L60" s="56"/>
      <c r="M60" s="57"/>
      <c r="N60" s="70" t="e">
        <f t="shared" si="37"/>
        <v>#NUM!</v>
      </c>
      <c r="O60" s="48"/>
      <c r="P60" s="70">
        <f t="shared" si="32"/>
        <v>11</v>
      </c>
      <c r="Q60" s="55"/>
      <c r="R60" s="56"/>
      <c r="S60" s="57"/>
      <c r="T60" s="70" t="e">
        <f t="shared" si="38"/>
        <v>#NUM!</v>
      </c>
      <c r="U60" s="36"/>
      <c r="V60" s="37"/>
      <c r="W60" s="70">
        <f t="shared" si="33"/>
        <v>11</v>
      </c>
      <c r="X60" s="55"/>
      <c r="Y60" s="56"/>
      <c r="Z60" s="57"/>
      <c r="AA60" s="70" t="e">
        <f t="shared" si="40"/>
        <v>#NUM!</v>
      </c>
      <c r="AB60" s="32"/>
      <c r="AC60" s="20"/>
      <c r="AD60" s="70">
        <f t="shared" si="34"/>
        <v>11</v>
      </c>
      <c r="AE60" s="72"/>
      <c r="AF60" s="177"/>
      <c r="AG60" s="179"/>
      <c r="AH60" s="70" t="e">
        <f t="shared" si="39"/>
        <v>#NUM!</v>
      </c>
      <c r="AI60" s="32"/>
      <c r="AJ60" s="20"/>
      <c r="AK60" s="70">
        <f t="shared" si="35"/>
        <v>11</v>
      </c>
      <c r="AL60" s="72"/>
      <c r="AM60" s="177"/>
      <c r="AN60" s="179"/>
      <c r="AO60" s="70" t="e">
        <f t="shared" si="41"/>
        <v>#NUM!</v>
      </c>
      <c r="AP60" s="32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</row>
    <row r="61" spans="1:121" s="174" customFormat="1" x14ac:dyDescent="0.2">
      <c r="A61" s="75"/>
      <c r="B61" s="69"/>
      <c r="C61" s="20"/>
      <c r="D61" s="70">
        <v>12</v>
      </c>
      <c r="E61" s="55"/>
      <c r="F61" s="56"/>
      <c r="G61" s="57"/>
      <c r="H61" s="70" t="e">
        <f t="shared" si="36"/>
        <v>#NUM!</v>
      </c>
      <c r="I61" s="32"/>
      <c r="J61" s="71">
        <v>12</v>
      </c>
      <c r="K61" s="55"/>
      <c r="L61" s="56"/>
      <c r="M61" s="57"/>
      <c r="N61" s="70" t="e">
        <f t="shared" si="37"/>
        <v>#NUM!</v>
      </c>
      <c r="O61" s="48"/>
      <c r="P61" s="70">
        <f t="shared" si="32"/>
        <v>12</v>
      </c>
      <c r="Q61" s="55"/>
      <c r="R61" s="56"/>
      <c r="S61" s="57"/>
      <c r="T61" s="70" t="e">
        <f t="shared" si="38"/>
        <v>#NUM!</v>
      </c>
      <c r="U61" s="36"/>
      <c r="V61" s="37"/>
      <c r="W61" s="70">
        <f t="shared" si="33"/>
        <v>12</v>
      </c>
      <c r="X61" s="55"/>
      <c r="Y61" s="56"/>
      <c r="Z61" s="57"/>
      <c r="AA61" s="70" t="e">
        <f t="shared" si="40"/>
        <v>#NUM!</v>
      </c>
      <c r="AB61" s="32"/>
      <c r="AC61" s="20"/>
      <c r="AD61" s="70">
        <f t="shared" si="34"/>
        <v>12</v>
      </c>
      <c r="AE61" s="72"/>
      <c r="AF61" s="177"/>
      <c r="AG61" s="179"/>
      <c r="AH61" s="70" t="e">
        <f t="shared" si="39"/>
        <v>#NUM!</v>
      </c>
      <c r="AI61" s="32"/>
      <c r="AJ61" s="20"/>
      <c r="AK61" s="70">
        <f t="shared" si="35"/>
        <v>12</v>
      </c>
      <c r="AL61" s="55"/>
      <c r="AM61" s="56"/>
      <c r="AN61" s="57"/>
      <c r="AO61" s="70" t="e">
        <f t="shared" si="41"/>
        <v>#NUM!</v>
      </c>
      <c r="AP61" s="32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</row>
    <row r="62" spans="1:121" x14ac:dyDescent="0.2">
      <c r="B62" s="62"/>
      <c r="C62" s="20"/>
      <c r="D62" s="46"/>
      <c r="E62" s="46"/>
      <c r="F62" s="46"/>
      <c r="G62" s="46"/>
      <c r="H62" s="46"/>
      <c r="I62" s="32"/>
      <c r="J62" s="46"/>
      <c r="K62" s="46"/>
      <c r="L62" s="46"/>
      <c r="M62" s="46"/>
      <c r="N62" s="74"/>
      <c r="O62" s="46"/>
      <c r="P62" s="46"/>
      <c r="Q62" s="46"/>
      <c r="R62" s="46"/>
      <c r="S62" s="46"/>
      <c r="T62" s="47"/>
      <c r="U62" s="36"/>
      <c r="V62" s="37"/>
      <c r="W62" s="46"/>
      <c r="X62" s="46"/>
      <c r="Y62" s="46"/>
      <c r="Z62" s="46"/>
      <c r="AA62" s="46"/>
      <c r="AB62" s="32"/>
      <c r="AC62" s="20"/>
      <c r="AD62" s="46"/>
      <c r="AE62" s="46"/>
      <c r="AF62" s="46"/>
      <c r="AG62" s="46"/>
      <c r="AH62" s="46"/>
      <c r="AI62" s="32"/>
      <c r="AJ62" s="20"/>
      <c r="AK62" s="46"/>
      <c r="AL62" s="46"/>
      <c r="AM62" s="46"/>
      <c r="AN62" s="46"/>
      <c r="AO62" s="46"/>
      <c r="AP62" s="32"/>
    </row>
    <row r="63" spans="1:121" x14ac:dyDescent="0.2">
      <c r="B63" s="62"/>
      <c r="C63" s="20"/>
      <c r="D63" s="64" t="s">
        <v>33</v>
      </c>
      <c r="E63" s="64" t="str">
        <f>F13</f>
        <v>ubc</v>
      </c>
      <c r="F63" s="49"/>
      <c r="G63" s="65"/>
      <c r="H63" s="66"/>
      <c r="I63" s="32"/>
      <c r="J63" s="65" t="s">
        <v>33</v>
      </c>
      <c r="K63" s="49" t="s">
        <v>19</v>
      </c>
      <c r="L63" s="49"/>
      <c r="M63" s="65"/>
      <c r="N63" s="66"/>
      <c r="O63" s="66"/>
      <c r="P63" s="51" t="str">
        <f>D63</f>
        <v>Run No. 2.2</v>
      </c>
      <c r="Q63" s="64" t="str">
        <f>R13</f>
        <v>pcna</v>
      </c>
      <c r="R63" s="49"/>
      <c r="S63" s="50"/>
      <c r="T63" s="47"/>
      <c r="U63" s="36"/>
      <c r="V63" s="37"/>
      <c r="W63" s="51" t="str">
        <f>P63</f>
        <v>Run No. 2.2</v>
      </c>
      <c r="X63" s="64" t="str">
        <f>Y13</f>
        <v>NeuroD</v>
      </c>
      <c r="Y63" s="49"/>
      <c r="Z63" s="50"/>
      <c r="AA63" s="46"/>
      <c r="AB63" s="32"/>
      <c r="AC63" s="20"/>
      <c r="AD63" s="51" t="str">
        <f>W63</f>
        <v>Run No. 2.2</v>
      </c>
      <c r="AE63" s="64" t="str">
        <f>AF13</f>
        <v>dcx</v>
      </c>
      <c r="AF63" s="49"/>
      <c r="AG63" s="50"/>
      <c r="AH63" s="46"/>
      <c r="AI63" s="32"/>
      <c r="AJ63" s="20"/>
      <c r="AK63" s="51" t="str">
        <f>AD63</f>
        <v>Run No. 2.2</v>
      </c>
      <c r="AL63" s="64" t="str">
        <f>AM13</f>
        <v>bdnf</v>
      </c>
      <c r="AM63" s="49"/>
      <c r="AN63" s="65"/>
      <c r="AO63" s="66"/>
      <c r="AP63" s="32"/>
    </row>
    <row r="64" spans="1:121" x14ac:dyDescent="0.2">
      <c r="B64" s="62"/>
      <c r="C64" s="20"/>
      <c r="D64" s="67"/>
      <c r="E64" s="24"/>
      <c r="F64" s="24"/>
      <c r="G64" s="24"/>
      <c r="H64" s="24"/>
      <c r="I64" s="32"/>
      <c r="J64" s="67"/>
      <c r="K64" s="24"/>
      <c r="L64" s="24"/>
      <c r="M64" s="24"/>
      <c r="N64" s="24"/>
      <c r="O64" s="24"/>
      <c r="P64" s="67"/>
      <c r="Q64" s="24"/>
      <c r="R64" s="24"/>
      <c r="S64" s="24"/>
      <c r="T64" s="68"/>
      <c r="U64" s="36"/>
      <c r="V64" s="37"/>
      <c r="W64" s="67"/>
      <c r="X64" s="24"/>
      <c r="Y64" s="24"/>
      <c r="Z64" s="24"/>
      <c r="AA64" s="24"/>
      <c r="AB64" s="32"/>
      <c r="AC64" s="20"/>
      <c r="AD64" s="67"/>
      <c r="AE64" s="24"/>
      <c r="AF64" s="24"/>
      <c r="AG64" s="24"/>
      <c r="AH64" s="24"/>
      <c r="AI64" s="32"/>
      <c r="AJ64" s="20"/>
      <c r="AK64" s="67"/>
      <c r="AL64" s="24"/>
      <c r="AM64" s="24"/>
      <c r="AN64" s="24"/>
      <c r="AO64" s="24"/>
      <c r="AP64" s="32"/>
    </row>
    <row r="65" spans="1:121" x14ac:dyDescent="0.2">
      <c r="B65" s="62"/>
      <c r="C65" s="20"/>
      <c r="D65" s="48" t="s">
        <v>21</v>
      </c>
      <c r="E65" s="48" t="s">
        <v>12</v>
      </c>
      <c r="F65" s="48" t="s">
        <v>22</v>
      </c>
      <c r="G65" s="48" t="s">
        <v>23</v>
      </c>
      <c r="H65" s="48" t="s">
        <v>24</v>
      </c>
      <c r="I65" s="32"/>
      <c r="J65" s="50" t="s">
        <v>21</v>
      </c>
      <c r="K65" s="48" t="s">
        <v>25</v>
      </c>
      <c r="L65" s="48" t="s">
        <v>22</v>
      </c>
      <c r="M65" s="48" t="s">
        <v>23</v>
      </c>
      <c r="N65" s="48" t="s">
        <v>24</v>
      </c>
      <c r="O65" s="48"/>
      <c r="P65" s="48" t="str">
        <f t="shared" ref="P65:P77" si="42">D65</f>
        <v>Individ</v>
      </c>
      <c r="Q65" s="48" t="s">
        <v>25</v>
      </c>
      <c r="R65" s="48" t="s">
        <v>22</v>
      </c>
      <c r="S65" s="48" t="s">
        <v>23</v>
      </c>
      <c r="T65" s="53" t="s">
        <v>24</v>
      </c>
      <c r="U65" s="36"/>
      <c r="V65" s="37"/>
      <c r="W65" s="48" t="str">
        <f t="shared" ref="W65:W77" si="43">P65</f>
        <v>Individ</v>
      </c>
      <c r="X65" s="48" t="s">
        <v>25</v>
      </c>
      <c r="Y65" s="48" t="s">
        <v>22</v>
      </c>
      <c r="Z65" s="48" t="s">
        <v>23</v>
      </c>
      <c r="AA65" s="48" t="s">
        <v>24</v>
      </c>
      <c r="AB65" s="32"/>
      <c r="AC65" s="20"/>
      <c r="AD65" s="48" t="str">
        <f t="shared" ref="AD65:AD77" si="44">W65</f>
        <v>Individ</v>
      </c>
      <c r="AE65" s="48" t="s">
        <v>25</v>
      </c>
      <c r="AF65" s="48" t="s">
        <v>22</v>
      </c>
      <c r="AG65" s="48" t="s">
        <v>23</v>
      </c>
      <c r="AH65" s="48" t="s">
        <v>24</v>
      </c>
      <c r="AI65" s="32"/>
      <c r="AJ65" s="20"/>
      <c r="AK65" s="48" t="str">
        <f t="shared" ref="AK65:AK77" si="45">AD65</f>
        <v>Individ</v>
      </c>
      <c r="AL65" s="48" t="s">
        <v>25</v>
      </c>
      <c r="AM65" s="48" t="s">
        <v>22</v>
      </c>
      <c r="AN65" s="48" t="s">
        <v>23</v>
      </c>
      <c r="AO65" s="48" t="s">
        <v>24</v>
      </c>
      <c r="AP65" s="32"/>
    </row>
    <row r="66" spans="1:121" s="174" customFormat="1" x14ac:dyDescent="0.2">
      <c r="A66" s="75"/>
      <c r="B66" s="69"/>
      <c r="C66" s="20"/>
      <c r="D66" s="70">
        <v>1</v>
      </c>
      <c r="E66" s="115">
        <v>1</v>
      </c>
      <c r="F66" s="170">
        <v>1.8792096966405096</v>
      </c>
      <c r="G66" s="2">
        <v>24.84</v>
      </c>
      <c r="H66" s="70">
        <f>POWER(F66,G66)</f>
        <v>6390650.6735682013</v>
      </c>
      <c r="I66" s="32"/>
      <c r="J66" s="71">
        <v>1</v>
      </c>
      <c r="K66" s="115">
        <v>1</v>
      </c>
      <c r="L66" s="170">
        <v>1.905217693304468</v>
      </c>
      <c r="M66" s="2">
        <v>22.55</v>
      </c>
      <c r="N66" s="70">
        <f t="shared" ref="N66:N77" si="46">POWER(L66,M66)</f>
        <v>2054711.5697719657</v>
      </c>
      <c r="O66" s="48"/>
      <c r="P66" s="70">
        <f t="shared" si="42"/>
        <v>1</v>
      </c>
      <c r="Q66" s="115">
        <v>1</v>
      </c>
      <c r="R66" s="170">
        <v>1.909565541313444</v>
      </c>
      <c r="S66" s="2">
        <v>28.14</v>
      </c>
      <c r="T66" s="70">
        <f>POWER(R66,S66)</f>
        <v>80444947.819876626</v>
      </c>
      <c r="U66" s="36"/>
      <c r="V66" s="37"/>
      <c r="W66" s="70">
        <f t="shared" si="43"/>
        <v>1</v>
      </c>
      <c r="X66" s="115">
        <v>1</v>
      </c>
      <c r="Y66" s="170">
        <v>1.8959906415293899</v>
      </c>
      <c r="Z66" s="2">
        <v>24.87</v>
      </c>
      <c r="AA66" s="70">
        <f>POWER(Y66,Z66)</f>
        <v>8124301.4502594694</v>
      </c>
      <c r="AB66" s="32"/>
      <c r="AC66" s="20"/>
      <c r="AD66" s="70">
        <f t="shared" si="44"/>
        <v>1</v>
      </c>
      <c r="AE66" s="115">
        <v>1</v>
      </c>
      <c r="AF66" s="170">
        <v>1.9027917549563087</v>
      </c>
      <c r="AG66" s="2">
        <v>24.78</v>
      </c>
      <c r="AH66" s="70">
        <f>POWER(AF66,AG66)</f>
        <v>8381378.333313264</v>
      </c>
      <c r="AI66" s="32"/>
      <c r="AJ66" s="20"/>
      <c r="AK66" s="70">
        <f t="shared" si="45"/>
        <v>1</v>
      </c>
      <c r="AL66" s="115">
        <v>1</v>
      </c>
      <c r="AM66" s="170">
        <v>1.9381822331807701</v>
      </c>
      <c r="AN66" s="2">
        <v>28.58</v>
      </c>
      <c r="AO66" s="70">
        <f t="shared" ref="AO66:AO68" si="47">POWER(AM66,AN66)</f>
        <v>163582899.57282561</v>
      </c>
      <c r="AP66" s="32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</row>
    <row r="67" spans="1:121" s="174" customFormat="1" x14ac:dyDescent="0.2">
      <c r="A67" s="75"/>
      <c r="B67" s="69"/>
      <c r="C67" s="20"/>
      <c r="D67" s="70">
        <v>2</v>
      </c>
      <c r="E67" s="115">
        <v>2</v>
      </c>
      <c r="F67" s="170">
        <v>1.8792096966405096</v>
      </c>
      <c r="G67" s="2">
        <v>24.74</v>
      </c>
      <c r="H67" s="70">
        <f>POWER(F67,G67)</f>
        <v>5999948.9365790067</v>
      </c>
      <c r="I67" s="32"/>
      <c r="J67" s="71">
        <v>2</v>
      </c>
      <c r="K67" s="115">
        <v>2</v>
      </c>
      <c r="L67" s="170">
        <v>1.905217693304468</v>
      </c>
      <c r="M67" s="2">
        <v>24.11</v>
      </c>
      <c r="N67" s="70">
        <f t="shared" si="46"/>
        <v>5616483.040365601</v>
      </c>
      <c r="O67" s="48"/>
      <c r="P67" s="70">
        <f t="shared" si="42"/>
        <v>2</v>
      </c>
      <c r="Q67" s="115">
        <v>2</v>
      </c>
      <c r="R67" s="170">
        <v>1.909565541313444</v>
      </c>
      <c r="S67" s="2">
        <v>27.89</v>
      </c>
      <c r="T67" s="70">
        <f>POWER(R67,S67)</f>
        <v>68432929.53520222</v>
      </c>
      <c r="U67" s="36"/>
      <c r="V67" s="37"/>
      <c r="W67" s="70">
        <f t="shared" si="43"/>
        <v>2</v>
      </c>
      <c r="X67" s="115">
        <v>2</v>
      </c>
      <c r="Y67" s="170">
        <v>1.8959906415293899</v>
      </c>
      <c r="Z67" s="2">
        <v>24</v>
      </c>
      <c r="AA67" s="70">
        <f>POWER(Y67,Z67)</f>
        <v>4656595.8275578208</v>
      </c>
      <c r="AB67" s="32"/>
      <c r="AC67" s="20"/>
      <c r="AD67" s="70">
        <f t="shared" si="44"/>
        <v>2</v>
      </c>
      <c r="AE67" s="115">
        <v>2</v>
      </c>
      <c r="AF67" s="170">
        <v>1.9027917549563087</v>
      </c>
      <c r="AG67" s="2">
        <v>24.34</v>
      </c>
      <c r="AH67" s="70">
        <f>POWER(AF67,AG67)</f>
        <v>6315144.4699174911</v>
      </c>
      <c r="AI67" s="32"/>
      <c r="AJ67" s="20"/>
      <c r="AK67" s="70">
        <f t="shared" si="45"/>
        <v>2</v>
      </c>
      <c r="AL67" s="115">
        <v>2</v>
      </c>
      <c r="AM67" s="170">
        <v>1.9381822331807701</v>
      </c>
      <c r="AN67" s="2">
        <v>26.17</v>
      </c>
      <c r="AO67" s="70">
        <f t="shared" si="47"/>
        <v>33198380.346226711</v>
      </c>
      <c r="AP67" s="32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</row>
    <row r="68" spans="1:121" s="174" customFormat="1" x14ac:dyDescent="0.2">
      <c r="A68" s="75"/>
      <c r="B68" s="69" t="s">
        <v>34</v>
      </c>
      <c r="C68" s="20"/>
      <c r="D68" s="70">
        <v>3</v>
      </c>
      <c r="E68" s="115">
        <v>3</v>
      </c>
      <c r="F68" s="170">
        <v>1.8792096966405096</v>
      </c>
      <c r="G68" s="2">
        <v>25.03</v>
      </c>
      <c r="H68" s="70">
        <f t="shared" ref="H68:H77" si="48">POWER(F68,G68)</f>
        <v>7204442.4289786676</v>
      </c>
      <c r="I68" s="32"/>
      <c r="J68" s="71">
        <v>3</v>
      </c>
      <c r="K68" s="115">
        <v>3</v>
      </c>
      <c r="L68" s="170">
        <v>1.905217693304468</v>
      </c>
      <c r="M68" s="210">
        <v>24.43</v>
      </c>
      <c r="N68" s="70">
        <f t="shared" si="46"/>
        <v>6903140.7075238321</v>
      </c>
      <c r="O68" s="48"/>
      <c r="P68" s="70">
        <f t="shared" si="42"/>
        <v>3</v>
      </c>
      <c r="Q68" s="115">
        <v>3</v>
      </c>
      <c r="R68" s="170">
        <v>1.909565541313444</v>
      </c>
      <c r="S68" s="2">
        <v>28.46</v>
      </c>
      <c r="T68" s="70">
        <f t="shared" ref="T68:T77" si="49">POWER(R68,S68)</f>
        <v>98945907.581881717</v>
      </c>
      <c r="U68" s="36"/>
      <c r="V68" s="37"/>
      <c r="W68" s="70">
        <f t="shared" si="43"/>
        <v>3</v>
      </c>
      <c r="X68" s="115">
        <v>3</v>
      </c>
      <c r="Y68" s="170">
        <v>1.8959906415293899</v>
      </c>
      <c r="Z68" s="2">
        <v>24.23</v>
      </c>
      <c r="AA68" s="70">
        <f t="shared" ref="AA68:AA73" si="50">POWER(Y68,Z68)</f>
        <v>5394744.3423441183</v>
      </c>
      <c r="AB68" s="32"/>
      <c r="AC68" s="20"/>
      <c r="AD68" s="70">
        <f t="shared" si="44"/>
        <v>3</v>
      </c>
      <c r="AE68" s="115">
        <v>3</v>
      </c>
      <c r="AF68" s="170">
        <v>1.9027917549563087</v>
      </c>
      <c r="AG68" s="2">
        <v>24.57</v>
      </c>
      <c r="AH68" s="70">
        <f t="shared" ref="AH68:AH77" si="51">POWER(AF68,AG68)</f>
        <v>7322228.5464031827</v>
      </c>
      <c r="AI68" s="32"/>
      <c r="AJ68" s="20"/>
      <c r="AK68" s="70">
        <f t="shared" si="45"/>
        <v>3</v>
      </c>
      <c r="AL68" s="115">
        <v>3</v>
      </c>
      <c r="AM68" s="170">
        <v>1.9381822331807701</v>
      </c>
      <c r="AN68" s="2"/>
      <c r="AO68" s="70">
        <f t="shared" si="47"/>
        <v>1</v>
      </c>
      <c r="AP68" s="32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  <c r="BI68" s="167"/>
      <c r="BJ68" s="167"/>
      <c r="BK68" s="167"/>
      <c r="BL68" s="167"/>
      <c r="BM68" s="167"/>
      <c r="BN68" s="167"/>
      <c r="BO68" s="167"/>
      <c r="BP68" s="167"/>
      <c r="BQ68" s="167"/>
      <c r="BR68" s="167"/>
      <c r="BS68" s="167"/>
      <c r="BT68" s="167"/>
      <c r="BU68" s="167"/>
      <c r="BV68" s="167"/>
      <c r="BW68" s="167"/>
      <c r="BX68" s="167"/>
      <c r="BY68" s="167"/>
      <c r="BZ68" s="167"/>
      <c r="CA68" s="167"/>
      <c r="CB68" s="167"/>
      <c r="CC68" s="167"/>
      <c r="CD68" s="167"/>
      <c r="CE68" s="167"/>
      <c r="CF68" s="167"/>
      <c r="CG68" s="167"/>
      <c r="CH68" s="167"/>
      <c r="CI68" s="167"/>
      <c r="CJ68" s="167"/>
      <c r="CK68" s="167"/>
      <c r="CL68" s="167"/>
      <c r="CM68" s="167"/>
      <c r="CN68" s="167"/>
      <c r="CO68" s="167"/>
      <c r="CP68" s="167"/>
      <c r="CQ68" s="167"/>
      <c r="CR68" s="167"/>
      <c r="CS68" s="167"/>
      <c r="CT68" s="167"/>
      <c r="CU68" s="167"/>
      <c r="CV68" s="167"/>
      <c r="CW68" s="167"/>
      <c r="CX68" s="167"/>
      <c r="CY68" s="167"/>
      <c r="CZ68" s="167"/>
      <c r="DA68" s="167"/>
      <c r="DB68" s="167"/>
      <c r="DC68" s="167"/>
      <c r="DD68" s="167"/>
      <c r="DE68" s="167"/>
      <c r="DF68" s="167"/>
      <c r="DG68" s="167"/>
      <c r="DH68" s="167"/>
      <c r="DI68" s="167"/>
      <c r="DJ68" s="167"/>
      <c r="DK68" s="167"/>
      <c r="DL68" s="167"/>
      <c r="DM68" s="167"/>
      <c r="DN68" s="167"/>
      <c r="DO68" s="167"/>
      <c r="DP68" s="167"/>
      <c r="DQ68" s="167"/>
    </row>
    <row r="69" spans="1:121" s="174" customFormat="1" x14ac:dyDescent="0.2">
      <c r="A69" s="75"/>
      <c r="B69" s="69" t="s">
        <v>30</v>
      </c>
      <c r="C69" s="20"/>
      <c r="D69" s="70">
        <v>4</v>
      </c>
      <c r="E69" s="115">
        <v>5</v>
      </c>
      <c r="F69" s="170">
        <v>1.8792096966405096</v>
      </c>
      <c r="G69" s="2">
        <v>24.23</v>
      </c>
      <c r="H69" s="70">
        <f t="shared" si="48"/>
        <v>4349308.1579926172</v>
      </c>
      <c r="I69" s="32"/>
      <c r="J69" s="71">
        <v>4</v>
      </c>
      <c r="K69" s="115">
        <v>5</v>
      </c>
      <c r="L69" s="170">
        <v>1.905217693304468</v>
      </c>
      <c r="M69" s="2">
        <v>23.97</v>
      </c>
      <c r="N69" s="70">
        <f t="shared" si="46"/>
        <v>5131829.3586404184</v>
      </c>
      <c r="O69" s="48"/>
      <c r="P69" s="70">
        <f t="shared" si="42"/>
        <v>4</v>
      </c>
      <c r="Q69" s="115">
        <v>5</v>
      </c>
      <c r="R69" s="170">
        <v>1.909565541313444</v>
      </c>
      <c r="S69" s="2">
        <v>27.65</v>
      </c>
      <c r="T69" s="70">
        <f t="shared" si="49"/>
        <v>58592339.015729867</v>
      </c>
      <c r="U69" s="36"/>
      <c r="V69" s="37"/>
      <c r="W69" s="70">
        <f t="shared" si="43"/>
        <v>4</v>
      </c>
      <c r="X69" s="115">
        <v>5</v>
      </c>
      <c r="Y69" s="170">
        <v>1.8959906415293899</v>
      </c>
      <c r="Z69" s="2">
        <v>24.48</v>
      </c>
      <c r="AA69" s="70">
        <f t="shared" si="50"/>
        <v>6330381.9670329727</v>
      </c>
      <c r="AB69" s="32"/>
      <c r="AC69" s="20"/>
      <c r="AD69" s="70">
        <f t="shared" si="44"/>
        <v>4</v>
      </c>
      <c r="AE69" s="115">
        <v>5</v>
      </c>
      <c r="AF69" s="170">
        <v>1.9027917549563087</v>
      </c>
      <c r="AG69" s="2">
        <v>24.11</v>
      </c>
      <c r="AH69" s="70">
        <f t="shared" si="51"/>
        <v>5446572.6415381832</v>
      </c>
      <c r="AI69" s="32"/>
      <c r="AJ69" s="20"/>
      <c r="AK69" s="70">
        <f t="shared" si="45"/>
        <v>4</v>
      </c>
      <c r="AL69" s="115">
        <v>5</v>
      </c>
      <c r="AM69" s="170">
        <v>1.9381822331807701</v>
      </c>
      <c r="AN69" s="2">
        <v>27.49</v>
      </c>
      <c r="AO69" s="70">
        <f>POWER(AM69,AN69)</f>
        <v>79520257.744316936</v>
      </c>
      <c r="AP69" s="32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  <c r="BI69" s="167"/>
      <c r="BJ69" s="167"/>
      <c r="BK69" s="167"/>
      <c r="BL69" s="167"/>
      <c r="BM69" s="167"/>
      <c r="BN69" s="167"/>
      <c r="BO69" s="167"/>
      <c r="BP69" s="167"/>
      <c r="BQ69" s="167"/>
      <c r="BR69" s="167"/>
      <c r="BS69" s="167"/>
      <c r="BT69" s="167"/>
      <c r="BU69" s="167"/>
      <c r="BV69" s="167"/>
      <c r="BW69" s="167"/>
      <c r="BX69" s="167"/>
      <c r="BY69" s="167"/>
      <c r="BZ69" s="167"/>
      <c r="CA69" s="167"/>
      <c r="CB69" s="167"/>
      <c r="CC69" s="167"/>
      <c r="CD69" s="167"/>
      <c r="CE69" s="167"/>
      <c r="CF69" s="167"/>
      <c r="CG69" s="167"/>
      <c r="CH69" s="167"/>
      <c r="CI69" s="167"/>
      <c r="CJ69" s="167"/>
      <c r="CK69" s="167"/>
      <c r="CL69" s="167"/>
      <c r="CM69" s="167"/>
      <c r="CN69" s="167"/>
      <c r="CO69" s="167"/>
      <c r="CP69" s="167"/>
      <c r="CQ69" s="167"/>
      <c r="CR69" s="167"/>
      <c r="CS69" s="167"/>
      <c r="CT69" s="167"/>
      <c r="CU69" s="167"/>
      <c r="CV69" s="167"/>
      <c r="CW69" s="167"/>
      <c r="CX69" s="167"/>
      <c r="CY69" s="167"/>
      <c r="CZ69" s="167"/>
      <c r="DA69" s="167"/>
      <c r="DB69" s="167"/>
      <c r="DC69" s="167"/>
      <c r="DD69" s="167"/>
      <c r="DE69" s="167"/>
      <c r="DF69" s="167"/>
      <c r="DG69" s="167"/>
      <c r="DH69" s="167"/>
      <c r="DI69" s="167"/>
      <c r="DJ69" s="167"/>
      <c r="DK69" s="167"/>
      <c r="DL69" s="167"/>
      <c r="DM69" s="167"/>
      <c r="DN69" s="167"/>
      <c r="DO69" s="167"/>
      <c r="DP69" s="167"/>
      <c r="DQ69" s="167"/>
    </row>
    <row r="70" spans="1:121" s="174" customFormat="1" x14ac:dyDescent="0.2">
      <c r="A70" s="75"/>
      <c r="B70" s="75"/>
      <c r="C70" s="20"/>
      <c r="D70" s="70">
        <v>5</v>
      </c>
      <c r="E70" s="115">
        <v>7</v>
      </c>
      <c r="F70" s="170">
        <v>1.8792096966405096</v>
      </c>
      <c r="G70" s="178">
        <v>24.08</v>
      </c>
      <c r="H70" s="70">
        <f t="shared" si="48"/>
        <v>3956615.9077415853</v>
      </c>
      <c r="I70" s="32"/>
      <c r="J70" s="71">
        <v>5</v>
      </c>
      <c r="K70" s="115">
        <v>7</v>
      </c>
      <c r="L70" s="170">
        <v>1.905217693304468</v>
      </c>
      <c r="M70" s="178">
        <v>23.61</v>
      </c>
      <c r="N70" s="70">
        <f t="shared" si="46"/>
        <v>4069041.7770083048</v>
      </c>
      <c r="O70" s="48"/>
      <c r="P70" s="70">
        <f t="shared" si="42"/>
        <v>5</v>
      </c>
      <c r="Q70" s="115">
        <v>7</v>
      </c>
      <c r="R70" s="170">
        <v>1.909565541313444</v>
      </c>
      <c r="S70" s="178">
        <v>27.64</v>
      </c>
      <c r="T70" s="70">
        <f t="shared" si="49"/>
        <v>58214542.636732794</v>
      </c>
      <c r="U70" s="36"/>
      <c r="V70" s="37"/>
      <c r="W70" s="70">
        <f t="shared" si="43"/>
        <v>5</v>
      </c>
      <c r="X70" s="115">
        <v>7</v>
      </c>
      <c r="Y70" s="170">
        <v>1.8959906415293899</v>
      </c>
      <c r="Z70" s="178">
        <v>24.57</v>
      </c>
      <c r="AA70" s="70">
        <f t="shared" si="50"/>
        <v>6705561.8492868645</v>
      </c>
      <c r="AB70" s="32"/>
      <c r="AC70" s="20"/>
      <c r="AD70" s="70">
        <f t="shared" si="44"/>
        <v>5</v>
      </c>
      <c r="AE70" s="115">
        <v>7</v>
      </c>
      <c r="AF70" s="170">
        <v>1.9027917549563087</v>
      </c>
      <c r="AG70" s="2">
        <v>23.97</v>
      </c>
      <c r="AH70" s="70">
        <f t="shared" si="51"/>
        <v>4977468.5395083521</v>
      </c>
      <c r="AI70" s="32"/>
      <c r="AJ70" s="20"/>
      <c r="AK70" s="70">
        <f t="shared" si="45"/>
        <v>5</v>
      </c>
      <c r="AL70" s="115">
        <v>7</v>
      </c>
      <c r="AM70" s="170">
        <v>1.9381822331807701</v>
      </c>
      <c r="AN70" s="178">
        <v>27.48</v>
      </c>
      <c r="AO70" s="70">
        <f t="shared" ref="AO70:AO77" si="52">POWER(AM70,AN70)</f>
        <v>78995769.325272992</v>
      </c>
      <c r="AP70" s="32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</row>
    <row r="71" spans="1:121" s="174" customFormat="1" x14ac:dyDescent="0.2">
      <c r="A71" s="75"/>
      <c r="B71" s="75"/>
      <c r="C71" s="20"/>
      <c r="D71" s="70">
        <v>6</v>
      </c>
      <c r="E71" s="115">
        <v>9</v>
      </c>
      <c r="F71" s="170">
        <v>1.8792096966405096</v>
      </c>
      <c r="G71" s="178">
        <v>23.79</v>
      </c>
      <c r="H71" s="70">
        <f t="shared" si="48"/>
        <v>3295118.7606993206</v>
      </c>
      <c r="I71" s="32"/>
      <c r="J71" s="71">
        <v>6</v>
      </c>
      <c r="K71" s="115">
        <v>9</v>
      </c>
      <c r="L71" s="170">
        <v>1.905217693304468</v>
      </c>
      <c r="M71" s="178">
        <v>23.11</v>
      </c>
      <c r="N71" s="70">
        <f t="shared" si="46"/>
        <v>2947948.1846634583</v>
      </c>
      <c r="O71" s="48"/>
      <c r="P71" s="70">
        <f t="shared" si="42"/>
        <v>6</v>
      </c>
      <c r="Q71" s="115">
        <v>9</v>
      </c>
      <c r="R71" s="170">
        <v>1.909565541313444</v>
      </c>
      <c r="S71" s="178">
        <v>27.22</v>
      </c>
      <c r="T71" s="70">
        <f t="shared" si="49"/>
        <v>44364845.225906111</v>
      </c>
      <c r="U71" s="36"/>
      <c r="V71" s="37"/>
      <c r="W71" s="70">
        <f t="shared" si="43"/>
        <v>6</v>
      </c>
      <c r="X71" s="115">
        <v>9</v>
      </c>
      <c r="Y71" s="170">
        <v>1.8959906415293899</v>
      </c>
      <c r="Z71" s="178">
        <v>23.98</v>
      </c>
      <c r="AA71" s="70">
        <f t="shared" si="50"/>
        <v>4597395.0183126889</v>
      </c>
      <c r="AB71" s="32"/>
      <c r="AC71" s="20"/>
      <c r="AD71" s="70">
        <f t="shared" si="44"/>
        <v>6</v>
      </c>
      <c r="AE71" s="115">
        <v>9</v>
      </c>
      <c r="AF71" s="170">
        <v>1.9027917549563087</v>
      </c>
      <c r="AG71" s="178">
        <v>23.81</v>
      </c>
      <c r="AH71" s="70">
        <f t="shared" si="51"/>
        <v>4490616.0264708772</v>
      </c>
      <c r="AI71" s="32"/>
      <c r="AJ71" s="20"/>
      <c r="AK71" s="70">
        <f t="shared" si="45"/>
        <v>6</v>
      </c>
      <c r="AL71" s="115">
        <v>9</v>
      </c>
      <c r="AM71" s="170">
        <v>1.9381822331807701</v>
      </c>
      <c r="AN71" s="178">
        <v>27.34</v>
      </c>
      <c r="AO71" s="70">
        <f t="shared" si="52"/>
        <v>72005983.699617788</v>
      </c>
      <c r="AP71" s="32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  <c r="BI71" s="167"/>
      <c r="BJ71" s="167"/>
      <c r="BK71" s="167"/>
      <c r="BL71" s="167"/>
      <c r="BM71" s="167"/>
      <c r="BN71" s="167"/>
      <c r="BO71" s="167"/>
      <c r="BP71" s="167"/>
      <c r="BQ71" s="167"/>
      <c r="BR71" s="167"/>
      <c r="BS71" s="167"/>
      <c r="BT71" s="167"/>
      <c r="BU71" s="167"/>
      <c r="BV71" s="167"/>
      <c r="BW71" s="167"/>
      <c r="BX71" s="167"/>
      <c r="BY71" s="167"/>
      <c r="BZ71" s="167"/>
      <c r="CA71" s="167"/>
      <c r="CB71" s="167"/>
      <c r="CC71" s="167"/>
      <c r="CD71" s="167"/>
      <c r="CE71" s="167"/>
      <c r="CF71" s="167"/>
      <c r="CG71" s="167"/>
      <c r="CH71" s="167"/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</row>
    <row r="72" spans="1:121" s="174" customFormat="1" x14ac:dyDescent="0.2">
      <c r="A72" s="75"/>
      <c r="B72" s="75"/>
      <c r="C72" s="20"/>
      <c r="D72" s="70">
        <v>7</v>
      </c>
      <c r="E72" s="115">
        <v>11</v>
      </c>
      <c r="F72" s="170">
        <v>1.8792096966405096</v>
      </c>
      <c r="G72" s="178">
        <v>24.33</v>
      </c>
      <c r="H72" s="70">
        <f t="shared" si="48"/>
        <v>4632524.2769947518</v>
      </c>
      <c r="I72" s="32"/>
      <c r="J72" s="71">
        <v>7</v>
      </c>
      <c r="K72" s="115">
        <v>11</v>
      </c>
      <c r="L72" s="170">
        <v>1.905217693304468</v>
      </c>
      <c r="M72" s="178">
        <v>24.06</v>
      </c>
      <c r="N72" s="70">
        <f t="shared" si="46"/>
        <v>5438350.8408311596</v>
      </c>
      <c r="O72" s="48"/>
      <c r="P72" s="70">
        <f t="shared" si="42"/>
        <v>7</v>
      </c>
      <c r="Q72" s="115">
        <v>11</v>
      </c>
      <c r="R72" s="170">
        <v>1.909565541313444</v>
      </c>
      <c r="S72" s="178">
        <v>27.19</v>
      </c>
      <c r="T72" s="70">
        <f t="shared" si="49"/>
        <v>43512189.146221101</v>
      </c>
      <c r="U72" s="36"/>
      <c r="V72" s="37"/>
      <c r="W72" s="70">
        <f t="shared" si="43"/>
        <v>7</v>
      </c>
      <c r="X72" s="115">
        <v>11</v>
      </c>
      <c r="Y72" s="170">
        <v>1.8959906415293899</v>
      </c>
      <c r="Z72" s="178">
        <v>24.64</v>
      </c>
      <c r="AA72" s="70">
        <f t="shared" si="50"/>
        <v>7012674.8988185758</v>
      </c>
      <c r="AB72" s="32"/>
      <c r="AC72" s="20"/>
      <c r="AD72" s="70">
        <f t="shared" si="44"/>
        <v>7</v>
      </c>
      <c r="AE72" s="115">
        <v>11</v>
      </c>
      <c r="AF72" s="170">
        <v>1.9027917549563087</v>
      </c>
      <c r="AG72" s="178">
        <v>24.34</v>
      </c>
      <c r="AH72" s="70">
        <f t="shared" si="51"/>
        <v>6315144.4699174911</v>
      </c>
      <c r="AI72" s="32"/>
      <c r="AJ72" s="20"/>
      <c r="AK72" s="70">
        <f t="shared" si="45"/>
        <v>7</v>
      </c>
      <c r="AL72" s="115">
        <v>11</v>
      </c>
      <c r="AM72" s="170">
        <v>1.9381822331807701</v>
      </c>
      <c r="AN72" s="178">
        <v>27.54</v>
      </c>
      <c r="AO72" s="70">
        <f t="shared" si="52"/>
        <v>82195399.276654869</v>
      </c>
      <c r="AP72" s="32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7"/>
      <c r="BK72" s="167"/>
      <c r="BL72" s="167"/>
      <c r="BM72" s="167"/>
      <c r="BN72" s="167"/>
      <c r="BO72" s="167"/>
      <c r="BP72" s="167"/>
      <c r="BQ72" s="167"/>
      <c r="BR72" s="167"/>
      <c r="BS72" s="167"/>
      <c r="BT72" s="167"/>
      <c r="BU72" s="167"/>
      <c r="BV72" s="167"/>
      <c r="BW72" s="167"/>
      <c r="BX72" s="167"/>
      <c r="BY72" s="167"/>
      <c r="BZ72" s="167"/>
      <c r="CA72" s="167"/>
      <c r="CB72" s="167"/>
      <c r="CC72" s="167"/>
      <c r="CD72" s="167"/>
      <c r="CE72" s="167"/>
      <c r="CF72" s="167"/>
      <c r="CG72" s="167"/>
      <c r="CH72" s="167"/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</row>
    <row r="73" spans="1:121" s="174" customFormat="1" x14ac:dyDescent="0.2">
      <c r="A73" s="75"/>
      <c r="B73" s="75"/>
      <c r="C73" s="20"/>
      <c r="D73" s="70">
        <v>8</v>
      </c>
      <c r="E73" s="115">
        <v>23</v>
      </c>
      <c r="F73" s="170">
        <v>1.8792096966405096</v>
      </c>
      <c r="G73" s="178">
        <v>24.98</v>
      </c>
      <c r="H73" s="70">
        <f t="shared" si="48"/>
        <v>6980742.4133444559</v>
      </c>
      <c r="I73" s="32"/>
      <c r="J73" s="71">
        <v>8</v>
      </c>
      <c r="K73" s="115">
        <v>23</v>
      </c>
      <c r="L73" s="170">
        <v>1.905217693304468</v>
      </c>
      <c r="M73" s="178">
        <v>24.45</v>
      </c>
      <c r="N73" s="70">
        <f t="shared" si="46"/>
        <v>6992711.6136421487</v>
      </c>
      <c r="O73" s="48"/>
      <c r="P73" s="70">
        <f t="shared" si="42"/>
        <v>8</v>
      </c>
      <c r="Q73" s="115">
        <v>23</v>
      </c>
      <c r="R73" s="170">
        <v>1.909565541313444</v>
      </c>
      <c r="S73" s="178">
        <v>28.1</v>
      </c>
      <c r="T73" s="70">
        <f t="shared" si="49"/>
        <v>78390131.242416173</v>
      </c>
      <c r="U73" s="36"/>
      <c r="V73" s="37"/>
      <c r="W73" s="70">
        <f t="shared" si="43"/>
        <v>8</v>
      </c>
      <c r="X73" s="115">
        <v>23</v>
      </c>
      <c r="Y73" s="170">
        <v>1.8959906415293899</v>
      </c>
      <c r="Z73" s="208"/>
      <c r="AA73" s="70">
        <f t="shared" si="50"/>
        <v>1</v>
      </c>
      <c r="AB73" s="32"/>
      <c r="AC73" s="20"/>
      <c r="AD73" s="70">
        <f t="shared" si="44"/>
        <v>8</v>
      </c>
      <c r="AE73" s="115">
        <v>23</v>
      </c>
      <c r="AF73" s="170">
        <v>1.9027917549563087</v>
      </c>
      <c r="AG73" s="178">
        <v>24.74</v>
      </c>
      <c r="AH73" s="70">
        <f t="shared" si="51"/>
        <v>8168452.6253028931</v>
      </c>
      <c r="AI73" s="32"/>
      <c r="AJ73" s="20"/>
      <c r="AK73" s="70">
        <f t="shared" si="45"/>
        <v>8</v>
      </c>
      <c r="AL73" s="115">
        <v>23</v>
      </c>
      <c r="AM73" s="170">
        <v>1.9381822331807701</v>
      </c>
      <c r="AN73" s="178">
        <v>27.46</v>
      </c>
      <c r="AO73" s="70">
        <f t="shared" si="52"/>
        <v>77957147.709129855</v>
      </c>
      <c r="AP73" s="32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7"/>
      <c r="BK73" s="167"/>
      <c r="BL73" s="167"/>
      <c r="BM73" s="167"/>
      <c r="BN73" s="167"/>
      <c r="BO73" s="167"/>
      <c r="BP73" s="167"/>
      <c r="BQ73" s="167"/>
      <c r="BR73" s="167"/>
      <c r="BS73" s="167"/>
      <c r="BT73" s="167"/>
      <c r="BU73" s="167"/>
      <c r="BV73" s="167"/>
      <c r="BW73" s="167"/>
      <c r="BX73" s="167"/>
      <c r="BY73" s="167"/>
      <c r="BZ73" s="167"/>
      <c r="CA73" s="167"/>
      <c r="CB73" s="167"/>
      <c r="CC73" s="167"/>
      <c r="CD73" s="167"/>
      <c r="CE73" s="167"/>
      <c r="CF73" s="167"/>
      <c r="CG73" s="167"/>
      <c r="CH73" s="167"/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</row>
    <row r="74" spans="1:121" s="174" customFormat="1" x14ac:dyDescent="0.2">
      <c r="A74" s="75"/>
      <c r="B74" s="75"/>
      <c r="C74" s="20"/>
      <c r="D74" s="70">
        <v>9</v>
      </c>
      <c r="E74" s="55"/>
      <c r="F74" s="56"/>
      <c r="G74" s="57"/>
      <c r="H74" s="70" t="e">
        <f t="shared" si="48"/>
        <v>#NUM!</v>
      </c>
      <c r="I74" s="32"/>
      <c r="J74" s="71">
        <v>9</v>
      </c>
      <c r="K74" s="55"/>
      <c r="L74" s="56"/>
      <c r="M74" s="57"/>
      <c r="N74" s="70" t="e">
        <f t="shared" si="46"/>
        <v>#NUM!</v>
      </c>
      <c r="O74" s="48"/>
      <c r="P74" s="70">
        <f t="shared" si="42"/>
        <v>9</v>
      </c>
      <c r="Q74" s="55"/>
      <c r="R74" s="56"/>
      <c r="S74" s="57"/>
      <c r="T74" s="70" t="e">
        <f t="shared" si="49"/>
        <v>#NUM!</v>
      </c>
      <c r="U74" s="36"/>
      <c r="V74" s="37"/>
      <c r="W74" s="70">
        <f t="shared" si="43"/>
        <v>9</v>
      </c>
      <c r="X74" s="55"/>
      <c r="Y74" s="56"/>
      <c r="Z74" s="57"/>
      <c r="AA74" s="70" t="e">
        <f t="shared" ref="AA74:AA77" si="53">POWER(Y74,Z74)</f>
        <v>#NUM!</v>
      </c>
      <c r="AB74" s="32"/>
      <c r="AC74" s="20"/>
      <c r="AD74" s="70">
        <f t="shared" si="44"/>
        <v>9</v>
      </c>
      <c r="AE74" s="55"/>
      <c r="AF74" s="56"/>
      <c r="AG74" s="57"/>
      <c r="AH74" s="70" t="e">
        <f t="shared" si="51"/>
        <v>#NUM!</v>
      </c>
      <c r="AI74" s="32"/>
      <c r="AJ74" s="20"/>
      <c r="AK74" s="70">
        <f t="shared" si="45"/>
        <v>9</v>
      </c>
      <c r="AL74" s="72"/>
      <c r="AM74" s="177"/>
      <c r="AN74" s="179"/>
      <c r="AO74" s="70" t="e">
        <f t="shared" si="52"/>
        <v>#NUM!</v>
      </c>
      <c r="AP74" s="32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</row>
    <row r="75" spans="1:121" s="174" customFormat="1" x14ac:dyDescent="0.2">
      <c r="A75" s="75"/>
      <c r="B75" s="75"/>
      <c r="C75" s="20"/>
      <c r="D75" s="70">
        <v>10</v>
      </c>
      <c r="E75" s="55"/>
      <c r="F75" s="56"/>
      <c r="G75" s="57"/>
      <c r="H75" s="70" t="e">
        <f t="shared" si="48"/>
        <v>#NUM!</v>
      </c>
      <c r="I75" s="32"/>
      <c r="J75" s="71">
        <v>10</v>
      </c>
      <c r="K75" s="55"/>
      <c r="L75" s="56"/>
      <c r="M75" s="57"/>
      <c r="N75" s="70" t="e">
        <f t="shared" si="46"/>
        <v>#NUM!</v>
      </c>
      <c r="O75" s="48"/>
      <c r="P75" s="76">
        <f t="shared" si="42"/>
        <v>10</v>
      </c>
      <c r="Q75" s="55"/>
      <c r="R75" s="56"/>
      <c r="S75" s="57"/>
      <c r="T75" s="76" t="e">
        <f t="shared" si="49"/>
        <v>#NUM!</v>
      </c>
      <c r="U75" s="36"/>
      <c r="V75" s="37"/>
      <c r="W75" s="76">
        <f t="shared" si="43"/>
        <v>10</v>
      </c>
      <c r="X75" s="55"/>
      <c r="Y75" s="56"/>
      <c r="Z75" s="57"/>
      <c r="AA75" s="76" t="e">
        <f t="shared" si="53"/>
        <v>#NUM!</v>
      </c>
      <c r="AB75" s="32"/>
      <c r="AC75" s="20"/>
      <c r="AD75" s="70">
        <f t="shared" si="44"/>
        <v>10</v>
      </c>
      <c r="AE75" s="72"/>
      <c r="AF75" s="177"/>
      <c r="AG75" s="179"/>
      <c r="AH75" s="70" t="e">
        <f t="shared" si="51"/>
        <v>#NUM!</v>
      </c>
      <c r="AI75" s="32"/>
      <c r="AJ75" s="20"/>
      <c r="AK75" s="70">
        <f t="shared" si="45"/>
        <v>10</v>
      </c>
      <c r="AL75" s="55"/>
      <c r="AM75" s="56"/>
      <c r="AN75" s="57"/>
      <c r="AO75" s="70" t="e">
        <f t="shared" si="52"/>
        <v>#NUM!</v>
      </c>
      <c r="AP75" s="32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L75" s="69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  <c r="CT75" s="69"/>
      <c r="CU75" s="69"/>
      <c r="CV75" s="69"/>
      <c r="CW75" s="69"/>
      <c r="CX75" s="69"/>
      <c r="CY75" s="69"/>
      <c r="CZ75" s="69"/>
      <c r="DA75" s="69"/>
      <c r="DB75" s="69"/>
      <c r="DC75" s="69"/>
      <c r="DD75" s="69"/>
      <c r="DE75" s="69"/>
      <c r="DF75" s="69"/>
      <c r="DG75" s="69"/>
      <c r="DH75" s="69"/>
      <c r="DI75" s="69"/>
      <c r="DJ75" s="69"/>
      <c r="DK75" s="69"/>
      <c r="DL75" s="69"/>
      <c r="DM75" s="69"/>
      <c r="DN75" s="69"/>
      <c r="DO75" s="69"/>
      <c r="DP75" s="69"/>
      <c r="DQ75" s="69"/>
    </row>
    <row r="76" spans="1:121" s="174" customFormat="1" x14ac:dyDescent="0.2">
      <c r="A76" s="75"/>
      <c r="B76" s="75"/>
      <c r="C76" s="20"/>
      <c r="D76" s="70">
        <v>11</v>
      </c>
      <c r="E76" s="55"/>
      <c r="F76" s="56"/>
      <c r="G76" s="57"/>
      <c r="H76" s="70" t="e">
        <f t="shared" si="48"/>
        <v>#NUM!</v>
      </c>
      <c r="I76" s="32"/>
      <c r="J76" s="71">
        <v>11</v>
      </c>
      <c r="K76" s="55"/>
      <c r="L76" s="56"/>
      <c r="M76" s="57"/>
      <c r="N76" s="70" t="e">
        <f t="shared" si="46"/>
        <v>#NUM!</v>
      </c>
      <c r="O76" s="48"/>
      <c r="P76" s="70">
        <f t="shared" si="42"/>
        <v>11</v>
      </c>
      <c r="Q76" s="55"/>
      <c r="R76" s="56"/>
      <c r="S76" s="57"/>
      <c r="T76" s="70" t="e">
        <f t="shared" si="49"/>
        <v>#NUM!</v>
      </c>
      <c r="U76" s="36"/>
      <c r="V76" s="37"/>
      <c r="W76" s="70">
        <f t="shared" si="43"/>
        <v>11</v>
      </c>
      <c r="X76" s="55"/>
      <c r="Y76" s="56"/>
      <c r="Z76" s="57"/>
      <c r="AA76" s="70" t="e">
        <f t="shared" si="53"/>
        <v>#NUM!</v>
      </c>
      <c r="AB76" s="32"/>
      <c r="AC76" s="20"/>
      <c r="AD76" s="70">
        <f t="shared" si="44"/>
        <v>11</v>
      </c>
      <c r="AE76" s="72"/>
      <c r="AF76" s="177"/>
      <c r="AG76" s="179"/>
      <c r="AH76" s="70" t="e">
        <f t="shared" si="51"/>
        <v>#NUM!</v>
      </c>
      <c r="AI76" s="32"/>
      <c r="AJ76" s="20"/>
      <c r="AK76" s="70">
        <f t="shared" si="45"/>
        <v>11</v>
      </c>
      <c r="AL76" s="55"/>
      <c r="AM76" s="56"/>
      <c r="AN76" s="57"/>
      <c r="AO76" s="70" t="e">
        <f t="shared" si="52"/>
        <v>#NUM!</v>
      </c>
      <c r="AP76" s="32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</row>
    <row r="77" spans="1:121" s="174" customFormat="1" x14ac:dyDescent="0.2">
      <c r="A77" s="75"/>
      <c r="B77" s="75"/>
      <c r="C77" s="20"/>
      <c r="D77" s="70">
        <v>12</v>
      </c>
      <c r="E77" s="55"/>
      <c r="F77" s="56"/>
      <c r="G77" s="57"/>
      <c r="H77" s="70" t="e">
        <f t="shared" si="48"/>
        <v>#NUM!</v>
      </c>
      <c r="I77" s="32"/>
      <c r="J77" s="71">
        <v>12</v>
      </c>
      <c r="K77" s="55"/>
      <c r="L77" s="56"/>
      <c r="M77" s="57"/>
      <c r="N77" s="70" t="e">
        <f t="shared" si="46"/>
        <v>#NUM!</v>
      </c>
      <c r="O77" s="48"/>
      <c r="P77" s="70">
        <f t="shared" si="42"/>
        <v>12</v>
      </c>
      <c r="Q77" s="55"/>
      <c r="R77" s="56"/>
      <c r="S77" s="57"/>
      <c r="T77" s="70" t="e">
        <f t="shared" si="49"/>
        <v>#NUM!</v>
      </c>
      <c r="U77" s="36"/>
      <c r="V77" s="37"/>
      <c r="W77" s="70">
        <f t="shared" si="43"/>
        <v>12</v>
      </c>
      <c r="X77" s="55"/>
      <c r="Y77" s="56"/>
      <c r="Z77" s="57"/>
      <c r="AA77" s="70" t="e">
        <f t="shared" si="53"/>
        <v>#NUM!</v>
      </c>
      <c r="AB77" s="32"/>
      <c r="AC77" s="20"/>
      <c r="AD77" s="70">
        <f t="shared" si="44"/>
        <v>12</v>
      </c>
      <c r="AE77" s="72"/>
      <c r="AF77" s="177"/>
      <c r="AG77" s="179"/>
      <c r="AH77" s="70" t="e">
        <f t="shared" si="51"/>
        <v>#NUM!</v>
      </c>
      <c r="AI77" s="32"/>
      <c r="AJ77" s="20"/>
      <c r="AK77" s="70">
        <f t="shared" si="45"/>
        <v>12</v>
      </c>
      <c r="AL77" s="55"/>
      <c r="AM77" s="56"/>
      <c r="AN77" s="57"/>
      <c r="AO77" s="70" t="e">
        <f t="shared" si="52"/>
        <v>#NUM!</v>
      </c>
      <c r="AP77" s="32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  <c r="BK77" s="167"/>
      <c r="BL77" s="167"/>
      <c r="BM77" s="167"/>
      <c r="BN77" s="167"/>
      <c r="BO77" s="167"/>
      <c r="BP77" s="167"/>
      <c r="BQ77" s="167"/>
      <c r="BR77" s="167"/>
      <c r="BS77" s="167"/>
      <c r="BT77" s="167"/>
      <c r="BU77" s="167"/>
      <c r="BV77" s="167"/>
      <c r="BW77" s="167"/>
      <c r="BX77" s="167"/>
      <c r="BY77" s="167"/>
      <c r="BZ77" s="167"/>
      <c r="CA77" s="167"/>
      <c r="CB77" s="167"/>
      <c r="CC77" s="167"/>
      <c r="CD77" s="167"/>
      <c r="CE77" s="167"/>
      <c r="CF77" s="167"/>
      <c r="CG77" s="167"/>
      <c r="CH77" s="167"/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</row>
    <row r="78" spans="1:121" x14ac:dyDescent="0.2"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7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  <c r="BK78" s="167"/>
      <c r="BL78" s="167"/>
      <c r="BM78" s="167"/>
      <c r="BN78" s="167"/>
      <c r="BO78" s="167"/>
      <c r="BP78" s="167"/>
      <c r="BQ78" s="167"/>
      <c r="BR78" s="167"/>
      <c r="BS78" s="167"/>
      <c r="BT78" s="167"/>
      <c r="BU78" s="167"/>
      <c r="BV78" s="167"/>
      <c r="BW78" s="167"/>
      <c r="BX78" s="167"/>
      <c r="BY78" s="167"/>
      <c r="BZ78" s="167"/>
      <c r="CA78" s="167"/>
      <c r="CB78" s="167"/>
      <c r="CC78" s="167"/>
      <c r="CD78" s="167"/>
      <c r="CE78" s="167"/>
      <c r="CF78" s="167"/>
      <c r="CG78" s="167"/>
      <c r="CH78" s="167"/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</row>
    <row r="79" spans="1:121" x14ac:dyDescent="0.2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7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  <c r="BK79" s="167"/>
      <c r="BL79" s="167"/>
      <c r="BM79" s="167"/>
      <c r="BN79" s="167"/>
      <c r="BO79" s="167"/>
      <c r="BP79" s="167"/>
      <c r="BQ79" s="167"/>
      <c r="BR79" s="167"/>
      <c r="BS79" s="167"/>
      <c r="BT79" s="167"/>
      <c r="BU79" s="167"/>
      <c r="BV79" s="167"/>
      <c r="BW79" s="167"/>
      <c r="BX79" s="167"/>
      <c r="BY79" s="167"/>
      <c r="BZ79" s="167"/>
      <c r="CA79" s="167"/>
      <c r="CB79" s="167"/>
      <c r="CC79" s="167"/>
      <c r="CD79" s="167"/>
      <c r="CE79" s="167"/>
      <c r="CF79" s="167"/>
      <c r="CG79" s="167"/>
      <c r="CH79" s="167"/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</row>
  </sheetData>
  <mergeCells count="2">
    <mergeCell ref="B1:L1"/>
    <mergeCell ref="M5:P5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483"/>
  <sheetViews>
    <sheetView topLeftCell="A12" workbookViewId="0">
      <selection activeCell="BF33" sqref="BF33:DT177"/>
    </sheetView>
  </sheetViews>
  <sheetFormatPr baseColWidth="10" defaultColWidth="9.1640625" defaultRowHeight="16" x14ac:dyDescent="0.2"/>
  <cols>
    <col min="1" max="1" width="9.1640625" style="3"/>
    <col min="2" max="2" width="23.33203125" style="3" customWidth="1"/>
    <col min="3" max="3" width="2.1640625" style="3" customWidth="1"/>
    <col min="4" max="4" width="12" style="3" customWidth="1"/>
    <col min="5" max="5" width="5.5" style="3" customWidth="1"/>
    <col min="6" max="6" width="9.6640625" style="3" bestFit="1" customWidth="1"/>
    <col min="7" max="7" width="10.83203125" style="3" customWidth="1"/>
    <col min="8" max="8" width="10.6640625" style="3" bestFit="1" customWidth="1"/>
    <col min="9" max="9" width="3.5" style="3" customWidth="1"/>
    <col min="10" max="10" width="8.83203125" style="3" customWidth="1"/>
    <col min="11" max="11" width="7.1640625" style="3" customWidth="1"/>
    <col min="12" max="12" width="8.1640625" style="3" customWidth="1"/>
    <col min="13" max="13" width="8.83203125" style="3" customWidth="1"/>
    <col min="14" max="14" width="10" style="3" customWidth="1"/>
    <col min="15" max="15" width="2.33203125" style="3" customWidth="1"/>
    <col min="16" max="16" width="11.6640625" style="3" customWidth="1"/>
    <col min="17" max="17" width="5.5" style="3" customWidth="1"/>
    <col min="18" max="18" width="10.6640625" style="3" bestFit="1" customWidth="1"/>
    <col min="19" max="19" width="10" style="3" customWidth="1"/>
    <col min="20" max="20" width="11.6640625" style="3" bestFit="1" customWidth="1"/>
    <col min="21" max="22" width="2.5" style="3" customWidth="1"/>
    <col min="23" max="23" width="11.5" style="3" customWidth="1"/>
    <col min="24" max="24" width="5.5" style="3" customWidth="1"/>
    <col min="25" max="25" width="9.6640625" style="3" bestFit="1" customWidth="1"/>
    <col min="26" max="26" width="9.83203125" style="3" bestFit="1" customWidth="1"/>
    <col min="27" max="27" width="11.6640625" style="3" bestFit="1" customWidth="1"/>
    <col min="28" max="28" width="2.33203125" style="3" customWidth="1"/>
    <col min="29" max="29" width="2.5" style="3" customWidth="1"/>
    <col min="30" max="30" width="11.83203125" style="3" customWidth="1"/>
    <col min="31" max="31" width="5.5" style="3" customWidth="1"/>
    <col min="32" max="32" width="9.6640625" style="3" bestFit="1" customWidth="1"/>
    <col min="33" max="33" width="9.83203125" style="3" bestFit="1" customWidth="1"/>
    <col min="34" max="34" width="11.6640625" style="3" bestFit="1" customWidth="1"/>
    <col min="35" max="35" width="2.6640625" style="3" customWidth="1"/>
    <col min="36" max="36" width="2.5" style="3" customWidth="1"/>
    <col min="37" max="37" width="12.5" style="3" customWidth="1"/>
    <col min="38" max="38" width="7.1640625" style="3" customWidth="1"/>
    <col min="39" max="39" width="9.6640625" style="3" bestFit="1" customWidth="1"/>
    <col min="40" max="40" width="9.83203125" style="3" bestFit="1" customWidth="1"/>
    <col min="41" max="41" width="11.83203125" style="3" bestFit="1" customWidth="1"/>
    <col min="42" max="42" width="2.6640625" style="3" customWidth="1"/>
    <col min="43" max="43" width="2.5" style="3" customWidth="1"/>
    <col min="44" max="16384" width="9.1640625" style="3"/>
  </cols>
  <sheetData>
    <row r="1" spans="2:43" s="6" customFormat="1" x14ac:dyDescent="0.2"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2:43" s="6" customFormat="1" x14ac:dyDescent="0.2">
      <c r="B2" s="14" t="s">
        <v>16</v>
      </c>
    </row>
    <row r="3" spans="2:43" s="6" customFormat="1" ht="30" customHeight="1" x14ac:dyDescent="0.2">
      <c r="B3" s="15" t="s">
        <v>17</v>
      </c>
      <c r="M3" s="162" t="s">
        <v>15</v>
      </c>
      <c r="N3" s="162"/>
      <c r="O3" s="162"/>
    </row>
    <row r="4" spans="2:43" s="6" customFormat="1" ht="27" customHeight="1" x14ac:dyDescent="0.2">
      <c r="B4" s="162" t="s">
        <v>18</v>
      </c>
      <c r="C4" s="162"/>
      <c r="D4" s="162"/>
      <c r="E4" s="162"/>
      <c r="F4" s="162"/>
      <c r="G4" s="162"/>
      <c r="H4" s="162"/>
      <c r="I4" s="162"/>
      <c r="J4" s="162"/>
      <c r="M4" s="12"/>
    </row>
    <row r="5" spans="2:43" s="6" customFormat="1" ht="22" customHeight="1" x14ac:dyDescent="0.2">
      <c r="B5" s="4"/>
      <c r="M5" s="213" t="s">
        <v>13</v>
      </c>
      <c r="N5" s="213"/>
      <c r="O5" s="213"/>
      <c r="P5" s="213"/>
    </row>
    <row r="6" spans="2:43" s="6" customFormat="1" ht="36" customHeight="1" x14ac:dyDescent="0.2">
      <c r="B6" s="4"/>
      <c r="M6" s="162" t="s">
        <v>14</v>
      </c>
      <c r="N6" s="162"/>
      <c r="O6" s="162"/>
      <c r="P6" s="162"/>
    </row>
    <row r="9" spans="2:43" x14ac:dyDescent="0.2">
      <c r="D9" s="17"/>
      <c r="E9" s="18"/>
      <c r="F9" s="19"/>
    </row>
    <row r="10" spans="2:43" x14ac:dyDescent="0.2">
      <c r="D10" s="20" t="s">
        <v>9</v>
      </c>
      <c r="E10" s="21" t="s">
        <v>11</v>
      </c>
      <c r="F10" s="22"/>
      <c r="G10" s="161"/>
      <c r="H10" s="161" t="s">
        <v>72</v>
      </c>
      <c r="I10" s="161"/>
    </row>
    <row r="11" spans="2:43" x14ac:dyDescent="0.2">
      <c r="D11" s="23"/>
      <c r="E11" s="24"/>
      <c r="F11" s="25"/>
    </row>
    <row r="13" spans="2:43" x14ac:dyDescent="0.2"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7"/>
      <c r="P13" s="18"/>
      <c r="Q13" s="18"/>
      <c r="R13" s="18"/>
      <c r="S13" s="18"/>
      <c r="T13" s="18"/>
      <c r="U13" s="19"/>
      <c r="V13" s="17"/>
      <c r="W13" s="18"/>
      <c r="X13" s="18"/>
      <c r="Y13" s="18"/>
      <c r="Z13" s="18"/>
      <c r="AA13" s="18"/>
      <c r="AB13" s="19"/>
      <c r="AC13" s="17"/>
      <c r="AD13" s="18"/>
      <c r="AE13" s="18"/>
      <c r="AF13" s="18"/>
      <c r="AG13" s="18"/>
      <c r="AH13" s="18"/>
      <c r="AI13" s="19"/>
      <c r="AJ13" s="17"/>
      <c r="AK13" s="18"/>
      <c r="AL13" s="18"/>
      <c r="AM13" s="18"/>
      <c r="AN13" s="18"/>
      <c r="AO13" s="18"/>
      <c r="AP13" s="19"/>
      <c r="AQ13" s="17"/>
    </row>
    <row r="14" spans="2:43" x14ac:dyDescent="0.2">
      <c r="C14" s="20"/>
      <c r="D14" s="29" t="s">
        <v>8</v>
      </c>
      <c r="E14" s="30"/>
      <c r="F14" s="21" t="s">
        <v>6</v>
      </c>
      <c r="G14" s="31"/>
      <c r="H14" s="22"/>
      <c r="I14" s="185"/>
      <c r="J14" s="29" t="s">
        <v>8</v>
      </c>
      <c r="K14" s="30"/>
      <c r="L14" s="21" t="s">
        <v>7</v>
      </c>
      <c r="M14" s="31"/>
      <c r="N14" s="22"/>
      <c r="O14" s="20"/>
      <c r="P14" s="33" t="s">
        <v>8</v>
      </c>
      <c r="Q14" s="34"/>
      <c r="R14" s="21" t="s">
        <v>44</v>
      </c>
      <c r="S14" s="31"/>
      <c r="T14" s="22"/>
      <c r="U14" s="32"/>
      <c r="V14" s="20"/>
      <c r="W14" s="38" t="s">
        <v>8</v>
      </c>
      <c r="X14" s="39"/>
      <c r="Y14" s="21" t="s">
        <v>2</v>
      </c>
      <c r="Z14" s="31"/>
      <c r="AA14" s="22"/>
      <c r="AB14" s="32"/>
      <c r="AC14" s="20"/>
      <c r="AD14" s="40" t="s">
        <v>8</v>
      </c>
      <c r="AE14" s="41"/>
      <c r="AF14" s="186" t="s">
        <v>45</v>
      </c>
      <c r="AG14" s="31"/>
      <c r="AH14" s="22"/>
      <c r="AI14" s="32"/>
      <c r="AJ14" s="20"/>
      <c r="AK14" s="42" t="s">
        <v>8</v>
      </c>
      <c r="AL14" s="43"/>
      <c r="AM14" s="21" t="s">
        <v>46</v>
      </c>
      <c r="AN14" s="31"/>
      <c r="AO14" s="22"/>
      <c r="AP14" s="32"/>
      <c r="AQ14" s="20"/>
    </row>
    <row r="15" spans="2:43" x14ac:dyDescent="0.2">
      <c r="C15" s="20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20"/>
      <c r="P15" s="46"/>
      <c r="Q15" s="46"/>
      <c r="R15" s="46"/>
      <c r="S15" s="46"/>
      <c r="T15" s="46"/>
      <c r="U15" s="32"/>
      <c r="V15" s="20"/>
      <c r="W15" s="46"/>
      <c r="X15" s="46"/>
      <c r="Y15" s="46"/>
      <c r="Z15" s="46"/>
      <c r="AA15" s="46"/>
      <c r="AB15" s="32"/>
      <c r="AC15" s="20"/>
      <c r="AD15" s="46"/>
      <c r="AE15" s="46"/>
      <c r="AF15" s="46"/>
      <c r="AG15" s="46"/>
      <c r="AH15" s="46"/>
      <c r="AI15" s="32"/>
      <c r="AJ15" s="20"/>
      <c r="AK15" s="46"/>
      <c r="AL15" s="46"/>
      <c r="AM15" s="46"/>
      <c r="AN15" s="46"/>
      <c r="AO15" s="46"/>
      <c r="AP15" s="32"/>
      <c r="AQ15" s="20"/>
    </row>
    <row r="16" spans="2:43" x14ac:dyDescent="0.2">
      <c r="C16" s="20"/>
      <c r="D16" s="48" t="s">
        <v>20</v>
      </c>
      <c r="E16" s="49" t="str">
        <f>F14</f>
        <v>ubc</v>
      </c>
      <c r="F16" s="49"/>
      <c r="G16" s="50"/>
      <c r="H16" s="46"/>
      <c r="I16" s="46"/>
      <c r="J16" s="48" t="s">
        <v>20</v>
      </c>
      <c r="K16" s="49" t="str">
        <f>L14</f>
        <v>rpl13A</v>
      </c>
      <c r="L16" s="49"/>
      <c r="M16" s="50"/>
      <c r="N16" s="46"/>
      <c r="O16" s="20"/>
      <c r="P16" s="48" t="str">
        <f>D16</f>
        <v>Run No. 1.1</v>
      </c>
      <c r="Q16" s="49" t="str">
        <f>R14</f>
        <v>pcna</v>
      </c>
      <c r="R16" s="49"/>
      <c r="S16" s="49"/>
      <c r="T16" s="20"/>
      <c r="U16" s="32"/>
      <c r="V16" s="20"/>
      <c r="W16" s="48" t="str">
        <f>P16</f>
        <v>Run No. 1.1</v>
      </c>
      <c r="X16" s="51" t="str">
        <f>Y14</f>
        <v>NeuroD</v>
      </c>
      <c r="Y16" s="49"/>
      <c r="Z16" s="49"/>
      <c r="AA16" s="20"/>
      <c r="AB16" s="32"/>
      <c r="AC16" s="20"/>
      <c r="AD16" s="51" t="str">
        <f>W16</f>
        <v>Run No. 1.1</v>
      </c>
      <c r="AE16" s="51" t="str">
        <f>AF14</f>
        <v>dcx</v>
      </c>
      <c r="AF16" s="49"/>
      <c r="AG16" s="49"/>
      <c r="AH16" s="20"/>
      <c r="AI16" s="32"/>
      <c r="AJ16" s="20"/>
      <c r="AK16" s="48" t="str">
        <f>AD16</f>
        <v>Run No. 1.1</v>
      </c>
      <c r="AL16" s="49" t="str">
        <f>AM14</f>
        <v>bdnf</v>
      </c>
      <c r="AM16" s="49"/>
      <c r="AN16" s="50"/>
      <c r="AO16" s="46"/>
      <c r="AP16" s="32"/>
      <c r="AQ16" s="20"/>
    </row>
    <row r="17" spans="1:59" x14ac:dyDescent="0.2">
      <c r="C17" s="20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20"/>
      <c r="P17" s="46"/>
      <c r="Q17" s="46"/>
      <c r="R17" s="46"/>
      <c r="S17" s="46"/>
      <c r="T17" s="46"/>
      <c r="U17" s="32"/>
      <c r="V17" s="20"/>
      <c r="W17" s="46"/>
      <c r="X17" s="46"/>
      <c r="Y17" s="46"/>
      <c r="Z17" s="46"/>
      <c r="AA17" s="46"/>
      <c r="AB17" s="32"/>
      <c r="AC17" s="20"/>
      <c r="AD17" s="46"/>
      <c r="AE17" s="46"/>
      <c r="AF17" s="46"/>
      <c r="AG17" s="46"/>
      <c r="AH17" s="46"/>
      <c r="AI17" s="32"/>
      <c r="AJ17" s="20"/>
      <c r="AK17" s="46"/>
      <c r="AL17" s="46"/>
      <c r="AM17" s="46"/>
      <c r="AN17" s="46"/>
      <c r="AO17" s="46"/>
      <c r="AP17" s="32"/>
      <c r="AQ17" s="20"/>
    </row>
    <row r="18" spans="1:59" x14ac:dyDescent="0.2">
      <c r="C18" s="20"/>
      <c r="D18" s="48" t="s">
        <v>21</v>
      </c>
      <c r="E18" s="48" t="s">
        <v>10</v>
      </c>
      <c r="F18" s="48" t="s">
        <v>22</v>
      </c>
      <c r="G18" s="48" t="s">
        <v>23</v>
      </c>
      <c r="H18" s="48" t="s">
        <v>24</v>
      </c>
      <c r="I18" s="187"/>
      <c r="J18" s="48" t="s">
        <v>21</v>
      </c>
      <c r="K18" s="48" t="s">
        <v>25</v>
      </c>
      <c r="L18" s="48" t="s">
        <v>22</v>
      </c>
      <c r="M18" s="48" t="s">
        <v>23</v>
      </c>
      <c r="N18" s="48" t="s">
        <v>24</v>
      </c>
      <c r="O18" s="20"/>
      <c r="P18" s="48" t="str">
        <f t="shared" ref="P18:P24" si="0">D18</f>
        <v>Individ</v>
      </c>
      <c r="Q18" s="48" t="s">
        <v>10</v>
      </c>
      <c r="R18" s="52" t="s">
        <v>22</v>
      </c>
      <c r="S18" s="48" t="s">
        <v>23</v>
      </c>
      <c r="T18" s="48" t="s">
        <v>24</v>
      </c>
      <c r="U18" s="32"/>
      <c r="V18" s="20"/>
      <c r="W18" s="48" t="str">
        <f t="shared" ref="W18:W30" si="1">P18</f>
        <v>Individ</v>
      </c>
      <c r="X18" s="48" t="s">
        <v>25</v>
      </c>
      <c r="Y18" s="52" t="s">
        <v>22</v>
      </c>
      <c r="Z18" s="48" t="s">
        <v>23</v>
      </c>
      <c r="AA18" s="48" t="s">
        <v>24</v>
      </c>
      <c r="AB18" s="32"/>
      <c r="AC18" s="20"/>
      <c r="AD18" s="48" t="str">
        <f t="shared" ref="AD18:AD30" si="2">W18</f>
        <v>Individ</v>
      </c>
      <c r="AE18" s="48" t="s">
        <v>25</v>
      </c>
      <c r="AF18" s="52" t="s">
        <v>22</v>
      </c>
      <c r="AG18" s="48" t="s">
        <v>23</v>
      </c>
      <c r="AH18" s="48" t="s">
        <v>24</v>
      </c>
      <c r="AI18" s="32"/>
      <c r="AJ18" s="20"/>
      <c r="AK18" s="48" t="str">
        <f t="shared" ref="AK18:AK30" si="3">AD18</f>
        <v>Individ</v>
      </c>
      <c r="AL18" s="48" t="s">
        <v>25</v>
      </c>
      <c r="AM18" s="52" t="s">
        <v>22</v>
      </c>
      <c r="AN18" s="48" t="s">
        <v>23</v>
      </c>
      <c r="AO18" s="48" t="s">
        <v>24</v>
      </c>
      <c r="AP18" s="32"/>
      <c r="AQ18" s="20"/>
    </row>
    <row r="19" spans="1:59" s="174" customFormat="1" x14ac:dyDescent="0.2">
      <c r="A19" s="75"/>
      <c r="B19" s="75"/>
      <c r="C19" s="20"/>
      <c r="D19" s="188">
        <v>1</v>
      </c>
      <c r="E19" s="115">
        <v>6</v>
      </c>
      <c r="F19" s="170">
        <v>1.8792096966405096</v>
      </c>
      <c r="G19" s="116">
        <v>24.07</v>
      </c>
      <c r="H19" s="188">
        <f>POWER(F19,G19)</f>
        <v>3931734.11037642</v>
      </c>
      <c r="I19" s="187"/>
      <c r="J19" s="188">
        <v>1</v>
      </c>
      <c r="K19" s="115">
        <v>6</v>
      </c>
      <c r="L19" s="170">
        <v>1.905217693304468</v>
      </c>
      <c r="M19" s="116">
        <v>23.58</v>
      </c>
      <c r="N19" s="188">
        <f>POWER(L19,M19)</f>
        <v>3991111.0381152886</v>
      </c>
      <c r="O19" s="20"/>
      <c r="P19" s="189">
        <f t="shared" si="0"/>
        <v>1</v>
      </c>
      <c r="Q19" s="115">
        <v>6</v>
      </c>
      <c r="R19" s="170">
        <v>1.909565541313444</v>
      </c>
      <c r="S19" s="116">
        <v>27.13</v>
      </c>
      <c r="T19" s="189">
        <f>POWER(R19,S19)</f>
        <v>41855724.09503457</v>
      </c>
      <c r="U19" s="32"/>
      <c r="V19" s="20"/>
      <c r="W19" s="188">
        <f t="shared" si="1"/>
        <v>1</v>
      </c>
      <c r="X19" s="115">
        <v>6</v>
      </c>
      <c r="Y19" s="170">
        <v>1.8959906415293899</v>
      </c>
      <c r="Z19" s="116">
        <v>23.96</v>
      </c>
      <c r="AA19" s="188">
        <f>POWER(Y19,Z19)</f>
        <v>4538946.8481079852</v>
      </c>
      <c r="AB19" s="32"/>
      <c r="AC19" s="20"/>
      <c r="AD19" s="188">
        <f t="shared" si="2"/>
        <v>1</v>
      </c>
      <c r="AE19" s="115">
        <v>6</v>
      </c>
      <c r="AF19" s="170">
        <v>1.9027917549563087</v>
      </c>
      <c r="AG19" s="116">
        <v>23.97</v>
      </c>
      <c r="AH19" s="188">
        <f>POWER(AF19,AG19)</f>
        <v>4977468.5395083521</v>
      </c>
      <c r="AI19" s="32"/>
      <c r="AJ19" s="20"/>
      <c r="AK19" s="188">
        <f t="shared" si="3"/>
        <v>1</v>
      </c>
      <c r="AL19" s="55">
        <v>6</v>
      </c>
      <c r="AM19" s="56">
        <v>1.9381822331807701</v>
      </c>
      <c r="AN19" s="57">
        <v>27.16</v>
      </c>
      <c r="AO19" s="188">
        <f>POWER(AM19,AN19)</f>
        <v>63920116.573115818</v>
      </c>
      <c r="AP19" s="32"/>
      <c r="AQ19" s="20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</row>
    <row r="20" spans="1:59" x14ac:dyDescent="0.2">
      <c r="B20" s="62"/>
      <c r="C20" s="20"/>
      <c r="D20" s="188">
        <v>2</v>
      </c>
      <c r="E20" s="115">
        <v>8</v>
      </c>
      <c r="F20" s="170">
        <v>1.8792096966405096</v>
      </c>
      <c r="G20" s="116">
        <v>22.98</v>
      </c>
      <c r="H20" s="188">
        <f t="shared" ref="H20:H30" si="4">POWER(F20,G20)</f>
        <v>1976747.1602575185</v>
      </c>
      <c r="I20" s="187"/>
      <c r="J20" s="188">
        <v>2</v>
      </c>
      <c r="K20" s="115">
        <v>8</v>
      </c>
      <c r="L20" s="170">
        <v>1.905217693304468</v>
      </c>
      <c r="M20" s="116">
        <v>22.64</v>
      </c>
      <c r="N20" s="188">
        <f t="shared" ref="N20:N30" si="5">POWER(L20,M20)</f>
        <v>2177438.4166380949</v>
      </c>
      <c r="O20" s="20"/>
      <c r="P20" s="189">
        <f t="shared" si="0"/>
        <v>2</v>
      </c>
      <c r="Q20" s="115">
        <v>8</v>
      </c>
      <c r="R20" s="170">
        <v>1.909565541313444</v>
      </c>
      <c r="S20" s="116">
        <v>26.51</v>
      </c>
      <c r="T20" s="189">
        <f t="shared" ref="T20:T30" si="6">POWER(R20,S20)</f>
        <v>28026923.408535331</v>
      </c>
      <c r="U20" s="32"/>
      <c r="V20" s="20"/>
      <c r="W20" s="188">
        <f t="shared" si="1"/>
        <v>2</v>
      </c>
      <c r="X20" s="115">
        <v>8</v>
      </c>
      <c r="Y20" s="170">
        <v>1.8959906415293899</v>
      </c>
      <c r="Z20" s="116">
        <v>23.63</v>
      </c>
      <c r="AA20" s="188">
        <f t="shared" ref="AA20:AA30" si="7">POWER(Y20,Z20)</f>
        <v>3675099.9477005042</v>
      </c>
      <c r="AB20" s="32"/>
      <c r="AC20" s="20"/>
      <c r="AD20" s="188">
        <f t="shared" si="2"/>
        <v>2</v>
      </c>
      <c r="AE20" s="115">
        <v>8</v>
      </c>
      <c r="AF20" s="170">
        <v>1.9027917549563087</v>
      </c>
      <c r="AG20" s="116">
        <v>23.1</v>
      </c>
      <c r="AH20" s="188">
        <f t="shared" ref="AH20:AH30" si="8">POWER(AF20,AG20)</f>
        <v>2844055.890319983</v>
      </c>
      <c r="AI20" s="32"/>
      <c r="AJ20" s="20"/>
      <c r="AK20" s="188">
        <f t="shared" si="3"/>
        <v>2</v>
      </c>
      <c r="AL20" s="55">
        <v>8</v>
      </c>
      <c r="AM20" s="56">
        <v>1.9381822331807701</v>
      </c>
      <c r="AN20" s="57">
        <v>26.5</v>
      </c>
      <c r="AO20" s="188">
        <f>POWER(AM20,AN20)</f>
        <v>41300671.891079567</v>
      </c>
      <c r="AP20" s="32"/>
      <c r="AQ20" s="20"/>
    </row>
    <row r="21" spans="1:59" x14ac:dyDescent="0.2">
      <c r="B21" s="62" t="s">
        <v>26</v>
      </c>
      <c r="C21" s="20"/>
      <c r="D21" s="188">
        <v>3</v>
      </c>
      <c r="E21" s="115">
        <v>10</v>
      </c>
      <c r="F21" s="170">
        <v>1.8792096966405096</v>
      </c>
      <c r="G21" s="116">
        <v>23.86</v>
      </c>
      <c r="H21" s="188">
        <f t="shared" si="4"/>
        <v>3443890.5357273873</v>
      </c>
      <c r="I21" s="187"/>
      <c r="J21" s="188">
        <v>3</v>
      </c>
      <c r="K21" s="115">
        <v>10</v>
      </c>
      <c r="L21" s="170">
        <v>1.905217693304468</v>
      </c>
      <c r="M21" s="116">
        <v>23.29</v>
      </c>
      <c r="N21" s="188">
        <f t="shared" si="5"/>
        <v>3310624.1201483365</v>
      </c>
      <c r="O21" s="20"/>
      <c r="P21" s="189">
        <f t="shared" si="0"/>
        <v>3</v>
      </c>
      <c r="Q21" s="115">
        <v>10</v>
      </c>
      <c r="R21" s="170">
        <v>1.909565541313444</v>
      </c>
      <c r="S21" s="116">
        <v>27.24</v>
      </c>
      <c r="T21" s="189">
        <f t="shared" si="6"/>
        <v>44942545.019273922</v>
      </c>
      <c r="U21" s="32"/>
      <c r="V21" s="20"/>
      <c r="W21" s="188">
        <f t="shared" si="1"/>
        <v>3</v>
      </c>
      <c r="X21" s="115">
        <v>10</v>
      </c>
      <c r="Y21" s="170">
        <v>1.8959906415293899</v>
      </c>
      <c r="Z21" s="116">
        <v>23.64</v>
      </c>
      <c r="AA21" s="188">
        <f t="shared" si="7"/>
        <v>3698686.4519340871</v>
      </c>
      <c r="AB21" s="32"/>
      <c r="AC21" s="20"/>
      <c r="AD21" s="188">
        <f t="shared" si="2"/>
        <v>3</v>
      </c>
      <c r="AE21" s="115">
        <v>10</v>
      </c>
      <c r="AF21" s="170">
        <v>1.9027917549563087</v>
      </c>
      <c r="AG21" s="116">
        <v>24.04</v>
      </c>
      <c r="AH21" s="188">
        <f t="shared" si="8"/>
        <v>5206740.2442798326</v>
      </c>
      <c r="AI21" s="32"/>
      <c r="AJ21" s="20"/>
      <c r="AK21" s="188">
        <f t="shared" si="3"/>
        <v>3</v>
      </c>
      <c r="AL21" s="55">
        <v>10</v>
      </c>
      <c r="AM21" s="56">
        <v>1.9381822331807701</v>
      </c>
      <c r="AN21" s="57">
        <v>27.1</v>
      </c>
      <c r="AO21" s="188">
        <f t="shared" ref="AO21:AO30" si="9">POWER(AM21,AN21)</f>
        <v>61431890.695718691</v>
      </c>
      <c r="AP21" s="32"/>
      <c r="AQ21" s="20"/>
    </row>
    <row r="22" spans="1:59" x14ac:dyDescent="0.2">
      <c r="B22" s="62" t="s">
        <v>27</v>
      </c>
      <c r="C22" s="20"/>
      <c r="D22" s="188">
        <v>4</v>
      </c>
      <c r="E22" s="115">
        <v>12</v>
      </c>
      <c r="F22" s="170">
        <v>1.8792096966405096</v>
      </c>
      <c r="G22" s="116">
        <v>24.07</v>
      </c>
      <c r="H22" s="188">
        <f t="shared" si="4"/>
        <v>3931734.11037642</v>
      </c>
      <c r="I22" s="187"/>
      <c r="J22" s="188">
        <v>4</v>
      </c>
      <c r="K22" s="115">
        <v>12</v>
      </c>
      <c r="L22" s="170">
        <v>1.905217693304468</v>
      </c>
      <c r="M22" s="116">
        <v>23.7</v>
      </c>
      <c r="N22" s="188">
        <f t="shared" si="5"/>
        <v>4312083.5130871972</v>
      </c>
      <c r="O22" s="20"/>
      <c r="P22" s="189">
        <f t="shared" si="0"/>
        <v>4</v>
      </c>
      <c r="Q22" s="115">
        <v>12</v>
      </c>
      <c r="R22" s="170">
        <v>1.909565541313444</v>
      </c>
      <c r="S22" s="116">
        <v>27.5</v>
      </c>
      <c r="T22" s="189">
        <f t="shared" si="6"/>
        <v>53174161.479125291</v>
      </c>
      <c r="U22" s="32"/>
      <c r="V22" s="20"/>
      <c r="W22" s="188">
        <f t="shared" si="1"/>
        <v>4</v>
      </c>
      <c r="X22" s="115">
        <v>12</v>
      </c>
      <c r="Y22" s="170">
        <v>1.8959906415293899</v>
      </c>
      <c r="Z22" s="116">
        <v>24.22</v>
      </c>
      <c r="AA22" s="188">
        <f t="shared" si="7"/>
        <v>5360342.085779964</v>
      </c>
      <c r="AB22" s="32"/>
      <c r="AC22" s="20"/>
      <c r="AD22" s="188">
        <f t="shared" si="2"/>
        <v>4</v>
      </c>
      <c r="AE22" s="115">
        <v>12</v>
      </c>
      <c r="AF22" s="170">
        <v>1.9027917549563087</v>
      </c>
      <c r="AG22" s="116">
        <v>23.83</v>
      </c>
      <c r="AH22" s="188">
        <f t="shared" si="8"/>
        <v>4548767.5814415682</v>
      </c>
      <c r="AI22" s="32"/>
      <c r="AJ22" s="20"/>
      <c r="AK22" s="188">
        <f t="shared" si="3"/>
        <v>4</v>
      </c>
      <c r="AL22" s="55">
        <v>12</v>
      </c>
      <c r="AM22" s="56">
        <v>1.9381822331807701</v>
      </c>
      <c r="AN22" s="57">
        <v>27.6</v>
      </c>
      <c r="AO22" s="188">
        <f t="shared" si="9"/>
        <v>85524626.444612339</v>
      </c>
      <c r="AP22" s="32"/>
      <c r="AQ22" s="20"/>
    </row>
    <row r="23" spans="1:59" x14ac:dyDescent="0.2">
      <c r="B23" s="62"/>
      <c r="C23" s="20"/>
      <c r="D23" s="188">
        <v>5</v>
      </c>
      <c r="E23" s="115">
        <v>24</v>
      </c>
      <c r="F23" s="170">
        <v>1.8792096966405096</v>
      </c>
      <c r="G23" s="178">
        <v>23.76</v>
      </c>
      <c r="H23" s="188">
        <f t="shared" si="4"/>
        <v>3233343.2717571617</v>
      </c>
      <c r="I23" s="187"/>
      <c r="J23" s="188">
        <v>5</v>
      </c>
      <c r="K23" s="115">
        <v>24</v>
      </c>
      <c r="L23" s="170">
        <v>1.905217693304468</v>
      </c>
      <c r="M23" s="178">
        <v>22.78</v>
      </c>
      <c r="N23" s="188">
        <f t="shared" si="5"/>
        <v>2383077.2778712143</v>
      </c>
      <c r="O23" s="20"/>
      <c r="P23" s="189">
        <f t="shared" si="0"/>
        <v>5</v>
      </c>
      <c r="Q23" s="115">
        <v>24</v>
      </c>
      <c r="R23" s="170">
        <v>1.909565541313444</v>
      </c>
      <c r="S23" s="178">
        <v>26.95</v>
      </c>
      <c r="T23" s="189">
        <f t="shared" si="6"/>
        <v>37255177.515971668</v>
      </c>
      <c r="U23" s="32"/>
      <c r="V23" s="20"/>
      <c r="W23" s="188">
        <f t="shared" si="1"/>
        <v>5</v>
      </c>
      <c r="X23" s="115">
        <v>24</v>
      </c>
      <c r="Y23" s="170">
        <v>1.8959906415293899</v>
      </c>
      <c r="Z23" s="178">
        <v>24.02</v>
      </c>
      <c r="AA23" s="188">
        <f t="shared" si="7"/>
        <v>4716558.9676014232</v>
      </c>
      <c r="AB23" s="32"/>
      <c r="AC23" s="20"/>
      <c r="AD23" s="188">
        <f t="shared" si="2"/>
        <v>5</v>
      </c>
      <c r="AE23" s="115">
        <v>24</v>
      </c>
      <c r="AF23" s="170">
        <v>1.9027917549563087</v>
      </c>
      <c r="AG23" s="178">
        <v>22.91</v>
      </c>
      <c r="AH23" s="188">
        <f t="shared" si="8"/>
        <v>2516829.4504337856</v>
      </c>
      <c r="AI23" s="32"/>
      <c r="AJ23" s="20"/>
      <c r="AK23" s="188">
        <f t="shared" si="3"/>
        <v>5</v>
      </c>
      <c r="AL23" s="115">
        <v>24</v>
      </c>
      <c r="AM23" s="56">
        <v>1.9381822331807701</v>
      </c>
      <c r="AN23" s="178">
        <v>26.62</v>
      </c>
      <c r="AO23" s="188">
        <f t="shared" si="9"/>
        <v>44714097.546816625</v>
      </c>
      <c r="AP23" s="32"/>
      <c r="AQ23" s="20"/>
    </row>
    <row r="24" spans="1:59" x14ac:dyDescent="0.2">
      <c r="B24" s="62"/>
      <c r="C24" s="20"/>
      <c r="D24" s="188">
        <v>6</v>
      </c>
      <c r="E24" s="115">
        <v>26</v>
      </c>
      <c r="F24" s="170">
        <v>1.8792096966405096</v>
      </c>
      <c r="G24" s="178">
        <v>23.81</v>
      </c>
      <c r="H24" s="188">
        <f t="shared" si="4"/>
        <v>3336956.7411583681</v>
      </c>
      <c r="I24" s="187"/>
      <c r="J24" s="188">
        <v>6</v>
      </c>
      <c r="K24" s="115">
        <v>26</v>
      </c>
      <c r="L24" s="170">
        <v>1.905217693304468</v>
      </c>
      <c r="M24" s="178">
        <v>23.48</v>
      </c>
      <c r="N24" s="188">
        <f t="shared" si="5"/>
        <v>3741961.8029114008</v>
      </c>
      <c r="O24" s="20"/>
      <c r="P24" s="189">
        <f t="shared" si="0"/>
        <v>6</v>
      </c>
      <c r="Q24" s="115">
        <v>26</v>
      </c>
      <c r="R24" s="170">
        <v>1.909565541313444</v>
      </c>
      <c r="S24" s="178">
        <v>27.2</v>
      </c>
      <c r="T24" s="189">
        <f t="shared" si="6"/>
        <v>43794571.292624936</v>
      </c>
      <c r="U24" s="32"/>
      <c r="V24" s="20"/>
      <c r="W24" s="188">
        <f t="shared" si="1"/>
        <v>6</v>
      </c>
      <c r="X24" s="115">
        <v>26</v>
      </c>
      <c r="Y24" s="170">
        <v>1.8959906415293899</v>
      </c>
      <c r="Z24" s="178">
        <v>23.69</v>
      </c>
      <c r="AA24" s="188">
        <f t="shared" si="7"/>
        <v>3818909.1424112683</v>
      </c>
      <c r="AB24" s="32"/>
      <c r="AC24" s="20"/>
      <c r="AD24" s="188">
        <f t="shared" si="2"/>
        <v>6</v>
      </c>
      <c r="AE24" s="115">
        <v>26</v>
      </c>
      <c r="AF24" s="170">
        <v>1.9027917549563087</v>
      </c>
      <c r="AG24" s="178">
        <v>23.78</v>
      </c>
      <c r="AH24" s="188">
        <f t="shared" si="8"/>
        <v>4404779.6147328364</v>
      </c>
      <c r="AI24" s="32"/>
      <c r="AJ24" s="20"/>
      <c r="AK24" s="188">
        <f t="shared" si="3"/>
        <v>6</v>
      </c>
      <c r="AL24" s="115">
        <v>26</v>
      </c>
      <c r="AM24" s="56">
        <v>1.9381822331807701</v>
      </c>
      <c r="AN24" s="178">
        <v>27.21</v>
      </c>
      <c r="AO24" s="188">
        <f t="shared" si="9"/>
        <v>66070453.6500706</v>
      </c>
      <c r="AP24" s="32"/>
      <c r="AQ24" s="20"/>
    </row>
    <row r="25" spans="1:59" x14ac:dyDescent="0.2">
      <c r="B25" s="62"/>
      <c r="C25" s="20"/>
      <c r="D25" s="188">
        <v>7</v>
      </c>
      <c r="E25" s="115">
        <v>28</v>
      </c>
      <c r="F25" s="170">
        <v>1.8792096966405096</v>
      </c>
      <c r="G25" s="178">
        <v>24.52</v>
      </c>
      <c r="H25" s="188">
        <f t="shared" si="4"/>
        <v>5222434.4842525963</v>
      </c>
      <c r="I25" s="187"/>
      <c r="J25" s="188">
        <v>7</v>
      </c>
      <c r="K25" s="115">
        <v>28</v>
      </c>
      <c r="L25" s="170">
        <v>1.905217693304468</v>
      </c>
      <c r="M25" s="178">
        <v>23.8</v>
      </c>
      <c r="N25" s="188">
        <f t="shared" si="5"/>
        <v>4599192.8867278202</v>
      </c>
      <c r="O25" s="20"/>
      <c r="P25" s="189">
        <v>7</v>
      </c>
      <c r="Q25" s="115">
        <v>28</v>
      </c>
      <c r="R25" s="170">
        <v>1.909565541313444</v>
      </c>
      <c r="S25" s="178">
        <v>27.67</v>
      </c>
      <c r="T25" s="189">
        <f t="shared" si="6"/>
        <v>59355303.069136895</v>
      </c>
      <c r="U25" s="32"/>
      <c r="V25" s="20"/>
      <c r="W25" s="188">
        <f t="shared" si="1"/>
        <v>7</v>
      </c>
      <c r="X25" s="115">
        <v>28</v>
      </c>
      <c r="Y25" s="170">
        <v>1.8959906415293899</v>
      </c>
      <c r="Z25" s="178">
        <v>24.52</v>
      </c>
      <c r="AA25" s="188">
        <f t="shared" si="7"/>
        <v>6494464.7384052482</v>
      </c>
      <c r="AB25" s="32"/>
      <c r="AC25" s="20"/>
      <c r="AD25" s="188">
        <f t="shared" si="2"/>
        <v>7</v>
      </c>
      <c r="AE25" s="115">
        <v>28</v>
      </c>
      <c r="AF25" s="170">
        <v>1.9027917549563087</v>
      </c>
      <c r="AG25" s="178">
        <v>23.91</v>
      </c>
      <c r="AH25" s="188">
        <f t="shared" si="8"/>
        <v>4789002.3269166322</v>
      </c>
      <c r="AI25" s="32"/>
      <c r="AJ25" s="20"/>
      <c r="AK25" s="188">
        <f t="shared" si="3"/>
        <v>7</v>
      </c>
      <c r="AL25" s="115">
        <v>28</v>
      </c>
      <c r="AM25" s="56">
        <v>1.9381822331807701</v>
      </c>
      <c r="AN25" s="178">
        <v>27.43</v>
      </c>
      <c r="AO25" s="188">
        <f t="shared" si="9"/>
        <v>76424763.34123072</v>
      </c>
      <c r="AP25" s="32"/>
      <c r="AQ25" s="20"/>
    </row>
    <row r="26" spans="1:59" x14ac:dyDescent="0.2">
      <c r="B26" s="62"/>
      <c r="C26" s="20"/>
      <c r="D26" s="188">
        <v>8</v>
      </c>
      <c r="E26" s="115">
        <v>30</v>
      </c>
      <c r="F26" s="170">
        <v>1.8792096966405096</v>
      </c>
      <c r="G26" s="178">
        <v>24.3</v>
      </c>
      <c r="H26" s="188">
        <f t="shared" si="4"/>
        <v>4545675.6766769094</v>
      </c>
      <c r="I26" s="187"/>
      <c r="J26" s="188">
        <v>8</v>
      </c>
      <c r="K26" s="115">
        <v>30</v>
      </c>
      <c r="L26" s="170">
        <v>1.905217693304468</v>
      </c>
      <c r="M26" s="178">
        <v>23.47</v>
      </c>
      <c r="N26" s="188">
        <f t="shared" si="5"/>
        <v>3717918.8297569081</v>
      </c>
      <c r="O26" s="20"/>
      <c r="P26" s="189">
        <v>8</v>
      </c>
      <c r="Q26" s="115">
        <v>30</v>
      </c>
      <c r="R26" s="170">
        <v>1.909565541313444</v>
      </c>
      <c r="S26" s="178">
        <v>27.43</v>
      </c>
      <c r="T26" s="189">
        <f t="shared" si="6"/>
        <v>50820066.64670524</v>
      </c>
      <c r="U26" s="32"/>
      <c r="V26" s="20"/>
      <c r="W26" s="188">
        <f t="shared" si="1"/>
        <v>8</v>
      </c>
      <c r="X26" s="115">
        <v>30</v>
      </c>
      <c r="Y26" s="170">
        <v>1.8959906415293899</v>
      </c>
      <c r="Z26" s="178">
        <v>23.88</v>
      </c>
      <c r="AA26" s="188">
        <f t="shared" si="7"/>
        <v>4312491.0022813259</v>
      </c>
      <c r="AB26" s="32"/>
      <c r="AC26" s="20"/>
      <c r="AD26" s="188">
        <f t="shared" si="2"/>
        <v>8</v>
      </c>
      <c r="AE26" s="115">
        <v>30</v>
      </c>
      <c r="AF26" s="170">
        <v>1.9027917549563087</v>
      </c>
      <c r="AG26" s="178">
        <v>23.72</v>
      </c>
      <c r="AH26" s="188">
        <f t="shared" si="8"/>
        <v>4237997.6200902369</v>
      </c>
      <c r="AI26" s="32"/>
      <c r="AJ26" s="20"/>
      <c r="AK26" s="188">
        <f t="shared" si="3"/>
        <v>8</v>
      </c>
      <c r="AL26" s="115">
        <v>30</v>
      </c>
      <c r="AM26" s="56">
        <v>1.9381822331807701</v>
      </c>
      <c r="AN26" s="178">
        <v>27.08</v>
      </c>
      <c r="AO26" s="188">
        <f t="shared" si="9"/>
        <v>60624195.674300589</v>
      </c>
      <c r="AP26" s="32"/>
      <c r="AQ26" s="20"/>
    </row>
    <row r="27" spans="1:59" x14ac:dyDescent="0.2">
      <c r="B27" s="62"/>
      <c r="C27" s="20"/>
      <c r="D27" s="188">
        <v>9</v>
      </c>
      <c r="E27" s="55"/>
      <c r="F27" s="56"/>
      <c r="G27" s="57"/>
      <c r="H27" s="188" t="e">
        <f t="shared" si="4"/>
        <v>#NUM!</v>
      </c>
      <c r="I27" s="187"/>
      <c r="J27" s="188">
        <v>9</v>
      </c>
      <c r="K27" s="55"/>
      <c r="L27" s="56"/>
      <c r="M27" s="57"/>
      <c r="N27" s="188" t="e">
        <f t="shared" si="5"/>
        <v>#NUM!</v>
      </c>
      <c r="O27" s="20"/>
      <c r="P27" s="189">
        <v>9</v>
      </c>
      <c r="Q27" s="55"/>
      <c r="R27" s="56"/>
      <c r="S27" s="57"/>
      <c r="T27" s="189" t="e">
        <f t="shared" si="6"/>
        <v>#NUM!</v>
      </c>
      <c r="U27" s="32"/>
      <c r="V27" s="20"/>
      <c r="W27" s="188">
        <f t="shared" si="1"/>
        <v>9</v>
      </c>
      <c r="X27" s="55"/>
      <c r="Y27" s="56"/>
      <c r="Z27" s="57"/>
      <c r="AA27" s="188" t="e">
        <f t="shared" si="7"/>
        <v>#NUM!</v>
      </c>
      <c r="AB27" s="32"/>
      <c r="AC27" s="20"/>
      <c r="AD27" s="188">
        <f t="shared" si="2"/>
        <v>9</v>
      </c>
      <c r="AE27" s="193"/>
      <c r="AF27" s="177"/>
      <c r="AG27" s="179"/>
      <c r="AH27" s="188" t="e">
        <f t="shared" si="8"/>
        <v>#NUM!</v>
      </c>
      <c r="AI27" s="32"/>
      <c r="AJ27" s="20"/>
      <c r="AK27" s="188">
        <f t="shared" si="3"/>
        <v>9</v>
      </c>
      <c r="AL27" s="55"/>
      <c r="AM27" s="56"/>
      <c r="AN27" s="57"/>
      <c r="AO27" s="188" t="e">
        <f t="shared" si="9"/>
        <v>#NUM!</v>
      </c>
      <c r="AP27" s="32"/>
      <c r="AQ27" s="20"/>
    </row>
    <row r="28" spans="1:59" x14ac:dyDescent="0.2">
      <c r="B28" s="62"/>
      <c r="C28" s="20"/>
      <c r="D28" s="194">
        <v>10</v>
      </c>
      <c r="E28" s="55"/>
      <c r="F28" s="56"/>
      <c r="G28" s="57"/>
      <c r="H28" s="194" t="e">
        <f t="shared" si="4"/>
        <v>#NUM!</v>
      </c>
      <c r="I28" s="187"/>
      <c r="J28" s="188">
        <v>10</v>
      </c>
      <c r="K28" s="55"/>
      <c r="L28" s="56"/>
      <c r="M28" s="57"/>
      <c r="N28" s="188" t="e">
        <f t="shared" si="5"/>
        <v>#NUM!</v>
      </c>
      <c r="O28" s="20"/>
      <c r="P28" s="189">
        <v>10</v>
      </c>
      <c r="Q28" s="55"/>
      <c r="R28" s="56"/>
      <c r="S28" s="57"/>
      <c r="T28" s="189" t="e">
        <f t="shared" si="6"/>
        <v>#NUM!</v>
      </c>
      <c r="U28" s="32"/>
      <c r="V28" s="20"/>
      <c r="W28" s="188">
        <f t="shared" si="1"/>
        <v>10</v>
      </c>
      <c r="X28" s="55"/>
      <c r="Y28" s="56"/>
      <c r="Z28" s="57"/>
      <c r="AA28" s="188" t="e">
        <f t="shared" si="7"/>
        <v>#NUM!</v>
      </c>
      <c r="AB28" s="32"/>
      <c r="AC28" s="20"/>
      <c r="AD28" s="188">
        <f t="shared" si="2"/>
        <v>10</v>
      </c>
      <c r="AE28" s="55"/>
      <c r="AF28" s="56"/>
      <c r="AG28" s="57"/>
      <c r="AH28" s="188" t="e">
        <f t="shared" si="8"/>
        <v>#NUM!</v>
      </c>
      <c r="AI28" s="32"/>
      <c r="AJ28" s="20"/>
      <c r="AK28" s="188">
        <f t="shared" si="3"/>
        <v>10</v>
      </c>
      <c r="AL28" s="55"/>
      <c r="AM28" s="56"/>
      <c r="AN28" s="57"/>
      <c r="AO28" s="188" t="e">
        <f t="shared" si="9"/>
        <v>#NUM!</v>
      </c>
      <c r="AP28" s="32"/>
      <c r="AQ28" s="20"/>
    </row>
    <row r="29" spans="1:59" x14ac:dyDescent="0.2">
      <c r="B29" s="62"/>
      <c r="C29" s="20"/>
      <c r="D29" s="188">
        <v>11</v>
      </c>
      <c r="E29" s="55"/>
      <c r="F29" s="56"/>
      <c r="G29" s="57"/>
      <c r="H29" s="188" t="e">
        <f t="shared" si="4"/>
        <v>#NUM!</v>
      </c>
      <c r="I29" s="187"/>
      <c r="J29" s="188">
        <v>11</v>
      </c>
      <c r="K29" s="55"/>
      <c r="L29" s="56"/>
      <c r="M29" s="57"/>
      <c r="N29" s="188" t="e">
        <f t="shared" si="5"/>
        <v>#NUM!</v>
      </c>
      <c r="O29" s="20"/>
      <c r="P29" s="189">
        <v>11</v>
      </c>
      <c r="Q29" s="55"/>
      <c r="R29" s="56"/>
      <c r="S29" s="57"/>
      <c r="T29" s="189" t="e">
        <f t="shared" si="6"/>
        <v>#NUM!</v>
      </c>
      <c r="U29" s="32"/>
      <c r="V29" s="20"/>
      <c r="W29" s="188">
        <f t="shared" si="1"/>
        <v>11</v>
      </c>
      <c r="X29" s="55"/>
      <c r="Y29" s="56"/>
      <c r="Z29" s="57"/>
      <c r="AA29" s="188" t="e">
        <f t="shared" si="7"/>
        <v>#NUM!</v>
      </c>
      <c r="AB29" s="32"/>
      <c r="AC29" s="20"/>
      <c r="AD29" s="188">
        <f t="shared" si="2"/>
        <v>11</v>
      </c>
      <c r="AE29" s="193"/>
      <c r="AF29" s="177"/>
      <c r="AG29" s="179"/>
      <c r="AH29" s="188" t="e">
        <f t="shared" si="8"/>
        <v>#NUM!</v>
      </c>
      <c r="AI29" s="32"/>
      <c r="AJ29" s="20"/>
      <c r="AK29" s="188">
        <f t="shared" si="3"/>
        <v>11</v>
      </c>
      <c r="AL29" s="193"/>
      <c r="AM29" s="177"/>
      <c r="AN29" s="179"/>
      <c r="AO29" s="188" t="e">
        <f t="shared" si="9"/>
        <v>#NUM!</v>
      </c>
      <c r="AP29" s="32"/>
      <c r="AQ29" s="20"/>
    </row>
    <row r="30" spans="1:59" x14ac:dyDescent="0.2">
      <c r="B30" s="62"/>
      <c r="C30" s="20"/>
      <c r="D30" s="188">
        <v>12</v>
      </c>
      <c r="E30" s="55"/>
      <c r="F30" s="56"/>
      <c r="G30" s="57"/>
      <c r="H30" s="188" t="e">
        <f t="shared" si="4"/>
        <v>#NUM!</v>
      </c>
      <c r="I30" s="187"/>
      <c r="J30" s="188">
        <v>12</v>
      </c>
      <c r="K30" s="55"/>
      <c r="L30" s="56"/>
      <c r="M30" s="57"/>
      <c r="N30" s="188" t="e">
        <f t="shared" si="5"/>
        <v>#NUM!</v>
      </c>
      <c r="O30" s="20"/>
      <c r="P30" s="189">
        <v>12</v>
      </c>
      <c r="Q30" s="55"/>
      <c r="R30" s="56"/>
      <c r="S30" s="57"/>
      <c r="T30" s="189" t="e">
        <f t="shared" si="6"/>
        <v>#NUM!</v>
      </c>
      <c r="U30" s="32"/>
      <c r="V30" s="20"/>
      <c r="W30" s="188">
        <f t="shared" si="1"/>
        <v>12</v>
      </c>
      <c r="X30" s="55"/>
      <c r="Y30" s="56"/>
      <c r="Z30" s="57"/>
      <c r="AA30" s="188" t="e">
        <f t="shared" si="7"/>
        <v>#NUM!</v>
      </c>
      <c r="AB30" s="32"/>
      <c r="AC30" s="20"/>
      <c r="AD30" s="188">
        <f t="shared" si="2"/>
        <v>12</v>
      </c>
      <c r="AE30" s="193"/>
      <c r="AF30" s="177"/>
      <c r="AG30" s="179"/>
      <c r="AH30" s="188" t="e">
        <f t="shared" si="8"/>
        <v>#NUM!</v>
      </c>
      <c r="AI30" s="32"/>
      <c r="AJ30" s="20"/>
      <c r="AK30" s="195">
        <f t="shared" si="3"/>
        <v>12</v>
      </c>
      <c r="AL30" s="55"/>
      <c r="AM30" s="56"/>
      <c r="AN30" s="57"/>
      <c r="AO30" s="195" t="e">
        <f t="shared" si="9"/>
        <v>#NUM!</v>
      </c>
      <c r="AP30" s="32"/>
      <c r="AQ30" s="20"/>
    </row>
    <row r="31" spans="1:59" x14ac:dyDescent="0.2">
      <c r="B31" s="62"/>
      <c r="C31" s="20"/>
      <c r="D31" s="46"/>
      <c r="E31" s="46"/>
      <c r="F31" s="46"/>
      <c r="G31" s="46"/>
      <c r="H31" s="46"/>
      <c r="I31" s="46"/>
      <c r="J31" s="46"/>
      <c r="K31" s="168"/>
      <c r="L31" s="168"/>
      <c r="M31" s="168"/>
      <c r="N31" s="46"/>
      <c r="O31" s="20"/>
      <c r="P31" s="46"/>
      <c r="Q31" s="46"/>
      <c r="R31" s="46"/>
      <c r="S31" s="46"/>
      <c r="T31" s="46"/>
      <c r="U31" s="32"/>
      <c r="V31" s="20"/>
      <c r="W31" s="196"/>
      <c r="X31" s="46"/>
      <c r="Y31" s="46"/>
      <c r="Z31" s="46"/>
      <c r="AA31" s="46"/>
      <c r="AB31" s="32"/>
      <c r="AC31" s="20"/>
      <c r="AD31" s="46"/>
      <c r="AE31" s="46"/>
      <c r="AF31" s="177"/>
      <c r="AG31" s="168"/>
      <c r="AH31" s="46"/>
      <c r="AI31" s="32"/>
      <c r="AJ31" s="20"/>
      <c r="AK31" s="46"/>
      <c r="AL31" s="46"/>
      <c r="AM31" s="46"/>
      <c r="AN31" s="46"/>
      <c r="AO31" s="46"/>
      <c r="AP31" s="32"/>
      <c r="AQ31" s="20"/>
    </row>
    <row r="32" spans="1:59" x14ac:dyDescent="0.2">
      <c r="B32" s="62"/>
      <c r="C32" s="20"/>
      <c r="D32" s="64" t="s">
        <v>28</v>
      </c>
      <c r="E32" s="64" t="str">
        <f>F14</f>
        <v>ubc</v>
      </c>
      <c r="F32" s="49"/>
      <c r="G32" s="65"/>
      <c r="H32" s="66"/>
      <c r="I32" s="197"/>
      <c r="J32" s="64" t="s">
        <v>28</v>
      </c>
      <c r="K32" s="64" t="str">
        <f>L14</f>
        <v>rpl13A</v>
      </c>
      <c r="L32" s="49"/>
      <c r="M32" s="65"/>
      <c r="N32" s="66"/>
      <c r="O32" s="20"/>
      <c r="P32" s="51" t="str">
        <f>D32</f>
        <v>Run No. 1.2</v>
      </c>
      <c r="Q32" s="64" t="str">
        <f>R14</f>
        <v>pcna</v>
      </c>
      <c r="R32" s="49"/>
      <c r="S32" s="50"/>
      <c r="T32" s="46"/>
      <c r="U32" s="32"/>
      <c r="V32" s="20"/>
      <c r="W32" s="51" t="str">
        <f>P32</f>
        <v>Run No. 1.2</v>
      </c>
      <c r="X32" s="64" t="str">
        <f>Y14</f>
        <v>NeuroD</v>
      </c>
      <c r="Y32" s="49"/>
      <c r="Z32" s="50"/>
      <c r="AA32" s="46"/>
      <c r="AB32" s="32"/>
      <c r="AC32" s="20"/>
      <c r="AD32" s="51" t="str">
        <f>W32</f>
        <v>Run No. 1.2</v>
      </c>
      <c r="AE32" s="64" t="str">
        <f>AF14</f>
        <v>dcx</v>
      </c>
      <c r="AF32" s="49"/>
      <c r="AG32" s="50"/>
      <c r="AH32" s="46"/>
      <c r="AI32" s="32"/>
      <c r="AJ32" s="20"/>
      <c r="AK32" s="51" t="str">
        <f>AD32</f>
        <v>Run No. 1.2</v>
      </c>
      <c r="AL32" s="64" t="str">
        <f>AM14</f>
        <v>bdnf</v>
      </c>
      <c r="AM32" s="49"/>
      <c r="AN32" s="65"/>
      <c r="AO32" s="66"/>
      <c r="AP32" s="32"/>
      <c r="AQ32" s="20"/>
    </row>
    <row r="33" spans="1:124" x14ac:dyDescent="0.2">
      <c r="B33" s="62"/>
      <c r="C33" s="20"/>
      <c r="D33" s="67"/>
      <c r="E33" s="24"/>
      <c r="F33" s="24"/>
      <c r="G33" s="24"/>
      <c r="H33" s="24"/>
      <c r="I33" s="46"/>
      <c r="J33" s="67"/>
      <c r="K33" s="24"/>
      <c r="L33" s="24"/>
      <c r="M33" s="24"/>
      <c r="N33" s="24"/>
      <c r="O33" s="20"/>
      <c r="P33" s="67"/>
      <c r="Q33" s="24"/>
      <c r="R33" s="24"/>
      <c r="S33" s="24"/>
      <c r="T33" s="24"/>
      <c r="U33" s="32"/>
      <c r="V33" s="20"/>
      <c r="W33" s="67"/>
      <c r="X33" s="24"/>
      <c r="Y33" s="24"/>
      <c r="Z33" s="24"/>
      <c r="AA33" s="24"/>
      <c r="AB33" s="32"/>
      <c r="AC33" s="20"/>
      <c r="AD33" s="67"/>
      <c r="AE33" s="24"/>
      <c r="AF33" s="24"/>
      <c r="AG33" s="24"/>
      <c r="AH33" s="24"/>
      <c r="AI33" s="32"/>
      <c r="AJ33" s="20"/>
      <c r="AK33" s="67"/>
      <c r="AL33" s="24"/>
      <c r="AM33" s="24"/>
      <c r="AN33" s="24"/>
      <c r="AO33" s="24"/>
      <c r="AP33" s="32"/>
      <c r="AQ33" s="20"/>
    </row>
    <row r="34" spans="1:124" x14ac:dyDescent="0.2">
      <c r="B34" s="62"/>
      <c r="C34" s="20"/>
      <c r="D34" s="48" t="s">
        <v>21</v>
      </c>
      <c r="E34" s="48" t="s">
        <v>10</v>
      </c>
      <c r="F34" s="48" t="s">
        <v>22</v>
      </c>
      <c r="G34" s="48" t="s">
        <v>23</v>
      </c>
      <c r="H34" s="48" t="s">
        <v>24</v>
      </c>
      <c r="I34" s="187"/>
      <c r="J34" s="48" t="s">
        <v>21</v>
      </c>
      <c r="K34" s="52" t="s">
        <v>25</v>
      </c>
      <c r="L34" s="52" t="s">
        <v>22</v>
      </c>
      <c r="M34" s="52" t="s">
        <v>23</v>
      </c>
      <c r="N34" s="48" t="s">
        <v>24</v>
      </c>
      <c r="O34" s="20"/>
      <c r="P34" s="48" t="str">
        <f t="shared" ref="P34:P40" si="10">D34</f>
        <v>Individ</v>
      </c>
      <c r="Q34" s="48" t="s">
        <v>10</v>
      </c>
      <c r="R34" s="48" t="s">
        <v>22</v>
      </c>
      <c r="S34" s="48" t="s">
        <v>23</v>
      </c>
      <c r="T34" s="48" t="s">
        <v>24</v>
      </c>
      <c r="U34" s="32"/>
      <c r="V34" s="20"/>
      <c r="W34" s="48" t="str">
        <f t="shared" ref="W34:W46" si="11">P34</f>
        <v>Individ</v>
      </c>
      <c r="X34" s="48" t="s">
        <v>25</v>
      </c>
      <c r="Y34" s="48" t="s">
        <v>22</v>
      </c>
      <c r="Z34" s="48" t="s">
        <v>23</v>
      </c>
      <c r="AA34" s="48" t="s">
        <v>24</v>
      </c>
      <c r="AB34" s="32"/>
      <c r="AC34" s="20"/>
      <c r="AD34" s="48" t="str">
        <f t="shared" ref="AD34:AD46" si="12">W34</f>
        <v>Individ</v>
      </c>
      <c r="AE34" s="48" t="s">
        <v>25</v>
      </c>
      <c r="AF34" s="48" t="s">
        <v>22</v>
      </c>
      <c r="AG34" s="48" t="s">
        <v>23</v>
      </c>
      <c r="AH34" s="48" t="s">
        <v>24</v>
      </c>
      <c r="AI34" s="32"/>
      <c r="AJ34" s="20"/>
      <c r="AK34" s="48" t="str">
        <f t="shared" ref="AK34:AK46" si="13">AD34</f>
        <v>Individ</v>
      </c>
      <c r="AL34" s="48" t="s">
        <v>25</v>
      </c>
      <c r="AM34" s="48" t="s">
        <v>22</v>
      </c>
      <c r="AN34" s="48" t="s">
        <v>23</v>
      </c>
      <c r="AO34" s="48" t="s">
        <v>24</v>
      </c>
      <c r="AP34" s="32"/>
      <c r="AQ34" s="20"/>
    </row>
    <row r="35" spans="1:124" s="174" customFormat="1" x14ac:dyDescent="0.2">
      <c r="A35" s="75"/>
      <c r="B35" s="69"/>
      <c r="C35" s="20"/>
      <c r="D35" s="188">
        <v>1</v>
      </c>
      <c r="E35" s="115">
        <v>6</v>
      </c>
      <c r="F35" s="170">
        <v>1.8792096966405096</v>
      </c>
      <c r="G35" s="116">
        <v>24.17</v>
      </c>
      <c r="H35" s="188">
        <f>POWER(F35,G35)</f>
        <v>4187758.8470101934</v>
      </c>
      <c r="I35" s="187"/>
      <c r="J35" s="198">
        <v>1</v>
      </c>
      <c r="K35" s="115">
        <v>6</v>
      </c>
      <c r="L35" s="170">
        <v>1.905217693304468</v>
      </c>
      <c r="M35" s="116">
        <v>23.61</v>
      </c>
      <c r="N35" s="199">
        <f>POWER(L35,M35)</f>
        <v>4069041.7770083048</v>
      </c>
      <c r="O35" s="20"/>
      <c r="P35" s="188">
        <f t="shared" si="10"/>
        <v>1</v>
      </c>
      <c r="Q35" s="115">
        <v>6</v>
      </c>
      <c r="R35" s="170">
        <v>1.909565541313444</v>
      </c>
      <c r="S35" s="116">
        <v>27.21</v>
      </c>
      <c r="T35" s="188">
        <f>POWER(R35,S35)</f>
        <v>44078786.021534473</v>
      </c>
      <c r="U35" s="32"/>
      <c r="V35" s="20"/>
      <c r="W35" s="188">
        <f t="shared" si="11"/>
        <v>1</v>
      </c>
      <c r="X35" s="115">
        <v>6</v>
      </c>
      <c r="Y35" s="170">
        <v>1.8959906415293899</v>
      </c>
      <c r="Z35" s="116">
        <v>23.84</v>
      </c>
      <c r="AA35" s="188">
        <f>POWER(Y35,Z35)</f>
        <v>4203535.8375873249</v>
      </c>
      <c r="AB35" s="32"/>
      <c r="AC35" s="20"/>
      <c r="AD35" s="188">
        <f t="shared" si="12"/>
        <v>1</v>
      </c>
      <c r="AE35" s="115">
        <v>6</v>
      </c>
      <c r="AF35" s="170">
        <v>1.9027917549563087</v>
      </c>
      <c r="AG35" s="116">
        <v>23.99</v>
      </c>
      <c r="AH35" s="188">
        <f>POWER(AF35,AG35)</f>
        <v>5041924.6260862062</v>
      </c>
      <c r="AI35" s="32"/>
      <c r="AJ35" s="20"/>
      <c r="AK35" s="188">
        <f t="shared" si="13"/>
        <v>1</v>
      </c>
      <c r="AL35" s="55">
        <v>6</v>
      </c>
      <c r="AM35" s="56">
        <v>1.9381822331807701</v>
      </c>
      <c r="AN35" s="57">
        <v>27.74</v>
      </c>
      <c r="AO35" s="188">
        <f>POWER(AM35,AN35)</f>
        <v>93826697.65935789</v>
      </c>
      <c r="AP35" s="32"/>
      <c r="AQ35" s="20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</row>
    <row r="36" spans="1:124" s="174" customFormat="1" x14ac:dyDescent="0.2">
      <c r="A36" s="75"/>
      <c r="B36" s="69"/>
      <c r="C36" s="20"/>
      <c r="D36" s="188">
        <v>2</v>
      </c>
      <c r="E36" s="115">
        <v>8</v>
      </c>
      <c r="F36" s="170">
        <v>1.8792096966405096</v>
      </c>
      <c r="G36" s="116">
        <v>23.27</v>
      </c>
      <c r="H36" s="188">
        <f t="shared" ref="H36:H46" si="14">POWER(F36,G36)</f>
        <v>2373580.3859761325</v>
      </c>
      <c r="I36" s="187"/>
      <c r="J36" s="198">
        <v>2</v>
      </c>
      <c r="K36" s="115">
        <v>8</v>
      </c>
      <c r="L36" s="170">
        <v>1.905217693304468</v>
      </c>
      <c r="M36" s="116">
        <v>22.68</v>
      </c>
      <c r="N36" s="199">
        <f t="shared" ref="N36:N46" si="15">POWER(L36,M36)</f>
        <v>2234311.2135990988</v>
      </c>
      <c r="O36" s="20"/>
      <c r="P36" s="188">
        <f t="shared" si="10"/>
        <v>2</v>
      </c>
      <c r="Q36" s="115">
        <v>8</v>
      </c>
      <c r="R36" s="170">
        <v>1.909565541313444</v>
      </c>
      <c r="S36" s="116">
        <v>26.66</v>
      </c>
      <c r="T36" s="188">
        <f t="shared" ref="T36:T46" si="16">POWER(R36,S36)</f>
        <v>30882724.846831206</v>
      </c>
      <c r="U36" s="32"/>
      <c r="V36" s="20"/>
      <c r="W36" s="188">
        <f t="shared" si="11"/>
        <v>2</v>
      </c>
      <c r="X36" s="115">
        <v>8</v>
      </c>
      <c r="Y36" s="170">
        <v>1.8959906415293899</v>
      </c>
      <c r="Z36" s="116">
        <v>23.5</v>
      </c>
      <c r="AA36" s="188">
        <f t="shared" ref="AA36:AA46" si="17">POWER(Y36,Z36)</f>
        <v>3381819.7024126626</v>
      </c>
      <c r="AB36" s="32"/>
      <c r="AC36" s="20"/>
      <c r="AD36" s="188">
        <f t="shared" si="12"/>
        <v>2</v>
      </c>
      <c r="AE36" s="115">
        <v>8</v>
      </c>
      <c r="AF36" s="170">
        <v>1.9027917549563087</v>
      </c>
      <c r="AG36" s="116">
        <v>23.31</v>
      </c>
      <c r="AH36" s="188">
        <f t="shared" ref="AH36:AH46" si="18">POWER(AF36,AG36)</f>
        <v>3255444.4684151616</v>
      </c>
      <c r="AI36" s="32"/>
      <c r="AJ36" s="20"/>
      <c r="AK36" s="188">
        <f t="shared" si="13"/>
        <v>2</v>
      </c>
      <c r="AL36" s="55">
        <v>8</v>
      </c>
      <c r="AM36" s="56">
        <v>1.9381822331807701</v>
      </c>
      <c r="AN36" s="57">
        <v>26.82</v>
      </c>
      <c r="AO36" s="188">
        <f>POWER(AM36,AN36)</f>
        <v>51041495.613584608</v>
      </c>
      <c r="AP36" s="32"/>
      <c r="AQ36" s="20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</row>
    <row r="37" spans="1:124" x14ac:dyDescent="0.2">
      <c r="B37" s="62" t="s">
        <v>29</v>
      </c>
      <c r="C37" s="20"/>
      <c r="D37" s="188">
        <v>3</v>
      </c>
      <c r="E37" s="115">
        <v>10</v>
      </c>
      <c r="F37" s="170">
        <v>1.8792096966405096</v>
      </c>
      <c r="G37" s="116">
        <v>23.95</v>
      </c>
      <c r="H37" s="188">
        <f t="shared" si="14"/>
        <v>3645080.390772406</v>
      </c>
      <c r="I37" s="187"/>
      <c r="J37" s="198">
        <v>3</v>
      </c>
      <c r="K37" s="115">
        <v>10</v>
      </c>
      <c r="L37" s="170">
        <v>1.905217693304468</v>
      </c>
      <c r="M37" s="116">
        <v>23.55</v>
      </c>
      <c r="N37" s="199">
        <f t="shared" si="15"/>
        <v>3914672.8373669498</v>
      </c>
      <c r="O37" s="20"/>
      <c r="P37" s="188">
        <f t="shared" si="10"/>
        <v>3</v>
      </c>
      <c r="Q37" s="115">
        <v>10</v>
      </c>
      <c r="R37" s="170">
        <v>1.909565541313444</v>
      </c>
      <c r="S37" s="116">
        <v>27.26</v>
      </c>
      <c r="T37" s="188">
        <f t="shared" si="16"/>
        <v>45527767.369061619</v>
      </c>
      <c r="U37" s="32"/>
      <c r="V37" s="20"/>
      <c r="W37" s="188">
        <f t="shared" si="11"/>
        <v>3</v>
      </c>
      <c r="X37" s="115">
        <v>10</v>
      </c>
      <c r="Y37" s="170">
        <v>1.8959906415293899</v>
      </c>
      <c r="Z37" s="116">
        <v>23.74</v>
      </c>
      <c r="AA37" s="188">
        <f t="shared" si="17"/>
        <v>3943039.5702685569</v>
      </c>
      <c r="AB37" s="32"/>
      <c r="AC37" s="20"/>
      <c r="AD37" s="188">
        <f t="shared" si="12"/>
        <v>3</v>
      </c>
      <c r="AE37" s="115">
        <v>10</v>
      </c>
      <c r="AF37" s="170">
        <v>1.9027917549563087</v>
      </c>
      <c r="AG37" s="116">
        <v>23.91</v>
      </c>
      <c r="AH37" s="188">
        <f t="shared" si="18"/>
        <v>4789002.3269166322</v>
      </c>
      <c r="AI37" s="32"/>
      <c r="AJ37" s="20"/>
      <c r="AK37" s="188">
        <f t="shared" si="13"/>
        <v>3</v>
      </c>
      <c r="AL37" s="55">
        <v>10</v>
      </c>
      <c r="AM37" s="56">
        <v>1.9381822331807701</v>
      </c>
      <c r="AN37" s="57">
        <v>27.51</v>
      </c>
      <c r="AO37" s="188">
        <f t="shared" ref="AO37:AO46" si="19">POWER(AM37,AN37)</f>
        <v>80579704.646128714</v>
      </c>
      <c r="AP37" s="32"/>
      <c r="AQ37" s="20"/>
    </row>
    <row r="38" spans="1:124" x14ac:dyDescent="0.2">
      <c r="B38" s="62" t="s">
        <v>30</v>
      </c>
      <c r="C38" s="20"/>
      <c r="D38" s="188">
        <v>4</v>
      </c>
      <c r="E38" s="115">
        <v>12</v>
      </c>
      <c r="F38" s="170">
        <v>1.8792096966405096</v>
      </c>
      <c r="G38" s="116">
        <v>24.09</v>
      </c>
      <c r="H38" s="188">
        <f t="shared" si="14"/>
        <v>3981655.1684099059</v>
      </c>
      <c r="I38" s="187"/>
      <c r="J38" s="198">
        <v>4</v>
      </c>
      <c r="K38" s="115">
        <v>12</v>
      </c>
      <c r="L38" s="170">
        <v>1.905217693304468</v>
      </c>
      <c r="M38" s="116">
        <v>23.99</v>
      </c>
      <c r="N38" s="199">
        <f t="shared" si="15"/>
        <v>5198416.8186348351</v>
      </c>
      <c r="O38" s="20"/>
      <c r="P38" s="188">
        <f t="shared" si="10"/>
        <v>4</v>
      </c>
      <c r="Q38" s="115">
        <v>12</v>
      </c>
      <c r="R38" s="170">
        <v>1.909565541313444</v>
      </c>
      <c r="S38" s="116">
        <v>27.49</v>
      </c>
      <c r="T38" s="188">
        <f t="shared" si="16"/>
        <v>52831300.859452181</v>
      </c>
      <c r="U38" s="32"/>
      <c r="V38" s="20"/>
      <c r="W38" s="188">
        <f t="shared" si="11"/>
        <v>4</v>
      </c>
      <c r="X38" s="115">
        <v>12</v>
      </c>
      <c r="Y38" s="170">
        <v>1.8959906415293899</v>
      </c>
      <c r="Z38" s="116">
        <v>24.29</v>
      </c>
      <c r="AA38" s="188">
        <f t="shared" si="17"/>
        <v>5605844.4078071835</v>
      </c>
      <c r="AB38" s="32"/>
      <c r="AC38" s="20"/>
      <c r="AD38" s="188">
        <f t="shared" si="12"/>
        <v>4</v>
      </c>
      <c r="AE38" s="115">
        <v>12</v>
      </c>
      <c r="AF38" s="170">
        <v>1.9027917549563087</v>
      </c>
      <c r="AG38" s="116">
        <v>23.88</v>
      </c>
      <c r="AH38" s="188">
        <f t="shared" si="18"/>
        <v>4697462.3749090349</v>
      </c>
      <c r="AI38" s="32"/>
      <c r="AJ38" s="20"/>
      <c r="AK38" s="188">
        <f t="shared" si="13"/>
        <v>4</v>
      </c>
      <c r="AL38" s="55">
        <v>12</v>
      </c>
      <c r="AM38" s="56">
        <v>1.9381822331807701</v>
      </c>
      <c r="AN38" s="57">
        <v>27.63</v>
      </c>
      <c r="AO38" s="188">
        <f t="shared" si="19"/>
        <v>87239471.148140654</v>
      </c>
      <c r="AP38" s="32"/>
      <c r="AQ38" s="20"/>
    </row>
    <row r="39" spans="1:124" x14ac:dyDescent="0.2">
      <c r="B39" s="62"/>
      <c r="C39" s="20"/>
      <c r="D39" s="188">
        <v>5</v>
      </c>
      <c r="E39" s="115">
        <v>24</v>
      </c>
      <c r="F39" s="170">
        <v>1.8792096966405096</v>
      </c>
      <c r="G39" s="178">
        <v>23.5</v>
      </c>
      <c r="H39" s="188">
        <f t="shared" si="14"/>
        <v>2744215.7389773536</v>
      </c>
      <c r="I39" s="187"/>
      <c r="J39" s="198">
        <v>5</v>
      </c>
      <c r="K39" s="115">
        <v>24</v>
      </c>
      <c r="L39" s="170">
        <v>1.905217693304468</v>
      </c>
      <c r="M39" s="178">
        <v>22.91</v>
      </c>
      <c r="N39" s="199">
        <f t="shared" si="15"/>
        <v>2591378.9376344397</v>
      </c>
      <c r="O39" s="20"/>
      <c r="P39" s="188">
        <f t="shared" si="10"/>
        <v>5</v>
      </c>
      <c r="Q39" s="115">
        <v>24</v>
      </c>
      <c r="R39" s="170">
        <v>1.909565541313444</v>
      </c>
      <c r="S39" s="178">
        <v>26.81</v>
      </c>
      <c r="T39" s="188">
        <f t="shared" si="16"/>
        <v>34029517.976797707</v>
      </c>
      <c r="U39" s="32"/>
      <c r="V39" s="20"/>
      <c r="W39" s="188">
        <f t="shared" si="11"/>
        <v>5</v>
      </c>
      <c r="X39" s="115">
        <v>24</v>
      </c>
      <c r="Y39" s="170">
        <v>1.8959906415293899</v>
      </c>
      <c r="Z39" s="178">
        <v>23.99</v>
      </c>
      <c r="AA39" s="188">
        <f t="shared" si="17"/>
        <v>4626900.7402266469</v>
      </c>
      <c r="AB39" s="32"/>
      <c r="AC39" s="20"/>
      <c r="AD39" s="188">
        <f t="shared" si="12"/>
        <v>5</v>
      </c>
      <c r="AE39" s="115">
        <v>24</v>
      </c>
      <c r="AF39" s="170">
        <v>1.9027917549563087</v>
      </c>
      <c r="AG39" s="178">
        <v>23.09</v>
      </c>
      <c r="AH39" s="188">
        <f t="shared" si="18"/>
        <v>2825818.1752791265</v>
      </c>
      <c r="AI39" s="32"/>
      <c r="AJ39" s="20"/>
      <c r="AK39" s="188">
        <f t="shared" si="13"/>
        <v>5</v>
      </c>
      <c r="AL39" s="115">
        <v>24</v>
      </c>
      <c r="AM39" s="56">
        <v>1.9381822331807701</v>
      </c>
      <c r="AN39" s="178">
        <v>26.8</v>
      </c>
      <c r="AO39" s="188">
        <f t="shared" si="19"/>
        <v>50370411.565447241</v>
      </c>
      <c r="AP39" s="32"/>
      <c r="AQ39" s="20"/>
    </row>
    <row r="40" spans="1:124" x14ac:dyDescent="0.2">
      <c r="B40" s="62"/>
      <c r="C40" s="20"/>
      <c r="D40" s="188">
        <v>6</v>
      </c>
      <c r="E40" s="115">
        <v>26</v>
      </c>
      <c r="F40" s="170">
        <v>1.8792096966405096</v>
      </c>
      <c r="G40" s="178">
        <v>23.85</v>
      </c>
      <c r="H40" s="188">
        <f t="shared" si="14"/>
        <v>3422233.091978522</v>
      </c>
      <c r="I40" s="187"/>
      <c r="J40" s="198">
        <v>6</v>
      </c>
      <c r="K40" s="115">
        <v>26</v>
      </c>
      <c r="L40" s="170">
        <v>1.905217693304468</v>
      </c>
      <c r="M40" s="178">
        <v>23.57</v>
      </c>
      <c r="N40" s="199">
        <f t="shared" si="15"/>
        <v>3965467.2232929892</v>
      </c>
      <c r="O40" s="20"/>
      <c r="P40" s="188">
        <f t="shared" si="10"/>
        <v>6</v>
      </c>
      <c r="Q40" s="115">
        <v>26</v>
      </c>
      <c r="R40" s="170">
        <v>1.909565541313444</v>
      </c>
      <c r="S40" s="178">
        <v>27.25</v>
      </c>
      <c r="T40" s="188">
        <f t="shared" si="16"/>
        <v>45234209.782100558</v>
      </c>
      <c r="U40" s="32"/>
      <c r="V40" s="20"/>
      <c r="W40" s="188">
        <f t="shared" si="11"/>
        <v>6</v>
      </c>
      <c r="X40" s="115">
        <v>26</v>
      </c>
      <c r="Y40" s="170">
        <v>1.8959906415293899</v>
      </c>
      <c r="Z40" s="178">
        <v>23.56</v>
      </c>
      <c r="AA40" s="188">
        <f t="shared" si="17"/>
        <v>3514152.6389264609</v>
      </c>
      <c r="AB40" s="32"/>
      <c r="AC40" s="20"/>
      <c r="AD40" s="188">
        <f t="shared" si="12"/>
        <v>6</v>
      </c>
      <c r="AE40" s="115">
        <v>26</v>
      </c>
      <c r="AF40" s="170">
        <v>1.9027917549563087</v>
      </c>
      <c r="AG40" s="178">
        <v>23.83</v>
      </c>
      <c r="AH40" s="188">
        <f t="shared" si="18"/>
        <v>4548767.5814415682</v>
      </c>
      <c r="AI40" s="32"/>
      <c r="AJ40" s="20"/>
      <c r="AK40" s="188">
        <f t="shared" si="13"/>
        <v>6</v>
      </c>
      <c r="AL40" s="115">
        <v>26</v>
      </c>
      <c r="AM40" s="56">
        <v>1.9381822331807701</v>
      </c>
      <c r="AN40" s="178">
        <v>27.32</v>
      </c>
      <c r="AO40" s="188">
        <f t="shared" si="19"/>
        <v>71059262.478964686</v>
      </c>
      <c r="AP40" s="32"/>
      <c r="AQ40" s="20"/>
    </row>
    <row r="41" spans="1:124" x14ac:dyDescent="0.2">
      <c r="B41" s="62"/>
      <c r="C41" s="20"/>
      <c r="D41" s="188">
        <v>7</v>
      </c>
      <c r="E41" s="115">
        <v>28</v>
      </c>
      <c r="F41" s="170">
        <v>1.8792096966405096</v>
      </c>
      <c r="G41" s="178">
        <v>24.52</v>
      </c>
      <c r="H41" s="188">
        <f t="shared" si="14"/>
        <v>5222434.4842525963</v>
      </c>
      <c r="I41" s="187"/>
      <c r="J41" s="198">
        <v>7</v>
      </c>
      <c r="K41" s="115">
        <v>28</v>
      </c>
      <c r="L41" s="170">
        <v>1.905217693304468</v>
      </c>
      <c r="M41" s="178">
        <v>23.9</v>
      </c>
      <c r="N41" s="199">
        <f t="shared" si="15"/>
        <v>4905418.7251080666</v>
      </c>
      <c r="O41" s="20"/>
      <c r="P41" s="188">
        <v>7</v>
      </c>
      <c r="Q41" s="115">
        <v>28</v>
      </c>
      <c r="R41" s="170">
        <v>1.909565541313444</v>
      </c>
      <c r="S41" s="178">
        <v>27.9</v>
      </c>
      <c r="T41" s="188">
        <f t="shared" si="16"/>
        <v>68877040.43621698</v>
      </c>
      <c r="U41" s="32"/>
      <c r="V41" s="20"/>
      <c r="W41" s="188">
        <f t="shared" si="11"/>
        <v>7</v>
      </c>
      <c r="X41" s="115">
        <v>28</v>
      </c>
      <c r="Y41" s="170">
        <v>1.8959906415293899</v>
      </c>
      <c r="Z41" s="178">
        <v>24.6</v>
      </c>
      <c r="AA41" s="188">
        <f t="shared" si="17"/>
        <v>6835499.5381877795</v>
      </c>
      <c r="AB41" s="32"/>
      <c r="AC41" s="20"/>
      <c r="AD41" s="188">
        <f t="shared" si="12"/>
        <v>7</v>
      </c>
      <c r="AE41" s="115">
        <v>28</v>
      </c>
      <c r="AF41" s="170">
        <v>1.9027917549563087</v>
      </c>
      <c r="AG41" s="178">
        <v>23.95</v>
      </c>
      <c r="AH41" s="188">
        <f t="shared" si="18"/>
        <v>4913836.4611029811</v>
      </c>
      <c r="AI41" s="32"/>
      <c r="AJ41" s="20"/>
      <c r="AK41" s="188">
        <f t="shared" si="13"/>
        <v>7</v>
      </c>
      <c r="AL41" s="115">
        <v>28</v>
      </c>
      <c r="AM41" s="56">
        <v>1.9381822331807701</v>
      </c>
      <c r="AN41" s="178">
        <v>27.42</v>
      </c>
      <c r="AO41" s="188">
        <f t="shared" si="19"/>
        <v>75920691.744411275</v>
      </c>
      <c r="AP41" s="32"/>
      <c r="AQ41" s="20"/>
    </row>
    <row r="42" spans="1:124" x14ac:dyDescent="0.2">
      <c r="B42" s="62"/>
      <c r="C42" s="20"/>
      <c r="D42" s="188">
        <v>8</v>
      </c>
      <c r="E42" s="115">
        <v>30</v>
      </c>
      <c r="F42" s="170">
        <v>1.8792096966405096</v>
      </c>
      <c r="G42" s="178">
        <v>24.34</v>
      </c>
      <c r="H42" s="188">
        <f t="shared" si="14"/>
        <v>4661840.9924982805</v>
      </c>
      <c r="I42" s="187"/>
      <c r="J42" s="198">
        <v>8</v>
      </c>
      <c r="K42" s="115">
        <v>30</v>
      </c>
      <c r="L42" s="170">
        <v>1.905217693304468</v>
      </c>
      <c r="M42" s="178">
        <v>23.52</v>
      </c>
      <c r="N42" s="199">
        <f t="shared" si="15"/>
        <v>3839698.5895073651</v>
      </c>
      <c r="O42" s="20"/>
      <c r="P42" s="188">
        <v>8</v>
      </c>
      <c r="Q42" s="115">
        <v>30</v>
      </c>
      <c r="R42" s="170">
        <v>1.909565541313444</v>
      </c>
      <c r="S42" s="178">
        <v>27.32</v>
      </c>
      <c r="T42" s="188">
        <f t="shared" si="16"/>
        <v>47329555.705924742</v>
      </c>
      <c r="U42" s="32"/>
      <c r="V42" s="20"/>
      <c r="W42" s="188">
        <f t="shared" si="11"/>
        <v>8</v>
      </c>
      <c r="X42" s="115">
        <v>30</v>
      </c>
      <c r="Y42" s="170">
        <v>1.8959906415293899</v>
      </c>
      <c r="Z42" s="178">
        <v>23.74</v>
      </c>
      <c r="AA42" s="188">
        <f t="shared" si="17"/>
        <v>3943039.5702685569</v>
      </c>
      <c r="AB42" s="32"/>
      <c r="AC42" s="20"/>
      <c r="AD42" s="188">
        <f t="shared" si="12"/>
        <v>8</v>
      </c>
      <c r="AE42" s="115">
        <v>30</v>
      </c>
      <c r="AF42" s="170">
        <v>1.9027917549563087</v>
      </c>
      <c r="AG42" s="178">
        <v>23.8</v>
      </c>
      <c r="AH42" s="188">
        <f t="shared" si="18"/>
        <v>4461819.624920751</v>
      </c>
      <c r="AI42" s="32"/>
      <c r="AJ42" s="20"/>
      <c r="AK42" s="188">
        <f t="shared" si="13"/>
        <v>8</v>
      </c>
      <c r="AL42" s="115">
        <v>30</v>
      </c>
      <c r="AM42" s="56">
        <v>1.9381822331807701</v>
      </c>
      <c r="AN42" s="178">
        <v>27.08</v>
      </c>
      <c r="AO42" s="188">
        <f t="shared" si="19"/>
        <v>60624195.674300589</v>
      </c>
      <c r="AP42" s="32"/>
      <c r="AQ42" s="20"/>
    </row>
    <row r="43" spans="1:124" x14ac:dyDescent="0.2">
      <c r="B43" s="62"/>
      <c r="C43" s="20"/>
      <c r="D43" s="188">
        <v>9</v>
      </c>
      <c r="E43" s="55"/>
      <c r="F43" s="56"/>
      <c r="G43" s="57"/>
      <c r="H43" s="199" t="e">
        <f t="shared" si="14"/>
        <v>#NUM!</v>
      </c>
      <c r="I43" s="187"/>
      <c r="J43" s="198">
        <v>9</v>
      </c>
      <c r="K43" s="55"/>
      <c r="L43" s="56"/>
      <c r="M43" s="57"/>
      <c r="N43" s="199" t="e">
        <f t="shared" si="15"/>
        <v>#NUM!</v>
      </c>
      <c r="O43" s="20"/>
      <c r="P43" s="188">
        <v>9</v>
      </c>
      <c r="Q43" s="55"/>
      <c r="R43" s="56"/>
      <c r="S43" s="57"/>
      <c r="T43" s="199" t="e">
        <f t="shared" si="16"/>
        <v>#NUM!</v>
      </c>
      <c r="U43" s="32"/>
      <c r="V43" s="20"/>
      <c r="W43" s="188">
        <f t="shared" si="11"/>
        <v>9</v>
      </c>
      <c r="X43" s="55"/>
      <c r="Y43" s="56"/>
      <c r="Z43" s="57"/>
      <c r="AA43" s="199" t="e">
        <f t="shared" si="17"/>
        <v>#NUM!</v>
      </c>
      <c r="AB43" s="32"/>
      <c r="AC43" s="20"/>
      <c r="AD43" s="188">
        <f t="shared" si="12"/>
        <v>9</v>
      </c>
      <c r="AE43" s="193"/>
      <c r="AF43" s="177"/>
      <c r="AG43" s="179"/>
      <c r="AH43" s="199" t="e">
        <f t="shared" si="18"/>
        <v>#NUM!</v>
      </c>
      <c r="AI43" s="32"/>
      <c r="AJ43" s="20"/>
      <c r="AK43" s="188">
        <f t="shared" si="13"/>
        <v>9</v>
      </c>
      <c r="AL43" s="55"/>
      <c r="AM43" s="56"/>
      <c r="AN43" s="57"/>
      <c r="AO43" s="199" t="e">
        <f t="shared" si="19"/>
        <v>#NUM!</v>
      </c>
      <c r="AP43" s="32"/>
      <c r="AQ43" s="20"/>
    </row>
    <row r="44" spans="1:124" s="200" customFormat="1" x14ac:dyDescent="0.2">
      <c r="A44" s="3"/>
      <c r="B44" s="62"/>
      <c r="C44" s="20"/>
      <c r="D44" s="201">
        <v>10</v>
      </c>
      <c r="E44" s="55"/>
      <c r="F44" s="56"/>
      <c r="G44" s="57"/>
      <c r="H44" s="203" t="e">
        <f t="shared" si="14"/>
        <v>#NUM!</v>
      </c>
      <c r="I44" s="187"/>
      <c r="J44" s="202">
        <v>10</v>
      </c>
      <c r="K44" s="55"/>
      <c r="L44" s="56"/>
      <c r="M44" s="57"/>
      <c r="N44" s="203" t="e">
        <f t="shared" si="15"/>
        <v>#NUM!</v>
      </c>
      <c r="O44" s="20"/>
      <c r="P44" s="201">
        <v>10</v>
      </c>
      <c r="Q44" s="55"/>
      <c r="R44" s="56"/>
      <c r="S44" s="57"/>
      <c r="T44" s="203" t="e">
        <f t="shared" si="16"/>
        <v>#NUM!</v>
      </c>
      <c r="U44" s="32"/>
      <c r="V44" s="20"/>
      <c r="W44" s="201">
        <f t="shared" si="11"/>
        <v>10</v>
      </c>
      <c r="X44" s="55"/>
      <c r="Y44" s="56"/>
      <c r="Z44" s="57"/>
      <c r="AA44" s="203" t="e">
        <f t="shared" si="17"/>
        <v>#NUM!</v>
      </c>
      <c r="AB44" s="32"/>
      <c r="AC44" s="20"/>
      <c r="AD44" s="201">
        <f t="shared" si="12"/>
        <v>10</v>
      </c>
      <c r="AE44" s="204"/>
      <c r="AF44" s="172"/>
      <c r="AG44" s="173"/>
      <c r="AH44" s="203" t="e">
        <f t="shared" si="18"/>
        <v>#NUM!</v>
      </c>
      <c r="AI44" s="32"/>
      <c r="AJ44" s="20"/>
      <c r="AK44" s="201">
        <f t="shared" si="13"/>
        <v>10</v>
      </c>
      <c r="AL44" s="55"/>
      <c r="AM44" s="56"/>
      <c r="AN44" s="57"/>
      <c r="AO44" s="203" t="e">
        <f t="shared" si="19"/>
        <v>#NUM!</v>
      </c>
      <c r="AP44" s="32"/>
      <c r="AQ44" s="20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</row>
    <row r="45" spans="1:124" x14ac:dyDescent="0.2">
      <c r="B45" s="62"/>
      <c r="C45" s="20"/>
      <c r="D45" s="188">
        <v>11</v>
      </c>
      <c r="E45" s="55"/>
      <c r="F45" s="56"/>
      <c r="G45" s="57"/>
      <c r="H45" s="199" t="e">
        <f t="shared" si="14"/>
        <v>#NUM!</v>
      </c>
      <c r="I45" s="187"/>
      <c r="J45" s="198">
        <v>11</v>
      </c>
      <c r="K45" s="55"/>
      <c r="L45" s="56"/>
      <c r="M45" s="57"/>
      <c r="N45" s="199" t="e">
        <f t="shared" si="15"/>
        <v>#NUM!</v>
      </c>
      <c r="O45" s="20"/>
      <c r="P45" s="188">
        <v>11</v>
      </c>
      <c r="Q45" s="55"/>
      <c r="R45" s="56"/>
      <c r="S45" s="57"/>
      <c r="T45" s="199" t="e">
        <f t="shared" si="16"/>
        <v>#NUM!</v>
      </c>
      <c r="U45" s="32"/>
      <c r="V45" s="20"/>
      <c r="W45" s="188">
        <f t="shared" si="11"/>
        <v>11</v>
      </c>
      <c r="X45" s="55"/>
      <c r="Y45" s="56"/>
      <c r="Z45" s="57"/>
      <c r="AA45" s="199" t="e">
        <f t="shared" si="17"/>
        <v>#NUM!</v>
      </c>
      <c r="AB45" s="32"/>
      <c r="AC45" s="20"/>
      <c r="AD45" s="188">
        <f t="shared" si="12"/>
        <v>11</v>
      </c>
      <c r="AE45" s="193"/>
      <c r="AF45" s="177"/>
      <c r="AG45" s="179"/>
      <c r="AH45" s="199" t="e">
        <f t="shared" si="18"/>
        <v>#NUM!</v>
      </c>
      <c r="AI45" s="32"/>
      <c r="AJ45" s="20"/>
      <c r="AK45" s="188">
        <f t="shared" si="13"/>
        <v>11</v>
      </c>
      <c r="AL45" s="55"/>
      <c r="AM45" s="56"/>
      <c r="AN45" s="57"/>
      <c r="AO45" s="199" t="e">
        <f t="shared" si="19"/>
        <v>#NUM!</v>
      </c>
      <c r="AP45" s="32"/>
      <c r="AQ45" s="20"/>
    </row>
    <row r="46" spans="1:124" x14ac:dyDescent="0.2">
      <c r="B46" s="62"/>
      <c r="C46" s="20"/>
      <c r="D46" s="188">
        <v>12</v>
      </c>
      <c r="E46" s="55"/>
      <c r="F46" s="56"/>
      <c r="G46" s="57"/>
      <c r="H46" s="188" t="e">
        <f t="shared" si="14"/>
        <v>#NUM!</v>
      </c>
      <c r="I46" s="187"/>
      <c r="J46" s="188">
        <v>12</v>
      </c>
      <c r="K46" s="55"/>
      <c r="L46" s="56"/>
      <c r="M46" s="57"/>
      <c r="N46" s="188" t="e">
        <f t="shared" si="15"/>
        <v>#NUM!</v>
      </c>
      <c r="O46" s="20"/>
      <c r="P46" s="188">
        <v>12</v>
      </c>
      <c r="Q46" s="55"/>
      <c r="R46" s="56"/>
      <c r="S46" s="57"/>
      <c r="T46" s="188" t="e">
        <f t="shared" si="16"/>
        <v>#NUM!</v>
      </c>
      <c r="U46" s="32"/>
      <c r="V46" s="20"/>
      <c r="W46" s="188">
        <f t="shared" si="11"/>
        <v>12</v>
      </c>
      <c r="X46" s="55"/>
      <c r="Y46" s="56"/>
      <c r="Z46" s="57"/>
      <c r="AA46" s="188" t="e">
        <f t="shared" si="17"/>
        <v>#NUM!</v>
      </c>
      <c r="AB46" s="32"/>
      <c r="AC46" s="20"/>
      <c r="AD46" s="188">
        <f t="shared" si="12"/>
        <v>12</v>
      </c>
      <c r="AE46" s="72"/>
      <c r="AF46" s="177"/>
      <c r="AG46" s="179"/>
      <c r="AH46" s="188" t="e">
        <f t="shared" si="18"/>
        <v>#NUM!</v>
      </c>
      <c r="AI46" s="32"/>
      <c r="AJ46" s="20"/>
      <c r="AK46" s="195">
        <f t="shared" si="13"/>
        <v>12</v>
      </c>
      <c r="AL46" s="55"/>
      <c r="AM46" s="56"/>
      <c r="AN46" s="57"/>
      <c r="AO46" s="195" t="e">
        <f t="shared" si="19"/>
        <v>#NUM!</v>
      </c>
      <c r="AP46" s="32"/>
      <c r="AQ46" s="20"/>
    </row>
    <row r="47" spans="1:124" x14ac:dyDescent="0.2">
      <c r="B47" s="62"/>
      <c r="C47" s="20"/>
      <c r="D47" s="46"/>
      <c r="E47" s="46"/>
      <c r="F47" s="46"/>
      <c r="G47" s="46"/>
      <c r="H47" s="46"/>
      <c r="I47" s="187"/>
      <c r="J47" s="46"/>
      <c r="K47" s="46"/>
      <c r="L47" s="46"/>
      <c r="M47" s="46"/>
      <c r="N47" s="46"/>
      <c r="O47" s="20"/>
      <c r="P47" s="46"/>
      <c r="Q47" s="46"/>
      <c r="R47" s="46"/>
      <c r="S47" s="46"/>
      <c r="T47" s="46"/>
      <c r="U47" s="32"/>
      <c r="V47" s="20"/>
      <c r="W47" s="46"/>
      <c r="X47" s="46"/>
      <c r="Y47" s="46"/>
      <c r="Z47" s="46"/>
      <c r="AA47" s="46"/>
      <c r="AB47" s="32"/>
      <c r="AC47" s="20"/>
      <c r="AD47" s="46"/>
      <c r="AE47" s="46"/>
      <c r="AF47" s="46"/>
      <c r="AG47" s="46"/>
      <c r="AH47" s="46"/>
      <c r="AI47" s="32"/>
      <c r="AJ47" s="20"/>
      <c r="AK47" s="46"/>
      <c r="AL47" s="46"/>
      <c r="AM47" s="46"/>
      <c r="AN47" s="46"/>
      <c r="AO47" s="46"/>
      <c r="AP47" s="32"/>
      <c r="AQ47" s="20"/>
    </row>
    <row r="48" spans="1:124" x14ac:dyDescent="0.2">
      <c r="B48" s="62"/>
      <c r="C48" s="20"/>
      <c r="D48" s="64" t="s">
        <v>31</v>
      </c>
      <c r="E48" s="64" t="str">
        <f>F14</f>
        <v>ubc</v>
      </c>
      <c r="F48" s="49"/>
      <c r="G48" s="65"/>
      <c r="H48" s="66"/>
      <c r="I48" s="197"/>
      <c r="J48" s="64" t="s">
        <v>31</v>
      </c>
      <c r="K48" s="64" t="str">
        <f>L14</f>
        <v>rpl13A</v>
      </c>
      <c r="L48" s="49"/>
      <c r="M48" s="65"/>
      <c r="N48" s="66"/>
      <c r="O48" s="20"/>
      <c r="P48" s="51" t="str">
        <f>D48</f>
        <v>Run No. 2.1</v>
      </c>
      <c r="Q48" s="64" t="str">
        <f>R14</f>
        <v>pcna</v>
      </c>
      <c r="R48" s="49"/>
      <c r="S48" s="50"/>
      <c r="T48" s="46"/>
      <c r="U48" s="32"/>
      <c r="V48" s="20"/>
      <c r="W48" s="51" t="str">
        <f>P48</f>
        <v>Run No. 2.1</v>
      </c>
      <c r="X48" s="64" t="str">
        <f>Y14</f>
        <v>NeuroD</v>
      </c>
      <c r="Y48" s="49"/>
      <c r="Z48" s="50"/>
      <c r="AA48" s="46"/>
      <c r="AB48" s="32"/>
      <c r="AC48" s="20"/>
      <c r="AD48" s="51" t="str">
        <f>W48</f>
        <v>Run No. 2.1</v>
      </c>
      <c r="AE48" s="64" t="str">
        <f>AF14</f>
        <v>dcx</v>
      </c>
      <c r="AF48" s="49"/>
      <c r="AG48" s="50"/>
      <c r="AH48" s="46"/>
      <c r="AI48" s="32"/>
      <c r="AJ48" s="20"/>
      <c r="AK48" s="51" t="str">
        <f>AD48</f>
        <v>Run No. 2.1</v>
      </c>
      <c r="AL48" s="64" t="str">
        <f>AM14</f>
        <v>bdnf</v>
      </c>
      <c r="AM48" s="49"/>
      <c r="AN48" s="65"/>
      <c r="AO48" s="66"/>
      <c r="AP48" s="32"/>
      <c r="AQ48" s="20"/>
    </row>
    <row r="49" spans="1:124" x14ac:dyDescent="0.2">
      <c r="B49" s="62"/>
      <c r="C49" s="20"/>
      <c r="D49" s="67"/>
      <c r="E49" s="24"/>
      <c r="F49" s="24"/>
      <c r="G49" s="24"/>
      <c r="H49" s="24"/>
      <c r="I49" s="46"/>
      <c r="J49" s="67"/>
      <c r="K49" s="24"/>
      <c r="L49" s="24"/>
      <c r="M49" s="24"/>
      <c r="N49" s="24"/>
      <c r="O49" s="20"/>
      <c r="P49" s="67"/>
      <c r="Q49" s="24"/>
      <c r="R49" s="24"/>
      <c r="S49" s="24"/>
      <c r="T49" s="24"/>
      <c r="U49" s="32"/>
      <c r="V49" s="20"/>
      <c r="W49" s="67"/>
      <c r="X49" s="24"/>
      <c r="Y49" s="24"/>
      <c r="Z49" s="24"/>
      <c r="AA49" s="24"/>
      <c r="AB49" s="32"/>
      <c r="AC49" s="20"/>
      <c r="AD49" s="67"/>
      <c r="AE49" s="24"/>
      <c r="AF49" s="24"/>
      <c r="AG49" s="24"/>
      <c r="AH49" s="24"/>
      <c r="AI49" s="32"/>
      <c r="AJ49" s="20"/>
      <c r="AK49" s="67"/>
      <c r="AL49" s="24"/>
      <c r="AM49" s="24"/>
      <c r="AN49" s="24"/>
      <c r="AO49" s="24"/>
      <c r="AP49" s="32"/>
      <c r="AQ49" s="20"/>
    </row>
    <row r="50" spans="1:124" x14ac:dyDescent="0.2">
      <c r="B50" s="62"/>
      <c r="C50" s="20"/>
      <c r="D50" s="48" t="s">
        <v>21</v>
      </c>
      <c r="E50" s="48" t="s">
        <v>10</v>
      </c>
      <c r="F50" s="48" t="s">
        <v>22</v>
      </c>
      <c r="G50" s="48" t="s">
        <v>23</v>
      </c>
      <c r="H50" s="48" t="s">
        <v>24</v>
      </c>
      <c r="I50" s="187"/>
      <c r="J50" s="48" t="s">
        <v>21</v>
      </c>
      <c r="K50" s="48" t="s">
        <v>25</v>
      </c>
      <c r="L50" s="48" t="s">
        <v>22</v>
      </c>
      <c r="M50" s="48" t="s">
        <v>23</v>
      </c>
      <c r="N50" s="48" t="s">
        <v>24</v>
      </c>
      <c r="O50" s="20"/>
      <c r="P50" s="48" t="str">
        <f t="shared" ref="P50:P62" si="20">D50</f>
        <v>Individ</v>
      </c>
      <c r="Q50" s="48" t="s">
        <v>10</v>
      </c>
      <c r="R50" s="48" t="s">
        <v>22</v>
      </c>
      <c r="S50" s="48" t="s">
        <v>23</v>
      </c>
      <c r="T50" s="48" t="s">
        <v>24</v>
      </c>
      <c r="U50" s="32"/>
      <c r="V50" s="20"/>
      <c r="W50" s="52" t="str">
        <f t="shared" ref="W50:W62" si="21">P50</f>
        <v>Individ</v>
      </c>
      <c r="X50" s="52" t="s">
        <v>25</v>
      </c>
      <c r="Y50" s="52" t="s">
        <v>22</v>
      </c>
      <c r="Z50" s="52" t="s">
        <v>23</v>
      </c>
      <c r="AA50" s="52" t="s">
        <v>24</v>
      </c>
      <c r="AB50" s="32"/>
      <c r="AC50" s="20"/>
      <c r="AD50" s="48" t="str">
        <f t="shared" ref="AD50:AD62" si="22">W50</f>
        <v>Individ</v>
      </c>
      <c r="AE50" s="48" t="s">
        <v>25</v>
      </c>
      <c r="AF50" s="48" t="s">
        <v>22</v>
      </c>
      <c r="AG50" s="48" t="s">
        <v>23</v>
      </c>
      <c r="AH50" s="48" t="s">
        <v>24</v>
      </c>
      <c r="AI50" s="32"/>
      <c r="AJ50" s="20"/>
      <c r="AK50" s="48" t="str">
        <f t="shared" ref="AK50:AK62" si="23">AD50</f>
        <v>Individ</v>
      </c>
      <c r="AL50" s="48" t="s">
        <v>25</v>
      </c>
      <c r="AM50" s="48" t="s">
        <v>22</v>
      </c>
      <c r="AN50" s="48" t="s">
        <v>23</v>
      </c>
      <c r="AO50" s="48" t="s">
        <v>24</v>
      </c>
      <c r="AP50" s="32"/>
      <c r="AQ50" s="20"/>
    </row>
    <row r="51" spans="1:124" s="174" customFormat="1" x14ac:dyDescent="0.2">
      <c r="A51" s="75"/>
      <c r="B51" s="69"/>
      <c r="C51" s="20"/>
      <c r="D51" s="188">
        <v>1</v>
      </c>
      <c r="E51" s="115">
        <v>6</v>
      </c>
      <c r="F51" s="170">
        <v>1.8792096966405096</v>
      </c>
      <c r="G51" s="2">
        <v>24.13</v>
      </c>
      <c r="H51" s="188">
        <f>POWER(F51,G51)</f>
        <v>4083406.8689333927</v>
      </c>
      <c r="I51" s="187"/>
      <c r="J51" s="188">
        <v>1</v>
      </c>
      <c r="K51" s="115">
        <v>6</v>
      </c>
      <c r="L51" s="170">
        <v>1.905217693304468</v>
      </c>
      <c r="M51" s="2">
        <v>23.81</v>
      </c>
      <c r="N51" s="188">
        <f>POWER(L51,M51)</f>
        <v>4628934.8677046159</v>
      </c>
      <c r="O51" s="20"/>
      <c r="P51" s="188">
        <f t="shared" si="20"/>
        <v>1</v>
      </c>
      <c r="Q51" s="115">
        <v>6</v>
      </c>
      <c r="R51" s="170">
        <v>1.909565541313444</v>
      </c>
      <c r="S51" s="2">
        <v>27.59</v>
      </c>
      <c r="T51" s="188">
        <f>POWER(R51,S51)</f>
        <v>56361787.904622212</v>
      </c>
      <c r="U51" s="32"/>
      <c r="V51" s="20"/>
      <c r="W51" s="205">
        <f t="shared" si="21"/>
        <v>1</v>
      </c>
      <c r="X51" s="115">
        <v>6</v>
      </c>
      <c r="Y51" s="170">
        <v>1.8959906415293899</v>
      </c>
      <c r="Z51" s="116">
        <v>24.09</v>
      </c>
      <c r="AA51" s="205">
        <f>POWER(Y51,Z51)</f>
        <v>4932576.1844123108</v>
      </c>
      <c r="AB51" s="32"/>
      <c r="AC51" s="20"/>
      <c r="AD51" s="188">
        <f t="shared" si="22"/>
        <v>1</v>
      </c>
      <c r="AE51" s="115">
        <v>6</v>
      </c>
      <c r="AF51" s="170">
        <v>1.9027917549563087</v>
      </c>
      <c r="AG51" s="2">
        <v>24.09</v>
      </c>
      <c r="AH51" s="188">
        <f>POWER(AF51,AG51)</f>
        <v>5376943.5249268012</v>
      </c>
      <c r="AI51" s="32"/>
      <c r="AJ51" s="20"/>
      <c r="AK51" s="188">
        <f t="shared" si="23"/>
        <v>1</v>
      </c>
      <c r="AL51" s="55">
        <v>6</v>
      </c>
      <c r="AM51" s="56">
        <v>1.9381822331807701</v>
      </c>
      <c r="AN51" s="2">
        <v>27.46</v>
      </c>
      <c r="AO51" s="188">
        <f>POWER(AM51,AN51)</f>
        <v>77957147.709129855</v>
      </c>
      <c r="AP51" s="32"/>
      <c r="AQ51" s="20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</row>
    <row r="52" spans="1:124" s="174" customFormat="1" x14ac:dyDescent="0.2">
      <c r="A52" s="75"/>
      <c r="B52" s="69"/>
      <c r="C52" s="20"/>
      <c r="D52" s="188">
        <v>2</v>
      </c>
      <c r="E52" s="115">
        <v>8</v>
      </c>
      <c r="F52" s="170">
        <v>1.8792096966405096</v>
      </c>
      <c r="G52" s="2">
        <v>25.18</v>
      </c>
      <c r="H52" s="188">
        <f t="shared" ref="H52:H58" si="24">POWER(F52,G52)</f>
        <v>7919479.919401736</v>
      </c>
      <c r="I52" s="187"/>
      <c r="J52" s="188">
        <v>2</v>
      </c>
      <c r="K52" s="115">
        <v>8</v>
      </c>
      <c r="L52" s="170">
        <v>1.905217693304468</v>
      </c>
      <c r="M52" s="2">
        <v>24.87</v>
      </c>
      <c r="N52" s="188">
        <f t="shared" ref="N52:N56" si="25">POWER(L52,M52)</f>
        <v>9166897.0170012023</v>
      </c>
      <c r="O52" s="20"/>
      <c r="P52" s="188">
        <f t="shared" si="20"/>
        <v>2</v>
      </c>
      <c r="Q52" s="115">
        <v>8</v>
      </c>
      <c r="R52" s="170">
        <v>1.909565541313444</v>
      </c>
      <c r="S52" s="2">
        <v>28.54</v>
      </c>
      <c r="T52" s="188">
        <f t="shared" ref="T52:T56" si="26">POWER(R52,S52)</f>
        <v>104201171.57943705</v>
      </c>
      <c r="U52" s="32"/>
      <c r="V52" s="20"/>
      <c r="W52" s="205">
        <f t="shared" si="21"/>
        <v>2</v>
      </c>
      <c r="X52" s="115">
        <v>8</v>
      </c>
      <c r="Y52" s="170">
        <v>1.8959906415293899</v>
      </c>
      <c r="Z52" s="116">
        <v>25</v>
      </c>
      <c r="AA52" s="205">
        <f t="shared" ref="AA52:AA54" si="27">POWER(Y52,Z52)</f>
        <v>8828862.1104344316</v>
      </c>
      <c r="AB52" s="32"/>
      <c r="AC52" s="20"/>
      <c r="AD52" s="188">
        <f t="shared" si="22"/>
        <v>2</v>
      </c>
      <c r="AE52" s="115">
        <v>8</v>
      </c>
      <c r="AF52" s="170">
        <v>1.9027917549563087</v>
      </c>
      <c r="AG52" s="2">
        <v>25.19</v>
      </c>
      <c r="AH52" s="188">
        <f t="shared" ref="AH52:AH54" si="28">POWER(AF52,AG52)</f>
        <v>10911032.817263724</v>
      </c>
      <c r="AI52" s="32"/>
      <c r="AJ52" s="20"/>
      <c r="AK52" s="188">
        <f t="shared" si="23"/>
        <v>2</v>
      </c>
      <c r="AL52" s="55">
        <v>8</v>
      </c>
      <c r="AM52" s="56">
        <v>1.9381822331807701</v>
      </c>
      <c r="AN52" s="2">
        <v>28.17</v>
      </c>
      <c r="AO52" s="188">
        <f t="shared" ref="AO52:AO55" si="29">POWER(AM52,AN52)</f>
        <v>124711387.94040421</v>
      </c>
      <c r="AP52" s="32"/>
      <c r="AQ52" s="20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</row>
    <row r="53" spans="1:124" s="174" customFormat="1" x14ac:dyDescent="0.2">
      <c r="A53" s="75"/>
      <c r="B53" s="69" t="s">
        <v>32</v>
      </c>
      <c r="C53" s="20"/>
      <c r="D53" s="188">
        <v>3</v>
      </c>
      <c r="E53" s="115">
        <v>10</v>
      </c>
      <c r="F53" s="170">
        <v>1.8792096966405096</v>
      </c>
      <c r="G53" s="2">
        <v>24.96</v>
      </c>
      <c r="H53" s="188">
        <f t="shared" si="24"/>
        <v>6893219.5032998491</v>
      </c>
      <c r="I53" s="187"/>
      <c r="J53" s="188">
        <v>3</v>
      </c>
      <c r="K53" s="115">
        <v>10</v>
      </c>
      <c r="L53" s="170">
        <v>1.905217693304468</v>
      </c>
      <c r="M53" s="2">
        <v>24.81</v>
      </c>
      <c r="N53" s="188">
        <f t="shared" si="25"/>
        <v>8819128.6111048013</v>
      </c>
      <c r="O53" s="20"/>
      <c r="P53" s="188">
        <f t="shared" si="20"/>
        <v>3</v>
      </c>
      <c r="Q53" s="115">
        <v>10</v>
      </c>
      <c r="R53" s="170">
        <v>1.909565541313444</v>
      </c>
      <c r="S53" s="2">
        <v>28.47</v>
      </c>
      <c r="T53" s="188">
        <f t="shared" si="26"/>
        <v>99588039.322644144</v>
      </c>
      <c r="U53" s="32"/>
      <c r="V53" s="20"/>
      <c r="W53" s="205">
        <f t="shared" si="21"/>
        <v>3</v>
      </c>
      <c r="X53" s="115">
        <v>10</v>
      </c>
      <c r="Y53" s="170">
        <v>1.8959906415293899</v>
      </c>
      <c r="Z53" s="116">
        <v>24.89</v>
      </c>
      <c r="AA53" s="205">
        <f t="shared" si="27"/>
        <v>8228918.3514591418</v>
      </c>
      <c r="AB53" s="32"/>
      <c r="AC53" s="20"/>
      <c r="AD53" s="188">
        <f t="shared" si="22"/>
        <v>3</v>
      </c>
      <c r="AE53" s="115">
        <v>10</v>
      </c>
      <c r="AF53" s="170">
        <v>1.9027917549563087</v>
      </c>
      <c r="AG53" s="2">
        <v>25.46</v>
      </c>
      <c r="AH53" s="188">
        <f t="shared" si="28"/>
        <v>12980801.309705663</v>
      </c>
      <c r="AI53" s="32"/>
      <c r="AJ53" s="20"/>
      <c r="AK53" s="188">
        <f t="shared" si="23"/>
        <v>3</v>
      </c>
      <c r="AL53" s="55">
        <v>10</v>
      </c>
      <c r="AM53" s="56">
        <v>1.9381822331807701</v>
      </c>
      <c r="AN53" s="2">
        <v>28.44</v>
      </c>
      <c r="AO53" s="188">
        <f t="shared" si="29"/>
        <v>149108587.722922</v>
      </c>
      <c r="AP53" s="32"/>
      <c r="AQ53" s="20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</row>
    <row r="54" spans="1:124" s="174" customFormat="1" x14ac:dyDescent="0.2">
      <c r="A54" s="75"/>
      <c r="B54" s="69" t="s">
        <v>27</v>
      </c>
      <c r="C54" s="20"/>
      <c r="D54" s="188">
        <v>4</v>
      </c>
      <c r="E54" s="115">
        <v>12</v>
      </c>
      <c r="F54" s="170">
        <v>1.8792096966405096</v>
      </c>
      <c r="G54" s="2">
        <v>25.29</v>
      </c>
      <c r="H54" s="188">
        <f t="shared" si="24"/>
        <v>8488558.3606413789</v>
      </c>
      <c r="I54" s="187"/>
      <c r="J54" s="188">
        <v>4</v>
      </c>
      <c r="K54" s="115">
        <v>12</v>
      </c>
      <c r="L54" s="170">
        <v>1.905217693304468</v>
      </c>
      <c r="M54" s="2">
        <v>23.65</v>
      </c>
      <c r="N54" s="188">
        <f t="shared" si="25"/>
        <v>4175321.6079515549</v>
      </c>
      <c r="O54" s="20"/>
      <c r="P54" s="188">
        <f t="shared" si="20"/>
        <v>4</v>
      </c>
      <c r="Q54" s="115">
        <v>12</v>
      </c>
      <c r="R54" s="170">
        <v>1.909565541313444</v>
      </c>
      <c r="S54" s="2">
        <v>27.89</v>
      </c>
      <c r="T54" s="188">
        <f t="shared" si="26"/>
        <v>68432929.53520222</v>
      </c>
      <c r="U54" s="32"/>
      <c r="V54" s="20"/>
      <c r="W54" s="205">
        <f t="shared" si="21"/>
        <v>4</v>
      </c>
      <c r="X54" s="115">
        <v>12</v>
      </c>
      <c r="Y54" s="170">
        <v>1.8959906415293899</v>
      </c>
      <c r="Z54" s="208"/>
      <c r="AA54" s="205">
        <f t="shared" si="27"/>
        <v>1</v>
      </c>
      <c r="AB54" s="32"/>
      <c r="AC54" s="20"/>
      <c r="AD54" s="188">
        <f t="shared" si="22"/>
        <v>4</v>
      </c>
      <c r="AE54" s="115">
        <v>12</v>
      </c>
      <c r="AF54" s="170">
        <v>1.9027917549563087</v>
      </c>
      <c r="AG54" s="2">
        <v>24.05</v>
      </c>
      <c r="AH54" s="188">
        <f t="shared" si="28"/>
        <v>5240344.3330700044</v>
      </c>
      <c r="AI54" s="32"/>
      <c r="AJ54" s="20"/>
      <c r="AK54" s="188">
        <f t="shared" si="23"/>
        <v>4</v>
      </c>
      <c r="AL54" s="55">
        <v>12</v>
      </c>
      <c r="AM54" s="56">
        <v>1.9381822331807701</v>
      </c>
      <c r="AN54" s="2">
        <v>33.65</v>
      </c>
      <c r="AO54" s="188">
        <f t="shared" si="29"/>
        <v>4686283580.5908041</v>
      </c>
      <c r="AP54" s="32"/>
      <c r="AQ54" s="20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</row>
    <row r="55" spans="1:124" s="174" customFormat="1" x14ac:dyDescent="0.2">
      <c r="A55" s="75"/>
      <c r="B55" s="69"/>
      <c r="C55" s="20"/>
      <c r="D55" s="188">
        <v>5</v>
      </c>
      <c r="E55" s="115">
        <v>24</v>
      </c>
      <c r="F55" s="170">
        <v>1.8792096966405096</v>
      </c>
      <c r="G55" s="178">
        <v>24.64</v>
      </c>
      <c r="H55" s="188">
        <f t="shared" si="24"/>
        <v>5633133.3193425098</v>
      </c>
      <c r="I55" s="187"/>
      <c r="J55" s="188">
        <v>5</v>
      </c>
      <c r="K55" s="115">
        <v>24</v>
      </c>
      <c r="L55" s="170">
        <v>1.905217693304468</v>
      </c>
      <c r="M55" s="178">
        <v>24.22</v>
      </c>
      <c r="N55" s="188">
        <f t="shared" si="25"/>
        <v>6029181.5083160782</v>
      </c>
      <c r="O55" s="20"/>
      <c r="P55" s="188">
        <f t="shared" si="20"/>
        <v>5</v>
      </c>
      <c r="Q55" s="115">
        <v>24</v>
      </c>
      <c r="R55" s="170">
        <v>1.909565541313444</v>
      </c>
      <c r="S55" s="178">
        <v>28.11</v>
      </c>
      <c r="T55" s="188">
        <f t="shared" si="26"/>
        <v>78898861.64535509</v>
      </c>
      <c r="U55" s="32"/>
      <c r="V55" s="20"/>
      <c r="W55" s="205">
        <f t="shared" si="21"/>
        <v>5</v>
      </c>
      <c r="X55" s="115">
        <v>24</v>
      </c>
      <c r="Y55" s="170">
        <v>1.8959906415293899</v>
      </c>
      <c r="Z55" s="178">
        <v>24.95</v>
      </c>
      <c r="AA55" s="205">
        <f>POWER(Y55,Z55)</f>
        <v>8550921.5998889711</v>
      </c>
      <c r="AB55" s="32"/>
      <c r="AC55" s="20"/>
      <c r="AD55" s="188">
        <f t="shared" si="22"/>
        <v>5</v>
      </c>
      <c r="AE55" s="115">
        <v>24</v>
      </c>
      <c r="AF55" s="170">
        <v>1.9027917549563087</v>
      </c>
      <c r="AG55" s="178">
        <v>24.75</v>
      </c>
      <c r="AH55" s="188">
        <f>POWER(AF55,AG55)</f>
        <v>8221171.4847851722</v>
      </c>
      <c r="AI55" s="32"/>
      <c r="AJ55" s="20"/>
      <c r="AK55" s="188">
        <f t="shared" si="23"/>
        <v>5</v>
      </c>
      <c r="AL55" s="115">
        <v>24</v>
      </c>
      <c r="AM55" s="56">
        <v>1.9381822331807701</v>
      </c>
      <c r="AN55" s="178">
        <v>27.85</v>
      </c>
      <c r="AO55" s="188">
        <f t="shared" si="29"/>
        <v>100911308.58314718</v>
      </c>
      <c r="AP55" s="32"/>
      <c r="AQ55" s="20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</row>
    <row r="56" spans="1:124" s="174" customFormat="1" x14ac:dyDescent="0.2">
      <c r="A56" s="75"/>
      <c r="B56" s="69"/>
      <c r="C56" s="20"/>
      <c r="D56" s="188">
        <v>6</v>
      </c>
      <c r="E56" s="115">
        <v>26</v>
      </c>
      <c r="F56" s="170">
        <v>1.8792096966405096</v>
      </c>
      <c r="G56" s="178">
        <v>24.65</v>
      </c>
      <c r="H56" s="188">
        <f t="shared" si="24"/>
        <v>5668782.3428644547</v>
      </c>
      <c r="I56" s="187"/>
      <c r="J56" s="188">
        <v>6</v>
      </c>
      <c r="K56" s="115">
        <v>26</v>
      </c>
      <c r="L56" s="170">
        <v>1.905217693304468</v>
      </c>
      <c r="M56" s="178">
        <v>24.85</v>
      </c>
      <c r="N56" s="188">
        <f t="shared" si="25"/>
        <v>9049476.5773388222</v>
      </c>
      <c r="O56" s="20"/>
      <c r="P56" s="188">
        <f t="shared" si="20"/>
        <v>6</v>
      </c>
      <c r="Q56" s="115">
        <v>26</v>
      </c>
      <c r="R56" s="170">
        <v>1.909565541313444</v>
      </c>
      <c r="S56" s="178">
        <v>28.1</v>
      </c>
      <c r="T56" s="188">
        <f t="shared" si="26"/>
        <v>78390131.242416173</v>
      </c>
      <c r="U56" s="32"/>
      <c r="V56" s="20"/>
      <c r="W56" s="205">
        <f t="shared" si="21"/>
        <v>6</v>
      </c>
      <c r="X56" s="115">
        <v>26</v>
      </c>
      <c r="Y56" s="170">
        <v>1.8959906415293899</v>
      </c>
      <c r="Z56" s="178">
        <v>24.68</v>
      </c>
      <c r="AA56" s="205">
        <f t="shared" ref="AA56:AA62" si="30">POWER(Y56,Z56)</f>
        <v>7194442.6243876303</v>
      </c>
      <c r="AB56" s="32"/>
      <c r="AC56" s="20"/>
      <c r="AD56" s="188">
        <f t="shared" si="22"/>
        <v>6</v>
      </c>
      <c r="AE56" s="115">
        <v>26</v>
      </c>
      <c r="AF56" s="170">
        <v>1.9027917549563087</v>
      </c>
      <c r="AG56" s="178">
        <v>24.78</v>
      </c>
      <c r="AH56" s="188">
        <f t="shared" ref="AH56:AH62" si="31">POWER(AF56,AG56)</f>
        <v>8381378.333313264</v>
      </c>
      <c r="AI56" s="32"/>
      <c r="AJ56" s="20"/>
      <c r="AK56" s="188">
        <f t="shared" si="23"/>
        <v>6</v>
      </c>
      <c r="AL56" s="115">
        <v>26</v>
      </c>
      <c r="AM56" s="56">
        <v>1.9381822331807701</v>
      </c>
      <c r="AN56" s="178">
        <v>28</v>
      </c>
      <c r="AO56" s="188">
        <f t="shared" ref="AO56:AO62" si="32">POWER(AM56,AN56)</f>
        <v>111442033.78046149</v>
      </c>
      <c r="AP56" s="32"/>
      <c r="AQ56" s="20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</row>
    <row r="57" spans="1:124" s="174" customFormat="1" x14ac:dyDescent="0.2">
      <c r="A57" s="75"/>
      <c r="B57" s="69"/>
      <c r="C57" s="20"/>
      <c r="D57" s="188">
        <v>7</v>
      </c>
      <c r="E57" s="115">
        <v>28</v>
      </c>
      <c r="F57" s="170">
        <v>1.8792096966405096</v>
      </c>
      <c r="G57" s="178">
        <v>24.57</v>
      </c>
      <c r="H57" s="188">
        <f t="shared" si="24"/>
        <v>5389788.9870548621</v>
      </c>
      <c r="I57" s="187"/>
      <c r="J57" s="188">
        <v>7</v>
      </c>
      <c r="K57" s="115">
        <v>28</v>
      </c>
      <c r="L57" s="170">
        <v>1.905217693304468</v>
      </c>
      <c r="M57" s="178">
        <v>24.05</v>
      </c>
      <c r="N57" s="188">
        <f t="shared" ref="N57:N62" si="33">POWER(L57,M57)</f>
        <v>5403408.1743482882</v>
      </c>
      <c r="O57" s="20"/>
      <c r="P57" s="188">
        <f t="shared" si="20"/>
        <v>7</v>
      </c>
      <c r="Q57" s="115">
        <v>28</v>
      </c>
      <c r="R57" s="170">
        <v>1.909565541313444</v>
      </c>
      <c r="S57" s="178">
        <v>27.72</v>
      </c>
      <c r="T57" s="188">
        <f t="shared" ref="T57:T62" si="34">POWER(R57,S57)</f>
        <v>61306462.227240361</v>
      </c>
      <c r="U57" s="32"/>
      <c r="V57" s="20"/>
      <c r="W57" s="205">
        <f t="shared" si="21"/>
        <v>7</v>
      </c>
      <c r="X57" s="115">
        <v>28</v>
      </c>
      <c r="Y57" s="170">
        <v>1.8959906415293899</v>
      </c>
      <c r="Z57" s="178">
        <v>24.82</v>
      </c>
      <c r="AA57" s="205">
        <f t="shared" si="30"/>
        <v>7868541.1422304865</v>
      </c>
      <c r="AB57" s="32"/>
      <c r="AC57" s="20"/>
      <c r="AD57" s="188">
        <f t="shared" si="22"/>
        <v>7</v>
      </c>
      <c r="AE57" s="115">
        <v>28</v>
      </c>
      <c r="AF57" s="170">
        <v>1.9027917549563087</v>
      </c>
      <c r="AG57" s="178">
        <v>24.67</v>
      </c>
      <c r="AH57" s="188">
        <f t="shared" si="31"/>
        <v>7808765.9555471549</v>
      </c>
      <c r="AI57" s="32"/>
      <c r="AJ57" s="20"/>
      <c r="AK57" s="188">
        <f t="shared" si="23"/>
        <v>7</v>
      </c>
      <c r="AL57" s="115">
        <v>28</v>
      </c>
      <c r="AM57" s="56">
        <v>1.9381822331807701</v>
      </c>
      <c r="AN57" s="178">
        <v>27.44</v>
      </c>
      <c r="AO57" s="188">
        <f t="shared" si="32"/>
        <v>76932181.695948198</v>
      </c>
      <c r="AP57" s="32"/>
      <c r="AQ57" s="20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</row>
    <row r="58" spans="1:124" s="174" customFormat="1" x14ac:dyDescent="0.2">
      <c r="A58" s="75"/>
      <c r="B58" s="69"/>
      <c r="C58" s="20"/>
      <c r="D58" s="188">
        <v>8</v>
      </c>
      <c r="E58" s="115">
        <v>30</v>
      </c>
      <c r="F58" s="170">
        <v>1.8792096966405096</v>
      </c>
      <c r="G58" s="178">
        <v>24.7</v>
      </c>
      <c r="H58" s="188">
        <f t="shared" si="24"/>
        <v>5850440.1986680999</v>
      </c>
      <c r="I58" s="187"/>
      <c r="J58" s="188">
        <v>8</v>
      </c>
      <c r="K58" s="115">
        <v>30</v>
      </c>
      <c r="L58" s="170">
        <v>1.905217693304468</v>
      </c>
      <c r="M58" s="178">
        <v>24.34</v>
      </c>
      <c r="N58" s="188">
        <f t="shared" si="33"/>
        <v>6514059.3511768291</v>
      </c>
      <c r="O58" s="20"/>
      <c r="P58" s="188">
        <f t="shared" si="20"/>
        <v>8</v>
      </c>
      <c r="Q58" s="115">
        <v>30</v>
      </c>
      <c r="R58" s="170">
        <v>1.909565541313444</v>
      </c>
      <c r="S58" s="178">
        <v>28.02</v>
      </c>
      <c r="T58" s="188">
        <f t="shared" si="34"/>
        <v>74436616.821823701</v>
      </c>
      <c r="U58" s="32"/>
      <c r="V58" s="20"/>
      <c r="W58" s="205">
        <f t="shared" si="21"/>
        <v>8</v>
      </c>
      <c r="X58" s="115">
        <v>30</v>
      </c>
      <c r="Y58" s="170">
        <v>1.8959906415293899</v>
      </c>
      <c r="Z58" s="178">
        <v>24.88</v>
      </c>
      <c r="AA58" s="205">
        <f t="shared" si="30"/>
        <v>8176442.5820050957</v>
      </c>
      <c r="AB58" s="32"/>
      <c r="AC58" s="20"/>
      <c r="AD58" s="188">
        <f t="shared" si="22"/>
        <v>8</v>
      </c>
      <c r="AE58" s="115">
        <v>30</v>
      </c>
      <c r="AF58" s="170">
        <v>1.9027917549563087</v>
      </c>
      <c r="AG58" s="178">
        <v>24.93</v>
      </c>
      <c r="AH58" s="188">
        <f t="shared" si="31"/>
        <v>9230476.7809309978</v>
      </c>
      <c r="AI58" s="32"/>
      <c r="AJ58" s="20"/>
      <c r="AK58" s="195">
        <f t="shared" si="23"/>
        <v>8</v>
      </c>
      <c r="AL58" s="115">
        <v>30</v>
      </c>
      <c r="AM58" s="56">
        <v>1.9381822331807701</v>
      </c>
      <c r="AN58" s="178">
        <v>28.88</v>
      </c>
      <c r="AO58" s="188">
        <f t="shared" si="32"/>
        <v>199506148.42980632</v>
      </c>
      <c r="AP58" s="32"/>
      <c r="AQ58" s="20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</row>
    <row r="59" spans="1:124" s="174" customFormat="1" x14ac:dyDescent="0.2">
      <c r="A59" s="75"/>
      <c r="B59" s="69"/>
      <c r="C59" s="20"/>
      <c r="D59" s="188">
        <v>9</v>
      </c>
      <c r="E59" s="55"/>
      <c r="F59" s="56"/>
      <c r="G59" s="57"/>
      <c r="H59" s="188" t="e">
        <f t="shared" ref="H59:H62" si="35">POWER(F59,G59)</f>
        <v>#NUM!</v>
      </c>
      <c r="I59" s="187"/>
      <c r="J59" s="188">
        <v>9</v>
      </c>
      <c r="K59" s="55"/>
      <c r="L59" s="56"/>
      <c r="M59" s="57"/>
      <c r="N59" s="188" t="e">
        <f t="shared" si="33"/>
        <v>#NUM!</v>
      </c>
      <c r="O59" s="20"/>
      <c r="P59" s="195">
        <f t="shared" si="20"/>
        <v>9</v>
      </c>
      <c r="Q59" s="55"/>
      <c r="R59" s="56"/>
      <c r="S59" s="57"/>
      <c r="T59" s="212" t="e">
        <f t="shared" si="34"/>
        <v>#NUM!</v>
      </c>
      <c r="U59" s="32"/>
      <c r="V59" s="20"/>
      <c r="W59" s="205">
        <f t="shared" si="21"/>
        <v>9</v>
      </c>
      <c r="X59" s="55"/>
      <c r="Y59" s="56"/>
      <c r="Z59" s="57"/>
      <c r="AA59" s="205" t="e">
        <f t="shared" si="30"/>
        <v>#NUM!</v>
      </c>
      <c r="AB59" s="32"/>
      <c r="AC59" s="20"/>
      <c r="AD59" s="188">
        <f t="shared" si="22"/>
        <v>9</v>
      </c>
      <c r="AE59" s="72"/>
      <c r="AF59" s="177"/>
      <c r="AG59" s="179"/>
      <c r="AH59" s="188" t="e">
        <f t="shared" si="31"/>
        <v>#NUM!</v>
      </c>
      <c r="AI59" s="32"/>
      <c r="AJ59" s="20"/>
      <c r="AK59" s="195">
        <f t="shared" si="23"/>
        <v>9</v>
      </c>
      <c r="AL59" s="73"/>
      <c r="AM59" s="172"/>
      <c r="AN59" s="173"/>
      <c r="AO59" s="195" t="e">
        <f t="shared" si="32"/>
        <v>#NUM!</v>
      </c>
      <c r="AP59" s="32"/>
      <c r="AQ59" s="20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</row>
    <row r="60" spans="1:124" s="174" customFormat="1" x14ac:dyDescent="0.2">
      <c r="A60" s="75"/>
      <c r="B60" s="69"/>
      <c r="C60" s="20"/>
      <c r="D60" s="188">
        <v>10</v>
      </c>
      <c r="E60" s="55"/>
      <c r="F60" s="56"/>
      <c r="G60" s="57"/>
      <c r="H60" s="188" t="e">
        <f t="shared" si="35"/>
        <v>#NUM!</v>
      </c>
      <c r="I60" s="187"/>
      <c r="J60" s="188">
        <v>10</v>
      </c>
      <c r="K60" s="55"/>
      <c r="L60" s="56"/>
      <c r="M60" s="57"/>
      <c r="N60" s="188" t="e">
        <f t="shared" si="33"/>
        <v>#NUM!</v>
      </c>
      <c r="O60" s="20"/>
      <c r="P60" s="188">
        <f t="shared" si="20"/>
        <v>10</v>
      </c>
      <c r="Q60" s="55"/>
      <c r="R60" s="56"/>
      <c r="S60" s="57"/>
      <c r="T60" s="188" t="e">
        <f t="shared" si="34"/>
        <v>#NUM!</v>
      </c>
      <c r="U60" s="32"/>
      <c r="V60" s="20"/>
      <c r="W60" s="205">
        <f t="shared" si="21"/>
        <v>10</v>
      </c>
      <c r="X60" s="55"/>
      <c r="Y60" s="56"/>
      <c r="Z60" s="57"/>
      <c r="AA60" s="205" t="e">
        <f t="shared" si="30"/>
        <v>#NUM!</v>
      </c>
      <c r="AB60" s="32"/>
      <c r="AC60" s="20"/>
      <c r="AD60" s="188">
        <f t="shared" si="22"/>
        <v>10</v>
      </c>
      <c r="AE60" s="72"/>
      <c r="AF60" s="177"/>
      <c r="AG60" s="179"/>
      <c r="AH60" s="188" t="e">
        <f t="shared" si="31"/>
        <v>#NUM!</v>
      </c>
      <c r="AI60" s="32"/>
      <c r="AJ60" s="20"/>
      <c r="AK60" s="188">
        <f t="shared" si="23"/>
        <v>10</v>
      </c>
      <c r="AL60" s="72"/>
      <c r="AM60" s="177"/>
      <c r="AN60" s="179"/>
      <c r="AO60" s="188" t="e">
        <f t="shared" si="32"/>
        <v>#NUM!</v>
      </c>
      <c r="AP60" s="32"/>
      <c r="AQ60" s="20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</row>
    <row r="61" spans="1:124" s="174" customFormat="1" x14ac:dyDescent="0.2">
      <c r="A61" s="75"/>
      <c r="B61" s="69"/>
      <c r="C61" s="20"/>
      <c r="D61" s="188">
        <v>11</v>
      </c>
      <c r="E61" s="55"/>
      <c r="F61" s="56"/>
      <c r="G61" s="57"/>
      <c r="H61" s="188" t="e">
        <f t="shared" si="35"/>
        <v>#NUM!</v>
      </c>
      <c r="I61" s="187"/>
      <c r="J61" s="188">
        <v>11</v>
      </c>
      <c r="K61" s="55"/>
      <c r="L61" s="56"/>
      <c r="M61" s="57"/>
      <c r="N61" s="188" t="e">
        <f t="shared" si="33"/>
        <v>#NUM!</v>
      </c>
      <c r="O61" s="20"/>
      <c r="P61" s="188">
        <f t="shared" si="20"/>
        <v>11</v>
      </c>
      <c r="Q61" s="55"/>
      <c r="R61" s="56"/>
      <c r="S61" s="57"/>
      <c r="T61" s="188" t="e">
        <f t="shared" si="34"/>
        <v>#NUM!</v>
      </c>
      <c r="U61" s="32"/>
      <c r="V61" s="20"/>
      <c r="W61" s="205">
        <f t="shared" si="21"/>
        <v>11</v>
      </c>
      <c r="X61" s="55"/>
      <c r="Y61" s="56"/>
      <c r="Z61" s="57"/>
      <c r="AA61" s="205" t="e">
        <f t="shared" si="30"/>
        <v>#NUM!</v>
      </c>
      <c r="AB61" s="32"/>
      <c r="AC61" s="20"/>
      <c r="AD61" s="188">
        <f t="shared" si="22"/>
        <v>11</v>
      </c>
      <c r="AE61" s="72"/>
      <c r="AF61" s="177"/>
      <c r="AG61" s="179"/>
      <c r="AH61" s="188" t="e">
        <f t="shared" si="31"/>
        <v>#NUM!</v>
      </c>
      <c r="AI61" s="32"/>
      <c r="AJ61" s="20"/>
      <c r="AK61" s="188">
        <f t="shared" si="23"/>
        <v>11</v>
      </c>
      <c r="AL61" s="72"/>
      <c r="AM61" s="177"/>
      <c r="AN61" s="179"/>
      <c r="AO61" s="188" t="e">
        <f t="shared" si="32"/>
        <v>#NUM!</v>
      </c>
      <c r="AP61" s="32"/>
      <c r="AQ61" s="20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</row>
    <row r="62" spans="1:124" s="174" customFormat="1" x14ac:dyDescent="0.2">
      <c r="A62" s="75"/>
      <c r="B62" s="69"/>
      <c r="C62" s="20"/>
      <c r="D62" s="188">
        <v>12</v>
      </c>
      <c r="E62" s="55"/>
      <c r="F62" s="56"/>
      <c r="G62" s="57"/>
      <c r="H62" s="188" t="e">
        <f t="shared" si="35"/>
        <v>#NUM!</v>
      </c>
      <c r="I62" s="187"/>
      <c r="J62" s="188">
        <v>12</v>
      </c>
      <c r="K62" s="55"/>
      <c r="L62" s="56"/>
      <c r="M62" s="57"/>
      <c r="N62" s="188" t="e">
        <f t="shared" si="33"/>
        <v>#NUM!</v>
      </c>
      <c r="O62" s="20"/>
      <c r="P62" s="188">
        <f t="shared" si="20"/>
        <v>12</v>
      </c>
      <c r="Q62" s="55"/>
      <c r="R62" s="56"/>
      <c r="S62" s="57"/>
      <c r="T62" s="188" t="e">
        <f t="shared" si="34"/>
        <v>#NUM!</v>
      </c>
      <c r="U62" s="32"/>
      <c r="V62" s="20"/>
      <c r="W62" s="205">
        <f t="shared" si="21"/>
        <v>12</v>
      </c>
      <c r="X62" s="55"/>
      <c r="Y62" s="56"/>
      <c r="Z62" s="57"/>
      <c r="AA62" s="205" t="e">
        <f t="shared" si="30"/>
        <v>#NUM!</v>
      </c>
      <c r="AB62" s="32"/>
      <c r="AC62" s="20"/>
      <c r="AD62" s="188">
        <f t="shared" si="22"/>
        <v>12</v>
      </c>
      <c r="AE62" s="72"/>
      <c r="AF62" s="177"/>
      <c r="AG62" s="179"/>
      <c r="AH62" s="188" t="e">
        <f t="shared" si="31"/>
        <v>#NUM!</v>
      </c>
      <c r="AI62" s="32"/>
      <c r="AJ62" s="20"/>
      <c r="AK62" s="195">
        <f t="shared" si="23"/>
        <v>12</v>
      </c>
      <c r="AL62" s="55"/>
      <c r="AM62" s="56"/>
      <c r="AN62" s="57"/>
      <c r="AO62" s="195" t="e">
        <f t="shared" si="32"/>
        <v>#NUM!</v>
      </c>
      <c r="AP62" s="32"/>
      <c r="AQ62" s="20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</row>
    <row r="63" spans="1:124" x14ac:dyDescent="0.2">
      <c r="B63" s="62"/>
      <c r="C63" s="20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20"/>
      <c r="P63" s="46"/>
      <c r="Q63" s="46"/>
      <c r="R63" s="46"/>
      <c r="S63" s="46"/>
      <c r="T63" s="46"/>
      <c r="U63" s="32"/>
      <c r="V63" s="20"/>
      <c r="W63" s="46"/>
      <c r="X63" s="46"/>
      <c r="Y63" s="46"/>
      <c r="Z63" s="46"/>
      <c r="AA63" s="46"/>
      <c r="AB63" s="32"/>
      <c r="AC63" s="20"/>
      <c r="AD63" s="46"/>
      <c r="AE63" s="46"/>
      <c r="AF63" s="46"/>
      <c r="AG63" s="46"/>
      <c r="AH63" s="46"/>
      <c r="AI63" s="32"/>
      <c r="AJ63" s="20"/>
      <c r="AK63" s="46"/>
      <c r="AL63" s="46"/>
      <c r="AM63" s="46"/>
      <c r="AN63" s="46"/>
      <c r="AO63" s="46"/>
      <c r="AP63" s="32"/>
      <c r="AQ63" s="20"/>
    </row>
    <row r="64" spans="1:124" x14ac:dyDescent="0.2">
      <c r="B64" s="62"/>
      <c r="C64" s="20"/>
      <c r="D64" s="64" t="s">
        <v>33</v>
      </c>
      <c r="E64" s="64" t="str">
        <f>F14</f>
        <v>ubc</v>
      </c>
      <c r="F64" s="49"/>
      <c r="G64" s="65"/>
      <c r="H64" s="66"/>
      <c r="I64" s="197"/>
      <c r="J64" s="64" t="s">
        <v>33</v>
      </c>
      <c r="K64" s="64" t="str">
        <f>L14</f>
        <v>rpl13A</v>
      </c>
      <c r="L64" s="49"/>
      <c r="M64" s="65"/>
      <c r="N64" s="66"/>
      <c r="O64" s="20"/>
      <c r="P64" s="51" t="str">
        <f>D64</f>
        <v>Run No. 2.2</v>
      </c>
      <c r="Q64" s="64" t="str">
        <f>R14</f>
        <v>pcna</v>
      </c>
      <c r="R64" s="49"/>
      <c r="S64" s="50"/>
      <c r="T64" s="46"/>
      <c r="U64" s="32"/>
      <c r="V64" s="20"/>
      <c r="W64" s="51" t="str">
        <f>P64</f>
        <v>Run No. 2.2</v>
      </c>
      <c r="X64" s="64" t="str">
        <f>Y14</f>
        <v>NeuroD</v>
      </c>
      <c r="Y64" s="49"/>
      <c r="Z64" s="50"/>
      <c r="AA64" s="46"/>
      <c r="AB64" s="32"/>
      <c r="AC64" s="20"/>
      <c r="AD64" s="51" t="str">
        <f>W64</f>
        <v>Run No. 2.2</v>
      </c>
      <c r="AE64" s="64" t="str">
        <f>AF14</f>
        <v>dcx</v>
      </c>
      <c r="AF64" s="49"/>
      <c r="AG64" s="50"/>
      <c r="AH64" s="46"/>
      <c r="AI64" s="32"/>
      <c r="AJ64" s="20"/>
      <c r="AK64" s="51" t="str">
        <f>AD64</f>
        <v>Run No. 2.2</v>
      </c>
      <c r="AL64" s="64" t="str">
        <f>AM14</f>
        <v>bdnf</v>
      </c>
      <c r="AM64" s="49"/>
      <c r="AN64" s="65"/>
      <c r="AO64" s="66"/>
      <c r="AP64" s="32"/>
      <c r="AQ64" s="20"/>
    </row>
    <row r="65" spans="1:124" x14ac:dyDescent="0.2">
      <c r="B65" s="62"/>
      <c r="C65" s="20"/>
      <c r="D65" s="67"/>
      <c r="E65" s="24"/>
      <c r="F65" s="24"/>
      <c r="G65" s="24"/>
      <c r="H65" s="24"/>
      <c r="I65" s="46"/>
      <c r="J65" s="67"/>
      <c r="K65" s="24"/>
      <c r="L65" s="24"/>
      <c r="M65" s="24"/>
      <c r="N65" s="24"/>
      <c r="O65" s="20"/>
      <c r="P65" s="67"/>
      <c r="Q65" s="24"/>
      <c r="R65" s="24"/>
      <c r="S65" s="24"/>
      <c r="T65" s="24"/>
      <c r="U65" s="32"/>
      <c r="V65" s="20"/>
      <c r="W65" s="67"/>
      <c r="X65" s="24"/>
      <c r="Y65" s="24"/>
      <c r="Z65" s="24"/>
      <c r="AA65" s="24"/>
      <c r="AB65" s="32"/>
      <c r="AC65" s="20"/>
      <c r="AD65" s="67"/>
      <c r="AE65" s="24"/>
      <c r="AF65" s="24"/>
      <c r="AG65" s="24"/>
      <c r="AH65" s="24"/>
      <c r="AI65" s="32"/>
      <c r="AJ65" s="20"/>
      <c r="AK65" s="67"/>
      <c r="AL65" s="24"/>
      <c r="AM65" s="24"/>
      <c r="AN65" s="24"/>
      <c r="AO65" s="24"/>
      <c r="AP65" s="32"/>
      <c r="AQ65" s="20"/>
    </row>
    <row r="66" spans="1:124" x14ac:dyDescent="0.2">
      <c r="B66" s="62"/>
      <c r="C66" s="20"/>
      <c r="D66" s="48" t="s">
        <v>21</v>
      </c>
      <c r="E66" s="48" t="s">
        <v>10</v>
      </c>
      <c r="F66" s="48" t="s">
        <v>22</v>
      </c>
      <c r="G66" s="48" t="s">
        <v>23</v>
      </c>
      <c r="H66" s="48" t="s">
        <v>24</v>
      </c>
      <c r="I66" s="187"/>
      <c r="J66" s="48" t="s">
        <v>21</v>
      </c>
      <c r="K66" s="48" t="s">
        <v>25</v>
      </c>
      <c r="L66" s="48" t="s">
        <v>22</v>
      </c>
      <c r="M66" s="48" t="s">
        <v>23</v>
      </c>
      <c r="N66" s="48" t="s">
        <v>24</v>
      </c>
      <c r="O66" s="20"/>
      <c r="P66" s="48" t="str">
        <f t="shared" ref="P66:P78" si="36">D66</f>
        <v>Individ</v>
      </c>
      <c r="Q66" s="48" t="s">
        <v>10</v>
      </c>
      <c r="R66" s="48" t="s">
        <v>22</v>
      </c>
      <c r="S66" s="48" t="s">
        <v>23</v>
      </c>
      <c r="T66" s="48" t="s">
        <v>24</v>
      </c>
      <c r="U66" s="32"/>
      <c r="V66" s="20"/>
      <c r="W66" s="48" t="str">
        <f t="shared" ref="W66:W78" si="37">P66</f>
        <v>Individ</v>
      </c>
      <c r="X66" s="48" t="s">
        <v>25</v>
      </c>
      <c r="Y66" s="48" t="s">
        <v>22</v>
      </c>
      <c r="Z66" s="48" t="s">
        <v>23</v>
      </c>
      <c r="AA66" s="48" t="s">
        <v>24</v>
      </c>
      <c r="AB66" s="32"/>
      <c r="AC66" s="20"/>
      <c r="AD66" s="48" t="str">
        <f t="shared" ref="AD66:AD78" si="38">W66</f>
        <v>Individ</v>
      </c>
      <c r="AE66" s="48" t="s">
        <v>25</v>
      </c>
      <c r="AF66" s="48" t="s">
        <v>22</v>
      </c>
      <c r="AG66" s="48" t="s">
        <v>23</v>
      </c>
      <c r="AH66" s="48" t="s">
        <v>24</v>
      </c>
      <c r="AI66" s="32"/>
      <c r="AJ66" s="20"/>
      <c r="AK66" s="48" t="str">
        <f t="shared" ref="AK66:AK78" si="39">AD66</f>
        <v>Individ</v>
      </c>
      <c r="AL66" s="48" t="s">
        <v>25</v>
      </c>
      <c r="AM66" s="48" t="s">
        <v>22</v>
      </c>
      <c r="AN66" s="48" t="s">
        <v>23</v>
      </c>
      <c r="AO66" s="48" t="s">
        <v>24</v>
      </c>
      <c r="AP66" s="32"/>
      <c r="AQ66" s="20"/>
    </row>
    <row r="67" spans="1:124" s="174" customFormat="1" x14ac:dyDescent="0.2">
      <c r="A67" s="75"/>
      <c r="B67" s="69"/>
      <c r="C67" s="20"/>
      <c r="D67" s="188">
        <v>1</v>
      </c>
      <c r="E67" s="115">
        <v>6</v>
      </c>
      <c r="F67" s="170">
        <v>1.8792096966405096</v>
      </c>
      <c r="G67" s="116">
        <v>24.42</v>
      </c>
      <c r="H67" s="188">
        <f>POWER(F67,G67)</f>
        <v>4903153.3455183487</v>
      </c>
      <c r="I67" s="187"/>
      <c r="J67" s="188">
        <v>1</v>
      </c>
      <c r="K67" s="115">
        <v>6</v>
      </c>
      <c r="L67" s="170">
        <v>1.905217693304468</v>
      </c>
      <c r="M67" s="116">
        <v>23.74</v>
      </c>
      <c r="N67" s="188">
        <f>POWER(L67,M67)</f>
        <v>4424711.3827182297</v>
      </c>
      <c r="O67" s="20"/>
      <c r="P67" s="188">
        <f t="shared" si="36"/>
        <v>1</v>
      </c>
      <c r="Q67" s="115">
        <v>6</v>
      </c>
      <c r="R67" s="170">
        <v>1.909565541313444</v>
      </c>
      <c r="S67" s="116">
        <v>27.71</v>
      </c>
      <c r="T67" s="188">
        <f>POWER(R67,S67)</f>
        <v>60911165.507094845</v>
      </c>
      <c r="U67" s="32"/>
      <c r="V67" s="20"/>
      <c r="W67" s="188">
        <f t="shared" si="37"/>
        <v>1</v>
      </c>
      <c r="X67" s="115">
        <v>6</v>
      </c>
      <c r="Y67" s="170">
        <v>1.8959906415293899</v>
      </c>
      <c r="Z67" s="116">
        <v>23.93</v>
      </c>
      <c r="AA67" s="188">
        <f>POWER(Y67,Z67)</f>
        <v>4452664.8931181086</v>
      </c>
      <c r="AB67" s="32"/>
      <c r="AC67" s="20"/>
      <c r="AD67" s="188">
        <f t="shared" si="38"/>
        <v>1</v>
      </c>
      <c r="AE67" s="115">
        <v>6</v>
      </c>
      <c r="AF67" s="170">
        <v>1.9027917549563087</v>
      </c>
      <c r="AG67" s="116">
        <v>24.09</v>
      </c>
      <c r="AH67" s="188">
        <f>POWER(AF67,AG67)</f>
        <v>5376943.5249268012</v>
      </c>
      <c r="AI67" s="32"/>
      <c r="AJ67" s="20"/>
      <c r="AK67" s="188">
        <f t="shared" si="39"/>
        <v>1</v>
      </c>
      <c r="AL67" s="55">
        <v>6</v>
      </c>
      <c r="AM67" s="56">
        <v>1.9381822331807701</v>
      </c>
      <c r="AN67" s="2">
        <v>27.27</v>
      </c>
      <c r="AO67" s="188">
        <f>POWER(AM51,AN51)</f>
        <v>77957147.709129855</v>
      </c>
      <c r="AP67" s="32"/>
      <c r="AQ67" s="20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</row>
    <row r="68" spans="1:124" s="174" customFormat="1" x14ac:dyDescent="0.2">
      <c r="A68" s="75"/>
      <c r="B68" s="69"/>
      <c r="C68" s="20"/>
      <c r="D68" s="188">
        <v>2</v>
      </c>
      <c r="E68" s="115">
        <v>8</v>
      </c>
      <c r="F68" s="170">
        <v>1.8792096966405096</v>
      </c>
      <c r="G68" s="116">
        <v>24.98</v>
      </c>
      <c r="H68" s="188">
        <f t="shared" ref="H68:H78" si="40">POWER(F68,G68)</f>
        <v>6980742.4133444559</v>
      </c>
      <c r="I68" s="187"/>
      <c r="J68" s="188">
        <v>2</v>
      </c>
      <c r="K68" s="115">
        <v>8</v>
      </c>
      <c r="L68" s="170">
        <v>1.905217693304468</v>
      </c>
      <c r="M68" s="116">
        <v>24.86</v>
      </c>
      <c r="N68" s="188">
        <f t="shared" ref="N68:N78" si="41">POWER(L68,M68)</f>
        <v>9107997.5758796297</v>
      </c>
      <c r="O68" s="20"/>
      <c r="P68" s="188">
        <f t="shared" si="36"/>
        <v>2</v>
      </c>
      <c r="Q68" s="115">
        <v>8</v>
      </c>
      <c r="R68" s="170">
        <v>1.909565541313444</v>
      </c>
      <c r="S68" s="116">
        <v>28.66</v>
      </c>
      <c r="T68" s="188">
        <f t="shared" ref="T68:T78" si="42">POWER(R68,S68)</f>
        <v>112612020.37893014</v>
      </c>
      <c r="U68" s="32"/>
      <c r="V68" s="20"/>
      <c r="W68" s="188">
        <f t="shared" si="37"/>
        <v>2</v>
      </c>
      <c r="X68" s="115">
        <v>8</v>
      </c>
      <c r="Y68" s="170">
        <v>1.8959906415293899</v>
      </c>
      <c r="Z68" s="116">
        <v>25.29</v>
      </c>
      <c r="AA68" s="188">
        <f t="shared" ref="AA68:AA78" si="43">POWER(Y68,Z68)</f>
        <v>10628628.535072308</v>
      </c>
      <c r="AB68" s="32"/>
      <c r="AC68" s="20"/>
      <c r="AD68" s="188">
        <f t="shared" si="38"/>
        <v>2</v>
      </c>
      <c r="AE68" s="115">
        <v>8</v>
      </c>
      <c r="AF68" s="170">
        <v>1.9027917549563087</v>
      </c>
      <c r="AG68" s="116">
        <v>25.2</v>
      </c>
      <c r="AH68" s="188">
        <f t="shared" ref="AH68:AH78" si="44">POWER(AF68,AG68)</f>
        <v>10981452.177243574</v>
      </c>
      <c r="AI68" s="32"/>
      <c r="AJ68" s="20"/>
      <c r="AK68" s="188">
        <f t="shared" si="39"/>
        <v>2</v>
      </c>
      <c r="AL68" s="55">
        <v>8</v>
      </c>
      <c r="AM68" s="56">
        <v>1.9381822331807701</v>
      </c>
      <c r="AN68" s="2">
        <v>27.85</v>
      </c>
      <c r="AO68" s="188">
        <f>POWER(AM52,AN52)</f>
        <v>124711387.94040421</v>
      </c>
      <c r="AP68" s="32"/>
      <c r="AQ68" s="20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</row>
    <row r="69" spans="1:124" s="174" customFormat="1" x14ac:dyDescent="0.2">
      <c r="A69" s="75"/>
      <c r="B69" s="69" t="s">
        <v>34</v>
      </c>
      <c r="C69" s="20"/>
      <c r="D69" s="188">
        <v>3</v>
      </c>
      <c r="E69" s="115">
        <v>10</v>
      </c>
      <c r="F69" s="170">
        <v>1.8792096966405096</v>
      </c>
      <c r="G69" s="116">
        <v>25.01</v>
      </c>
      <c r="H69" s="188">
        <f t="shared" si="40"/>
        <v>7114114.8206389481</v>
      </c>
      <c r="I69" s="187"/>
      <c r="J69" s="188">
        <v>3</v>
      </c>
      <c r="K69" s="115">
        <v>10</v>
      </c>
      <c r="L69" s="170">
        <v>1.905217693304468</v>
      </c>
      <c r="M69" s="116">
        <v>24.69</v>
      </c>
      <c r="N69" s="188">
        <f t="shared" si="41"/>
        <v>8162671.5808059601</v>
      </c>
      <c r="O69" s="20"/>
      <c r="P69" s="188">
        <f t="shared" si="36"/>
        <v>3</v>
      </c>
      <c r="Q69" s="115">
        <v>10</v>
      </c>
      <c r="R69" s="170">
        <v>1.909565541313444</v>
      </c>
      <c r="S69" s="116">
        <v>28.84</v>
      </c>
      <c r="T69" s="188">
        <f t="shared" si="42"/>
        <v>126518190.73319954</v>
      </c>
      <c r="U69" s="32"/>
      <c r="V69" s="20"/>
      <c r="W69" s="188">
        <f t="shared" si="37"/>
        <v>3</v>
      </c>
      <c r="X69" s="115">
        <v>10</v>
      </c>
      <c r="Y69" s="170">
        <v>1.8959906415293899</v>
      </c>
      <c r="Z69" s="116">
        <v>24.79</v>
      </c>
      <c r="AA69" s="188">
        <f t="shared" si="43"/>
        <v>7718966.1118568815</v>
      </c>
      <c r="AB69" s="32"/>
      <c r="AC69" s="20"/>
      <c r="AD69" s="188">
        <f t="shared" si="38"/>
        <v>3</v>
      </c>
      <c r="AE69" s="115">
        <v>10</v>
      </c>
      <c r="AF69" s="170">
        <v>1.9027917549563087</v>
      </c>
      <c r="AG69" s="116">
        <v>25.5</v>
      </c>
      <c r="AH69" s="188">
        <f t="shared" si="44"/>
        <v>13319169.717554308</v>
      </c>
      <c r="AI69" s="32"/>
      <c r="AJ69" s="20"/>
      <c r="AK69" s="188">
        <f t="shared" si="39"/>
        <v>3</v>
      </c>
      <c r="AL69" s="55">
        <v>10</v>
      </c>
      <c r="AM69" s="56">
        <v>1.9381822331807701</v>
      </c>
      <c r="AN69" s="2">
        <v>28.52</v>
      </c>
      <c r="AO69" s="188">
        <f>POWER(AM53,AN53)</f>
        <v>149108587.722922</v>
      </c>
      <c r="AP69" s="32"/>
      <c r="AQ69" s="20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</row>
    <row r="70" spans="1:124" s="174" customFormat="1" x14ac:dyDescent="0.2">
      <c r="A70" s="75"/>
      <c r="B70" s="69" t="s">
        <v>30</v>
      </c>
      <c r="C70" s="20"/>
      <c r="D70" s="188">
        <v>4</v>
      </c>
      <c r="E70" s="115">
        <v>12</v>
      </c>
      <c r="F70" s="170">
        <v>1.8792096966405096</v>
      </c>
      <c r="G70" s="116">
        <v>24.12</v>
      </c>
      <c r="H70" s="188">
        <f t="shared" si="40"/>
        <v>4057727.7267974261</v>
      </c>
      <c r="I70" s="187"/>
      <c r="J70" s="188">
        <v>4</v>
      </c>
      <c r="K70" s="115">
        <v>12</v>
      </c>
      <c r="L70" s="170">
        <v>1.905217693304468</v>
      </c>
      <c r="M70" s="116">
        <v>23.69</v>
      </c>
      <c r="N70" s="188">
        <f t="shared" si="41"/>
        <v>4284377.3756102286</v>
      </c>
      <c r="O70" s="20"/>
      <c r="P70" s="188">
        <f t="shared" si="36"/>
        <v>4</v>
      </c>
      <c r="Q70" s="115">
        <v>12</v>
      </c>
      <c r="R70" s="170">
        <v>1.909565541313444</v>
      </c>
      <c r="S70" s="116">
        <v>27.51</v>
      </c>
      <c r="T70" s="188">
        <f t="shared" si="42"/>
        <v>53519247.169970229</v>
      </c>
      <c r="U70" s="32"/>
      <c r="V70" s="20"/>
      <c r="W70" s="188">
        <f t="shared" si="37"/>
        <v>4</v>
      </c>
      <c r="X70" s="115">
        <v>12</v>
      </c>
      <c r="Y70" s="170">
        <v>1.8959906415293899</v>
      </c>
      <c r="Z70" s="116">
        <v>24.74</v>
      </c>
      <c r="AA70" s="188">
        <f t="shared" si="43"/>
        <v>7475966.1244092407</v>
      </c>
      <c r="AB70" s="32"/>
      <c r="AC70" s="20"/>
      <c r="AD70" s="188">
        <f t="shared" si="38"/>
        <v>4</v>
      </c>
      <c r="AE70" s="115">
        <v>12</v>
      </c>
      <c r="AF70" s="170">
        <v>1.9027917549563087</v>
      </c>
      <c r="AG70" s="116">
        <v>24.05</v>
      </c>
      <c r="AH70" s="188">
        <f t="shared" si="44"/>
        <v>5240344.3330700044</v>
      </c>
      <c r="AI70" s="32"/>
      <c r="AJ70" s="20"/>
      <c r="AK70" s="188">
        <f t="shared" si="39"/>
        <v>4</v>
      </c>
      <c r="AL70" s="55">
        <v>12</v>
      </c>
      <c r="AM70" s="56">
        <v>1.9381822331807701</v>
      </c>
      <c r="AN70" s="2">
        <v>32.51</v>
      </c>
      <c r="AO70" s="188">
        <f t="shared" ref="AO70:AO74" si="45">POWER(AM54,AN54)</f>
        <v>4686283580.5908041</v>
      </c>
      <c r="AP70" s="32"/>
      <c r="AQ70" s="20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</row>
    <row r="71" spans="1:124" s="174" customFormat="1" x14ac:dyDescent="0.2">
      <c r="A71" s="75"/>
      <c r="B71" s="75"/>
      <c r="C71" s="20"/>
      <c r="D71" s="188">
        <v>5</v>
      </c>
      <c r="E71" s="115">
        <v>24</v>
      </c>
      <c r="F71" s="170">
        <v>1.8792096966405096</v>
      </c>
      <c r="G71" s="178">
        <v>24.94</v>
      </c>
      <c r="H71" s="188">
        <f t="shared" si="40"/>
        <v>6806793.9349603355</v>
      </c>
      <c r="I71" s="187"/>
      <c r="J71" s="188">
        <v>5</v>
      </c>
      <c r="K71" s="115">
        <v>24</v>
      </c>
      <c r="L71" s="170">
        <v>1.905217693304468</v>
      </c>
      <c r="M71" s="178">
        <v>24.16</v>
      </c>
      <c r="N71" s="188">
        <f t="shared" si="41"/>
        <v>5800449.9279221529</v>
      </c>
      <c r="O71" s="20"/>
      <c r="P71" s="188">
        <f t="shared" si="36"/>
        <v>5</v>
      </c>
      <c r="Q71" s="115">
        <v>24</v>
      </c>
      <c r="R71" s="170">
        <v>1.909565541313444</v>
      </c>
      <c r="S71" s="178">
        <v>28.08</v>
      </c>
      <c r="T71" s="188">
        <f t="shared" si="42"/>
        <v>77382489.983973637</v>
      </c>
      <c r="U71" s="32"/>
      <c r="V71" s="20"/>
      <c r="W71" s="188">
        <f t="shared" si="37"/>
        <v>5</v>
      </c>
      <c r="X71" s="115">
        <v>24</v>
      </c>
      <c r="Y71" s="170">
        <v>1.8959906415293899</v>
      </c>
      <c r="Z71" s="178">
        <v>25.05</v>
      </c>
      <c r="AA71" s="188">
        <f t="shared" si="43"/>
        <v>9115836.843373308</v>
      </c>
      <c r="AB71" s="32"/>
      <c r="AC71" s="20"/>
      <c r="AD71" s="188">
        <f t="shared" si="38"/>
        <v>5</v>
      </c>
      <c r="AE71" s="115">
        <v>24</v>
      </c>
      <c r="AF71" s="170">
        <v>1.9027917549563087</v>
      </c>
      <c r="AG71" s="178">
        <v>23.93</v>
      </c>
      <c r="AH71" s="188">
        <f t="shared" si="44"/>
        <v>4851017.8567296583</v>
      </c>
      <c r="AI71" s="32"/>
      <c r="AJ71" s="20"/>
      <c r="AK71" s="188">
        <f t="shared" si="39"/>
        <v>5</v>
      </c>
      <c r="AL71" s="115">
        <v>24</v>
      </c>
      <c r="AM71" s="56">
        <v>1.9381822331807701</v>
      </c>
      <c r="AN71" s="178">
        <v>28.29</v>
      </c>
      <c r="AO71" s="188">
        <f t="shared" si="45"/>
        <v>100911308.58314718</v>
      </c>
      <c r="AP71" s="32"/>
      <c r="AQ71" s="20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</row>
    <row r="72" spans="1:124" s="174" customFormat="1" x14ac:dyDescent="0.2">
      <c r="A72" s="75"/>
      <c r="B72" s="75"/>
      <c r="C72" s="20"/>
      <c r="D72" s="188">
        <v>6</v>
      </c>
      <c r="E72" s="115">
        <v>26</v>
      </c>
      <c r="F72" s="170">
        <v>1.8792096966405096</v>
      </c>
      <c r="G72" s="178">
        <v>24.99</v>
      </c>
      <c r="H72" s="188">
        <f t="shared" si="40"/>
        <v>7024919.7186532766</v>
      </c>
      <c r="I72" s="187"/>
      <c r="J72" s="188">
        <v>6</v>
      </c>
      <c r="K72" s="115">
        <v>26</v>
      </c>
      <c r="L72" s="170">
        <v>1.905217693304468</v>
      </c>
      <c r="M72" s="178">
        <v>24.33</v>
      </c>
      <c r="N72" s="188">
        <f t="shared" si="41"/>
        <v>6472205.0078253662</v>
      </c>
      <c r="O72" s="20"/>
      <c r="P72" s="188">
        <f t="shared" si="36"/>
        <v>6</v>
      </c>
      <c r="Q72" s="115">
        <v>26</v>
      </c>
      <c r="R72" s="170">
        <v>1.909565541313444</v>
      </c>
      <c r="S72" s="178">
        <v>28.02</v>
      </c>
      <c r="T72" s="188">
        <f t="shared" si="42"/>
        <v>74436616.821823701</v>
      </c>
      <c r="U72" s="32"/>
      <c r="V72" s="20"/>
      <c r="W72" s="188">
        <f t="shared" si="37"/>
        <v>6</v>
      </c>
      <c r="X72" s="115">
        <v>26</v>
      </c>
      <c r="Y72" s="170">
        <v>1.8959906415293899</v>
      </c>
      <c r="Z72" s="178">
        <v>24.54</v>
      </c>
      <c r="AA72" s="188">
        <f t="shared" si="43"/>
        <v>6578094.1778151812</v>
      </c>
      <c r="AB72" s="32"/>
      <c r="AC72" s="20"/>
      <c r="AD72" s="188">
        <f t="shared" si="38"/>
        <v>6</v>
      </c>
      <c r="AE72" s="115">
        <v>26</v>
      </c>
      <c r="AF72" s="170">
        <v>1.9027917549563087</v>
      </c>
      <c r="AG72" s="178">
        <v>24.79</v>
      </c>
      <c r="AH72" s="188">
        <f t="shared" si="44"/>
        <v>8435471.406614922</v>
      </c>
      <c r="AI72" s="32"/>
      <c r="AJ72" s="20"/>
      <c r="AK72" s="188">
        <f t="shared" si="39"/>
        <v>6</v>
      </c>
      <c r="AL72" s="115">
        <v>26</v>
      </c>
      <c r="AM72" s="56">
        <v>1.9381822331807701</v>
      </c>
      <c r="AN72" s="178">
        <v>28.05</v>
      </c>
      <c r="AO72" s="188">
        <f t="shared" si="45"/>
        <v>111442033.78046149</v>
      </c>
      <c r="AP72" s="32"/>
      <c r="AQ72" s="20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</row>
    <row r="73" spans="1:124" s="174" customFormat="1" x14ac:dyDescent="0.2">
      <c r="A73" s="75"/>
      <c r="B73" s="75"/>
      <c r="C73" s="20"/>
      <c r="D73" s="188">
        <v>7</v>
      </c>
      <c r="E73" s="115">
        <v>28</v>
      </c>
      <c r="F73" s="170">
        <v>1.8792096966405096</v>
      </c>
      <c r="G73" s="178">
        <v>24.57</v>
      </c>
      <c r="H73" s="188">
        <f t="shared" si="40"/>
        <v>5389788.9870548621</v>
      </c>
      <c r="I73" s="187"/>
      <c r="J73" s="188">
        <v>7</v>
      </c>
      <c r="K73" s="115">
        <v>28</v>
      </c>
      <c r="L73" s="170">
        <v>1.905217693304468</v>
      </c>
      <c r="M73" s="178">
        <v>24.04</v>
      </c>
      <c r="N73" s="188">
        <f t="shared" si="41"/>
        <v>5368690.0226083258</v>
      </c>
      <c r="O73" s="20"/>
      <c r="P73" s="188">
        <f t="shared" si="36"/>
        <v>7</v>
      </c>
      <c r="Q73" s="115">
        <v>28</v>
      </c>
      <c r="R73" s="170">
        <v>1.909565541313444</v>
      </c>
      <c r="S73" s="178">
        <v>27.92</v>
      </c>
      <c r="T73" s="188">
        <f t="shared" si="42"/>
        <v>69773927.415652767</v>
      </c>
      <c r="U73" s="32"/>
      <c r="V73" s="20"/>
      <c r="W73" s="188">
        <f t="shared" si="37"/>
        <v>7</v>
      </c>
      <c r="X73" s="115">
        <v>28</v>
      </c>
      <c r="Y73" s="170">
        <v>1.8959906415293899</v>
      </c>
      <c r="Z73" s="178">
        <v>24.77</v>
      </c>
      <c r="AA73" s="188">
        <f t="shared" si="43"/>
        <v>7620832.398457652</v>
      </c>
      <c r="AB73" s="32"/>
      <c r="AC73" s="20"/>
      <c r="AD73" s="188">
        <f t="shared" si="38"/>
        <v>7</v>
      </c>
      <c r="AE73" s="115">
        <v>28</v>
      </c>
      <c r="AF73" s="170">
        <v>1.9027917549563087</v>
      </c>
      <c r="AG73" s="178">
        <v>24.55</v>
      </c>
      <c r="AH73" s="188">
        <f t="shared" si="44"/>
        <v>7228620.9992597913</v>
      </c>
      <c r="AI73" s="32"/>
      <c r="AJ73" s="20"/>
      <c r="AK73" s="188">
        <f t="shared" si="39"/>
        <v>7</v>
      </c>
      <c r="AL73" s="115">
        <v>28</v>
      </c>
      <c r="AM73" s="56">
        <v>1.9381822331807701</v>
      </c>
      <c r="AN73" s="209">
        <v>27.66</v>
      </c>
      <c r="AO73" s="188">
        <f t="shared" si="45"/>
        <v>76932181.695948198</v>
      </c>
      <c r="AP73" s="32"/>
      <c r="AQ73" s="20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</row>
    <row r="74" spans="1:124" s="174" customFormat="1" x14ac:dyDescent="0.2">
      <c r="A74" s="75"/>
      <c r="B74" s="75"/>
      <c r="C74" s="20"/>
      <c r="D74" s="188">
        <v>8</v>
      </c>
      <c r="E74" s="115">
        <v>30</v>
      </c>
      <c r="F74" s="170">
        <v>1.8792096966405096</v>
      </c>
      <c r="G74" s="178">
        <v>24.7</v>
      </c>
      <c r="H74" s="188">
        <f t="shared" si="40"/>
        <v>5850440.1986680999</v>
      </c>
      <c r="I74" s="187"/>
      <c r="J74" s="188">
        <v>8</v>
      </c>
      <c r="K74" s="115">
        <v>30</v>
      </c>
      <c r="L74" s="170">
        <v>1.905217693304468</v>
      </c>
      <c r="M74" s="178">
        <v>24.21</v>
      </c>
      <c r="N74" s="188">
        <f t="shared" si="41"/>
        <v>5990442.6176531166</v>
      </c>
      <c r="O74" s="20"/>
      <c r="P74" s="188">
        <f t="shared" si="36"/>
        <v>8</v>
      </c>
      <c r="Q74" s="115">
        <v>30</v>
      </c>
      <c r="R74" s="170">
        <v>1.909565541313444</v>
      </c>
      <c r="S74" s="178">
        <v>28.26</v>
      </c>
      <c r="T74" s="188">
        <f t="shared" si="42"/>
        <v>86938255.740894735</v>
      </c>
      <c r="U74" s="32"/>
      <c r="V74" s="20"/>
      <c r="W74" s="188">
        <f t="shared" si="37"/>
        <v>8</v>
      </c>
      <c r="X74" s="115">
        <v>30</v>
      </c>
      <c r="Y74" s="170">
        <v>1.8959906415293899</v>
      </c>
      <c r="Z74" s="178">
        <v>24.83</v>
      </c>
      <c r="AA74" s="188">
        <f t="shared" si="43"/>
        <v>7919040.8243083609</v>
      </c>
      <c r="AB74" s="32"/>
      <c r="AC74" s="20"/>
      <c r="AD74" s="195">
        <f t="shared" si="38"/>
        <v>8</v>
      </c>
      <c r="AE74" s="115">
        <v>30</v>
      </c>
      <c r="AF74" s="170">
        <v>1.9027917549563087</v>
      </c>
      <c r="AG74" s="178">
        <v>24.83</v>
      </c>
      <c r="AH74" s="188">
        <f t="shared" si="44"/>
        <v>8655357.4491795637</v>
      </c>
      <c r="AI74" s="32"/>
      <c r="AJ74" s="20"/>
      <c r="AK74" s="195">
        <f t="shared" si="39"/>
        <v>8</v>
      </c>
      <c r="AL74" s="115">
        <v>30</v>
      </c>
      <c r="AM74" s="56">
        <v>1.9381822331807701</v>
      </c>
      <c r="AN74" s="209">
        <v>30.59</v>
      </c>
      <c r="AO74" s="188">
        <f t="shared" si="45"/>
        <v>199506148.42980632</v>
      </c>
      <c r="AP74" s="32"/>
      <c r="AQ74" s="20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</row>
    <row r="75" spans="1:124" s="174" customFormat="1" x14ac:dyDescent="0.2">
      <c r="A75" s="75"/>
      <c r="B75" s="75"/>
      <c r="C75" s="20"/>
      <c r="D75" s="188">
        <v>9</v>
      </c>
      <c r="E75" s="55"/>
      <c r="F75" s="56"/>
      <c r="G75" s="57"/>
      <c r="H75" s="188" t="e">
        <f t="shared" si="40"/>
        <v>#NUM!</v>
      </c>
      <c r="I75" s="187"/>
      <c r="J75" s="188">
        <v>9</v>
      </c>
      <c r="K75" s="55"/>
      <c r="L75" s="56"/>
      <c r="M75" s="57"/>
      <c r="N75" s="188" t="e">
        <f t="shared" si="41"/>
        <v>#NUM!</v>
      </c>
      <c r="O75" s="20"/>
      <c r="P75" s="188">
        <f t="shared" si="36"/>
        <v>9</v>
      </c>
      <c r="Q75" s="55"/>
      <c r="R75" s="56"/>
      <c r="S75" s="57"/>
      <c r="T75" s="188" t="e">
        <f t="shared" si="42"/>
        <v>#NUM!</v>
      </c>
      <c r="U75" s="32"/>
      <c r="V75" s="20"/>
      <c r="W75" s="195">
        <f t="shared" si="37"/>
        <v>9</v>
      </c>
      <c r="X75" s="55"/>
      <c r="Y75" s="56"/>
      <c r="Z75" s="57"/>
      <c r="AA75" s="195" t="e">
        <f t="shared" si="43"/>
        <v>#NUM!</v>
      </c>
      <c r="AB75" s="32"/>
      <c r="AC75" s="20"/>
      <c r="AD75" s="188">
        <f t="shared" si="38"/>
        <v>9</v>
      </c>
      <c r="AE75" s="72"/>
      <c r="AF75" s="177"/>
      <c r="AG75" s="179"/>
      <c r="AH75" s="188" t="e">
        <f t="shared" si="44"/>
        <v>#NUM!</v>
      </c>
      <c r="AI75" s="32"/>
      <c r="AJ75" s="20"/>
      <c r="AK75" s="195">
        <f t="shared" si="39"/>
        <v>9</v>
      </c>
      <c r="AL75" s="55"/>
      <c r="AM75" s="172"/>
      <c r="AN75" s="173"/>
      <c r="AO75" s="195" t="e">
        <f t="shared" ref="AO75:AO78" si="46">POWER(AM75,AN75)</f>
        <v>#NUM!</v>
      </c>
      <c r="AP75" s="32"/>
      <c r="AQ75" s="20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</row>
    <row r="76" spans="1:124" s="174" customFormat="1" x14ac:dyDescent="0.2">
      <c r="A76" s="75"/>
      <c r="B76" s="75"/>
      <c r="C76" s="20"/>
      <c r="D76" s="188">
        <v>10</v>
      </c>
      <c r="E76" s="55"/>
      <c r="F76" s="56"/>
      <c r="G76" s="57"/>
      <c r="H76" s="188" t="e">
        <f t="shared" si="40"/>
        <v>#NUM!</v>
      </c>
      <c r="I76" s="187"/>
      <c r="J76" s="188">
        <v>10</v>
      </c>
      <c r="K76" s="55"/>
      <c r="L76" s="56"/>
      <c r="M76" s="57"/>
      <c r="N76" s="188" t="e">
        <f t="shared" si="41"/>
        <v>#NUM!</v>
      </c>
      <c r="O76" s="20"/>
      <c r="P76" s="188">
        <f t="shared" si="36"/>
        <v>10</v>
      </c>
      <c r="Q76" s="55"/>
      <c r="R76" s="56"/>
      <c r="S76" s="57"/>
      <c r="T76" s="188" t="e">
        <f t="shared" si="42"/>
        <v>#NUM!</v>
      </c>
      <c r="U76" s="32"/>
      <c r="V76" s="20"/>
      <c r="W76" s="188">
        <f t="shared" si="37"/>
        <v>10</v>
      </c>
      <c r="X76" s="55"/>
      <c r="Y76" s="56"/>
      <c r="Z76" s="57"/>
      <c r="AA76" s="188" t="e">
        <f t="shared" si="43"/>
        <v>#NUM!</v>
      </c>
      <c r="AB76" s="32"/>
      <c r="AC76" s="20"/>
      <c r="AD76" s="188">
        <f t="shared" si="38"/>
        <v>10</v>
      </c>
      <c r="AE76" s="72"/>
      <c r="AF76" s="177"/>
      <c r="AG76" s="179"/>
      <c r="AH76" s="188" t="e">
        <f t="shared" si="44"/>
        <v>#NUM!</v>
      </c>
      <c r="AI76" s="32"/>
      <c r="AJ76" s="20"/>
      <c r="AK76" s="188">
        <f t="shared" si="39"/>
        <v>10</v>
      </c>
      <c r="AL76" s="55"/>
      <c r="AM76" s="177"/>
      <c r="AN76" s="179"/>
      <c r="AO76" s="188" t="e">
        <f t="shared" si="46"/>
        <v>#NUM!</v>
      </c>
      <c r="AP76" s="32"/>
      <c r="AQ76" s="20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</row>
    <row r="77" spans="1:124" s="174" customFormat="1" x14ac:dyDescent="0.2">
      <c r="A77" s="75"/>
      <c r="B77" s="75"/>
      <c r="C77" s="20"/>
      <c r="D77" s="188">
        <v>11</v>
      </c>
      <c r="E77" s="55"/>
      <c r="F77" s="56"/>
      <c r="G77" s="57"/>
      <c r="H77" s="188" t="e">
        <f t="shared" si="40"/>
        <v>#NUM!</v>
      </c>
      <c r="I77" s="187"/>
      <c r="J77" s="188">
        <v>11</v>
      </c>
      <c r="K77" s="55"/>
      <c r="L77" s="56"/>
      <c r="M77" s="57"/>
      <c r="N77" s="188" t="e">
        <f t="shared" si="41"/>
        <v>#NUM!</v>
      </c>
      <c r="O77" s="20"/>
      <c r="P77" s="188">
        <f t="shared" si="36"/>
        <v>11</v>
      </c>
      <c r="Q77" s="55"/>
      <c r="R77" s="56"/>
      <c r="S77" s="57"/>
      <c r="T77" s="188" t="e">
        <f t="shared" si="42"/>
        <v>#NUM!</v>
      </c>
      <c r="U77" s="32"/>
      <c r="V77" s="20"/>
      <c r="W77" s="188">
        <f t="shared" si="37"/>
        <v>11</v>
      </c>
      <c r="X77" s="55"/>
      <c r="Y77" s="56"/>
      <c r="Z77" s="57"/>
      <c r="AA77" s="188" t="e">
        <f t="shared" si="43"/>
        <v>#NUM!</v>
      </c>
      <c r="AB77" s="32"/>
      <c r="AC77" s="20"/>
      <c r="AD77" s="188">
        <f t="shared" si="38"/>
        <v>11</v>
      </c>
      <c r="AE77" s="72"/>
      <c r="AF77" s="177"/>
      <c r="AG77" s="179"/>
      <c r="AH77" s="188" t="e">
        <f t="shared" si="44"/>
        <v>#NUM!</v>
      </c>
      <c r="AI77" s="32"/>
      <c r="AJ77" s="20"/>
      <c r="AK77" s="188">
        <f t="shared" si="39"/>
        <v>11</v>
      </c>
      <c r="AL77" s="55"/>
      <c r="AM77" s="177"/>
      <c r="AN77" s="179"/>
      <c r="AO77" s="188" t="e">
        <f t="shared" si="46"/>
        <v>#NUM!</v>
      </c>
      <c r="AP77" s="32"/>
      <c r="AQ77" s="20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</row>
    <row r="78" spans="1:124" s="174" customFormat="1" x14ac:dyDescent="0.2">
      <c r="A78" s="75"/>
      <c r="B78" s="75"/>
      <c r="C78" s="20"/>
      <c r="D78" s="188">
        <v>12</v>
      </c>
      <c r="E78" s="55"/>
      <c r="F78" s="56"/>
      <c r="G78" s="57"/>
      <c r="H78" s="188" t="e">
        <f t="shared" si="40"/>
        <v>#NUM!</v>
      </c>
      <c r="I78" s="187"/>
      <c r="J78" s="188">
        <v>12</v>
      </c>
      <c r="K78" s="55"/>
      <c r="L78" s="56"/>
      <c r="M78" s="57"/>
      <c r="N78" s="188" t="e">
        <f t="shared" si="41"/>
        <v>#NUM!</v>
      </c>
      <c r="O78" s="20"/>
      <c r="P78" s="188">
        <f t="shared" si="36"/>
        <v>12</v>
      </c>
      <c r="Q78" s="55"/>
      <c r="R78" s="56"/>
      <c r="S78" s="57"/>
      <c r="T78" s="188" t="e">
        <f t="shared" si="42"/>
        <v>#NUM!</v>
      </c>
      <c r="U78" s="32"/>
      <c r="V78" s="20"/>
      <c r="W78" s="188">
        <f t="shared" si="37"/>
        <v>12</v>
      </c>
      <c r="X78" s="55"/>
      <c r="Y78" s="56"/>
      <c r="Z78" s="57"/>
      <c r="AA78" s="188" t="e">
        <f t="shared" si="43"/>
        <v>#NUM!</v>
      </c>
      <c r="AB78" s="32"/>
      <c r="AC78" s="20"/>
      <c r="AD78" s="188">
        <f t="shared" si="38"/>
        <v>12</v>
      </c>
      <c r="AE78" s="72"/>
      <c r="AF78" s="177"/>
      <c r="AG78" s="184"/>
      <c r="AH78" s="188" t="e">
        <f t="shared" si="44"/>
        <v>#NUM!</v>
      </c>
      <c r="AI78" s="32"/>
      <c r="AJ78" s="20"/>
      <c r="AK78" s="195">
        <f t="shared" si="39"/>
        <v>12</v>
      </c>
      <c r="AL78" s="55"/>
      <c r="AM78" s="56"/>
      <c r="AN78" s="57"/>
      <c r="AO78" s="195" t="e">
        <f t="shared" si="46"/>
        <v>#NUM!</v>
      </c>
      <c r="AP78" s="32"/>
      <c r="AQ78" s="20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</row>
    <row r="79" spans="1:124" x14ac:dyDescent="0.2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</row>
    <row r="80" spans="1:124" x14ac:dyDescent="0.2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</row>
    <row r="81" spans="33:33" x14ac:dyDescent="0.2">
      <c r="AG81" s="206"/>
    </row>
    <row r="82" spans="33:33" x14ac:dyDescent="0.2">
      <c r="AG82" s="206"/>
    </row>
    <row r="83" spans="33:33" x14ac:dyDescent="0.2">
      <c r="AG83" s="206"/>
    </row>
    <row r="84" spans="33:33" x14ac:dyDescent="0.2">
      <c r="AG84" s="206"/>
    </row>
    <row r="85" spans="33:33" x14ac:dyDescent="0.2">
      <c r="AG85" s="206"/>
    </row>
    <row r="86" spans="33:33" x14ac:dyDescent="0.2">
      <c r="AG86" s="206"/>
    </row>
    <row r="87" spans="33:33" x14ac:dyDescent="0.2">
      <c r="AG87" s="206"/>
    </row>
    <row r="88" spans="33:33" x14ac:dyDescent="0.2">
      <c r="AG88" s="206"/>
    </row>
    <row r="89" spans="33:33" x14ac:dyDescent="0.2">
      <c r="AG89" s="206"/>
    </row>
    <row r="90" spans="33:33" x14ac:dyDescent="0.2">
      <c r="AG90" s="206"/>
    </row>
    <row r="91" spans="33:33" x14ac:dyDescent="0.2">
      <c r="AG91" s="206"/>
    </row>
    <row r="92" spans="33:33" x14ac:dyDescent="0.2">
      <c r="AG92" s="206"/>
    </row>
    <row r="93" spans="33:33" x14ac:dyDescent="0.2">
      <c r="AG93" s="206"/>
    </row>
    <row r="94" spans="33:33" x14ac:dyDescent="0.2">
      <c r="AG94" s="206"/>
    </row>
    <row r="95" spans="33:33" x14ac:dyDescent="0.2">
      <c r="AG95" s="206"/>
    </row>
    <row r="96" spans="33:33" x14ac:dyDescent="0.2">
      <c r="AG96" s="206"/>
    </row>
    <row r="97" spans="33:33" x14ac:dyDescent="0.2">
      <c r="AG97" s="206"/>
    </row>
    <row r="98" spans="33:33" x14ac:dyDescent="0.2">
      <c r="AG98" s="206"/>
    </row>
    <row r="99" spans="33:33" x14ac:dyDescent="0.2">
      <c r="AG99" s="206"/>
    </row>
    <row r="100" spans="33:33" x14ac:dyDescent="0.2">
      <c r="AG100" s="206"/>
    </row>
    <row r="101" spans="33:33" x14ac:dyDescent="0.2">
      <c r="AG101" s="206"/>
    </row>
    <row r="102" spans="33:33" x14ac:dyDescent="0.2">
      <c r="AG102" s="206"/>
    </row>
    <row r="103" spans="33:33" x14ac:dyDescent="0.2">
      <c r="AG103" s="206"/>
    </row>
    <row r="104" spans="33:33" x14ac:dyDescent="0.2">
      <c r="AG104" s="206"/>
    </row>
    <row r="105" spans="33:33" x14ac:dyDescent="0.2">
      <c r="AG105" s="206"/>
    </row>
    <row r="106" spans="33:33" x14ac:dyDescent="0.2">
      <c r="AG106" s="206"/>
    </row>
    <row r="107" spans="33:33" x14ac:dyDescent="0.2">
      <c r="AG107" s="206"/>
    </row>
    <row r="108" spans="33:33" x14ac:dyDescent="0.2">
      <c r="AG108" s="206"/>
    </row>
    <row r="109" spans="33:33" x14ac:dyDescent="0.2">
      <c r="AG109" s="206"/>
    </row>
    <row r="110" spans="33:33" x14ac:dyDescent="0.2">
      <c r="AG110" s="206"/>
    </row>
    <row r="111" spans="33:33" x14ac:dyDescent="0.2">
      <c r="AG111" s="206"/>
    </row>
    <row r="112" spans="33:33" x14ac:dyDescent="0.2">
      <c r="AG112" s="206"/>
    </row>
    <row r="113" spans="33:33" x14ac:dyDescent="0.2">
      <c r="AG113" s="206"/>
    </row>
    <row r="114" spans="33:33" x14ac:dyDescent="0.2">
      <c r="AG114" s="206"/>
    </row>
    <row r="115" spans="33:33" x14ac:dyDescent="0.2">
      <c r="AG115" s="206"/>
    </row>
    <row r="116" spans="33:33" x14ac:dyDescent="0.2">
      <c r="AG116" s="206"/>
    </row>
    <row r="117" spans="33:33" x14ac:dyDescent="0.2">
      <c r="AG117" s="206"/>
    </row>
    <row r="118" spans="33:33" x14ac:dyDescent="0.2">
      <c r="AG118" s="206"/>
    </row>
    <row r="119" spans="33:33" x14ac:dyDescent="0.2">
      <c r="AG119" s="206"/>
    </row>
    <row r="120" spans="33:33" x14ac:dyDescent="0.2">
      <c r="AG120" s="206"/>
    </row>
    <row r="121" spans="33:33" x14ac:dyDescent="0.2">
      <c r="AG121" s="206"/>
    </row>
    <row r="122" spans="33:33" x14ac:dyDescent="0.2">
      <c r="AG122" s="206"/>
    </row>
    <row r="123" spans="33:33" x14ac:dyDescent="0.2">
      <c r="AG123" s="206"/>
    </row>
    <row r="124" spans="33:33" x14ac:dyDescent="0.2">
      <c r="AG124" s="206"/>
    </row>
    <row r="125" spans="33:33" x14ac:dyDescent="0.2">
      <c r="AG125" s="206"/>
    </row>
    <row r="126" spans="33:33" x14ac:dyDescent="0.2">
      <c r="AG126" s="206"/>
    </row>
    <row r="127" spans="33:33" x14ac:dyDescent="0.2">
      <c r="AG127" s="206"/>
    </row>
    <row r="128" spans="33:33" x14ac:dyDescent="0.2">
      <c r="AG128" s="206"/>
    </row>
    <row r="129" spans="33:33" x14ac:dyDescent="0.2">
      <c r="AG129" s="206"/>
    </row>
    <row r="130" spans="33:33" x14ac:dyDescent="0.2">
      <c r="AG130" s="206"/>
    </row>
    <row r="131" spans="33:33" x14ac:dyDescent="0.2">
      <c r="AG131" s="206"/>
    </row>
    <row r="132" spans="33:33" x14ac:dyDescent="0.2">
      <c r="AG132" s="206"/>
    </row>
    <row r="133" spans="33:33" x14ac:dyDescent="0.2">
      <c r="AG133" s="206"/>
    </row>
    <row r="134" spans="33:33" x14ac:dyDescent="0.2">
      <c r="AG134" s="206"/>
    </row>
    <row r="135" spans="33:33" x14ac:dyDescent="0.2">
      <c r="AG135" s="206"/>
    </row>
    <row r="136" spans="33:33" x14ac:dyDescent="0.2">
      <c r="AG136" s="206"/>
    </row>
    <row r="137" spans="33:33" x14ac:dyDescent="0.2">
      <c r="AG137" s="206"/>
    </row>
    <row r="138" spans="33:33" x14ac:dyDescent="0.2">
      <c r="AG138" s="206"/>
    </row>
    <row r="139" spans="33:33" x14ac:dyDescent="0.2">
      <c r="AG139" s="206"/>
    </row>
    <row r="140" spans="33:33" x14ac:dyDescent="0.2">
      <c r="AG140" s="206"/>
    </row>
    <row r="141" spans="33:33" x14ac:dyDescent="0.2">
      <c r="AG141" s="206"/>
    </row>
    <row r="142" spans="33:33" x14ac:dyDescent="0.2">
      <c r="AG142" s="206"/>
    </row>
    <row r="143" spans="33:33" x14ac:dyDescent="0.2">
      <c r="AG143" s="206"/>
    </row>
    <row r="144" spans="33:33" x14ac:dyDescent="0.2">
      <c r="AG144" s="206"/>
    </row>
    <row r="145" spans="33:33" x14ac:dyDescent="0.2">
      <c r="AG145" s="206"/>
    </row>
    <row r="146" spans="33:33" x14ac:dyDescent="0.2">
      <c r="AG146" s="206"/>
    </row>
    <row r="147" spans="33:33" x14ac:dyDescent="0.2">
      <c r="AG147" s="206"/>
    </row>
    <row r="148" spans="33:33" x14ac:dyDescent="0.2">
      <c r="AG148" s="206"/>
    </row>
    <row r="149" spans="33:33" x14ac:dyDescent="0.2">
      <c r="AG149" s="206"/>
    </row>
    <row r="150" spans="33:33" x14ac:dyDescent="0.2">
      <c r="AG150" s="206"/>
    </row>
    <row r="151" spans="33:33" x14ac:dyDescent="0.2">
      <c r="AG151" s="206"/>
    </row>
    <row r="152" spans="33:33" x14ac:dyDescent="0.2">
      <c r="AG152" s="206"/>
    </row>
    <row r="153" spans="33:33" x14ac:dyDescent="0.2">
      <c r="AG153" s="206"/>
    </row>
    <row r="154" spans="33:33" x14ac:dyDescent="0.2">
      <c r="AG154" s="206"/>
    </row>
    <row r="155" spans="33:33" x14ac:dyDescent="0.2">
      <c r="AG155" s="206"/>
    </row>
    <row r="156" spans="33:33" x14ac:dyDescent="0.2">
      <c r="AG156" s="206"/>
    </row>
    <row r="157" spans="33:33" x14ac:dyDescent="0.2">
      <c r="AG157" s="206"/>
    </row>
    <row r="158" spans="33:33" x14ac:dyDescent="0.2">
      <c r="AG158" s="206"/>
    </row>
    <row r="159" spans="33:33" x14ac:dyDescent="0.2">
      <c r="AG159" s="206"/>
    </row>
    <row r="160" spans="33:33" x14ac:dyDescent="0.2">
      <c r="AG160" s="206"/>
    </row>
    <row r="161" spans="33:33" x14ac:dyDescent="0.2">
      <c r="AG161" s="206"/>
    </row>
    <row r="162" spans="33:33" x14ac:dyDescent="0.2">
      <c r="AG162" s="206"/>
    </row>
    <row r="163" spans="33:33" x14ac:dyDescent="0.2">
      <c r="AG163" s="206"/>
    </row>
    <row r="164" spans="33:33" x14ac:dyDescent="0.2">
      <c r="AG164" s="206"/>
    </row>
    <row r="165" spans="33:33" x14ac:dyDescent="0.2">
      <c r="AG165" s="206"/>
    </row>
    <row r="166" spans="33:33" x14ac:dyDescent="0.2">
      <c r="AG166" s="206"/>
    </row>
    <row r="167" spans="33:33" x14ac:dyDescent="0.2">
      <c r="AG167" s="206"/>
    </row>
    <row r="168" spans="33:33" x14ac:dyDescent="0.2">
      <c r="AG168" s="206"/>
    </row>
    <row r="169" spans="33:33" x14ac:dyDescent="0.2">
      <c r="AG169" s="206"/>
    </row>
    <row r="170" spans="33:33" x14ac:dyDescent="0.2">
      <c r="AG170" s="206"/>
    </row>
    <row r="171" spans="33:33" x14ac:dyDescent="0.2">
      <c r="AG171" s="206"/>
    </row>
    <row r="172" spans="33:33" x14ac:dyDescent="0.2">
      <c r="AG172" s="206"/>
    </row>
    <row r="173" spans="33:33" x14ac:dyDescent="0.2">
      <c r="AG173" s="206"/>
    </row>
    <row r="174" spans="33:33" x14ac:dyDescent="0.2">
      <c r="AG174" s="206"/>
    </row>
    <row r="175" spans="33:33" x14ac:dyDescent="0.2">
      <c r="AG175" s="206"/>
    </row>
    <row r="176" spans="33:33" x14ac:dyDescent="0.2">
      <c r="AG176" s="206"/>
    </row>
    <row r="177" spans="33:33" x14ac:dyDescent="0.2">
      <c r="AG177" s="206"/>
    </row>
    <row r="178" spans="33:33" x14ac:dyDescent="0.2">
      <c r="AG178" s="206"/>
    </row>
    <row r="179" spans="33:33" x14ac:dyDescent="0.2">
      <c r="AG179" s="206"/>
    </row>
    <row r="180" spans="33:33" x14ac:dyDescent="0.2">
      <c r="AG180" s="206"/>
    </row>
    <row r="181" spans="33:33" x14ac:dyDescent="0.2">
      <c r="AG181" s="206"/>
    </row>
    <row r="182" spans="33:33" x14ac:dyDescent="0.2">
      <c r="AG182" s="206"/>
    </row>
    <row r="183" spans="33:33" x14ac:dyDescent="0.2">
      <c r="AG183" s="206"/>
    </row>
    <row r="184" spans="33:33" x14ac:dyDescent="0.2">
      <c r="AG184" s="206"/>
    </row>
    <row r="185" spans="33:33" x14ac:dyDescent="0.2">
      <c r="AG185" s="206"/>
    </row>
    <row r="186" spans="33:33" x14ac:dyDescent="0.2">
      <c r="AG186" s="206"/>
    </row>
    <row r="187" spans="33:33" x14ac:dyDescent="0.2">
      <c r="AG187" s="206"/>
    </row>
    <row r="188" spans="33:33" x14ac:dyDescent="0.2">
      <c r="AG188" s="206"/>
    </row>
    <row r="189" spans="33:33" x14ac:dyDescent="0.2">
      <c r="AG189" s="206"/>
    </row>
    <row r="190" spans="33:33" x14ac:dyDescent="0.2">
      <c r="AG190" s="206"/>
    </row>
    <row r="191" spans="33:33" x14ac:dyDescent="0.2">
      <c r="AG191" s="206"/>
    </row>
    <row r="192" spans="33:33" x14ac:dyDescent="0.2">
      <c r="AG192" s="206"/>
    </row>
    <row r="193" spans="33:33" x14ac:dyDescent="0.2">
      <c r="AG193" s="206"/>
    </row>
    <row r="194" spans="33:33" x14ac:dyDescent="0.2">
      <c r="AG194" s="206"/>
    </row>
    <row r="195" spans="33:33" x14ac:dyDescent="0.2">
      <c r="AG195" s="206"/>
    </row>
    <row r="196" spans="33:33" x14ac:dyDescent="0.2">
      <c r="AG196" s="206"/>
    </row>
    <row r="197" spans="33:33" x14ac:dyDescent="0.2">
      <c r="AG197" s="206"/>
    </row>
    <row r="198" spans="33:33" x14ac:dyDescent="0.2">
      <c r="AG198" s="206"/>
    </row>
    <row r="199" spans="33:33" x14ac:dyDescent="0.2">
      <c r="AG199" s="206"/>
    </row>
    <row r="200" spans="33:33" x14ac:dyDescent="0.2">
      <c r="AG200" s="206"/>
    </row>
    <row r="201" spans="33:33" x14ac:dyDescent="0.2">
      <c r="AG201" s="206"/>
    </row>
    <row r="202" spans="33:33" x14ac:dyDescent="0.2">
      <c r="AG202" s="206"/>
    </row>
    <row r="203" spans="33:33" x14ac:dyDescent="0.2">
      <c r="AG203" s="206"/>
    </row>
    <row r="204" spans="33:33" x14ac:dyDescent="0.2">
      <c r="AG204" s="206"/>
    </row>
    <row r="205" spans="33:33" x14ac:dyDescent="0.2">
      <c r="AG205" s="206"/>
    </row>
    <row r="206" spans="33:33" x14ac:dyDescent="0.2">
      <c r="AG206" s="206"/>
    </row>
    <row r="207" spans="33:33" x14ac:dyDescent="0.2">
      <c r="AG207" s="206"/>
    </row>
    <row r="208" spans="33:33" x14ac:dyDescent="0.2">
      <c r="AG208" s="206"/>
    </row>
    <row r="209" spans="33:33" x14ac:dyDescent="0.2">
      <c r="AG209" s="206"/>
    </row>
    <row r="210" spans="33:33" x14ac:dyDescent="0.2">
      <c r="AG210" s="206"/>
    </row>
    <row r="211" spans="33:33" x14ac:dyDescent="0.2">
      <c r="AG211" s="206"/>
    </row>
    <row r="212" spans="33:33" x14ac:dyDescent="0.2">
      <c r="AG212" s="206"/>
    </row>
    <row r="213" spans="33:33" x14ac:dyDescent="0.2">
      <c r="AG213" s="206"/>
    </row>
    <row r="214" spans="33:33" x14ac:dyDescent="0.2">
      <c r="AG214" s="206"/>
    </row>
    <row r="215" spans="33:33" x14ac:dyDescent="0.2">
      <c r="AG215" s="206"/>
    </row>
    <row r="216" spans="33:33" x14ac:dyDescent="0.2">
      <c r="AG216" s="206"/>
    </row>
    <row r="217" spans="33:33" x14ac:dyDescent="0.2">
      <c r="AG217" s="206"/>
    </row>
    <row r="218" spans="33:33" x14ac:dyDescent="0.2">
      <c r="AG218" s="206"/>
    </row>
    <row r="219" spans="33:33" x14ac:dyDescent="0.2">
      <c r="AG219" s="206"/>
    </row>
    <row r="220" spans="33:33" x14ac:dyDescent="0.2">
      <c r="AG220" s="206"/>
    </row>
    <row r="221" spans="33:33" x14ac:dyDescent="0.2">
      <c r="AG221" s="206"/>
    </row>
    <row r="222" spans="33:33" x14ac:dyDescent="0.2">
      <c r="AG222" s="206"/>
    </row>
    <row r="223" spans="33:33" x14ac:dyDescent="0.2">
      <c r="AG223" s="206"/>
    </row>
    <row r="224" spans="33:33" x14ac:dyDescent="0.2">
      <c r="AG224" s="206"/>
    </row>
    <row r="225" spans="33:33" x14ac:dyDescent="0.2">
      <c r="AG225" s="206"/>
    </row>
    <row r="226" spans="33:33" x14ac:dyDescent="0.2">
      <c r="AG226" s="206"/>
    </row>
    <row r="227" spans="33:33" x14ac:dyDescent="0.2">
      <c r="AG227" s="206"/>
    </row>
    <row r="228" spans="33:33" x14ac:dyDescent="0.2">
      <c r="AG228" s="206"/>
    </row>
    <row r="229" spans="33:33" x14ac:dyDescent="0.2">
      <c r="AG229" s="206"/>
    </row>
    <row r="230" spans="33:33" x14ac:dyDescent="0.2">
      <c r="AG230" s="206"/>
    </row>
    <row r="231" spans="33:33" x14ac:dyDescent="0.2">
      <c r="AG231" s="206"/>
    </row>
    <row r="232" spans="33:33" x14ac:dyDescent="0.2">
      <c r="AG232" s="206"/>
    </row>
    <row r="233" spans="33:33" x14ac:dyDescent="0.2">
      <c r="AG233" s="206"/>
    </row>
    <row r="234" spans="33:33" x14ac:dyDescent="0.2">
      <c r="AG234" s="206"/>
    </row>
    <row r="235" spans="33:33" x14ac:dyDescent="0.2">
      <c r="AG235" s="206"/>
    </row>
    <row r="236" spans="33:33" x14ac:dyDescent="0.2">
      <c r="AG236" s="206"/>
    </row>
    <row r="237" spans="33:33" x14ac:dyDescent="0.2">
      <c r="AG237" s="206"/>
    </row>
    <row r="238" spans="33:33" x14ac:dyDescent="0.2">
      <c r="AG238" s="206"/>
    </row>
    <row r="239" spans="33:33" x14ac:dyDescent="0.2">
      <c r="AG239" s="206"/>
    </row>
    <row r="240" spans="33:33" x14ac:dyDescent="0.2">
      <c r="AG240" s="206"/>
    </row>
    <row r="241" spans="33:33" x14ac:dyDescent="0.2">
      <c r="AG241" s="206"/>
    </row>
    <row r="242" spans="33:33" x14ac:dyDescent="0.2">
      <c r="AG242" s="206"/>
    </row>
    <row r="243" spans="33:33" x14ac:dyDescent="0.2">
      <c r="AG243" s="206"/>
    </row>
    <row r="244" spans="33:33" x14ac:dyDescent="0.2">
      <c r="AG244" s="206"/>
    </row>
    <row r="245" spans="33:33" x14ac:dyDescent="0.2">
      <c r="AG245" s="206"/>
    </row>
    <row r="246" spans="33:33" x14ac:dyDescent="0.2">
      <c r="AG246" s="206"/>
    </row>
    <row r="247" spans="33:33" x14ac:dyDescent="0.2">
      <c r="AG247" s="206"/>
    </row>
    <row r="248" spans="33:33" x14ac:dyDescent="0.2">
      <c r="AG248" s="206"/>
    </row>
    <row r="249" spans="33:33" x14ac:dyDescent="0.2">
      <c r="AG249" s="206"/>
    </row>
    <row r="250" spans="33:33" x14ac:dyDescent="0.2">
      <c r="AG250" s="206"/>
    </row>
    <row r="251" spans="33:33" x14ac:dyDescent="0.2">
      <c r="AG251" s="206"/>
    </row>
    <row r="252" spans="33:33" x14ac:dyDescent="0.2">
      <c r="AG252" s="206"/>
    </row>
    <row r="253" spans="33:33" x14ac:dyDescent="0.2">
      <c r="AG253" s="206"/>
    </row>
    <row r="254" spans="33:33" x14ac:dyDescent="0.2">
      <c r="AG254" s="206"/>
    </row>
    <row r="255" spans="33:33" x14ac:dyDescent="0.2">
      <c r="AG255" s="206"/>
    </row>
    <row r="256" spans="33:33" x14ac:dyDescent="0.2">
      <c r="AG256" s="206"/>
    </row>
    <row r="257" spans="33:33" x14ac:dyDescent="0.2">
      <c r="AG257" s="206"/>
    </row>
    <row r="258" spans="33:33" x14ac:dyDescent="0.2">
      <c r="AG258" s="206"/>
    </row>
    <row r="259" spans="33:33" x14ac:dyDescent="0.2">
      <c r="AG259" s="206"/>
    </row>
    <row r="260" spans="33:33" x14ac:dyDescent="0.2">
      <c r="AG260" s="206"/>
    </row>
    <row r="261" spans="33:33" x14ac:dyDescent="0.2">
      <c r="AG261" s="206"/>
    </row>
    <row r="262" spans="33:33" x14ac:dyDescent="0.2">
      <c r="AG262" s="206"/>
    </row>
    <row r="263" spans="33:33" x14ac:dyDescent="0.2">
      <c r="AG263" s="206"/>
    </row>
    <row r="264" spans="33:33" x14ac:dyDescent="0.2">
      <c r="AG264" s="206"/>
    </row>
    <row r="265" spans="33:33" x14ac:dyDescent="0.2">
      <c r="AG265" s="206"/>
    </row>
    <row r="266" spans="33:33" x14ac:dyDescent="0.2">
      <c r="AG266" s="206"/>
    </row>
    <row r="267" spans="33:33" x14ac:dyDescent="0.2">
      <c r="AG267" s="206"/>
    </row>
    <row r="268" spans="33:33" x14ac:dyDescent="0.2">
      <c r="AG268" s="206"/>
    </row>
    <row r="269" spans="33:33" x14ac:dyDescent="0.2">
      <c r="AG269" s="206"/>
    </row>
    <row r="270" spans="33:33" x14ac:dyDescent="0.2">
      <c r="AG270" s="206"/>
    </row>
    <row r="271" spans="33:33" x14ac:dyDescent="0.2">
      <c r="AG271" s="206"/>
    </row>
    <row r="272" spans="33:33" x14ac:dyDescent="0.2">
      <c r="AG272" s="206"/>
    </row>
    <row r="273" spans="33:33" x14ac:dyDescent="0.2">
      <c r="AG273" s="206"/>
    </row>
    <row r="274" spans="33:33" x14ac:dyDescent="0.2">
      <c r="AG274" s="206"/>
    </row>
    <row r="275" spans="33:33" x14ac:dyDescent="0.2">
      <c r="AG275" s="206"/>
    </row>
    <row r="276" spans="33:33" x14ac:dyDescent="0.2">
      <c r="AG276" s="206"/>
    </row>
    <row r="277" spans="33:33" x14ac:dyDescent="0.2">
      <c r="AG277" s="206"/>
    </row>
    <row r="278" spans="33:33" x14ac:dyDescent="0.2">
      <c r="AG278" s="206"/>
    </row>
    <row r="279" spans="33:33" x14ac:dyDescent="0.2">
      <c r="AG279" s="206"/>
    </row>
    <row r="280" spans="33:33" x14ac:dyDescent="0.2">
      <c r="AG280" s="206"/>
    </row>
    <row r="281" spans="33:33" x14ac:dyDescent="0.2">
      <c r="AG281" s="206"/>
    </row>
    <row r="282" spans="33:33" x14ac:dyDescent="0.2">
      <c r="AG282" s="206"/>
    </row>
    <row r="283" spans="33:33" x14ac:dyDescent="0.2">
      <c r="AG283" s="206"/>
    </row>
    <row r="284" spans="33:33" x14ac:dyDescent="0.2">
      <c r="AG284" s="206"/>
    </row>
    <row r="285" spans="33:33" x14ac:dyDescent="0.2">
      <c r="AG285" s="206"/>
    </row>
    <row r="286" spans="33:33" x14ac:dyDescent="0.2">
      <c r="AG286" s="206"/>
    </row>
    <row r="287" spans="33:33" x14ac:dyDescent="0.2">
      <c r="AG287" s="206"/>
    </row>
    <row r="288" spans="33:33" x14ac:dyDescent="0.2">
      <c r="AG288" s="206"/>
    </row>
    <row r="289" spans="33:33" x14ac:dyDescent="0.2">
      <c r="AG289" s="206"/>
    </row>
    <row r="290" spans="33:33" x14ac:dyDescent="0.2">
      <c r="AG290" s="206"/>
    </row>
    <row r="291" spans="33:33" x14ac:dyDescent="0.2">
      <c r="AG291" s="206"/>
    </row>
    <row r="292" spans="33:33" x14ac:dyDescent="0.2">
      <c r="AG292" s="206"/>
    </row>
    <row r="293" spans="33:33" x14ac:dyDescent="0.2">
      <c r="AG293" s="206"/>
    </row>
    <row r="294" spans="33:33" x14ac:dyDescent="0.2">
      <c r="AG294" s="206"/>
    </row>
    <row r="295" spans="33:33" x14ac:dyDescent="0.2">
      <c r="AG295" s="206"/>
    </row>
    <row r="296" spans="33:33" x14ac:dyDescent="0.2">
      <c r="AG296" s="206"/>
    </row>
    <row r="297" spans="33:33" x14ac:dyDescent="0.2">
      <c r="AG297" s="206"/>
    </row>
    <row r="298" spans="33:33" x14ac:dyDescent="0.2">
      <c r="AG298" s="206"/>
    </row>
    <row r="299" spans="33:33" x14ac:dyDescent="0.2">
      <c r="AG299" s="206"/>
    </row>
    <row r="300" spans="33:33" x14ac:dyDescent="0.2">
      <c r="AG300" s="206"/>
    </row>
    <row r="301" spans="33:33" x14ac:dyDescent="0.2">
      <c r="AG301" s="206"/>
    </row>
    <row r="302" spans="33:33" x14ac:dyDescent="0.2">
      <c r="AG302" s="206"/>
    </row>
    <row r="303" spans="33:33" x14ac:dyDescent="0.2">
      <c r="AG303" s="206"/>
    </row>
    <row r="304" spans="33:33" x14ac:dyDescent="0.2">
      <c r="AG304" s="206"/>
    </row>
    <row r="305" spans="33:33" x14ac:dyDescent="0.2">
      <c r="AG305" s="206"/>
    </row>
    <row r="306" spans="33:33" x14ac:dyDescent="0.2">
      <c r="AG306" s="206"/>
    </row>
    <row r="307" spans="33:33" x14ac:dyDescent="0.2">
      <c r="AG307" s="206"/>
    </row>
    <row r="308" spans="33:33" x14ac:dyDescent="0.2">
      <c r="AG308" s="206"/>
    </row>
    <row r="309" spans="33:33" x14ac:dyDescent="0.2">
      <c r="AG309" s="206"/>
    </row>
    <row r="310" spans="33:33" x14ac:dyDescent="0.2">
      <c r="AG310" s="206"/>
    </row>
    <row r="311" spans="33:33" x14ac:dyDescent="0.2">
      <c r="AG311" s="206"/>
    </row>
    <row r="312" spans="33:33" x14ac:dyDescent="0.2">
      <c r="AG312" s="206"/>
    </row>
    <row r="313" spans="33:33" x14ac:dyDescent="0.2">
      <c r="AG313" s="206"/>
    </row>
    <row r="314" spans="33:33" x14ac:dyDescent="0.2">
      <c r="AG314" s="206"/>
    </row>
    <row r="315" spans="33:33" x14ac:dyDescent="0.2">
      <c r="AG315" s="206"/>
    </row>
    <row r="316" spans="33:33" x14ac:dyDescent="0.2">
      <c r="AG316" s="206"/>
    </row>
    <row r="317" spans="33:33" x14ac:dyDescent="0.2">
      <c r="AG317" s="206"/>
    </row>
    <row r="318" spans="33:33" x14ac:dyDescent="0.2">
      <c r="AG318" s="206"/>
    </row>
    <row r="319" spans="33:33" x14ac:dyDescent="0.2">
      <c r="AG319" s="206"/>
    </row>
    <row r="320" spans="33:33" x14ac:dyDescent="0.2">
      <c r="AG320" s="206"/>
    </row>
    <row r="321" spans="33:33" x14ac:dyDescent="0.2">
      <c r="AG321" s="206"/>
    </row>
    <row r="322" spans="33:33" x14ac:dyDescent="0.2">
      <c r="AG322" s="206"/>
    </row>
    <row r="323" spans="33:33" x14ac:dyDescent="0.2">
      <c r="AG323" s="206"/>
    </row>
    <row r="324" spans="33:33" x14ac:dyDescent="0.2">
      <c r="AG324" s="206"/>
    </row>
    <row r="325" spans="33:33" x14ac:dyDescent="0.2">
      <c r="AG325" s="206"/>
    </row>
    <row r="326" spans="33:33" x14ac:dyDescent="0.2">
      <c r="AG326" s="206"/>
    </row>
    <row r="327" spans="33:33" x14ac:dyDescent="0.2">
      <c r="AG327" s="206"/>
    </row>
    <row r="328" spans="33:33" x14ac:dyDescent="0.2">
      <c r="AG328" s="206"/>
    </row>
    <row r="329" spans="33:33" x14ac:dyDescent="0.2">
      <c r="AG329" s="206"/>
    </row>
    <row r="330" spans="33:33" x14ac:dyDescent="0.2">
      <c r="AG330" s="206"/>
    </row>
    <row r="331" spans="33:33" x14ac:dyDescent="0.2">
      <c r="AG331" s="206"/>
    </row>
    <row r="332" spans="33:33" x14ac:dyDescent="0.2">
      <c r="AG332" s="206"/>
    </row>
    <row r="333" spans="33:33" x14ac:dyDescent="0.2">
      <c r="AG333" s="206"/>
    </row>
    <row r="334" spans="33:33" x14ac:dyDescent="0.2">
      <c r="AG334" s="206"/>
    </row>
    <row r="335" spans="33:33" x14ac:dyDescent="0.2">
      <c r="AG335" s="206"/>
    </row>
    <row r="336" spans="33:33" x14ac:dyDescent="0.2">
      <c r="AG336" s="206"/>
    </row>
    <row r="337" spans="33:33" x14ac:dyDescent="0.2">
      <c r="AG337" s="206"/>
    </row>
    <row r="338" spans="33:33" x14ac:dyDescent="0.2">
      <c r="AG338" s="206"/>
    </row>
    <row r="339" spans="33:33" x14ac:dyDescent="0.2">
      <c r="AG339" s="206"/>
    </row>
    <row r="340" spans="33:33" x14ac:dyDescent="0.2">
      <c r="AG340" s="206"/>
    </row>
    <row r="341" spans="33:33" x14ac:dyDescent="0.2">
      <c r="AG341" s="206"/>
    </row>
    <row r="342" spans="33:33" x14ac:dyDescent="0.2">
      <c r="AG342" s="206"/>
    </row>
    <row r="343" spans="33:33" x14ac:dyDescent="0.2">
      <c r="AG343" s="206"/>
    </row>
    <row r="344" spans="33:33" x14ac:dyDescent="0.2">
      <c r="AG344" s="206"/>
    </row>
    <row r="345" spans="33:33" x14ac:dyDescent="0.2">
      <c r="AG345" s="206"/>
    </row>
    <row r="346" spans="33:33" x14ac:dyDescent="0.2">
      <c r="AG346" s="206"/>
    </row>
    <row r="347" spans="33:33" x14ac:dyDescent="0.2">
      <c r="AG347" s="206"/>
    </row>
    <row r="348" spans="33:33" x14ac:dyDescent="0.2">
      <c r="AG348" s="206"/>
    </row>
    <row r="349" spans="33:33" x14ac:dyDescent="0.2">
      <c r="AG349" s="206"/>
    </row>
    <row r="350" spans="33:33" x14ac:dyDescent="0.2">
      <c r="AG350" s="206"/>
    </row>
    <row r="351" spans="33:33" x14ac:dyDescent="0.2">
      <c r="AG351" s="206"/>
    </row>
    <row r="352" spans="33:33" x14ac:dyDescent="0.2">
      <c r="AG352" s="206"/>
    </row>
    <row r="353" spans="33:33" x14ac:dyDescent="0.2">
      <c r="AG353" s="206"/>
    </row>
    <row r="354" spans="33:33" x14ac:dyDescent="0.2">
      <c r="AG354" s="206"/>
    </row>
    <row r="355" spans="33:33" x14ac:dyDescent="0.2">
      <c r="AG355" s="206"/>
    </row>
    <row r="356" spans="33:33" x14ac:dyDescent="0.2">
      <c r="AG356" s="206"/>
    </row>
    <row r="357" spans="33:33" x14ac:dyDescent="0.2">
      <c r="AG357" s="206"/>
    </row>
    <row r="358" spans="33:33" x14ac:dyDescent="0.2">
      <c r="AG358" s="206"/>
    </row>
    <row r="359" spans="33:33" x14ac:dyDescent="0.2">
      <c r="AG359" s="206"/>
    </row>
    <row r="360" spans="33:33" x14ac:dyDescent="0.2">
      <c r="AG360" s="206"/>
    </row>
    <row r="361" spans="33:33" x14ac:dyDescent="0.2">
      <c r="AG361" s="206"/>
    </row>
    <row r="362" spans="33:33" x14ac:dyDescent="0.2">
      <c r="AG362" s="206"/>
    </row>
    <row r="363" spans="33:33" x14ac:dyDescent="0.2">
      <c r="AG363" s="206"/>
    </row>
    <row r="364" spans="33:33" x14ac:dyDescent="0.2">
      <c r="AG364" s="206"/>
    </row>
    <row r="365" spans="33:33" x14ac:dyDescent="0.2">
      <c r="AG365" s="206"/>
    </row>
    <row r="366" spans="33:33" x14ac:dyDescent="0.2">
      <c r="AG366" s="206"/>
    </row>
    <row r="367" spans="33:33" x14ac:dyDescent="0.2">
      <c r="AG367" s="206"/>
    </row>
    <row r="368" spans="33:33" x14ac:dyDescent="0.2">
      <c r="AG368" s="206"/>
    </row>
    <row r="369" spans="33:33" x14ac:dyDescent="0.2">
      <c r="AG369" s="206"/>
    </row>
    <row r="370" spans="33:33" x14ac:dyDescent="0.2">
      <c r="AG370" s="206"/>
    </row>
    <row r="371" spans="33:33" x14ac:dyDescent="0.2">
      <c r="AG371" s="206"/>
    </row>
    <row r="372" spans="33:33" x14ac:dyDescent="0.2">
      <c r="AG372" s="206"/>
    </row>
    <row r="373" spans="33:33" x14ac:dyDescent="0.2">
      <c r="AG373" s="206"/>
    </row>
    <row r="374" spans="33:33" x14ac:dyDescent="0.2">
      <c r="AG374" s="206"/>
    </row>
    <row r="375" spans="33:33" x14ac:dyDescent="0.2">
      <c r="AG375" s="206"/>
    </row>
    <row r="376" spans="33:33" x14ac:dyDescent="0.2">
      <c r="AG376" s="206"/>
    </row>
    <row r="377" spans="33:33" x14ac:dyDescent="0.2">
      <c r="AG377" s="206"/>
    </row>
    <row r="378" spans="33:33" x14ac:dyDescent="0.2">
      <c r="AG378" s="206"/>
    </row>
    <row r="379" spans="33:33" x14ac:dyDescent="0.2">
      <c r="AG379" s="206"/>
    </row>
    <row r="380" spans="33:33" x14ac:dyDescent="0.2">
      <c r="AG380" s="206"/>
    </row>
    <row r="381" spans="33:33" x14ac:dyDescent="0.2">
      <c r="AG381" s="206"/>
    </row>
    <row r="382" spans="33:33" x14ac:dyDescent="0.2">
      <c r="AG382" s="206"/>
    </row>
    <row r="383" spans="33:33" x14ac:dyDescent="0.2">
      <c r="AG383" s="206"/>
    </row>
    <row r="384" spans="33:33" x14ac:dyDescent="0.2">
      <c r="AG384" s="206"/>
    </row>
    <row r="385" spans="33:33" x14ac:dyDescent="0.2">
      <c r="AG385" s="206"/>
    </row>
    <row r="386" spans="33:33" x14ac:dyDescent="0.2">
      <c r="AG386" s="206"/>
    </row>
    <row r="387" spans="33:33" x14ac:dyDescent="0.2">
      <c r="AG387" s="206"/>
    </row>
    <row r="388" spans="33:33" x14ac:dyDescent="0.2">
      <c r="AG388" s="206"/>
    </row>
    <row r="389" spans="33:33" x14ac:dyDescent="0.2">
      <c r="AG389" s="206"/>
    </row>
    <row r="390" spans="33:33" x14ac:dyDescent="0.2">
      <c r="AG390" s="206"/>
    </row>
    <row r="391" spans="33:33" x14ac:dyDescent="0.2">
      <c r="AG391" s="206"/>
    </row>
    <row r="392" spans="33:33" x14ac:dyDescent="0.2">
      <c r="AG392" s="206"/>
    </row>
    <row r="393" spans="33:33" x14ac:dyDescent="0.2">
      <c r="AG393" s="206"/>
    </row>
    <row r="394" spans="33:33" x14ac:dyDescent="0.2">
      <c r="AG394" s="206"/>
    </row>
    <row r="395" spans="33:33" x14ac:dyDescent="0.2">
      <c r="AG395" s="206"/>
    </row>
    <row r="396" spans="33:33" x14ac:dyDescent="0.2">
      <c r="AG396" s="206"/>
    </row>
    <row r="397" spans="33:33" x14ac:dyDescent="0.2">
      <c r="AG397" s="206"/>
    </row>
    <row r="398" spans="33:33" x14ac:dyDescent="0.2">
      <c r="AG398" s="206"/>
    </row>
    <row r="399" spans="33:33" x14ac:dyDescent="0.2">
      <c r="AG399" s="206"/>
    </row>
    <row r="400" spans="33:33" x14ac:dyDescent="0.2">
      <c r="AG400" s="206"/>
    </row>
    <row r="401" spans="33:33" x14ac:dyDescent="0.2">
      <c r="AG401" s="206"/>
    </row>
    <row r="402" spans="33:33" x14ac:dyDescent="0.2">
      <c r="AG402" s="206"/>
    </row>
    <row r="403" spans="33:33" x14ac:dyDescent="0.2">
      <c r="AG403" s="206"/>
    </row>
    <row r="404" spans="33:33" x14ac:dyDescent="0.2">
      <c r="AG404" s="206"/>
    </row>
    <row r="405" spans="33:33" x14ac:dyDescent="0.2">
      <c r="AG405" s="206"/>
    </row>
    <row r="406" spans="33:33" x14ac:dyDescent="0.2">
      <c r="AG406" s="206"/>
    </row>
    <row r="407" spans="33:33" x14ac:dyDescent="0.2">
      <c r="AG407" s="206"/>
    </row>
    <row r="408" spans="33:33" x14ac:dyDescent="0.2">
      <c r="AG408" s="206"/>
    </row>
    <row r="409" spans="33:33" x14ac:dyDescent="0.2">
      <c r="AG409" s="206"/>
    </row>
    <row r="410" spans="33:33" x14ac:dyDescent="0.2">
      <c r="AG410" s="206"/>
    </row>
    <row r="411" spans="33:33" x14ac:dyDescent="0.2">
      <c r="AG411" s="206"/>
    </row>
    <row r="412" spans="33:33" x14ac:dyDescent="0.2">
      <c r="AG412" s="206"/>
    </row>
    <row r="413" spans="33:33" x14ac:dyDescent="0.2">
      <c r="AG413" s="206"/>
    </row>
    <row r="414" spans="33:33" x14ac:dyDescent="0.2">
      <c r="AG414" s="206"/>
    </row>
    <row r="415" spans="33:33" x14ac:dyDescent="0.2">
      <c r="AG415" s="206"/>
    </row>
    <row r="416" spans="33:33" x14ac:dyDescent="0.2">
      <c r="AG416" s="206"/>
    </row>
    <row r="417" spans="33:33" x14ac:dyDescent="0.2">
      <c r="AG417" s="206"/>
    </row>
    <row r="418" spans="33:33" x14ac:dyDescent="0.2">
      <c r="AG418" s="206"/>
    </row>
    <row r="419" spans="33:33" x14ac:dyDescent="0.2">
      <c r="AG419" s="206"/>
    </row>
    <row r="420" spans="33:33" x14ac:dyDescent="0.2">
      <c r="AG420" s="206"/>
    </row>
    <row r="421" spans="33:33" x14ac:dyDescent="0.2">
      <c r="AG421" s="206"/>
    </row>
    <row r="422" spans="33:33" x14ac:dyDescent="0.2">
      <c r="AG422" s="206"/>
    </row>
    <row r="423" spans="33:33" x14ac:dyDescent="0.2">
      <c r="AG423" s="206"/>
    </row>
    <row r="424" spans="33:33" x14ac:dyDescent="0.2">
      <c r="AG424" s="206"/>
    </row>
    <row r="425" spans="33:33" x14ac:dyDescent="0.2">
      <c r="AG425" s="206"/>
    </row>
    <row r="426" spans="33:33" x14ac:dyDescent="0.2">
      <c r="AG426" s="206"/>
    </row>
    <row r="427" spans="33:33" x14ac:dyDescent="0.2">
      <c r="AG427" s="206"/>
    </row>
    <row r="428" spans="33:33" x14ac:dyDescent="0.2">
      <c r="AG428" s="206"/>
    </row>
    <row r="429" spans="33:33" x14ac:dyDescent="0.2">
      <c r="AG429" s="206"/>
    </row>
    <row r="430" spans="33:33" x14ac:dyDescent="0.2">
      <c r="AG430" s="206"/>
    </row>
    <row r="431" spans="33:33" x14ac:dyDescent="0.2">
      <c r="AG431" s="206"/>
    </row>
    <row r="432" spans="33:33" x14ac:dyDescent="0.2">
      <c r="AG432" s="206"/>
    </row>
    <row r="433" spans="33:33" x14ac:dyDescent="0.2">
      <c r="AG433" s="206"/>
    </row>
    <row r="434" spans="33:33" x14ac:dyDescent="0.2">
      <c r="AG434" s="206"/>
    </row>
    <row r="435" spans="33:33" x14ac:dyDescent="0.2">
      <c r="AG435" s="206"/>
    </row>
    <row r="436" spans="33:33" x14ac:dyDescent="0.2">
      <c r="AG436" s="206"/>
    </row>
    <row r="437" spans="33:33" x14ac:dyDescent="0.2">
      <c r="AG437" s="206"/>
    </row>
    <row r="438" spans="33:33" x14ac:dyDescent="0.2">
      <c r="AG438" s="206"/>
    </row>
    <row r="439" spans="33:33" x14ac:dyDescent="0.2">
      <c r="AG439" s="206"/>
    </row>
    <row r="440" spans="33:33" x14ac:dyDescent="0.2">
      <c r="AG440" s="206"/>
    </row>
    <row r="441" spans="33:33" x14ac:dyDescent="0.2">
      <c r="AG441" s="206"/>
    </row>
    <row r="442" spans="33:33" x14ac:dyDescent="0.2">
      <c r="AG442" s="206"/>
    </row>
    <row r="443" spans="33:33" x14ac:dyDescent="0.2">
      <c r="AG443" s="206"/>
    </row>
    <row r="444" spans="33:33" x14ac:dyDescent="0.2">
      <c r="AG444" s="206"/>
    </row>
    <row r="445" spans="33:33" x14ac:dyDescent="0.2">
      <c r="AG445" s="206"/>
    </row>
    <row r="446" spans="33:33" x14ac:dyDescent="0.2">
      <c r="AG446" s="206"/>
    </row>
    <row r="447" spans="33:33" x14ac:dyDescent="0.2">
      <c r="AG447" s="206"/>
    </row>
    <row r="448" spans="33:33" x14ac:dyDescent="0.2">
      <c r="AG448" s="206"/>
    </row>
    <row r="449" spans="33:33" x14ac:dyDescent="0.2">
      <c r="AG449" s="206"/>
    </row>
    <row r="450" spans="33:33" x14ac:dyDescent="0.2">
      <c r="AG450" s="206"/>
    </row>
    <row r="451" spans="33:33" x14ac:dyDescent="0.2">
      <c r="AG451" s="206"/>
    </row>
    <row r="452" spans="33:33" x14ac:dyDescent="0.2">
      <c r="AG452" s="206"/>
    </row>
    <row r="453" spans="33:33" x14ac:dyDescent="0.2">
      <c r="AG453" s="206"/>
    </row>
    <row r="454" spans="33:33" x14ac:dyDescent="0.2">
      <c r="AG454" s="206"/>
    </row>
    <row r="455" spans="33:33" x14ac:dyDescent="0.2">
      <c r="AG455" s="206"/>
    </row>
    <row r="456" spans="33:33" x14ac:dyDescent="0.2">
      <c r="AG456" s="206"/>
    </row>
    <row r="457" spans="33:33" x14ac:dyDescent="0.2">
      <c r="AG457" s="206"/>
    </row>
    <row r="458" spans="33:33" x14ac:dyDescent="0.2">
      <c r="AG458" s="206"/>
    </row>
    <row r="459" spans="33:33" x14ac:dyDescent="0.2">
      <c r="AG459" s="206"/>
    </row>
    <row r="460" spans="33:33" x14ac:dyDescent="0.2">
      <c r="AG460" s="206"/>
    </row>
    <row r="461" spans="33:33" x14ac:dyDescent="0.2">
      <c r="AG461" s="206"/>
    </row>
    <row r="462" spans="33:33" x14ac:dyDescent="0.2">
      <c r="AG462" s="206"/>
    </row>
    <row r="463" spans="33:33" x14ac:dyDescent="0.2">
      <c r="AG463" s="206"/>
    </row>
    <row r="464" spans="33:33" x14ac:dyDescent="0.2">
      <c r="AG464" s="206"/>
    </row>
    <row r="465" spans="33:33" x14ac:dyDescent="0.2">
      <c r="AG465" s="206"/>
    </row>
    <row r="466" spans="33:33" x14ac:dyDescent="0.2">
      <c r="AG466" s="206"/>
    </row>
    <row r="467" spans="33:33" x14ac:dyDescent="0.2">
      <c r="AG467" s="206"/>
    </row>
    <row r="468" spans="33:33" x14ac:dyDescent="0.2">
      <c r="AG468" s="206"/>
    </row>
    <row r="469" spans="33:33" x14ac:dyDescent="0.2">
      <c r="AG469" s="206"/>
    </row>
    <row r="470" spans="33:33" x14ac:dyDescent="0.2">
      <c r="AG470" s="206"/>
    </row>
    <row r="471" spans="33:33" x14ac:dyDescent="0.2">
      <c r="AG471" s="206"/>
    </row>
    <row r="472" spans="33:33" x14ac:dyDescent="0.2">
      <c r="AG472" s="206"/>
    </row>
    <row r="473" spans="33:33" x14ac:dyDescent="0.2">
      <c r="AG473" s="206"/>
    </row>
    <row r="474" spans="33:33" x14ac:dyDescent="0.2">
      <c r="AG474" s="206"/>
    </row>
    <row r="475" spans="33:33" x14ac:dyDescent="0.2">
      <c r="AG475" s="206"/>
    </row>
    <row r="476" spans="33:33" x14ac:dyDescent="0.2">
      <c r="AG476" s="206"/>
    </row>
    <row r="477" spans="33:33" x14ac:dyDescent="0.2">
      <c r="AG477" s="206"/>
    </row>
    <row r="478" spans="33:33" x14ac:dyDescent="0.2">
      <c r="AG478" s="206"/>
    </row>
    <row r="479" spans="33:33" x14ac:dyDescent="0.2">
      <c r="AG479" s="206"/>
    </row>
    <row r="480" spans="33:33" x14ac:dyDescent="0.2">
      <c r="AG480" s="206"/>
    </row>
    <row r="481" spans="33:33" x14ac:dyDescent="0.2">
      <c r="AG481" s="206"/>
    </row>
    <row r="482" spans="33:33" x14ac:dyDescent="0.2">
      <c r="AG482" s="206"/>
    </row>
    <row r="483" spans="33:33" x14ac:dyDescent="0.2">
      <c r="AG483" s="206"/>
    </row>
  </sheetData>
  <mergeCells count="2">
    <mergeCell ref="B1:L1"/>
    <mergeCell ref="M5:P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Relative expression</vt:lpstr>
      <vt:lpstr>Stickleback_Control</vt:lpstr>
      <vt:lpstr>Stickleback_High CO2</vt:lpstr>
      <vt:lpstr>Clownfish_Control</vt:lpstr>
      <vt:lpstr>Clownfish_High CO2</vt:lpstr>
      <vt:lpstr>Damselfish_Control</vt:lpstr>
      <vt:lpstr>Damselfish_High CO2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2017-04-14T18:18:21Z</dcterms:created>
  <dcterms:modified xsi:type="dcterms:W3CDTF">2017-07-05T11:39:53Z</dcterms:modified>
</cp:coreProperties>
</file>