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an.kang.TNC\Box\Global Water-SK\Science\SNAPP\Lit review\Final\"/>
    </mc:Choice>
  </mc:AlternateContent>
  <xr:revisionPtr revIDLastSave="0" documentId="13_ncr:1_{7B0B9ADA-76C1-4557-A4A7-D74625049912}" xr6:coauthVersionLast="45" xr6:coauthVersionMax="45" xr10:uidLastSave="{00000000-0000-0000-0000-000000000000}"/>
  <bookViews>
    <workbookView xWindow="-28920" yWindow="-1200" windowWidth="29040" windowHeight="15840" xr2:uid="{AEF8B468-B5B8-482E-9D63-BAB2DE70615F}"/>
  </bookViews>
  <sheets>
    <sheet name="summary" sheetId="1" r:id="rId1"/>
    <sheet name="streamflow" sheetId="2" r:id="rId2"/>
    <sheet name="lowflow" sheetId="3" r:id="rId3"/>
    <sheet name="peakflow" sheetId="4" r:id="rId4"/>
    <sheet name="groundwater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8" i="5" l="1"/>
  <c r="AB12" i="1" s="1"/>
  <c r="B73" i="4"/>
  <c r="Y12" i="1" s="1"/>
  <c r="B23" i="4"/>
  <c r="T5" i="1" s="1"/>
  <c r="B42" i="3"/>
  <c r="Q5" i="1" s="1"/>
  <c r="B19" i="3"/>
  <c r="L12" i="1" s="1"/>
  <c r="B45" i="2"/>
  <c r="I12" i="1" s="1"/>
  <c r="B9" i="2"/>
  <c r="D12" i="1" s="1"/>
  <c r="AB5" i="1" l="1"/>
  <c r="T12" i="1"/>
  <c r="Y5" i="1"/>
  <c r="Q12" i="1"/>
  <c r="L5" i="1"/>
  <c r="D5" i="1"/>
  <c r="I5" i="1"/>
  <c r="H72" i="4"/>
  <c r="B72" i="4"/>
  <c r="B44" i="2"/>
  <c r="H8" i="2"/>
  <c r="D17" i="1" s="1"/>
  <c r="B8" i="2"/>
  <c r="H17" i="5"/>
  <c r="B17" i="5"/>
  <c r="H22" i="4"/>
  <c r="B22" i="4"/>
  <c r="AB17" i="1" l="1"/>
  <c r="Y17" i="1"/>
  <c r="T17" i="1"/>
  <c r="H41" i="3"/>
  <c r="Q17" i="1" s="1"/>
  <c r="H18" i="3"/>
  <c r="L17" i="1" s="1"/>
  <c r="H44" i="2"/>
  <c r="I17" i="1" s="1"/>
  <c r="B18" i="3"/>
  <c r="B41" i="3" l="1"/>
</calcChain>
</file>

<file path=xl/sharedStrings.xml><?xml version="1.0" encoding="utf-8"?>
<sst xmlns="http://schemas.openxmlformats.org/spreadsheetml/2006/main" count="1098" uniqueCount="155">
  <si>
    <t>Basin</t>
  </si>
  <si>
    <t>Flow measures</t>
  </si>
  <si>
    <t>Mean annual streamflow</t>
  </si>
  <si>
    <t>Low flow</t>
  </si>
  <si>
    <t>Peak flow</t>
  </si>
  <si>
    <t>Groundwater recharge</t>
  </si>
  <si>
    <t>Change</t>
  </si>
  <si>
    <t>Increase</t>
  </si>
  <si>
    <t>No change</t>
  </si>
  <si>
    <t>Decrease</t>
  </si>
  <si>
    <t># sites</t>
  </si>
  <si>
    <t>Direction</t>
  </si>
  <si>
    <t>Certainty</t>
  </si>
  <si>
    <t>&lt;5</t>
  </si>
  <si>
    <t>5-10</t>
  </si>
  <si>
    <t>10-20</t>
  </si>
  <si>
    <t>Wetland</t>
  </si>
  <si>
    <t># of sites</t>
  </si>
  <si>
    <t>Site #</t>
  </si>
  <si>
    <t>Intervention</t>
  </si>
  <si>
    <t>Scale</t>
  </si>
  <si>
    <t>Citation</t>
  </si>
  <si>
    <t>Ackroyd et al. 1967</t>
  </si>
  <si>
    <t>Catchment</t>
  </si>
  <si>
    <t>Protection</t>
  </si>
  <si>
    <t>Balek and Perry 1973</t>
  </si>
  <si>
    <t>Wetland%</t>
  </si>
  <si>
    <t>4.9-10.3%</t>
  </si>
  <si>
    <t>12-33.3%</t>
  </si>
  <si>
    <t>Bay 1969</t>
  </si>
  <si>
    <t>0.3-62.9%, average 14%</t>
  </si>
  <si>
    <t>Bullock 1992</t>
  </si>
  <si>
    <t>Demissie and Khan 1993</t>
  </si>
  <si>
    <t>0.2-13.7%</t>
  </si>
  <si>
    <t>Dorau et al. 2015</t>
  </si>
  <si>
    <t>Restoration</t>
  </si>
  <si>
    <t>Drainage</t>
  </si>
  <si>
    <t>Faulkner and Lambert 1991</t>
  </si>
  <si>
    <t>Grayson et al. 2010</t>
  </si>
  <si>
    <t>Seuna 1980</t>
  </si>
  <si>
    <t>Hensel and Miller 1991</t>
  </si>
  <si>
    <t>Constructed</t>
  </si>
  <si>
    <t>1.37-5.47%</t>
  </si>
  <si>
    <t>Hey et al. 1994</t>
  </si>
  <si>
    <t>Holden et al. 2011</t>
  </si>
  <si>
    <t>Iritz et al. 1994</t>
  </si>
  <si>
    <t>Lundin 1994</t>
  </si>
  <si>
    <t>Lundin and Bergquist 1990</t>
  </si>
  <si>
    <t>McLaughlin and Cohen 2013</t>
  </si>
  <si>
    <t>13-24%</t>
  </si>
  <si>
    <t>Mosquera et al. 2015</t>
  </si>
  <si>
    <t>Jackson 1987</t>
  </si>
  <si>
    <t>Plot</t>
  </si>
  <si>
    <t>Wang et al. 2012</t>
  </si>
  <si>
    <t>Novitzki 1982</t>
  </si>
  <si>
    <t>Shjeflo 1968</t>
  </si>
  <si>
    <t>10-46%</t>
  </si>
  <si>
    <t>24.8-26.6%</t>
  </si>
  <si>
    <t>O'Brien 1977</t>
  </si>
  <si>
    <t>O'Brien 1980</t>
  </si>
  <si>
    <t>up to 27%</t>
  </si>
  <si>
    <t>Drayton et al. 1980</t>
  </si>
  <si>
    <t>Creation</t>
  </si>
  <si>
    <t>Nyssen et al. 2011</t>
  </si>
  <si>
    <t>Smakhtin and Batchelor 2005</t>
  </si>
  <si>
    <t>Spieksma 1999</t>
  </si>
  <si>
    <t>Shuttleworth et al. 2019</t>
  </si>
  <si>
    <t>Robinson et al. 1991</t>
  </si>
  <si>
    <t>Robinson 1986</t>
  </si>
  <si>
    <t>Shantz and Price 2006</t>
  </si>
  <si>
    <t>Holden and Burt 2003</t>
  </si>
  <si>
    <t>Mikulski and Lesniak 1975</t>
  </si>
  <si>
    <t>Burke 1975</t>
  </si>
  <si>
    <t>Bavina 1975</t>
  </si>
  <si>
    <t>Eggelsmann 1975</t>
  </si>
  <si>
    <t>5-25%</t>
  </si>
  <si>
    <t>Klueva 1975</t>
  </si>
  <si>
    <t>6-25%</t>
  </si>
  <si>
    <t>Bulavko and Drozd 1975</t>
  </si>
  <si>
    <t>Hommik and Madisson 1975</t>
  </si>
  <si>
    <t>Bardecki 1987</t>
  </si>
  <si>
    <t>Average</t>
  </si>
  <si>
    <t>5-84%</t>
  </si>
  <si>
    <t>0.3-62.9%</t>
  </si>
  <si>
    <t>0.2-25%</t>
  </si>
  <si>
    <t>5-32%</t>
  </si>
  <si>
    <t>0.3-70%</t>
  </si>
  <si>
    <t>0.2-60%</t>
  </si>
  <si>
    <t>0.2-75%</t>
  </si>
  <si>
    <t>0.3-60%</t>
  </si>
  <si>
    <t>1.37-84%</t>
  </si>
  <si>
    <t>20-40</t>
  </si>
  <si>
    <t>15</t>
  </si>
  <si>
    <t># of studies</t>
  </si>
  <si>
    <t>water table depth</t>
  </si>
  <si>
    <t>Roa-Garcia et al. 2011</t>
  </si>
  <si>
    <t>stdev.s</t>
  </si>
  <si>
    <t>for evidence matrix figure</t>
  </si>
  <si>
    <t>Wetland*</t>
  </si>
  <si>
    <t>Roa-Garcia 2009</t>
  </si>
  <si>
    <t>Holden et al. 2015</t>
  </si>
  <si>
    <t>Dickopp et al. 2018</t>
  </si>
  <si>
    <t>9</t>
  </si>
  <si>
    <t>Holden et al. 2006</t>
  </si>
  <si>
    <t>50 years after drainage</t>
  </si>
  <si>
    <t>25</t>
  </si>
  <si>
    <t>3</t>
  </si>
  <si>
    <t>13</t>
  </si>
  <si>
    <t>in red: seepage (from water budget)</t>
  </si>
  <si>
    <t>Median</t>
  </si>
  <si>
    <t>Note: used median</t>
  </si>
  <si>
    <t>DOI</t>
  </si>
  <si>
    <t>10.1007/BF00006108</t>
  </si>
  <si>
    <t>10.1016/j.catena.2014.10.010</t>
  </si>
  <si>
    <t>10.2134/jeq2005.0477</t>
  </si>
  <si>
    <t>10.1080/02626669409492785</t>
  </si>
  <si>
    <t>ISSN 0039-3150, ISBN 91-576-4872-7</t>
  </si>
  <si>
    <t>10.1016/0022-1694(86)90007-7</t>
  </si>
  <si>
    <t>10.1016/j.jhydrol.2006.06.002</t>
  </si>
  <si>
    <t>Proceedings of the Minsk Symposium, June 1972. ISBN 978-92-3-101264-8</t>
  </si>
  <si>
    <t>10.1029/2010WR009582</t>
  </si>
  <si>
    <t>10.1016/0022-1694(73)90082-6</t>
  </si>
  <si>
    <t>10.1016/0022-1694(92)90042-T</t>
  </si>
  <si>
    <t>10.1890/12-1489.1</t>
  </si>
  <si>
    <t>10.1111/j.1752-1688.1977.tb02027.x</t>
  </si>
  <si>
    <t>10.1002/(SICI)1099-1085(19990615)13:8&lt;1233::AID-HYP803&gt;3.0.CO;2-K</t>
  </si>
  <si>
    <t>Proceedings of the National Wetland Symposium, September 1987, Chicago</t>
  </si>
  <si>
    <t>10.1016/j.jhydrol.2011.03.008</t>
  </si>
  <si>
    <t>10.1002/hyp.5555</t>
  </si>
  <si>
    <t>10.1016/j.jhydrol.2012.03.033</t>
  </si>
  <si>
    <t>10.1111/j.1745-6584.1980.tb03410.x</t>
  </si>
  <si>
    <t>Proceedings of the Helsinki Symposium, June 1980</t>
  </si>
  <si>
    <t>10.1029/2002WR001956</t>
  </si>
  <si>
    <t>10.14288/1.0067222</t>
  </si>
  <si>
    <t>10.1002/2014WR016782</t>
  </si>
  <si>
    <t>10.1016/0022-1694(69)90016-X</t>
  </si>
  <si>
    <t>10.1016/j.jhydrol.2010.06.012</t>
  </si>
  <si>
    <t>Proceedings of the Vancouver Symposium, August 1987</t>
  </si>
  <si>
    <t>10.1016/j.hydroa.2018.100006</t>
  </si>
  <si>
    <t>10.1080/02626669109492544</t>
  </si>
  <si>
    <t>10.1016/j.jhydrol.2011.03.010</t>
  </si>
  <si>
    <t>Reference note</t>
  </si>
  <si>
    <t>* wetland restoration studies look at water table depth as an indicator of restoration success (comparing to natural wetlands); not necessarily the same as groundwater recharge, so excluded them for now. (base of reference is different)</t>
  </si>
  <si>
    <t>10.1016/j.ecoleng.2015.07.017</t>
  </si>
  <si>
    <t>10.1016/0022-1694(91)90074-R</t>
  </si>
  <si>
    <t>10.1016/0022-1694(91)90161-A</t>
  </si>
  <si>
    <t>10.1016/0925-8574(94)00006-9</t>
  </si>
  <si>
    <t>USGS report</t>
  </si>
  <si>
    <t>Minnesota Geological Survey report</t>
  </si>
  <si>
    <t>Illinois Department of Conservation, Illinois State Water Survey report</t>
  </si>
  <si>
    <t>Malawi Water Resources Division report</t>
  </si>
  <si>
    <t>10.1016/j.ecoleng.2018.05.033</t>
  </si>
  <si>
    <t>1</t>
  </si>
  <si>
    <t>19</t>
  </si>
  <si>
    <t>* includes wetland protection, restoration, constructed wetlands, and wetland drainage studies. Unit: converted to % change for 10% wetland coverage increase in a watershed  (if possible)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</si>
</sst>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 applyAlignment="1">
      <alignment horizontal="left"/>
    </xf>
    <xf numFmtId="1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0" fontId="2" fillId="0" borderId="0" xfId="0" applyFont="1"/>
    <xf numFmtId="0" fontId="0" fillId="0" borderId="0" xfId="0" applyAlignment="1">
      <alignment vertical="center"/>
    </xf>
    <xf numFmtId="10" fontId="0" fillId="0" borderId="0" xfId="0" applyNumberFormat="1"/>
    <xf numFmtId="9" fontId="0" fillId="0" borderId="0" xfId="0" applyNumberFormat="1"/>
    <xf numFmtId="10" fontId="0" fillId="0" borderId="0" xfId="0" applyNumberFormat="1" applyAlignment="1">
      <alignment vertical="center"/>
    </xf>
    <xf numFmtId="0" fontId="0" fillId="0" borderId="0" xfId="0" applyFill="1"/>
    <xf numFmtId="10" fontId="0" fillId="0" borderId="0" xfId="0" applyNumberFormat="1" applyFill="1"/>
    <xf numFmtId="0" fontId="0" fillId="0" borderId="0" xfId="0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10" fontId="1" fillId="0" borderId="0" xfId="0" applyNumberFormat="1" applyFont="1" applyBorder="1" applyAlignment="1">
      <alignment horizontal="left"/>
    </xf>
    <xf numFmtId="1" fontId="5" fillId="0" borderId="0" xfId="0" applyNumberFormat="1" applyFont="1" applyBorder="1" applyAlignment="1">
      <alignment horizontal="left"/>
    </xf>
    <xf numFmtId="10" fontId="4" fillId="0" borderId="0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49" fontId="5" fillId="0" borderId="0" xfId="0" applyNumberFormat="1" applyFont="1" applyBorder="1" applyAlignment="1">
      <alignment horizontal="left"/>
    </xf>
    <xf numFmtId="9" fontId="4" fillId="0" borderId="0" xfId="0" applyNumberFormat="1" applyFont="1" applyBorder="1" applyAlignment="1">
      <alignment horizontal="left"/>
    </xf>
    <xf numFmtId="9" fontId="0" fillId="0" borderId="0" xfId="0" applyNumberFormat="1" applyBorder="1" applyAlignment="1">
      <alignment horizontal="left"/>
    </xf>
    <xf numFmtId="1" fontId="0" fillId="0" borderId="0" xfId="0" applyNumberFormat="1" applyBorder="1" applyAlignment="1">
      <alignment horizontal="left"/>
    </xf>
    <xf numFmtId="0" fontId="8" fillId="0" borderId="1" xfId="0" applyFont="1" applyBorder="1" applyAlignment="1">
      <alignment horizontal="left"/>
    </xf>
    <xf numFmtId="10" fontId="8" fillId="0" borderId="1" xfId="0" applyNumberFormat="1" applyFont="1" applyBorder="1" applyAlignment="1">
      <alignment horizontal="left"/>
    </xf>
    <xf numFmtId="10" fontId="5" fillId="0" borderId="1" xfId="0" applyNumberFormat="1" applyFont="1" applyBorder="1" applyAlignment="1">
      <alignment horizontal="left"/>
    </xf>
    <xf numFmtId="9" fontId="5" fillId="0" borderId="1" xfId="0" applyNumberFormat="1" applyFont="1" applyBorder="1" applyAlignment="1">
      <alignment horizontal="left"/>
    </xf>
    <xf numFmtId="9" fontId="8" fillId="0" borderId="1" xfId="0" applyNumberFormat="1" applyFont="1" applyBorder="1" applyAlignment="1">
      <alignment horizontal="left"/>
    </xf>
    <xf numFmtId="1" fontId="8" fillId="0" borderId="1" xfId="0" applyNumberFormat="1" applyFont="1" applyBorder="1" applyAlignment="1">
      <alignment horizontal="left"/>
    </xf>
    <xf numFmtId="0" fontId="8" fillId="0" borderId="0" xfId="0" applyFont="1"/>
    <xf numFmtId="0" fontId="2" fillId="0" borderId="1" xfId="0" applyFont="1" applyBorder="1" applyAlignment="1">
      <alignment horizontal="left"/>
    </xf>
    <xf numFmtId="0" fontId="1" fillId="0" borderId="0" xfId="0" applyFont="1"/>
    <xf numFmtId="0" fontId="2" fillId="5" borderId="1" xfId="0" applyFont="1" applyFill="1" applyBorder="1" applyAlignment="1">
      <alignment horizontal="left"/>
    </xf>
    <xf numFmtId="0" fontId="0" fillId="5" borderId="1" xfId="0" applyFill="1" applyBorder="1" applyAlignment="1">
      <alignment horizontal="left"/>
    </xf>
    <xf numFmtId="10" fontId="0" fillId="0" borderId="0" xfId="1" applyNumberFormat="1" applyFont="1" applyFill="1"/>
    <xf numFmtId="0" fontId="0" fillId="0" borderId="0" xfId="0" applyFill="1" applyAlignment="1">
      <alignment vertical="center"/>
    </xf>
    <xf numFmtId="0" fontId="0" fillId="0" borderId="1" xfId="0" applyBorder="1"/>
    <xf numFmtId="10" fontId="0" fillId="0" borderId="1" xfId="0" applyNumberFormat="1" applyBorder="1"/>
    <xf numFmtId="9" fontId="0" fillId="0" borderId="1" xfId="0" applyNumberFormat="1" applyBorder="1"/>
    <xf numFmtId="0" fontId="0" fillId="0" borderId="1" xfId="0" applyBorder="1" applyAlignment="1">
      <alignment vertical="center"/>
    </xf>
    <xf numFmtId="10" fontId="0" fillId="0" borderId="1" xfId="0" applyNumberFormat="1" applyBorder="1" applyAlignment="1">
      <alignment vertical="center"/>
    </xf>
    <xf numFmtId="0" fontId="0" fillId="0" borderId="0" xfId="0" applyAlignment="1">
      <alignment horizontal="left"/>
    </xf>
    <xf numFmtId="9" fontId="0" fillId="0" borderId="1" xfId="0" applyNumberFormat="1" applyBorder="1" applyAlignment="1">
      <alignment horizontal="left"/>
    </xf>
    <xf numFmtId="0" fontId="0" fillId="0" borderId="0" xfId="0" applyFill="1" applyAlignment="1">
      <alignment horizontal="left"/>
    </xf>
    <xf numFmtId="10" fontId="0" fillId="0" borderId="1" xfId="0" applyNumberFormat="1" applyBorder="1" applyAlignment="1">
      <alignment horizontal="left"/>
    </xf>
    <xf numFmtId="9" fontId="0" fillId="0" borderId="0" xfId="0" applyNumberFormat="1" applyAlignment="1">
      <alignment horizontal="left"/>
    </xf>
    <xf numFmtId="17" fontId="0" fillId="0" borderId="0" xfId="0" applyNumberFormat="1" applyFill="1" applyAlignment="1">
      <alignment horizontal="left"/>
    </xf>
    <xf numFmtId="0" fontId="0" fillId="0" borderId="2" xfId="0" applyBorder="1"/>
    <xf numFmtId="0" fontId="0" fillId="0" borderId="3" xfId="0" applyFill="1" applyBorder="1"/>
    <xf numFmtId="0" fontId="0" fillId="0" borderId="1" xfId="0" applyBorder="1" applyAlignment="1">
      <alignment horizontal="left" vertical="center"/>
    </xf>
    <xf numFmtId="9" fontId="0" fillId="0" borderId="0" xfId="0" applyNumberFormat="1" applyFill="1"/>
    <xf numFmtId="0" fontId="1" fillId="0" borderId="1" xfId="0" applyFont="1" applyBorder="1"/>
    <xf numFmtId="9" fontId="1" fillId="0" borderId="1" xfId="0" applyNumberFormat="1" applyFont="1" applyBorder="1"/>
    <xf numFmtId="0" fontId="1" fillId="0" borderId="1" xfId="0" applyFont="1" applyBorder="1" applyAlignment="1">
      <alignment vertical="center"/>
    </xf>
    <xf numFmtId="164" fontId="0" fillId="0" borderId="1" xfId="0" applyNumberFormat="1" applyBorder="1"/>
    <xf numFmtId="10" fontId="8" fillId="0" borderId="1" xfId="0" applyNumberFormat="1" applyFont="1" applyBorder="1"/>
    <xf numFmtId="0" fontId="0" fillId="2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EA87D-6D0D-4F81-B322-43394553FEC6}">
  <dimension ref="A1:AH20"/>
  <sheetViews>
    <sheetView tabSelected="1" workbookViewId="0">
      <selection activeCell="B27" sqref="B27"/>
    </sheetView>
  </sheetViews>
  <sheetFormatPr defaultRowHeight="14.5" x14ac:dyDescent="0.35"/>
  <cols>
    <col min="2" max="2" width="40.6328125" customWidth="1"/>
  </cols>
  <sheetData>
    <row r="1" spans="1:34" ht="15.5" x14ac:dyDescent="0.35">
      <c r="A1" s="30" t="s">
        <v>17</v>
      </c>
      <c r="B1" s="1"/>
      <c r="C1" s="59" t="s">
        <v>0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</row>
    <row r="2" spans="1:34" ht="15.5" x14ac:dyDescent="0.35">
      <c r="A2" s="1"/>
      <c r="B2" s="1" t="s">
        <v>1</v>
      </c>
      <c r="C2" s="59" t="s">
        <v>2</v>
      </c>
      <c r="D2" s="59"/>
      <c r="E2" s="59"/>
      <c r="F2" s="59"/>
      <c r="G2" s="59"/>
      <c r="H2" s="59"/>
      <c r="I2" s="59"/>
      <c r="J2" s="59"/>
      <c r="K2" s="59" t="s">
        <v>3</v>
      </c>
      <c r="L2" s="59"/>
      <c r="M2" s="59"/>
      <c r="N2" s="59"/>
      <c r="O2" s="59"/>
      <c r="P2" s="59"/>
      <c r="Q2" s="59"/>
      <c r="R2" s="59"/>
      <c r="S2" s="59" t="s">
        <v>4</v>
      </c>
      <c r="T2" s="59"/>
      <c r="U2" s="59"/>
      <c r="V2" s="59"/>
      <c r="W2" s="59"/>
      <c r="X2" s="59"/>
      <c r="Y2" s="59"/>
      <c r="Z2" s="59"/>
      <c r="AA2" s="59" t="s">
        <v>5</v>
      </c>
      <c r="AB2" s="59"/>
      <c r="AC2" s="59"/>
      <c r="AD2" s="59"/>
      <c r="AE2" s="59"/>
      <c r="AF2" s="59"/>
      <c r="AG2" s="59"/>
      <c r="AH2" s="59"/>
    </row>
    <row r="3" spans="1:34" x14ac:dyDescent="0.35">
      <c r="A3" s="1"/>
      <c r="B3" s="1" t="s">
        <v>6</v>
      </c>
      <c r="C3" s="56" t="s">
        <v>7</v>
      </c>
      <c r="D3" s="56"/>
      <c r="E3" s="56"/>
      <c r="F3" s="58" t="s">
        <v>8</v>
      </c>
      <c r="G3" s="58"/>
      <c r="H3" s="57" t="s">
        <v>9</v>
      </c>
      <c r="I3" s="57"/>
      <c r="J3" s="57"/>
      <c r="K3" s="56" t="s">
        <v>7</v>
      </c>
      <c r="L3" s="56"/>
      <c r="M3" s="56"/>
      <c r="N3" s="58" t="s">
        <v>8</v>
      </c>
      <c r="O3" s="58"/>
      <c r="P3" s="57" t="s">
        <v>9</v>
      </c>
      <c r="Q3" s="57"/>
      <c r="R3" s="57"/>
      <c r="S3" s="56" t="s">
        <v>7</v>
      </c>
      <c r="T3" s="56"/>
      <c r="U3" s="56"/>
      <c r="V3" s="58" t="s">
        <v>8</v>
      </c>
      <c r="W3" s="58"/>
      <c r="X3" s="57" t="s">
        <v>9</v>
      </c>
      <c r="Y3" s="57"/>
      <c r="Z3" s="57"/>
      <c r="AA3" s="56" t="s">
        <v>7</v>
      </c>
      <c r="AB3" s="56"/>
      <c r="AC3" s="56"/>
      <c r="AD3" s="58" t="s">
        <v>8</v>
      </c>
      <c r="AE3" s="58"/>
      <c r="AF3" s="57" t="s">
        <v>9</v>
      </c>
      <c r="AG3" s="57"/>
      <c r="AH3" s="57"/>
    </row>
    <row r="4" spans="1:34" x14ac:dyDescent="0.35">
      <c r="A4" s="1"/>
      <c r="B4" s="1"/>
      <c r="C4" s="1" t="s">
        <v>10</v>
      </c>
      <c r="D4" s="1" t="s">
        <v>11</v>
      </c>
      <c r="E4" s="1" t="s">
        <v>12</v>
      </c>
      <c r="F4" s="1" t="s">
        <v>10</v>
      </c>
      <c r="G4" s="1" t="s">
        <v>12</v>
      </c>
      <c r="H4" s="1" t="s">
        <v>10</v>
      </c>
      <c r="I4" s="1" t="s">
        <v>11</v>
      </c>
      <c r="J4" s="1" t="s">
        <v>12</v>
      </c>
      <c r="K4" s="1" t="s">
        <v>10</v>
      </c>
      <c r="L4" s="1" t="s">
        <v>11</v>
      </c>
      <c r="M4" s="1" t="s">
        <v>12</v>
      </c>
      <c r="N4" s="1" t="s">
        <v>10</v>
      </c>
      <c r="O4" s="1" t="s">
        <v>12</v>
      </c>
      <c r="P4" s="1" t="s">
        <v>10</v>
      </c>
      <c r="Q4" s="1" t="s">
        <v>11</v>
      </c>
      <c r="R4" s="1" t="s">
        <v>12</v>
      </c>
      <c r="S4" s="1" t="s">
        <v>10</v>
      </c>
      <c r="T4" s="1" t="s">
        <v>11</v>
      </c>
      <c r="U4" s="1" t="s">
        <v>12</v>
      </c>
      <c r="V4" s="1" t="s">
        <v>10</v>
      </c>
      <c r="W4" s="1" t="s">
        <v>12</v>
      </c>
      <c r="X4" s="1" t="s">
        <v>10</v>
      </c>
      <c r="Y4" s="1" t="s">
        <v>11</v>
      </c>
      <c r="Z4" s="1" t="s">
        <v>12</v>
      </c>
      <c r="AA4" s="1" t="s">
        <v>10</v>
      </c>
      <c r="AB4" s="1" t="s">
        <v>11</v>
      </c>
      <c r="AC4" s="1" t="s">
        <v>12</v>
      </c>
      <c r="AD4" s="1" t="s">
        <v>10</v>
      </c>
      <c r="AE4" s="1" t="s">
        <v>12</v>
      </c>
      <c r="AF4" s="1" t="s">
        <v>10</v>
      </c>
      <c r="AG4" s="1" t="s">
        <v>11</v>
      </c>
      <c r="AH4" s="1" t="s">
        <v>12</v>
      </c>
    </row>
    <row r="5" spans="1:34" s="29" customFormat="1" ht="15.5" x14ac:dyDescent="0.35">
      <c r="A5" s="23" t="s">
        <v>16</v>
      </c>
      <c r="B5" s="23" t="s">
        <v>98</v>
      </c>
      <c r="C5" s="4" t="s">
        <v>106</v>
      </c>
      <c r="D5" s="24">
        <f>streamflow!$B$9</f>
        <v>0.06</v>
      </c>
      <c r="E5" s="2">
        <v>1</v>
      </c>
      <c r="F5" s="4" t="s">
        <v>107</v>
      </c>
      <c r="G5" s="2">
        <v>2</v>
      </c>
      <c r="H5" s="4" t="s">
        <v>105</v>
      </c>
      <c r="I5" s="25">
        <f>streamflow!$B$45</f>
        <v>-0.10500000000000001</v>
      </c>
      <c r="J5" s="2">
        <v>3</v>
      </c>
      <c r="K5" s="3">
        <v>9</v>
      </c>
      <c r="L5" s="25">
        <f>lowflow!$B$19</f>
        <v>0.50850000000000006</v>
      </c>
      <c r="M5" s="2">
        <v>2</v>
      </c>
      <c r="N5" s="4" t="s">
        <v>92</v>
      </c>
      <c r="O5" s="3">
        <v>2</v>
      </c>
      <c r="P5" s="3">
        <v>10</v>
      </c>
      <c r="Q5" s="25">
        <f>lowflow!$B$42</f>
        <v>-1.46E-2</v>
      </c>
      <c r="R5" s="3">
        <v>2</v>
      </c>
      <c r="S5" s="3">
        <v>16</v>
      </c>
      <c r="T5" s="25">
        <f>peakflow!$B$23</f>
        <v>0.12</v>
      </c>
      <c r="U5" s="2">
        <v>2</v>
      </c>
      <c r="V5" s="4" t="s">
        <v>153</v>
      </c>
      <c r="W5" s="3">
        <v>2</v>
      </c>
      <c r="X5" s="3">
        <v>14</v>
      </c>
      <c r="Y5" s="25">
        <f>peakflow!$B$73</f>
        <v>-0.2</v>
      </c>
      <c r="Z5" s="2">
        <v>3</v>
      </c>
      <c r="AA5" s="4" t="s">
        <v>102</v>
      </c>
      <c r="AB5" s="26">
        <f>groundwater!$B$18</f>
        <v>0.3</v>
      </c>
      <c r="AC5" s="2">
        <v>1</v>
      </c>
      <c r="AD5" s="4" t="s">
        <v>152</v>
      </c>
      <c r="AE5" s="3">
        <v>1</v>
      </c>
      <c r="AF5" s="4"/>
      <c r="AG5" s="27"/>
      <c r="AH5" s="28"/>
    </row>
    <row r="8" spans="1:34" ht="15.5" x14ac:dyDescent="0.35">
      <c r="A8" s="32" t="s">
        <v>97</v>
      </c>
      <c r="B8" s="33"/>
      <c r="C8" s="59" t="s">
        <v>0</v>
      </c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</row>
    <row r="9" spans="1:34" ht="15.5" x14ac:dyDescent="0.35">
      <c r="A9" s="1"/>
      <c r="B9" s="1" t="s">
        <v>1</v>
      </c>
      <c r="C9" s="59" t="s">
        <v>2</v>
      </c>
      <c r="D9" s="59"/>
      <c r="E9" s="59"/>
      <c r="F9" s="59"/>
      <c r="G9" s="59"/>
      <c r="H9" s="59"/>
      <c r="I9" s="59"/>
      <c r="J9" s="59"/>
      <c r="K9" s="59" t="s">
        <v>3</v>
      </c>
      <c r="L9" s="59"/>
      <c r="M9" s="59"/>
      <c r="N9" s="59"/>
      <c r="O9" s="59"/>
      <c r="P9" s="59"/>
      <c r="Q9" s="59"/>
      <c r="R9" s="59"/>
      <c r="S9" s="59" t="s">
        <v>4</v>
      </c>
      <c r="T9" s="59"/>
      <c r="U9" s="59"/>
      <c r="V9" s="59"/>
      <c r="W9" s="59"/>
      <c r="X9" s="59"/>
      <c r="Y9" s="59"/>
      <c r="Z9" s="59"/>
      <c r="AA9" s="59" t="s">
        <v>5</v>
      </c>
      <c r="AB9" s="59"/>
      <c r="AC9" s="59"/>
      <c r="AD9" s="59"/>
      <c r="AE9" s="59"/>
      <c r="AF9" s="59"/>
      <c r="AG9" s="59"/>
      <c r="AH9" s="59"/>
    </row>
    <row r="10" spans="1:34" x14ac:dyDescent="0.35">
      <c r="A10" s="1"/>
      <c r="B10" s="1" t="s">
        <v>6</v>
      </c>
      <c r="C10" s="56" t="s">
        <v>7</v>
      </c>
      <c r="D10" s="56"/>
      <c r="E10" s="56"/>
      <c r="F10" s="58" t="s">
        <v>8</v>
      </c>
      <c r="G10" s="58"/>
      <c r="H10" s="57" t="s">
        <v>9</v>
      </c>
      <c r="I10" s="57"/>
      <c r="J10" s="57"/>
      <c r="K10" s="56" t="s">
        <v>7</v>
      </c>
      <c r="L10" s="56"/>
      <c r="M10" s="56"/>
      <c r="N10" s="58" t="s">
        <v>8</v>
      </c>
      <c r="O10" s="58"/>
      <c r="P10" s="57" t="s">
        <v>9</v>
      </c>
      <c r="Q10" s="57"/>
      <c r="R10" s="57"/>
      <c r="S10" s="56" t="s">
        <v>7</v>
      </c>
      <c r="T10" s="56"/>
      <c r="U10" s="56"/>
      <c r="V10" s="58" t="s">
        <v>8</v>
      </c>
      <c r="W10" s="58"/>
      <c r="X10" s="57" t="s">
        <v>9</v>
      </c>
      <c r="Y10" s="57"/>
      <c r="Z10" s="57"/>
      <c r="AA10" s="56" t="s">
        <v>7</v>
      </c>
      <c r="AB10" s="56"/>
      <c r="AC10" s="56"/>
      <c r="AD10" s="58" t="s">
        <v>8</v>
      </c>
      <c r="AE10" s="58"/>
      <c r="AF10" s="57" t="s">
        <v>9</v>
      </c>
      <c r="AG10" s="57"/>
      <c r="AH10" s="57"/>
    </row>
    <row r="11" spans="1:34" x14ac:dyDescent="0.35">
      <c r="A11" s="1"/>
      <c r="B11" s="1"/>
      <c r="C11" s="1" t="s">
        <v>10</v>
      </c>
      <c r="D11" s="1" t="s">
        <v>11</v>
      </c>
      <c r="E11" s="1" t="s">
        <v>12</v>
      </c>
      <c r="F11" s="1" t="s">
        <v>10</v>
      </c>
      <c r="G11" s="1" t="s">
        <v>12</v>
      </c>
      <c r="H11" s="1" t="s">
        <v>10</v>
      </c>
      <c r="I11" s="1" t="s">
        <v>11</v>
      </c>
      <c r="J11" s="1" t="s">
        <v>12</v>
      </c>
      <c r="K11" s="1" t="s">
        <v>10</v>
      </c>
      <c r="L11" s="1" t="s">
        <v>11</v>
      </c>
      <c r="M11" s="1" t="s">
        <v>12</v>
      </c>
      <c r="N11" s="1" t="s">
        <v>10</v>
      </c>
      <c r="O11" s="1" t="s">
        <v>12</v>
      </c>
      <c r="P11" s="1" t="s">
        <v>10</v>
      </c>
      <c r="Q11" s="1" t="s">
        <v>11</v>
      </c>
      <c r="R11" s="1" t="s">
        <v>12</v>
      </c>
      <c r="S11" s="1" t="s">
        <v>10</v>
      </c>
      <c r="T11" s="1" t="s">
        <v>11</v>
      </c>
      <c r="U11" s="1" t="s">
        <v>12</v>
      </c>
      <c r="V11" s="1" t="s">
        <v>10</v>
      </c>
      <c r="W11" s="1" t="s">
        <v>12</v>
      </c>
      <c r="X11" s="1" t="s">
        <v>10</v>
      </c>
      <c r="Y11" s="1" t="s">
        <v>11</v>
      </c>
      <c r="Z11" s="1" t="s">
        <v>12</v>
      </c>
      <c r="AA11" s="1" t="s">
        <v>10</v>
      </c>
      <c r="AB11" s="1" t="s">
        <v>11</v>
      </c>
      <c r="AC11" s="1" t="s">
        <v>12</v>
      </c>
      <c r="AD11" s="1" t="s">
        <v>10</v>
      </c>
      <c r="AE11" s="1" t="s">
        <v>12</v>
      </c>
      <c r="AF11" s="1" t="s">
        <v>10</v>
      </c>
      <c r="AG11" s="1" t="s">
        <v>11</v>
      </c>
      <c r="AH11" s="1" t="s">
        <v>12</v>
      </c>
    </row>
    <row r="12" spans="1:34" s="29" customFormat="1" ht="15.5" x14ac:dyDescent="0.35">
      <c r="A12" s="23" t="s">
        <v>16</v>
      </c>
      <c r="B12" s="23" t="s">
        <v>98</v>
      </c>
      <c r="C12" s="4" t="s">
        <v>13</v>
      </c>
      <c r="D12" s="24">
        <f>streamflow!$B$9</f>
        <v>0.06</v>
      </c>
      <c r="E12" s="2">
        <v>1</v>
      </c>
      <c r="F12" s="4" t="s">
        <v>15</v>
      </c>
      <c r="G12" s="2">
        <v>2</v>
      </c>
      <c r="H12" s="4" t="s">
        <v>91</v>
      </c>
      <c r="I12" s="25">
        <f>streamflow!$B$45</f>
        <v>-0.10500000000000001</v>
      </c>
      <c r="J12" s="2">
        <v>3</v>
      </c>
      <c r="K12" s="4" t="s">
        <v>14</v>
      </c>
      <c r="L12" s="25">
        <f>lowflow!$B$19</f>
        <v>0.50850000000000006</v>
      </c>
      <c r="M12" s="2">
        <v>2</v>
      </c>
      <c r="N12" s="4" t="s">
        <v>15</v>
      </c>
      <c r="O12" s="3">
        <v>2</v>
      </c>
      <c r="P12" s="4" t="s">
        <v>14</v>
      </c>
      <c r="Q12" s="25">
        <f>lowflow!$B$42</f>
        <v>-1.46E-2</v>
      </c>
      <c r="R12" s="3">
        <v>2</v>
      </c>
      <c r="S12" s="4" t="s">
        <v>15</v>
      </c>
      <c r="T12" s="25">
        <f>peakflow!$B$23</f>
        <v>0.12</v>
      </c>
      <c r="U12" s="2">
        <v>2</v>
      </c>
      <c r="V12" s="4" t="s">
        <v>15</v>
      </c>
      <c r="W12" s="3">
        <v>2</v>
      </c>
      <c r="X12" s="4" t="s">
        <v>15</v>
      </c>
      <c r="Y12" s="25">
        <f>peakflow!$B$73</f>
        <v>-0.2</v>
      </c>
      <c r="Z12" s="2">
        <v>3</v>
      </c>
      <c r="AA12" s="4" t="s">
        <v>14</v>
      </c>
      <c r="AB12" s="26">
        <f>groundwater!$B$18</f>
        <v>0.3</v>
      </c>
      <c r="AC12" s="2">
        <v>1</v>
      </c>
      <c r="AD12" s="4" t="s">
        <v>13</v>
      </c>
      <c r="AE12" s="3">
        <v>1</v>
      </c>
      <c r="AF12" s="4"/>
      <c r="AG12" s="27"/>
      <c r="AH12" s="28"/>
    </row>
    <row r="13" spans="1:34" ht="15.5" x14ac:dyDescent="0.35">
      <c r="A13" s="12"/>
      <c r="B13" s="12"/>
      <c r="C13" s="13"/>
      <c r="D13" s="14"/>
      <c r="E13" s="15"/>
      <c r="F13" s="13"/>
      <c r="G13" s="15"/>
      <c r="H13" s="13"/>
      <c r="I13" s="16"/>
      <c r="J13" s="17"/>
      <c r="K13" s="13"/>
      <c r="L13" s="16"/>
      <c r="M13" s="17"/>
      <c r="N13" s="13"/>
      <c r="O13" s="18"/>
      <c r="P13" s="13"/>
      <c r="Q13" s="16"/>
      <c r="R13" s="18"/>
      <c r="S13" s="13"/>
      <c r="T13" s="16"/>
      <c r="U13" s="17"/>
      <c r="V13" s="19"/>
      <c r="W13" s="18"/>
      <c r="X13" s="13"/>
      <c r="Y13" s="16"/>
      <c r="Z13" s="17"/>
      <c r="AA13" s="13"/>
      <c r="AB13" s="20"/>
      <c r="AC13" s="15"/>
      <c r="AD13" s="13"/>
      <c r="AE13" s="18"/>
      <c r="AF13" s="13"/>
      <c r="AG13" s="21"/>
      <c r="AH13" s="22"/>
    </row>
    <row r="14" spans="1:34" x14ac:dyDescent="0.35">
      <c r="B14" t="s">
        <v>154</v>
      </c>
    </row>
    <row r="16" spans="1:34" x14ac:dyDescent="0.35">
      <c r="B16" s="5" t="s">
        <v>93</v>
      </c>
      <c r="C16">
        <v>3</v>
      </c>
      <c r="F16">
        <v>9</v>
      </c>
      <c r="H16">
        <v>12</v>
      </c>
      <c r="K16">
        <v>7</v>
      </c>
      <c r="N16">
        <v>6</v>
      </c>
      <c r="P16">
        <v>5</v>
      </c>
      <c r="S16">
        <v>13</v>
      </c>
      <c r="V16">
        <v>10</v>
      </c>
      <c r="X16">
        <v>16</v>
      </c>
      <c r="AA16">
        <v>11</v>
      </c>
      <c r="AD16">
        <v>1</v>
      </c>
    </row>
    <row r="17" spans="1:28" x14ac:dyDescent="0.35">
      <c r="B17" t="s">
        <v>96</v>
      </c>
      <c r="D17" s="7">
        <f>streamflow!$H$8</f>
        <v>2.8867513459481291E-2</v>
      </c>
      <c r="I17" s="7">
        <f>streamflow!$H$44</f>
        <v>0.13163553467870207</v>
      </c>
      <c r="L17" s="7">
        <f>lowflow!$H$18</f>
        <v>0.5205041089871697</v>
      </c>
      <c r="Q17" s="7">
        <f>lowflow!$H$41</f>
        <v>0.3403133076054084</v>
      </c>
      <c r="T17" s="7">
        <f>peakflow!$H$22</f>
        <v>8.8307846703867043E-2</v>
      </c>
      <c r="Y17" s="7">
        <f>peakflow!$H$72</f>
        <v>0.20170985143245948</v>
      </c>
      <c r="AB17" s="7">
        <f>groundwater!$H$17</f>
        <v>0.27799587573033691</v>
      </c>
    </row>
    <row r="20" spans="1:28" x14ac:dyDescent="0.35">
      <c r="A20" t="s">
        <v>110</v>
      </c>
    </row>
  </sheetData>
  <mergeCells count="34">
    <mergeCell ref="F3:G3"/>
    <mergeCell ref="H3:J3"/>
    <mergeCell ref="S9:Z9"/>
    <mergeCell ref="AA9:AH9"/>
    <mergeCell ref="N3:O3"/>
    <mergeCell ref="AF3:AH3"/>
    <mergeCell ref="P3:R3"/>
    <mergeCell ref="S3:U3"/>
    <mergeCell ref="V3:W3"/>
    <mergeCell ref="X3:Z3"/>
    <mergeCell ref="AA3:AC3"/>
    <mergeCell ref="AD3:AE3"/>
    <mergeCell ref="K9:R9"/>
    <mergeCell ref="C1:AH1"/>
    <mergeCell ref="C2:J2"/>
    <mergeCell ref="K2:R2"/>
    <mergeCell ref="S2:Z2"/>
    <mergeCell ref="AA2:AH2"/>
    <mergeCell ref="C3:E3"/>
    <mergeCell ref="K3:M3"/>
    <mergeCell ref="AF10:AH10"/>
    <mergeCell ref="C10:E10"/>
    <mergeCell ref="F10:G10"/>
    <mergeCell ref="H10:J10"/>
    <mergeCell ref="K10:M10"/>
    <mergeCell ref="N10:O10"/>
    <mergeCell ref="P10:R10"/>
    <mergeCell ref="S10:U10"/>
    <mergeCell ref="V10:W10"/>
    <mergeCell ref="X10:Z10"/>
    <mergeCell ref="AA10:AC10"/>
    <mergeCell ref="AD10:AE10"/>
    <mergeCell ref="C8:AH8"/>
    <mergeCell ref="C9:J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5E76F-7FAC-49EF-BDAF-60528FD5CEA6}">
  <dimension ref="A1:I63"/>
  <sheetViews>
    <sheetView workbookViewId="0">
      <selection activeCell="D8" sqref="D8"/>
    </sheetView>
  </sheetViews>
  <sheetFormatPr defaultRowHeight="14.5" x14ac:dyDescent="0.35"/>
  <cols>
    <col min="3" max="3" width="11.90625" customWidth="1"/>
    <col min="4" max="4" width="11.6328125" customWidth="1"/>
    <col min="5" max="5" width="11.6328125" style="41" customWidth="1"/>
    <col min="6" max="6" width="24.6328125" customWidth="1"/>
    <col min="7" max="7" width="26.36328125" customWidth="1"/>
    <col min="8" max="8" width="63" customWidth="1"/>
  </cols>
  <sheetData>
    <row r="1" spans="1:9" x14ac:dyDescent="0.35">
      <c r="A1" s="5" t="s">
        <v>7</v>
      </c>
    </row>
    <row r="2" spans="1:9" x14ac:dyDescent="0.35">
      <c r="A2" s="36" t="s">
        <v>18</v>
      </c>
      <c r="B2" s="36" t="s">
        <v>6</v>
      </c>
      <c r="C2" s="36" t="s">
        <v>19</v>
      </c>
      <c r="D2" s="36" t="s">
        <v>20</v>
      </c>
      <c r="E2" s="1" t="s">
        <v>26</v>
      </c>
      <c r="F2" s="36" t="s">
        <v>21</v>
      </c>
      <c r="G2" s="36" t="s">
        <v>111</v>
      </c>
      <c r="H2" s="36" t="s">
        <v>141</v>
      </c>
    </row>
    <row r="3" spans="1:9" x14ac:dyDescent="0.35">
      <c r="A3" s="36">
        <v>1</v>
      </c>
      <c r="B3" s="37">
        <v>0.06</v>
      </c>
      <c r="C3" s="36" t="s">
        <v>36</v>
      </c>
      <c r="D3" s="36" t="s">
        <v>23</v>
      </c>
      <c r="E3" s="42">
        <v>0.18</v>
      </c>
      <c r="F3" s="39" t="s">
        <v>47</v>
      </c>
      <c r="G3" s="36" t="s">
        <v>112</v>
      </c>
      <c r="H3" s="36"/>
    </row>
    <row r="4" spans="1:9" x14ac:dyDescent="0.35">
      <c r="A4" s="36">
        <v>2</v>
      </c>
      <c r="B4" s="37">
        <v>0.11</v>
      </c>
      <c r="C4" s="36" t="s">
        <v>24</v>
      </c>
      <c r="D4" s="36" t="s">
        <v>23</v>
      </c>
      <c r="E4" s="1" t="s">
        <v>49</v>
      </c>
      <c r="F4" s="39" t="s">
        <v>50</v>
      </c>
      <c r="G4" s="36" t="s">
        <v>113</v>
      </c>
      <c r="H4" s="36"/>
    </row>
    <row r="5" spans="1:9" x14ac:dyDescent="0.35">
      <c r="A5" s="36">
        <v>3</v>
      </c>
      <c r="B5" s="38">
        <v>0.06</v>
      </c>
      <c r="C5" s="36" t="s">
        <v>36</v>
      </c>
      <c r="D5" s="36" t="s">
        <v>23</v>
      </c>
      <c r="E5" s="1"/>
      <c r="F5" s="36" t="s">
        <v>103</v>
      </c>
      <c r="G5" s="36" t="s">
        <v>114</v>
      </c>
      <c r="H5" s="47"/>
      <c r="I5" s="48" t="s">
        <v>104</v>
      </c>
    </row>
    <row r="8" spans="1:9" s="10" customFormat="1" x14ac:dyDescent="0.35">
      <c r="A8" s="10" t="s">
        <v>81</v>
      </c>
      <c r="B8" s="11">
        <f>AVERAGE(B3:B5)</f>
        <v>7.6666666666666661E-2</v>
      </c>
      <c r="E8" s="43" t="s">
        <v>49</v>
      </c>
      <c r="H8" s="34">
        <f>_xlfn.STDEV.S(B3:B5)</f>
        <v>2.8867513459481291E-2</v>
      </c>
    </row>
    <row r="9" spans="1:9" x14ac:dyDescent="0.35">
      <c r="A9" t="s">
        <v>109</v>
      </c>
      <c r="B9" s="7">
        <f>MEDIAN(B3:B5)</f>
        <v>0.06</v>
      </c>
    </row>
    <row r="10" spans="1:9" x14ac:dyDescent="0.35">
      <c r="B10" s="7"/>
    </row>
    <row r="11" spans="1:9" x14ac:dyDescent="0.35">
      <c r="A11" s="5" t="s">
        <v>9</v>
      </c>
    </row>
    <row r="12" spans="1:9" x14ac:dyDescent="0.35">
      <c r="A12" s="36" t="s">
        <v>18</v>
      </c>
      <c r="B12" s="36" t="s">
        <v>6</v>
      </c>
      <c r="C12" s="36" t="s">
        <v>19</v>
      </c>
      <c r="D12" s="36" t="s">
        <v>20</v>
      </c>
      <c r="E12" s="1" t="s">
        <v>26</v>
      </c>
      <c r="F12" s="36" t="s">
        <v>21</v>
      </c>
      <c r="G12" s="36" t="s">
        <v>111</v>
      </c>
      <c r="H12" s="36" t="s">
        <v>141</v>
      </c>
    </row>
    <row r="13" spans="1:9" x14ac:dyDescent="0.35">
      <c r="A13" s="36">
        <v>1</v>
      </c>
      <c r="B13" s="37">
        <v>-0.17199999999999999</v>
      </c>
      <c r="C13" s="36" t="s">
        <v>36</v>
      </c>
      <c r="D13" s="36" t="s">
        <v>23</v>
      </c>
      <c r="E13" s="42">
        <v>0.25</v>
      </c>
      <c r="F13" s="36" t="s">
        <v>39</v>
      </c>
      <c r="G13" s="36"/>
      <c r="H13" s="36" t="s">
        <v>131</v>
      </c>
    </row>
    <row r="14" spans="1:9" x14ac:dyDescent="0.35">
      <c r="A14" s="36">
        <v>2</v>
      </c>
      <c r="B14" s="37">
        <v>-0.126</v>
      </c>
      <c r="C14" s="36" t="s">
        <v>36</v>
      </c>
      <c r="D14" s="36" t="s">
        <v>23</v>
      </c>
      <c r="E14" s="42">
        <v>0.6</v>
      </c>
      <c r="F14" s="36" t="s">
        <v>45</v>
      </c>
      <c r="G14" s="36" t="s">
        <v>115</v>
      </c>
      <c r="H14" s="36"/>
    </row>
    <row r="15" spans="1:9" x14ac:dyDescent="0.35">
      <c r="A15" s="36">
        <v>3</v>
      </c>
      <c r="B15" s="37">
        <v>-0.183</v>
      </c>
      <c r="C15" s="36" t="s">
        <v>36</v>
      </c>
      <c r="D15" s="36" t="s">
        <v>23</v>
      </c>
      <c r="E15" s="42">
        <v>0.52</v>
      </c>
      <c r="F15" s="36" t="s">
        <v>45</v>
      </c>
      <c r="G15" s="36" t="s">
        <v>115</v>
      </c>
      <c r="H15" s="36"/>
    </row>
    <row r="16" spans="1:9" x14ac:dyDescent="0.35">
      <c r="A16" s="36">
        <v>2</v>
      </c>
      <c r="B16" s="37">
        <v>-0.05</v>
      </c>
      <c r="C16" s="36" t="s">
        <v>36</v>
      </c>
      <c r="D16" s="36" t="s">
        <v>23</v>
      </c>
      <c r="E16" s="44">
        <v>0.14000000000000001</v>
      </c>
      <c r="F16" s="36" t="s">
        <v>46</v>
      </c>
      <c r="G16" s="36"/>
      <c r="H16" s="36" t="s">
        <v>116</v>
      </c>
    </row>
    <row r="17" spans="1:8" x14ac:dyDescent="0.35">
      <c r="A17" s="36">
        <v>2</v>
      </c>
      <c r="B17" s="37">
        <v>-0.11</v>
      </c>
      <c r="C17" s="36" t="s">
        <v>36</v>
      </c>
      <c r="D17" s="36" t="s">
        <v>23</v>
      </c>
      <c r="E17" s="44">
        <v>0.14000000000000001</v>
      </c>
      <c r="F17" s="36" t="s">
        <v>46</v>
      </c>
      <c r="G17" s="36"/>
      <c r="H17" s="36" t="s">
        <v>116</v>
      </c>
    </row>
    <row r="18" spans="1:8" x14ac:dyDescent="0.35">
      <c r="A18" s="36">
        <v>3</v>
      </c>
      <c r="B18" s="37">
        <v>-0.126</v>
      </c>
      <c r="C18" s="36" t="s">
        <v>36</v>
      </c>
      <c r="D18" s="36" t="s">
        <v>23</v>
      </c>
      <c r="E18" s="42">
        <v>0.6</v>
      </c>
      <c r="F18" s="36" t="s">
        <v>46</v>
      </c>
      <c r="G18" s="36"/>
      <c r="H18" s="36" t="s">
        <v>116</v>
      </c>
    </row>
    <row r="19" spans="1:8" x14ac:dyDescent="0.35">
      <c r="A19" s="36">
        <v>4</v>
      </c>
      <c r="B19" s="37">
        <v>-7.8E-2</v>
      </c>
      <c r="C19" s="36" t="s">
        <v>36</v>
      </c>
      <c r="D19" s="36" t="s">
        <v>16</v>
      </c>
      <c r="E19" s="42">
        <v>0.1</v>
      </c>
      <c r="F19" s="39" t="s">
        <v>68</v>
      </c>
      <c r="G19" s="36" t="s">
        <v>117</v>
      </c>
      <c r="H19" s="36"/>
    </row>
    <row r="20" spans="1:8" x14ac:dyDescent="0.35">
      <c r="A20" s="36">
        <v>5</v>
      </c>
      <c r="B20" s="37">
        <v>-2.1999999999999999E-2</v>
      </c>
      <c r="C20" s="36" t="s">
        <v>35</v>
      </c>
      <c r="D20" s="36" t="s">
        <v>16</v>
      </c>
      <c r="E20" s="42">
        <v>0.7</v>
      </c>
      <c r="F20" s="39" t="s">
        <v>69</v>
      </c>
      <c r="G20" s="36" t="s">
        <v>118</v>
      </c>
      <c r="H20" s="36"/>
    </row>
    <row r="21" spans="1:8" x14ac:dyDescent="0.35">
      <c r="A21" s="36">
        <v>5</v>
      </c>
      <c r="B21" s="37">
        <v>-0.1</v>
      </c>
      <c r="C21" s="36" t="s">
        <v>35</v>
      </c>
      <c r="D21" s="36" t="s">
        <v>16</v>
      </c>
      <c r="E21" s="42">
        <v>0.7</v>
      </c>
      <c r="F21" s="39" t="s">
        <v>69</v>
      </c>
      <c r="G21" s="36" t="s">
        <v>118</v>
      </c>
      <c r="H21" s="36"/>
    </row>
    <row r="22" spans="1:8" x14ac:dyDescent="0.35">
      <c r="A22" s="36">
        <v>5</v>
      </c>
      <c r="B22" s="37">
        <v>-0.126</v>
      </c>
      <c r="C22" s="36" t="s">
        <v>35</v>
      </c>
      <c r="D22" s="36" t="s">
        <v>16</v>
      </c>
      <c r="E22" s="42">
        <v>0.7</v>
      </c>
      <c r="F22" s="39" t="s">
        <v>69</v>
      </c>
      <c r="G22" s="36" t="s">
        <v>118</v>
      </c>
      <c r="H22" s="36"/>
    </row>
    <row r="23" spans="1:8" x14ac:dyDescent="0.35">
      <c r="A23" s="36">
        <v>6</v>
      </c>
      <c r="B23" s="37">
        <v>-2.4E-2</v>
      </c>
      <c r="C23" s="36" t="s">
        <v>36</v>
      </c>
      <c r="D23" s="36" t="s">
        <v>16</v>
      </c>
      <c r="E23" s="42">
        <v>0.84</v>
      </c>
      <c r="F23" s="36" t="s">
        <v>71</v>
      </c>
      <c r="G23" s="36"/>
      <c r="H23" s="36" t="s">
        <v>119</v>
      </c>
    </row>
    <row r="24" spans="1:8" x14ac:dyDescent="0.35">
      <c r="A24" s="36">
        <v>7</v>
      </c>
      <c r="B24" s="37">
        <v>-0.06</v>
      </c>
      <c r="C24" s="36" t="s">
        <v>36</v>
      </c>
      <c r="D24" s="36" t="s">
        <v>52</v>
      </c>
      <c r="E24" s="42"/>
      <c r="F24" s="39" t="s">
        <v>72</v>
      </c>
      <c r="G24" s="36"/>
      <c r="H24" s="36" t="s">
        <v>119</v>
      </c>
    </row>
    <row r="25" spans="1:8" x14ac:dyDescent="0.35">
      <c r="A25" s="36">
        <v>8</v>
      </c>
      <c r="B25" s="37">
        <v>-0.1</v>
      </c>
      <c r="C25" s="36" t="s">
        <v>36</v>
      </c>
      <c r="D25" s="36" t="s">
        <v>23</v>
      </c>
      <c r="E25" s="42" t="s">
        <v>75</v>
      </c>
      <c r="F25" s="39" t="s">
        <v>76</v>
      </c>
      <c r="G25" s="36"/>
      <c r="H25" s="36" t="s">
        <v>119</v>
      </c>
    </row>
    <row r="26" spans="1:8" x14ac:dyDescent="0.35">
      <c r="A26" s="36">
        <v>9</v>
      </c>
      <c r="B26" s="37">
        <v>-0.13300000000000001</v>
      </c>
      <c r="C26" s="36" t="s">
        <v>36</v>
      </c>
      <c r="D26" s="36" t="s">
        <v>23</v>
      </c>
      <c r="E26" s="42" t="s">
        <v>75</v>
      </c>
      <c r="F26" s="39" t="s">
        <v>76</v>
      </c>
      <c r="G26" s="36"/>
      <c r="H26" s="36" t="s">
        <v>119</v>
      </c>
    </row>
    <row r="27" spans="1:8" x14ac:dyDescent="0.35">
      <c r="A27" s="36">
        <v>10</v>
      </c>
      <c r="B27" s="37">
        <v>-0.11799999999999999</v>
      </c>
      <c r="C27" s="36" t="s">
        <v>36</v>
      </c>
      <c r="D27" s="36" t="s">
        <v>23</v>
      </c>
      <c r="E27" s="42" t="s">
        <v>75</v>
      </c>
      <c r="F27" s="39" t="s">
        <v>76</v>
      </c>
      <c r="G27" s="36"/>
      <c r="H27" s="36" t="s">
        <v>119</v>
      </c>
    </row>
    <row r="28" spans="1:8" x14ac:dyDescent="0.35">
      <c r="A28" s="36">
        <v>11</v>
      </c>
      <c r="B28" s="37">
        <v>-0.6</v>
      </c>
      <c r="C28" s="36" t="s">
        <v>36</v>
      </c>
      <c r="D28" s="36" t="s">
        <v>23</v>
      </c>
      <c r="E28" s="42" t="s">
        <v>75</v>
      </c>
      <c r="F28" s="39" t="s">
        <v>76</v>
      </c>
      <c r="G28" s="36"/>
      <c r="H28" s="36" t="s">
        <v>119</v>
      </c>
    </row>
    <row r="29" spans="1:8" x14ac:dyDescent="0.35">
      <c r="A29" s="36">
        <v>12</v>
      </c>
      <c r="B29" s="55">
        <v>-0.33300000000000002</v>
      </c>
      <c r="C29" s="36" t="s">
        <v>36</v>
      </c>
      <c r="D29" s="36" t="s">
        <v>23</v>
      </c>
      <c r="E29" s="42" t="s">
        <v>75</v>
      </c>
      <c r="F29" s="39" t="s">
        <v>76</v>
      </c>
      <c r="G29" s="36"/>
      <c r="H29" s="36" t="s">
        <v>119</v>
      </c>
    </row>
    <row r="30" spans="1:8" x14ac:dyDescent="0.35">
      <c r="A30" s="36">
        <v>13</v>
      </c>
      <c r="B30" s="37">
        <v>-0.3</v>
      </c>
      <c r="C30" s="36" t="s">
        <v>36</v>
      </c>
      <c r="D30" s="36" t="s">
        <v>23</v>
      </c>
      <c r="E30" s="42" t="s">
        <v>75</v>
      </c>
      <c r="F30" s="39" t="s">
        <v>76</v>
      </c>
      <c r="G30" s="36"/>
      <c r="H30" s="36" t="s">
        <v>119</v>
      </c>
    </row>
    <row r="31" spans="1:8" x14ac:dyDescent="0.35">
      <c r="A31" s="36">
        <v>14</v>
      </c>
      <c r="B31" s="37">
        <v>-0.16700000000000001</v>
      </c>
      <c r="C31" s="36" t="s">
        <v>36</v>
      </c>
      <c r="D31" s="36" t="s">
        <v>23</v>
      </c>
      <c r="E31" s="42" t="s">
        <v>75</v>
      </c>
      <c r="F31" s="39" t="s">
        <v>76</v>
      </c>
      <c r="G31" s="36"/>
      <c r="H31" s="36" t="s">
        <v>119</v>
      </c>
    </row>
    <row r="32" spans="1:8" x14ac:dyDescent="0.35">
      <c r="A32" s="36">
        <v>15</v>
      </c>
      <c r="B32" s="37">
        <v>-5.2999999999999999E-2</v>
      </c>
      <c r="C32" s="36" t="s">
        <v>36</v>
      </c>
      <c r="D32" s="36" t="s">
        <v>23</v>
      </c>
      <c r="E32" s="42" t="s">
        <v>75</v>
      </c>
      <c r="F32" s="39" t="s">
        <v>76</v>
      </c>
      <c r="G32" s="36"/>
      <c r="H32" s="36" t="s">
        <v>119</v>
      </c>
    </row>
    <row r="33" spans="1:8" x14ac:dyDescent="0.35">
      <c r="A33" s="36">
        <v>16</v>
      </c>
      <c r="B33" s="37">
        <v>-0.125</v>
      </c>
      <c r="C33" s="36" t="s">
        <v>36</v>
      </c>
      <c r="D33" s="36" t="s">
        <v>23</v>
      </c>
      <c r="E33" s="42" t="s">
        <v>75</v>
      </c>
      <c r="F33" s="39" t="s">
        <v>76</v>
      </c>
      <c r="G33" s="36"/>
      <c r="H33" s="36" t="s">
        <v>119</v>
      </c>
    </row>
    <row r="34" spans="1:8" x14ac:dyDescent="0.35">
      <c r="A34" s="36">
        <v>17</v>
      </c>
      <c r="B34" s="40">
        <v>-1.0200000000000001E-2</v>
      </c>
      <c r="C34" s="36" t="s">
        <v>36</v>
      </c>
      <c r="D34" s="36" t="s">
        <v>23</v>
      </c>
      <c r="E34" s="42" t="s">
        <v>77</v>
      </c>
      <c r="F34" s="39" t="s">
        <v>78</v>
      </c>
      <c r="G34" s="36"/>
      <c r="H34" s="36" t="s">
        <v>119</v>
      </c>
    </row>
    <row r="35" spans="1:8" x14ac:dyDescent="0.35">
      <c r="A35" s="36">
        <v>18</v>
      </c>
      <c r="B35" s="40">
        <v>-1.35E-2</v>
      </c>
      <c r="C35" s="36" t="s">
        <v>36</v>
      </c>
      <c r="D35" s="36" t="s">
        <v>23</v>
      </c>
      <c r="E35" s="42" t="s">
        <v>77</v>
      </c>
      <c r="F35" s="39" t="s">
        <v>78</v>
      </c>
      <c r="G35" s="36"/>
      <c r="H35" s="36" t="s">
        <v>119</v>
      </c>
    </row>
    <row r="36" spans="1:8" x14ac:dyDescent="0.35">
      <c r="A36" s="36">
        <v>19</v>
      </c>
      <c r="B36" s="40">
        <v>-1.2699999999999999E-2</v>
      </c>
      <c r="C36" s="36" t="s">
        <v>36</v>
      </c>
      <c r="D36" s="36" t="s">
        <v>23</v>
      </c>
      <c r="E36" s="42" t="s">
        <v>77</v>
      </c>
      <c r="F36" s="39" t="s">
        <v>78</v>
      </c>
      <c r="G36" s="36"/>
      <c r="H36" s="36" t="s">
        <v>119</v>
      </c>
    </row>
    <row r="37" spans="1:8" x14ac:dyDescent="0.35">
      <c r="A37" s="36">
        <v>20</v>
      </c>
      <c r="B37" s="40">
        <v>-1.14E-2</v>
      </c>
      <c r="C37" s="36" t="s">
        <v>36</v>
      </c>
      <c r="D37" s="36" t="s">
        <v>23</v>
      </c>
      <c r="E37" s="42" t="s">
        <v>77</v>
      </c>
      <c r="F37" s="39" t="s">
        <v>78</v>
      </c>
      <c r="G37" s="36"/>
      <c r="H37" s="36" t="s">
        <v>119</v>
      </c>
    </row>
    <row r="38" spans="1:8" x14ac:dyDescent="0.35">
      <c r="A38" s="36">
        <v>21</v>
      </c>
      <c r="B38" s="40">
        <v>-1.15E-2</v>
      </c>
      <c r="C38" s="36" t="s">
        <v>36</v>
      </c>
      <c r="D38" s="36" t="s">
        <v>23</v>
      </c>
      <c r="E38" s="42" t="s">
        <v>77</v>
      </c>
      <c r="F38" s="39" t="s">
        <v>78</v>
      </c>
      <c r="G38" s="36"/>
      <c r="H38" s="36" t="s">
        <v>119</v>
      </c>
    </row>
    <row r="39" spans="1:8" x14ac:dyDescent="0.35">
      <c r="A39" s="36">
        <v>22</v>
      </c>
      <c r="B39" s="40">
        <v>-9.2999999999999992E-3</v>
      </c>
      <c r="C39" s="36" t="s">
        <v>36</v>
      </c>
      <c r="D39" s="36" t="s">
        <v>23</v>
      </c>
      <c r="E39" s="42" t="s">
        <v>77</v>
      </c>
      <c r="F39" s="39" t="s">
        <v>78</v>
      </c>
      <c r="G39" s="36"/>
      <c r="H39" s="36" t="s">
        <v>119</v>
      </c>
    </row>
    <row r="40" spans="1:8" x14ac:dyDescent="0.35">
      <c r="A40" s="36">
        <v>23</v>
      </c>
      <c r="B40" s="37">
        <v>-0.17</v>
      </c>
      <c r="C40" s="36" t="s">
        <v>36</v>
      </c>
      <c r="D40" s="36" t="s">
        <v>23</v>
      </c>
      <c r="E40" s="42"/>
      <c r="F40" s="39" t="s">
        <v>79</v>
      </c>
      <c r="G40" s="36"/>
      <c r="H40" s="36" t="s">
        <v>119</v>
      </c>
    </row>
    <row r="41" spans="1:8" x14ac:dyDescent="0.35">
      <c r="A41" s="36">
        <v>24</v>
      </c>
      <c r="B41" s="37">
        <v>-0.36899999999999999</v>
      </c>
      <c r="C41" s="36" t="s">
        <v>24</v>
      </c>
      <c r="D41" s="36" t="s">
        <v>23</v>
      </c>
      <c r="E41" s="42">
        <v>0.05</v>
      </c>
      <c r="F41" s="39" t="s">
        <v>95</v>
      </c>
      <c r="G41" s="36" t="s">
        <v>120</v>
      </c>
      <c r="H41" s="36"/>
    </row>
    <row r="42" spans="1:8" x14ac:dyDescent="0.35">
      <c r="A42" s="36">
        <v>25</v>
      </c>
      <c r="B42" s="37">
        <v>-0.09</v>
      </c>
      <c r="C42" s="36" t="s">
        <v>36</v>
      </c>
      <c r="D42" s="36" t="s">
        <v>23</v>
      </c>
      <c r="E42" s="42"/>
      <c r="F42" s="36" t="s">
        <v>103</v>
      </c>
      <c r="G42" s="36" t="s">
        <v>114</v>
      </c>
      <c r="H42" s="36"/>
    </row>
    <row r="43" spans="1:8" x14ac:dyDescent="0.35">
      <c r="B43" s="7"/>
      <c r="E43" s="45"/>
      <c r="F43" s="6"/>
    </row>
    <row r="44" spans="1:8" s="10" customFormat="1" x14ac:dyDescent="0.35">
      <c r="A44" s="10" t="s">
        <v>81</v>
      </c>
      <c r="B44" s="11">
        <f>AVERAGE(B13:B42)</f>
        <v>-0.12678666666666669</v>
      </c>
      <c r="E44" s="46" t="s">
        <v>82</v>
      </c>
      <c r="F44" s="35"/>
      <c r="H44" s="34">
        <f>_xlfn.STDEV.S(B13:B41)</f>
        <v>0.13163553467870207</v>
      </c>
    </row>
    <row r="45" spans="1:8" x14ac:dyDescent="0.35">
      <c r="A45" t="s">
        <v>109</v>
      </c>
      <c r="B45" s="7">
        <f>MEDIAN(B13:B42)</f>
        <v>-0.10500000000000001</v>
      </c>
      <c r="E45" s="45"/>
      <c r="F45" s="6"/>
    </row>
    <row r="46" spans="1:8" x14ac:dyDescent="0.35">
      <c r="B46" s="7"/>
      <c r="E46" s="45"/>
      <c r="F46" s="6"/>
    </row>
    <row r="47" spans="1:8" x14ac:dyDescent="0.35">
      <c r="A47" s="5" t="s">
        <v>8</v>
      </c>
    </row>
    <row r="48" spans="1:8" x14ac:dyDescent="0.35">
      <c r="A48" s="36" t="s">
        <v>18</v>
      </c>
      <c r="B48" s="36" t="s">
        <v>6</v>
      </c>
      <c r="C48" s="36" t="s">
        <v>19</v>
      </c>
      <c r="D48" s="36" t="s">
        <v>20</v>
      </c>
      <c r="E48" s="1" t="s">
        <v>26</v>
      </c>
      <c r="F48" s="36" t="s">
        <v>21</v>
      </c>
      <c r="G48" s="36" t="s">
        <v>111</v>
      </c>
      <c r="H48" s="36" t="s">
        <v>141</v>
      </c>
    </row>
    <row r="49" spans="1:8" x14ac:dyDescent="0.35">
      <c r="A49" s="36">
        <v>1</v>
      </c>
      <c r="B49" s="36"/>
      <c r="C49" s="36" t="s">
        <v>24</v>
      </c>
      <c r="D49" s="36" t="s">
        <v>23</v>
      </c>
      <c r="E49" s="1" t="s">
        <v>27</v>
      </c>
      <c r="F49" s="39" t="s">
        <v>25</v>
      </c>
      <c r="G49" s="36" t="s">
        <v>121</v>
      </c>
      <c r="H49" s="36"/>
    </row>
    <row r="50" spans="1:8" x14ac:dyDescent="0.35">
      <c r="A50" s="36">
        <v>2</v>
      </c>
      <c r="B50" s="36"/>
      <c r="C50" s="36" t="s">
        <v>24</v>
      </c>
      <c r="D50" s="36" t="s">
        <v>23</v>
      </c>
      <c r="E50" s="1" t="s">
        <v>30</v>
      </c>
      <c r="F50" s="36" t="s">
        <v>31</v>
      </c>
      <c r="G50" s="36" t="s">
        <v>122</v>
      </c>
      <c r="H50" s="36"/>
    </row>
    <row r="51" spans="1:8" x14ac:dyDescent="0.35">
      <c r="A51" s="36">
        <v>3</v>
      </c>
      <c r="B51" s="36"/>
      <c r="C51" s="36" t="s">
        <v>36</v>
      </c>
      <c r="D51" s="36" t="s">
        <v>23</v>
      </c>
      <c r="E51" s="44">
        <v>0.14000000000000001</v>
      </c>
      <c r="F51" s="36" t="s">
        <v>46</v>
      </c>
      <c r="G51" s="36"/>
      <c r="H51" s="36" t="s">
        <v>116</v>
      </c>
    </row>
    <row r="52" spans="1:8" x14ac:dyDescent="0.35">
      <c r="A52" s="36">
        <v>4</v>
      </c>
      <c r="B52" s="36"/>
      <c r="C52" s="36" t="s">
        <v>24</v>
      </c>
      <c r="D52" s="36" t="s">
        <v>16</v>
      </c>
      <c r="E52" s="1"/>
      <c r="F52" s="39" t="s">
        <v>48</v>
      </c>
      <c r="G52" s="36" t="s">
        <v>123</v>
      </c>
      <c r="H52" s="36"/>
    </row>
    <row r="53" spans="1:8" x14ac:dyDescent="0.35">
      <c r="A53" s="36">
        <v>5</v>
      </c>
      <c r="B53" s="36"/>
      <c r="C53" s="36" t="s">
        <v>24</v>
      </c>
      <c r="D53" s="36" t="s">
        <v>23</v>
      </c>
      <c r="E53" s="1" t="s">
        <v>57</v>
      </c>
      <c r="F53" s="39" t="s">
        <v>58</v>
      </c>
      <c r="G53" s="36" t="s">
        <v>124</v>
      </c>
      <c r="H53" s="36"/>
    </row>
    <row r="54" spans="1:8" x14ac:dyDescent="0.35">
      <c r="A54" s="36">
        <v>6</v>
      </c>
      <c r="B54" s="36"/>
      <c r="C54" s="39" t="s">
        <v>35</v>
      </c>
      <c r="D54" s="39" t="s">
        <v>16</v>
      </c>
      <c r="E54" s="1"/>
      <c r="F54" s="36" t="s">
        <v>65</v>
      </c>
      <c r="G54" s="36" t="s">
        <v>125</v>
      </c>
      <c r="H54" s="36"/>
    </row>
    <row r="55" spans="1:8" x14ac:dyDescent="0.35">
      <c r="A55" s="36">
        <v>7</v>
      </c>
      <c r="B55" s="36"/>
      <c r="C55" s="39" t="s">
        <v>24</v>
      </c>
      <c r="D55" s="39" t="s">
        <v>23</v>
      </c>
      <c r="E55" s="1"/>
      <c r="F55" s="39" t="s">
        <v>73</v>
      </c>
      <c r="G55" s="36"/>
      <c r="H55" s="36" t="s">
        <v>119</v>
      </c>
    </row>
    <row r="56" spans="1:8" x14ac:dyDescent="0.35">
      <c r="A56" s="36">
        <v>8</v>
      </c>
      <c r="B56" s="36"/>
      <c r="C56" s="36" t="s">
        <v>36</v>
      </c>
      <c r="D56" s="36" t="s">
        <v>23</v>
      </c>
      <c r="E56" s="1"/>
      <c r="F56" s="39" t="s">
        <v>76</v>
      </c>
      <c r="G56" s="36"/>
      <c r="H56" s="36" t="s">
        <v>119</v>
      </c>
    </row>
    <row r="57" spans="1:8" x14ac:dyDescent="0.35">
      <c r="A57" s="36">
        <v>9</v>
      </c>
      <c r="B57" s="36"/>
      <c r="C57" s="36" t="s">
        <v>36</v>
      </c>
      <c r="D57" s="36" t="s">
        <v>23</v>
      </c>
      <c r="E57" s="1"/>
      <c r="F57" s="39" t="s">
        <v>76</v>
      </c>
      <c r="G57" s="36"/>
      <c r="H57" s="36" t="s">
        <v>119</v>
      </c>
    </row>
    <row r="58" spans="1:8" x14ac:dyDescent="0.35">
      <c r="A58" s="36">
        <v>10</v>
      </c>
      <c r="B58" s="36"/>
      <c r="C58" s="36" t="s">
        <v>36</v>
      </c>
      <c r="D58" s="36" t="s">
        <v>23</v>
      </c>
      <c r="E58" s="1"/>
      <c r="F58" s="39" t="s">
        <v>76</v>
      </c>
      <c r="G58" s="36"/>
      <c r="H58" s="36" t="s">
        <v>119</v>
      </c>
    </row>
    <row r="59" spans="1:8" x14ac:dyDescent="0.35">
      <c r="A59" s="36">
        <v>11</v>
      </c>
      <c r="B59" s="36"/>
      <c r="C59" s="36" t="s">
        <v>36</v>
      </c>
      <c r="D59" s="36" t="s">
        <v>23</v>
      </c>
      <c r="E59" s="1"/>
      <c r="F59" s="39" t="s">
        <v>76</v>
      </c>
      <c r="G59" s="36"/>
      <c r="H59" s="36" t="s">
        <v>119</v>
      </c>
    </row>
    <row r="60" spans="1:8" x14ac:dyDescent="0.35">
      <c r="A60" s="36">
        <v>12</v>
      </c>
      <c r="B60" s="36"/>
      <c r="C60" s="36" t="s">
        <v>36</v>
      </c>
      <c r="D60" s="36" t="s">
        <v>23</v>
      </c>
      <c r="E60" s="1"/>
      <c r="F60" s="36" t="s">
        <v>80</v>
      </c>
      <c r="G60" s="36"/>
      <c r="H60" s="36" t="s">
        <v>126</v>
      </c>
    </row>
    <row r="61" spans="1:8" x14ac:dyDescent="0.35">
      <c r="A61" s="36">
        <v>13</v>
      </c>
      <c r="B61" s="36"/>
      <c r="C61" s="36" t="s">
        <v>36</v>
      </c>
      <c r="D61" s="36" t="s">
        <v>23</v>
      </c>
      <c r="E61" s="1"/>
      <c r="F61" s="39" t="s">
        <v>103</v>
      </c>
      <c r="G61" s="36" t="s">
        <v>114</v>
      </c>
      <c r="H61" s="36"/>
    </row>
    <row r="63" spans="1:8" s="10" customFormat="1" x14ac:dyDescent="0.35">
      <c r="A63" s="10" t="s">
        <v>81</v>
      </c>
      <c r="B63" s="11"/>
      <c r="E63" s="46" t="s">
        <v>83</v>
      </c>
      <c r="F63" s="35"/>
    </row>
  </sheetData>
  <phoneticPr fontId="6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B6D3E-114D-4688-A0C6-2CB380294D74}">
  <dimension ref="A1:K63"/>
  <sheetViews>
    <sheetView workbookViewId="0">
      <selection activeCell="B15" sqref="B15"/>
    </sheetView>
  </sheetViews>
  <sheetFormatPr defaultRowHeight="14.5" x14ac:dyDescent="0.35"/>
  <cols>
    <col min="3" max="3" width="13.7265625" customWidth="1"/>
    <col min="4" max="4" width="11.36328125" customWidth="1"/>
    <col min="5" max="5" width="11.36328125" style="41" customWidth="1"/>
    <col min="6" max="6" width="27" customWidth="1"/>
    <col min="7" max="7" width="29.26953125" customWidth="1"/>
    <col min="8" max="8" width="64.90625" customWidth="1"/>
  </cols>
  <sheetData>
    <row r="1" spans="1:11" ht="15" customHeight="1" x14ac:dyDescent="0.35">
      <c r="A1" s="5" t="s">
        <v>7</v>
      </c>
    </row>
    <row r="2" spans="1:11" x14ac:dyDescent="0.35">
      <c r="A2" s="36" t="s">
        <v>18</v>
      </c>
      <c r="B2" s="36" t="s">
        <v>6</v>
      </c>
      <c r="C2" s="36" t="s">
        <v>19</v>
      </c>
      <c r="D2" s="36" t="s">
        <v>20</v>
      </c>
      <c r="E2" s="1" t="s">
        <v>26</v>
      </c>
      <c r="F2" s="36" t="s">
        <v>21</v>
      </c>
      <c r="G2" s="36" t="s">
        <v>111</v>
      </c>
      <c r="H2" s="36" t="s">
        <v>141</v>
      </c>
    </row>
    <row r="3" spans="1:11" x14ac:dyDescent="0.35">
      <c r="A3" s="36">
        <v>1</v>
      </c>
      <c r="B3" s="37">
        <v>1.18</v>
      </c>
      <c r="C3" s="36" t="s">
        <v>24</v>
      </c>
      <c r="D3" s="36" t="s">
        <v>23</v>
      </c>
      <c r="E3" s="42">
        <v>0.05</v>
      </c>
      <c r="F3" s="39" t="s">
        <v>22</v>
      </c>
      <c r="G3" s="36"/>
      <c r="H3" s="36" t="s">
        <v>148</v>
      </c>
    </row>
    <row r="4" spans="1:11" x14ac:dyDescent="0.35">
      <c r="A4" s="36">
        <v>1</v>
      </c>
      <c r="B4" s="37">
        <v>0.95</v>
      </c>
      <c r="C4" s="36" t="s">
        <v>24</v>
      </c>
      <c r="D4" s="36" t="s">
        <v>23</v>
      </c>
      <c r="E4" s="42">
        <v>0.05</v>
      </c>
      <c r="F4" s="39" t="s">
        <v>22</v>
      </c>
      <c r="G4" s="36"/>
      <c r="H4" s="36" t="s">
        <v>148</v>
      </c>
    </row>
    <row r="5" spans="1:11" x14ac:dyDescent="0.35">
      <c r="A5" s="36">
        <v>2</v>
      </c>
      <c r="B5" s="38">
        <v>0.6</v>
      </c>
      <c r="C5" s="36" t="s">
        <v>24</v>
      </c>
      <c r="D5" s="36" t="s">
        <v>23</v>
      </c>
      <c r="E5" s="42" t="s">
        <v>27</v>
      </c>
      <c r="F5" s="39" t="s">
        <v>25</v>
      </c>
      <c r="G5" s="36" t="s">
        <v>121</v>
      </c>
      <c r="H5" s="36"/>
    </row>
    <row r="6" spans="1:11" x14ac:dyDescent="0.35">
      <c r="A6" s="36">
        <v>3</v>
      </c>
      <c r="B6" s="37">
        <v>1.59</v>
      </c>
      <c r="C6" s="36" t="s">
        <v>24</v>
      </c>
      <c r="D6" s="36" t="s">
        <v>23</v>
      </c>
      <c r="E6" s="49" t="s">
        <v>33</v>
      </c>
      <c r="F6" s="36" t="s">
        <v>32</v>
      </c>
      <c r="G6" s="36"/>
      <c r="H6" s="36" t="s">
        <v>149</v>
      </c>
    </row>
    <row r="7" spans="1:11" x14ac:dyDescent="0.35">
      <c r="A7" s="36">
        <v>3</v>
      </c>
      <c r="B7" s="37">
        <v>0.55000000000000004</v>
      </c>
      <c r="C7" s="36" t="s">
        <v>24</v>
      </c>
      <c r="D7" s="36" t="s">
        <v>23</v>
      </c>
      <c r="E7" s="49" t="s">
        <v>33</v>
      </c>
      <c r="F7" s="36" t="s">
        <v>32</v>
      </c>
      <c r="G7" s="36"/>
      <c r="H7" s="36" t="s">
        <v>149</v>
      </c>
    </row>
    <row r="8" spans="1:11" x14ac:dyDescent="0.35">
      <c r="A8" s="36">
        <v>3</v>
      </c>
      <c r="B8" s="38">
        <v>1.5</v>
      </c>
      <c r="C8" s="36" t="s">
        <v>24</v>
      </c>
      <c r="D8" s="36" t="s">
        <v>23</v>
      </c>
      <c r="E8" s="49" t="s">
        <v>33</v>
      </c>
      <c r="F8" s="36" t="s">
        <v>32</v>
      </c>
      <c r="G8" s="36"/>
      <c r="H8" s="36" t="s">
        <v>149</v>
      </c>
    </row>
    <row r="9" spans="1:11" x14ac:dyDescent="0.35">
      <c r="A9" s="36">
        <v>3</v>
      </c>
      <c r="B9" s="37">
        <v>0.79</v>
      </c>
      <c r="C9" s="36" t="s">
        <v>24</v>
      </c>
      <c r="D9" s="36" t="s">
        <v>23</v>
      </c>
      <c r="E9" s="49" t="s">
        <v>33</v>
      </c>
      <c r="F9" s="36" t="s">
        <v>32</v>
      </c>
      <c r="G9" s="36"/>
      <c r="H9" s="36" t="s">
        <v>149</v>
      </c>
    </row>
    <row r="10" spans="1:11" x14ac:dyDescent="0.35">
      <c r="A10" s="36">
        <v>4</v>
      </c>
      <c r="B10" s="37">
        <v>0.4</v>
      </c>
      <c r="C10" s="36" t="s">
        <v>62</v>
      </c>
      <c r="D10" s="36" t="s">
        <v>23</v>
      </c>
      <c r="E10" s="1"/>
      <c r="F10" s="36" t="s">
        <v>63</v>
      </c>
      <c r="G10" s="36" t="s">
        <v>127</v>
      </c>
      <c r="H10" s="36"/>
    </row>
    <row r="11" spans="1:11" x14ac:dyDescent="0.35">
      <c r="A11" s="36">
        <v>5</v>
      </c>
      <c r="B11" s="37">
        <v>0.35</v>
      </c>
      <c r="C11" s="39" t="s">
        <v>24</v>
      </c>
      <c r="D11" s="39" t="s">
        <v>16</v>
      </c>
      <c r="E11" s="44">
        <v>3.6999999999999998E-2</v>
      </c>
      <c r="F11" s="39" t="s">
        <v>64</v>
      </c>
      <c r="G11" s="36" t="s">
        <v>128</v>
      </c>
      <c r="H11" s="36"/>
    </row>
    <row r="12" spans="1:11" x14ac:dyDescent="0.35">
      <c r="A12" s="36">
        <v>6</v>
      </c>
      <c r="B12" s="37">
        <v>6.7000000000000004E-2</v>
      </c>
      <c r="C12" s="39" t="s">
        <v>36</v>
      </c>
      <c r="D12" s="39" t="s">
        <v>23</v>
      </c>
      <c r="E12" s="44" t="s">
        <v>75</v>
      </c>
      <c r="F12" s="39" t="s">
        <v>76</v>
      </c>
      <c r="G12" s="36"/>
      <c r="H12" s="36" t="s">
        <v>119</v>
      </c>
      <c r="K12" s="9"/>
    </row>
    <row r="13" spans="1:11" x14ac:dyDescent="0.35">
      <c r="A13" s="36">
        <v>7</v>
      </c>
      <c r="B13" s="37">
        <v>8.7999999999999995E-2</v>
      </c>
      <c r="C13" s="39" t="s">
        <v>36</v>
      </c>
      <c r="D13" s="39" t="s">
        <v>23</v>
      </c>
      <c r="E13" s="44" t="s">
        <v>75</v>
      </c>
      <c r="F13" s="39" t="s">
        <v>76</v>
      </c>
      <c r="G13" s="36"/>
      <c r="H13" s="36" t="s">
        <v>119</v>
      </c>
      <c r="K13" s="9"/>
    </row>
    <row r="14" spans="1:11" x14ac:dyDescent="0.35">
      <c r="A14" s="36">
        <v>8</v>
      </c>
      <c r="B14" s="37">
        <v>0.08</v>
      </c>
      <c r="C14" s="39" t="s">
        <v>36</v>
      </c>
      <c r="D14" s="39" t="s">
        <v>23</v>
      </c>
      <c r="E14" s="44" t="s">
        <v>75</v>
      </c>
      <c r="F14" s="39" t="s">
        <v>76</v>
      </c>
      <c r="G14" s="36"/>
      <c r="H14" s="36" t="s">
        <v>119</v>
      </c>
      <c r="K14" s="9"/>
    </row>
    <row r="15" spans="1:11" x14ac:dyDescent="0.35">
      <c r="A15" s="36">
        <v>9</v>
      </c>
      <c r="B15" s="37">
        <v>0.05</v>
      </c>
      <c r="C15" s="36" t="s">
        <v>24</v>
      </c>
      <c r="D15" s="36" t="s">
        <v>23</v>
      </c>
      <c r="E15" s="42">
        <v>0.05</v>
      </c>
      <c r="F15" s="39" t="s">
        <v>95</v>
      </c>
      <c r="G15" s="36" t="s">
        <v>120</v>
      </c>
      <c r="H15" s="36"/>
      <c r="K15" s="9"/>
    </row>
    <row r="16" spans="1:11" x14ac:dyDescent="0.35">
      <c r="A16" s="36">
        <v>9</v>
      </c>
      <c r="B16" s="37">
        <v>0.46700000000000003</v>
      </c>
      <c r="C16" s="36" t="s">
        <v>24</v>
      </c>
      <c r="D16" s="36" t="s">
        <v>23</v>
      </c>
      <c r="E16" s="42">
        <v>0.05</v>
      </c>
      <c r="F16" s="39" t="s">
        <v>95</v>
      </c>
      <c r="G16" s="36" t="s">
        <v>120</v>
      </c>
      <c r="H16" s="36"/>
      <c r="K16" s="9"/>
    </row>
    <row r="17" spans="1:11" x14ac:dyDescent="0.35">
      <c r="K17" s="9"/>
    </row>
    <row r="18" spans="1:11" s="10" customFormat="1" x14ac:dyDescent="0.35">
      <c r="A18" s="10" t="s">
        <v>81</v>
      </c>
      <c r="B18" s="11">
        <f>AVERAGE(B3:B16)</f>
        <v>0.61871428571428577</v>
      </c>
      <c r="E18" s="43" t="s">
        <v>84</v>
      </c>
      <c r="H18" s="34">
        <f>_xlfn.STDEV.S(B3:B16)</f>
        <v>0.5205041089871697</v>
      </c>
    </row>
    <row r="19" spans="1:11" s="10" customFormat="1" x14ac:dyDescent="0.35">
      <c r="A19" s="10" t="s">
        <v>109</v>
      </c>
      <c r="B19" s="11">
        <f>MEDIAN(B3:B16)</f>
        <v>0.50850000000000006</v>
      </c>
      <c r="E19" s="43"/>
    </row>
    <row r="20" spans="1:11" s="10" customFormat="1" x14ac:dyDescent="0.35">
      <c r="B20" s="11"/>
      <c r="E20" s="43"/>
    </row>
    <row r="21" spans="1:11" s="10" customFormat="1" x14ac:dyDescent="0.35">
      <c r="B21" s="11"/>
      <c r="E21" s="43"/>
    </row>
    <row r="22" spans="1:11" x14ac:dyDescent="0.35">
      <c r="A22" s="5" t="s">
        <v>9</v>
      </c>
      <c r="K22" s="9"/>
    </row>
    <row r="23" spans="1:11" x14ac:dyDescent="0.35">
      <c r="A23" s="36" t="s">
        <v>18</v>
      </c>
      <c r="B23" s="36" t="s">
        <v>6</v>
      </c>
      <c r="C23" s="36" t="s">
        <v>19</v>
      </c>
      <c r="D23" s="36" t="s">
        <v>20</v>
      </c>
      <c r="E23" s="1" t="s">
        <v>26</v>
      </c>
      <c r="F23" s="36" t="s">
        <v>21</v>
      </c>
      <c r="G23" s="36" t="s">
        <v>111</v>
      </c>
      <c r="H23" s="36" t="s">
        <v>141</v>
      </c>
    </row>
    <row r="24" spans="1:11" x14ac:dyDescent="0.35">
      <c r="A24" s="36">
        <v>1</v>
      </c>
      <c r="B24" s="37">
        <v>-0.19</v>
      </c>
      <c r="C24" s="36" t="s">
        <v>24</v>
      </c>
      <c r="D24" s="36" t="s">
        <v>23</v>
      </c>
      <c r="E24" s="42">
        <v>0.05</v>
      </c>
      <c r="F24" s="39" t="s">
        <v>22</v>
      </c>
      <c r="G24" s="36"/>
      <c r="H24" s="36" t="s">
        <v>148</v>
      </c>
      <c r="K24" s="9"/>
    </row>
    <row r="25" spans="1:11" x14ac:dyDescent="0.35">
      <c r="A25" s="36">
        <v>2</v>
      </c>
      <c r="B25" s="37">
        <v>-0.17</v>
      </c>
      <c r="C25" s="36" t="s">
        <v>24</v>
      </c>
      <c r="D25" s="36" t="s">
        <v>52</v>
      </c>
      <c r="E25" s="42">
        <v>0.32</v>
      </c>
      <c r="F25" s="36" t="s">
        <v>53</v>
      </c>
      <c r="G25" s="36" t="s">
        <v>129</v>
      </c>
      <c r="H25" s="36"/>
      <c r="K25" s="9"/>
    </row>
    <row r="26" spans="1:11" x14ac:dyDescent="0.35">
      <c r="A26" s="36">
        <v>3</v>
      </c>
      <c r="B26" s="38">
        <v>-1</v>
      </c>
      <c r="C26" s="36" t="s">
        <v>24</v>
      </c>
      <c r="D26" s="36" t="s">
        <v>23</v>
      </c>
      <c r="E26" s="1" t="s">
        <v>60</v>
      </c>
      <c r="F26" s="36" t="s">
        <v>61</v>
      </c>
      <c r="G26" s="36"/>
      <c r="H26" s="36" t="s">
        <v>150</v>
      </c>
      <c r="K26" s="9"/>
    </row>
    <row r="27" spans="1:11" x14ac:dyDescent="0.35">
      <c r="A27" s="36">
        <v>4</v>
      </c>
      <c r="B27" s="37">
        <v>-1.04</v>
      </c>
      <c r="C27" s="36" t="s">
        <v>36</v>
      </c>
      <c r="D27" s="36" t="s">
        <v>16</v>
      </c>
      <c r="E27" s="42">
        <v>0.1</v>
      </c>
      <c r="F27" s="39" t="s">
        <v>68</v>
      </c>
      <c r="G27" s="36" t="s">
        <v>117</v>
      </c>
      <c r="H27" s="36"/>
      <c r="K27" s="9"/>
    </row>
    <row r="28" spans="1:11" x14ac:dyDescent="0.35">
      <c r="A28" s="36">
        <v>5</v>
      </c>
      <c r="B28" s="40">
        <v>-1.2200000000000001E-2</v>
      </c>
      <c r="C28" s="36" t="s">
        <v>36</v>
      </c>
      <c r="D28" s="36" t="s">
        <v>23</v>
      </c>
      <c r="E28" s="42" t="s">
        <v>77</v>
      </c>
      <c r="F28" s="39" t="s">
        <v>78</v>
      </c>
      <c r="G28" s="36"/>
      <c r="H28" s="36" t="s">
        <v>119</v>
      </c>
      <c r="K28" s="9"/>
    </row>
    <row r="29" spans="1:11" x14ac:dyDescent="0.35">
      <c r="A29" s="36">
        <v>6</v>
      </c>
      <c r="B29" s="40">
        <v>-1.11E-2</v>
      </c>
      <c r="C29" s="36" t="s">
        <v>36</v>
      </c>
      <c r="D29" s="36" t="s">
        <v>23</v>
      </c>
      <c r="E29" s="42" t="s">
        <v>77</v>
      </c>
      <c r="F29" s="39" t="s">
        <v>78</v>
      </c>
      <c r="G29" s="36"/>
      <c r="H29" s="36" t="s">
        <v>119</v>
      </c>
      <c r="K29" s="9"/>
    </row>
    <row r="30" spans="1:11" x14ac:dyDescent="0.35">
      <c r="A30" s="36">
        <v>7</v>
      </c>
      <c r="B30" s="40">
        <v>-1.35E-2</v>
      </c>
      <c r="C30" s="36" t="s">
        <v>36</v>
      </c>
      <c r="D30" s="36" t="s">
        <v>23</v>
      </c>
      <c r="E30" s="42" t="s">
        <v>77</v>
      </c>
      <c r="F30" s="39" t="s">
        <v>78</v>
      </c>
      <c r="G30" s="36"/>
      <c r="H30" s="36" t="s">
        <v>119</v>
      </c>
    </row>
    <row r="31" spans="1:11" x14ac:dyDescent="0.35">
      <c r="A31" s="36">
        <v>8</v>
      </c>
      <c r="B31" s="40">
        <v>-1.4999999999999999E-2</v>
      </c>
      <c r="C31" s="36" t="s">
        <v>36</v>
      </c>
      <c r="D31" s="36" t="s">
        <v>23</v>
      </c>
      <c r="E31" s="42" t="s">
        <v>77</v>
      </c>
      <c r="F31" s="39" t="s">
        <v>78</v>
      </c>
      <c r="G31" s="36"/>
      <c r="H31" s="36" t="s">
        <v>119</v>
      </c>
    </row>
    <row r="32" spans="1:11" x14ac:dyDescent="0.35">
      <c r="A32" s="36">
        <v>9</v>
      </c>
      <c r="B32" s="40">
        <v>-1.26E-2</v>
      </c>
      <c r="C32" s="36" t="s">
        <v>36</v>
      </c>
      <c r="D32" s="36" t="s">
        <v>23</v>
      </c>
      <c r="E32" s="42" t="s">
        <v>77</v>
      </c>
      <c r="F32" s="39" t="s">
        <v>78</v>
      </c>
      <c r="G32" s="36"/>
      <c r="H32" s="36" t="s">
        <v>119</v>
      </c>
    </row>
    <row r="33" spans="1:8" x14ac:dyDescent="0.35">
      <c r="A33" s="36">
        <v>10</v>
      </c>
      <c r="B33" s="40">
        <v>-1.3100000000000001E-2</v>
      </c>
      <c r="C33" s="36" t="s">
        <v>36</v>
      </c>
      <c r="D33" s="36" t="s">
        <v>23</v>
      </c>
      <c r="E33" s="42" t="s">
        <v>77</v>
      </c>
      <c r="F33" s="39" t="s">
        <v>78</v>
      </c>
      <c r="G33" s="36"/>
      <c r="H33" s="36" t="s">
        <v>119</v>
      </c>
    </row>
    <row r="34" spans="1:8" x14ac:dyDescent="0.35">
      <c r="A34" s="36">
        <v>5</v>
      </c>
      <c r="B34" s="40">
        <v>-1.2500000000000001E-2</v>
      </c>
      <c r="C34" s="36" t="s">
        <v>36</v>
      </c>
      <c r="D34" s="36" t="s">
        <v>23</v>
      </c>
      <c r="E34" s="42" t="s">
        <v>77</v>
      </c>
      <c r="F34" s="39" t="s">
        <v>78</v>
      </c>
      <c r="G34" s="36"/>
      <c r="H34" s="36" t="s">
        <v>119</v>
      </c>
    </row>
    <row r="35" spans="1:8" x14ac:dyDescent="0.35">
      <c r="A35" s="36">
        <v>6</v>
      </c>
      <c r="B35" s="40">
        <v>-1.8700000000000001E-2</v>
      </c>
      <c r="C35" s="36" t="s">
        <v>36</v>
      </c>
      <c r="D35" s="36" t="s">
        <v>23</v>
      </c>
      <c r="E35" s="42" t="s">
        <v>77</v>
      </c>
      <c r="F35" s="39" t="s">
        <v>78</v>
      </c>
      <c r="G35" s="36"/>
      <c r="H35" s="36" t="s">
        <v>119</v>
      </c>
    </row>
    <row r="36" spans="1:8" x14ac:dyDescent="0.35">
      <c r="A36" s="36">
        <v>7</v>
      </c>
      <c r="B36" s="40">
        <v>-1.7299999999999999E-2</v>
      </c>
      <c r="C36" s="36" t="s">
        <v>36</v>
      </c>
      <c r="D36" s="36" t="s">
        <v>23</v>
      </c>
      <c r="E36" s="42" t="s">
        <v>77</v>
      </c>
      <c r="F36" s="39" t="s">
        <v>78</v>
      </c>
      <c r="G36" s="36"/>
      <c r="H36" s="36" t="s">
        <v>119</v>
      </c>
    </row>
    <row r="37" spans="1:8" x14ac:dyDescent="0.35">
      <c r="A37" s="36">
        <v>8</v>
      </c>
      <c r="B37" s="40">
        <v>-1.4999999999999999E-2</v>
      </c>
      <c r="C37" s="36" t="s">
        <v>36</v>
      </c>
      <c r="D37" s="36" t="s">
        <v>23</v>
      </c>
      <c r="E37" s="42" t="s">
        <v>77</v>
      </c>
      <c r="F37" s="39" t="s">
        <v>78</v>
      </c>
      <c r="G37" s="36"/>
      <c r="H37" s="36" t="s">
        <v>119</v>
      </c>
    </row>
    <row r="38" spans="1:8" x14ac:dyDescent="0.35">
      <c r="A38" s="36">
        <v>9</v>
      </c>
      <c r="B38" s="40">
        <v>-1.4200000000000001E-2</v>
      </c>
      <c r="C38" s="36" t="s">
        <v>36</v>
      </c>
      <c r="D38" s="36" t="s">
        <v>23</v>
      </c>
      <c r="E38" s="42" t="s">
        <v>77</v>
      </c>
      <c r="F38" s="39" t="s">
        <v>78</v>
      </c>
      <c r="G38" s="36"/>
      <c r="H38" s="36" t="s">
        <v>119</v>
      </c>
    </row>
    <row r="39" spans="1:8" x14ac:dyDescent="0.35">
      <c r="A39" s="36">
        <v>10</v>
      </c>
      <c r="B39" s="40">
        <v>-1.1599999999999999E-2</v>
      </c>
      <c r="C39" s="36" t="s">
        <v>36</v>
      </c>
      <c r="D39" s="36" t="s">
        <v>23</v>
      </c>
      <c r="E39" s="42" t="s">
        <v>77</v>
      </c>
      <c r="F39" s="39" t="s">
        <v>78</v>
      </c>
      <c r="G39" s="36"/>
      <c r="H39" s="36" t="s">
        <v>119</v>
      </c>
    </row>
    <row r="41" spans="1:8" s="10" customFormat="1" x14ac:dyDescent="0.35">
      <c r="A41" s="10" t="s">
        <v>81</v>
      </c>
      <c r="B41" s="11">
        <f>AVERAGE(B24:B39)</f>
        <v>-0.16042500000000004</v>
      </c>
      <c r="E41" s="43" t="s">
        <v>85</v>
      </c>
      <c r="H41" s="34">
        <f>_xlfn.STDEV.S(B24:B39)</f>
        <v>0.3403133076054084</v>
      </c>
    </row>
    <row r="42" spans="1:8" x14ac:dyDescent="0.35">
      <c r="A42" t="s">
        <v>109</v>
      </c>
      <c r="B42" s="7">
        <f>MEDIAN(B24:B39)</f>
        <v>-1.46E-2</v>
      </c>
    </row>
    <row r="43" spans="1:8" x14ac:dyDescent="0.35">
      <c r="B43" s="7"/>
    </row>
    <row r="44" spans="1:8" x14ac:dyDescent="0.35">
      <c r="B44" s="7"/>
    </row>
    <row r="45" spans="1:8" x14ac:dyDescent="0.35">
      <c r="A45" s="5" t="s">
        <v>8</v>
      </c>
    </row>
    <row r="46" spans="1:8" x14ac:dyDescent="0.35">
      <c r="A46" s="36" t="s">
        <v>18</v>
      </c>
      <c r="B46" s="36" t="s">
        <v>6</v>
      </c>
      <c r="C46" s="36" t="s">
        <v>19</v>
      </c>
      <c r="D46" s="36" t="s">
        <v>20</v>
      </c>
      <c r="E46" s="1" t="s">
        <v>26</v>
      </c>
      <c r="F46" s="36" t="s">
        <v>21</v>
      </c>
      <c r="G46" s="36" t="s">
        <v>111</v>
      </c>
      <c r="H46" s="36" t="s">
        <v>141</v>
      </c>
    </row>
    <row r="47" spans="1:8" x14ac:dyDescent="0.35">
      <c r="A47" s="36">
        <v>1</v>
      </c>
      <c r="B47" s="36"/>
      <c r="C47" s="36" t="s">
        <v>24</v>
      </c>
      <c r="D47" s="36" t="s">
        <v>23</v>
      </c>
      <c r="E47" s="1" t="s">
        <v>30</v>
      </c>
      <c r="F47" s="36" t="s">
        <v>31</v>
      </c>
      <c r="G47" s="36" t="s">
        <v>122</v>
      </c>
      <c r="H47" s="36"/>
    </row>
    <row r="48" spans="1:8" x14ac:dyDescent="0.35">
      <c r="A48" s="36">
        <v>2</v>
      </c>
      <c r="B48" s="36"/>
      <c r="C48" s="36" t="s">
        <v>24</v>
      </c>
      <c r="D48" s="36" t="s">
        <v>23</v>
      </c>
      <c r="E48" s="1" t="s">
        <v>57</v>
      </c>
      <c r="F48" s="39" t="s">
        <v>59</v>
      </c>
      <c r="G48" s="36" t="s">
        <v>130</v>
      </c>
      <c r="H48" s="36"/>
    </row>
    <row r="49" spans="1:8" x14ac:dyDescent="0.35">
      <c r="A49" s="36">
        <v>3</v>
      </c>
      <c r="B49" s="36"/>
      <c r="C49" s="39" t="s">
        <v>35</v>
      </c>
      <c r="D49" s="39" t="s">
        <v>16</v>
      </c>
      <c r="E49" s="1"/>
      <c r="F49" s="36" t="s">
        <v>65</v>
      </c>
      <c r="G49" s="36" t="s">
        <v>125</v>
      </c>
      <c r="H49" s="36"/>
    </row>
    <row r="50" spans="1:8" x14ac:dyDescent="0.35">
      <c r="A50" s="36">
        <v>4</v>
      </c>
      <c r="B50" s="36"/>
      <c r="C50" s="36" t="s">
        <v>35</v>
      </c>
      <c r="D50" s="36" t="s">
        <v>16</v>
      </c>
      <c r="E50" s="42">
        <v>0.7</v>
      </c>
      <c r="F50" s="39" t="s">
        <v>69</v>
      </c>
      <c r="G50" s="36" t="s">
        <v>118</v>
      </c>
      <c r="H50" s="36"/>
    </row>
    <row r="51" spans="1:8" x14ac:dyDescent="0.35">
      <c r="A51" s="36">
        <v>5</v>
      </c>
      <c r="B51" s="36"/>
      <c r="C51" s="36" t="s">
        <v>36</v>
      </c>
      <c r="D51" s="36" t="s">
        <v>23</v>
      </c>
      <c r="E51" s="42" t="s">
        <v>75</v>
      </c>
      <c r="F51" s="39" t="s">
        <v>76</v>
      </c>
      <c r="G51" s="36"/>
      <c r="H51" s="36" t="s">
        <v>119</v>
      </c>
    </row>
    <row r="52" spans="1:8" x14ac:dyDescent="0.35">
      <c r="A52" s="36">
        <v>6</v>
      </c>
      <c r="B52" s="36"/>
      <c r="C52" s="36" t="s">
        <v>36</v>
      </c>
      <c r="D52" s="36" t="s">
        <v>23</v>
      </c>
      <c r="E52" s="42" t="s">
        <v>75</v>
      </c>
      <c r="F52" s="39" t="s">
        <v>76</v>
      </c>
      <c r="G52" s="36"/>
      <c r="H52" s="36" t="s">
        <v>119</v>
      </c>
    </row>
    <row r="53" spans="1:8" x14ac:dyDescent="0.35">
      <c r="A53" s="36">
        <v>7</v>
      </c>
      <c r="B53" s="36"/>
      <c r="C53" s="36" t="s">
        <v>36</v>
      </c>
      <c r="D53" s="36" t="s">
        <v>23</v>
      </c>
      <c r="E53" s="42" t="s">
        <v>75</v>
      </c>
      <c r="F53" s="39" t="s">
        <v>76</v>
      </c>
      <c r="G53" s="36"/>
      <c r="H53" s="36" t="s">
        <v>119</v>
      </c>
    </row>
    <row r="54" spans="1:8" x14ac:dyDescent="0.35">
      <c r="A54" s="36">
        <v>8</v>
      </c>
      <c r="B54" s="36"/>
      <c r="C54" s="36" t="s">
        <v>36</v>
      </c>
      <c r="D54" s="36" t="s">
        <v>23</v>
      </c>
      <c r="E54" s="42" t="s">
        <v>75</v>
      </c>
      <c r="F54" s="39" t="s">
        <v>76</v>
      </c>
      <c r="G54" s="36"/>
      <c r="H54" s="36" t="s">
        <v>119</v>
      </c>
    </row>
    <row r="55" spans="1:8" x14ac:dyDescent="0.35">
      <c r="A55" s="36">
        <v>9</v>
      </c>
      <c r="B55" s="36"/>
      <c r="C55" s="36" t="s">
        <v>36</v>
      </c>
      <c r="D55" s="36" t="s">
        <v>23</v>
      </c>
      <c r="E55" s="42" t="s">
        <v>75</v>
      </c>
      <c r="F55" s="39" t="s">
        <v>76</v>
      </c>
      <c r="G55" s="36"/>
      <c r="H55" s="36" t="s">
        <v>119</v>
      </c>
    </row>
    <row r="56" spans="1:8" x14ac:dyDescent="0.35">
      <c r="A56" s="36">
        <v>10</v>
      </c>
      <c r="B56" s="36"/>
      <c r="C56" s="36" t="s">
        <v>36</v>
      </c>
      <c r="D56" s="36" t="s">
        <v>23</v>
      </c>
      <c r="E56" s="42" t="s">
        <v>75</v>
      </c>
      <c r="F56" s="39" t="s">
        <v>76</v>
      </c>
      <c r="G56" s="36"/>
      <c r="H56" s="36" t="s">
        <v>119</v>
      </c>
    </row>
    <row r="57" spans="1:8" x14ac:dyDescent="0.35">
      <c r="A57" s="36">
        <v>11</v>
      </c>
      <c r="B57" s="36"/>
      <c r="C57" s="36" t="s">
        <v>36</v>
      </c>
      <c r="D57" s="36" t="s">
        <v>23</v>
      </c>
      <c r="E57" s="42" t="s">
        <v>75</v>
      </c>
      <c r="F57" s="39" t="s">
        <v>76</v>
      </c>
      <c r="G57" s="36"/>
      <c r="H57" s="36" t="s">
        <v>119</v>
      </c>
    </row>
    <row r="58" spans="1:8" x14ac:dyDescent="0.35">
      <c r="A58" s="36">
        <v>12</v>
      </c>
      <c r="B58" s="36"/>
      <c r="C58" s="36" t="s">
        <v>36</v>
      </c>
      <c r="D58" s="36" t="s">
        <v>23</v>
      </c>
      <c r="E58" s="42" t="s">
        <v>75</v>
      </c>
      <c r="F58" s="39" t="s">
        <v>76</v>
      </c>
      <c r="G58" s="36"/>
      <c r="H58" s="36" t="s">
        <v>119</v>
      </c>
    </row>
    <row r="59" spans="1:8" x14ac:dyDescent="0.35">
      <c r="A59" s="36">
        <v>13</v>
      </c>
      <c r="B59" s="36"/>
      <c r="C59" s="36" t="s">
        <v>36</v>
      </c>
      <c r="D59" s="36" t="s">
        <v>23</v>
      </c>
      <c r="E59" s="42" t="s">
        <v>75</v>
      </c>
      <c r="F59" s="39" t="s">
        <v>76</v>
      </c>
      <c r="G59" s="36"/>
      <c r="H59" s="36" t="s">
        <v>119</v>
      </c>
    </row>
    <row r="60" spans="1:8" x14ac:dyDescent="0.35">
      <c r="A60" s="36">
        <v>14</v>
      </c>
      <c r="B60" s="36"/>
      <c r="C60" s="36" t="s">
        <v>36</v>
      </c>
      <c r="D60" s="36" t="s">
        <v>23</v>
      </c>
      <c r="E60" s="42" t="s">
        <v>75</v>
      </c>
      <c r="F60" s="39" t="s">
        <v>76</v>
      </c>
      <c r="G60" s="36"/>
      <c r="H60" s="36" t="s">
        <v>119</v>
      </c>
    </row>
    <row r="61" spans="1:8" x14ac:dyDescent="0.35">
      <c r="A61" s="36">
        <v>15</v>
      </c>
      <c r="B61" s="36"/>
      <c r="C61" s="36" t="s">
        <v>36</v>
      </c>
      <c r="D61" s="36" t="s">
        <v>23</v>
      </c>
      <c r="E61" s="1"/>
      <c r="F61" s="36" t="s">
        <v>80</v>
      </c>
      <c r="G61" s="36"/>
      <c r="H61" s="36" t="s">
        <v>126</v>
      </c>
    </row>
    <row r="63" spans="1:8" s="10" customFormat="1" x14ac:dyDescent="0.35">
      <c r="A63" s="10" t="s">
        <v>81</v>
      </c>
      <c r="B63" s="11"/>
      <c r="E63" s="43" t="s">
        <v>86</v>
      </c>
    </row>
  </sheetData>
  <phoneticPr fontId="6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3E929-0301-47BD-AC1A-146652CB793E}">
  <dimension ref="A1:H99"/>
  <sheetViews>
    <sheetView workbookViewId="0">
      <selection activeCell="B20" sqref="B20"/>
    </sheetView>
  </sheetViews>
  <sheetFormatPr defaultRowHeight="14.5" x14ac:dyDescent="0.35"/>
  <cols>
    <col min="2" max="2" width="9.453125" bestFit="1" customWidth="1"/>
    <col min="3" max="3" width="12.81640625" customWidth="1"/>
    <col min="4" max="4" width="10.6328125" customWidth="1"/>
    <col min="5" max="5" width="16.81640625" customWidth="1"/>
    <col min="6" max="6" width="22.453125" customWidth="1"/>
    <col min="7" max="7" width="31.6328125" customWidth="1"/>
    <col min="8" max="8" width="62.81640625" customWidth="1"/>
  </cols>
  <sheetData>
    <row r="1" spans="1:8" x14ac:dyDescent="0.35">
      <c r="A1" s="5" t="s">
        <v>7</v>
      </c>
    </row>
    <row r="2" spans="1:8" x14ac:dyDescent="0.35">
      <c r="A2" s="36" t="s">
        <v>18</v>
      </c>
      <c r="B2" s="36" t="s">
        <v>6</v>
      </c>
      <c r="C2" s="36" t="s">
        <v>19</v>
      </c>
      <c r="D2" s="36" t="s">
        <v>20</v>
      </c>
      <c r="E2" s="36" t="s">
        <v>26</v>
      </c>
      <c r="F2" s="36" t="s">
        <v>21</v>
      </c>
      <c r="G2" s="36" t="s">
        <v>111</v>
      </c>
      <c r="H2" s="36" t="s">
        <v>141</v>
      </c>
    </row>
    <row r="3" spans="1:8" x14ac:dyDescent="0.35">
      <c r="A3" s="36">
        <v>1</v>
      </c>
      <c r="B3" s="37">
        <v>0.08</v>
      </c>
      <c r="C3" s="36" t="s">
        <v>24</v>
      </c>
      <c r="D3" s="36" t="s">
        <v>23</v>
      </c>
      <c r="E3" s="39" t="s">
        <v>33</v>
      </c>
      <c r="F3" s="36" t="s">
        <v>32</v>
      </c>
      <c r="G3" s="36"/>
      <c r="H3" s="36" t="s">
        <v>149</v>
      </c>
    </row>
    <row r="4" spans="1:8" x14ac:dyDescent="0.35">
      <c r="A4" s="36">
        <v>2</v>
      </c>
      <c r="B4" s="37">
        <v>5.1999999999999998E-2</v>
      </c>
      <c r="C4" s="36" t="s">
        <v>36</v>
      </c>
      <c r="D4" s="36" t="s">
        <v>23</v>
      </c>
      <c r="E4" s="38">
        <v>0.25</v>
      </c>
      <c r="F4" s="36" t="s">
        <v>39</v>
      </c>
      <c r="G4" s="36"/>
      <c r="H4" s="36" t="s">
        <v>131</v>
      </c>
    </row>
    <row r="5" spans="1:8" x14ac:dyDescent="0.35">
      <c r="A5" s="36">
        <v>3</v>
      </c>
      <c r="B5" s="38">
        <v>0.14000000000000001</v>
      </c>
      <c r="C5" s="36" t="s">
        <v>36</v>
      </c>
      <c r="D5" s="36" t="s">
        <v>23</v>
      </c>
      <c r="E5" s="38">
        <v>0.6</v>
      </c>
      <c r="F5" s="36" t="s">
        <v>45</v>
      </c>
      <c r="G5" s="36" t="s">
        <v>115</v>
      </c>
      <c r="H5" s="36"/>
    </row>
    <row r="6" spans="1:8" x14ac:dyDescent="0.35">
      <c r="A6" s="36">
        <v>3</v>
      </c>
      <c r="B6" s="38">
        <v>0.1</v>
      </c>
      <c r="C6" s="36" t="s">
        <v>36</v>
      </c>
      <c r="D6" s="36" t="s">
        <v>23</v>
      </c>
      <c r="E6" s="38">
        <v>0.14000000000000001</v>
      </c>
      <c r="F6" s="36" t="s">
        <v>46</v>
      </c>
      <c r="G6" s="36"/>
      <c r="H6" s="36" t="s">
        <v>116</v>
      </c>
    </row>
    <row r="7" spans="1:8" x14ac:dyDescent="0.35">
      <c r="A7" s="36">
        <v>3</v>
      </c>
      <c r="B7" s="37">
        <v>0.13</v>
      </c>
      <c r="C7" s="36" t="s">
        <v>36</v>
      </c>
      <c r="D7" s="36" t="s">
        <v>23</v>
      </c>
      <c r="E7" s="38">
        <v>0.14000000000000001</v>
      </c>
      <c r="F7" s="36" t="s">
        <v>46</v>
      </c>
      <c r="G7" s="36"/>
      <c r="H7" s="36" t="s">
        <v>116</v>
      </c>
    </row>
    <row r="8" spans="1:8" x14ac:dyDescent="0.35">
      <c r="A8" s="36">
        <v>4</v>
      </c>
      <c r="B8" s="37">
        <v>0.04</v>
      </c>
      <c r="C8" s="36" t="s">
        <v>36</v>
      </c>
      <c r="D8" s="36" t="s">
        <v>23</v>
      </c>
      <c r="E8" s="38">
        <v>0.6</v>
      </c>
      <c r="F8" s="36" t="s">
        <v>46</v>
      </c>
      <c r="G8" s="36"/>
      <c r="H8" s="36" t="s">
        <v>116</v>
      </c>
    </row>
    <row r="9" spans="1:8" x14ac:dyDescent="0.35">
      <c r="A9" s="36">
        <v>5</v>
      </c>
      <c r="B9" s="37">
        <v>0.25</v>
      </c>
      <c r="C9" s="36" t="s">
        <v>24</v>
      </c>
      <c r="D9" s="36" t="s">
        <v>23</v>
      </c>
      <c r="E9" s="36" t="s">
        <v>49</v>
      </c>
      <c r="F9" s="39" t="s">
        <v>50</v>
      </c>
      <c r="G9" s="36" t="s">
        <v>113</v>
      </c>
      <c r="H9" s="36"/>
    </row>
    <row r="10" spans="1:8" x14ac:dyDescent="0.35">
      <c r="A10" s="36">
        <v>6</v>
      </c>
      <c r="B10" s="37">
        <v>0.14000000000000001</v>
      </c>
      <c r="C10" s="36" t="s">
        <v>24</v>
      </c>
      <c r="D10" s="36" t="s">
        <v>52</v>
      </c>
      <c r="E10" s="38">
        <v>0.32</v>
      </c>
      <c r="F10" s="36" t="s">
        <v>53</v>
      </c>
      <c r="G10" s="36" t="s">
        <v>129</v>
      </c>
      <c r="H10" s="36"/>
    </row>
    <row r="11" spans="1:8" x14ac:dyDescent="0.35">
      <c r="A11" s="36">
        <v>7</v>
      </c>
      <c r="B11" s="38">
        <v>0.3</v>
      </c>
      <c r="C11" s="36" t="s">
        <v>24</v>
      </c>
      <c r="D11" s="36" t="s">
        <v>23</v>
      </c>
      <c r="E11" s="36" t="s">
        <v>57</v>
      </c>
      <c r="F11" s="39" t="s">
        <v>58</v>
      </c>
      <c r="G11" s="36" t="s">
        <v>124</v>
      </c>
      <c r="H11" s="36"/>
    </row>
    <row r="12" spans="1:8" x14ac:dyDescent="0.35">
      <c r="A12" s="36">
        <v>8</v>
      </c>
      <c r="B12" s="37">
        <v>2.4E-2</v>
      </c>
      <c r="C12" s="36" t="s">
        <v>24</v>
      </c>
      <c r="D12" s="36" t="s">
        <v>23</v>
      </c>
      <c r="E12" s="36"/>
      <c r="F12" s="39" t="s">
        <v>70</v>
      </c>
      <c r="G12" s="36" t="s">
        <v>132</v>
      </c>
      <c r="H12" s="36"/>
    </row>
    <row r="13" spans="1:8" x14ac:dyDescent="0.35">
      <c r="A13" s="36">
        <v>9</v>
      </c>
      <c r="B13" s="37">
        <v>3.7999999999999999E-2</v>
      </c>
      <c r="C13" s="36" t="s">
        <v>36</v>
      </c>
      <c r="D13" s="36" t="s">
        <v>52</v>
      </c>
      <c r="E13" s="36"/>
      <c r="F13" s="39" t="s">
        <v>72</v>
      </c>
      <c r="G13" s="36"/>
      <c r="H13" s="36" t="s">
        <v>119</v>
      </c>
    </row>
    <row r="14" spans="1:8" x14ac:dyDescent="0.35">
      <c r="A14" s="36">
        <v>10</v>
      </c>
      <c r="B14" s="37">
        <v>6.8000000000000005E-2</v>
      </c>
      <c r="C14" s="36" t="s">
        <v>36</v>
      </c>
      <c r="D14" s="36" t="s">
        <v>23</v>
      </c>
      <c r="E14" s="36"/>
      <c r="F14" s="39" t="s">
        <v>74</v>
      </c>
      <c r="G14" s="36"/>
      <c r="H14" s="36" t="s">
        <v>119</v>
      </c>
    </row>
    <row r="15" spans="1:8" x14ac:dyDescent="0.35">
      <c r="A15" s="36">
        <v>10</v>
      </c>
      <c r="B15" s="37">
        <v>4.7800000000000002E-2</v>
      </c>
      <c r="C15" s="36" t="s">
        <v>36</v>
      </c>
      <c r="D15" s="36" t="s">
        <v>23</v>
      </c>
      <c r="E15" s="36"/>
      <c r="F15" s="39" t="s">
        <v>74</v>
      </c>
      <c r="G15" s="36"/>
      <c r="H15" s="36" t="s">
        <v>119</v>
      </c>
    </row>
    <row r="16" spans="1:8" x14ac:dyDescent="0.35">
      <c r="A16" s="36">
        <v>11</v>
      </c>
      <c r="B16" s="37">
        <v>0.17</v>
      </c>
      <c r="C16" s="36" t="s">
        <v>36</v>
      </c>
      <c r="D16" s="36" t="s">
        <v>23</v>
      </c>
      <c r="E16" s="38" t="s">
        <v>75</v>
      </c>
      <c r="F16" s="39" t="s">
        <v>76</v>
      </c>
      <c r="G16" s="36"/>
      <c r="H16" s="36" t="s">
        <v>119</v>
      </c>
    </row>
    <row r="17" spans="1:8" x14ac:dyDescent="0.35">
      <c r="A17" s="36">
        <v>12</v>
      </c>
      <c r="B17" s="37">
        <v>0.16700000000000001</v>
      </c>
      <c r="C17" s="36" t="s">
        <v>36</v>
      </c>
      <c r="D17" s="36" t="s">
        <v>23</v>
      </c>
      <c r="E17" s="38" t="s">
        <v>75</v>
      </c>
      <c r="F17" s="39" t="s">
        <v>76</v>
      </c>
      <c r="G17" s="36"/>
      <c r="H17" s="36" t="s">
        <v>119</v>
      </c>
    </row>
    <row r="18" spans="1:8" x14ac:dyDescent="0.35">
      <c r="A18" s="36">
        <v>13</v>
      </c>
      <c r="B18" s="37">
        <v>0.17599999999999999</v>
      </c>
      <c r="C18" s="36" t="s">
        <v>36</v>
      </c>
      <c r="D18" s="36" t="s">
        <v>23</v>
      </c>
      <c r="E18" s="38" t="s">
        <v>75</v>
      </c>
      <c r="F18" s="39" t="s">
        <v>76</v>
      </c>
      <c r="G18" s="36"/>
      <c r="H18" s="36" t="s">
        <v>119</v>
      </c>
    </row>
    <row r="19" spans="1:8" x14ac:dyDescent="0.35">
      <c r="A19" s="36">
        <v>14</v>
      </c>
      <c r="B19" s="37">
        <v>0.12</v>
      </c>
      <c r="C19" s="36" t="s">
        <v>36</v>
      </c>
      <c r="D19" s="36" t="s">
        <v>23</v>
      </c>
      <c r="E19" s="38" t="s">
        <v>75</v>
      </c>
      <c r="F19" s="39" t="s">
        <v>76</v>
      </c>
      <c r="G19" s="36"/>
      <c r="H19" s="36" t="s">
        <v>119</v>
      </c>
    </row>
    <row r="20" spans="1:8" x14ac:dyDescent="0.35">
      <c r="A20" s="36">
        <v>15</v>
      </c>
      <c r="B20" s="37">
        <v>6.8000000000000005E-2</v>
      </c>
      <c r="C20" s="36" t="s">
        <v>24</v>
      </c>
      <c r="D20" s="36" t="s">
        <v>23</v>
      </c>
      <c r="E20" s="38">
        <v>0.05</v>
      </c>
      <c r="F20" s="39" t="s">
        <v>99</v>
      </c>
      <c r="G20" s="36" t="s">
        <v>133</v>
      </c>
      <c r="H20" s="36"/>
    </row>
    <row r="21" spans="1:8" x14ac:dyDescent="0.35">
      <c r="A21" s="36">
        <v>16</v>
      </c>
      <c r="B21" s="37">
        <v>0.33</v>
      </c>
      <c r="C21" s="36" t="s">
        <v>24</v>
      </c>
      <c r="D21" s="36" t="s">
        <v>52</v>
      </c>
      <c r="E21" s="38"/>
      <c r="F21" s="39" t="s">
        <v>100</v>
      </c>
      <c r="G21" s="36" t="s">
        <v>134</v>
      </c>
      <c r="H21" s="36"/>
    </row>
    <row r="22" spans="1:8" s="10" customFormat="1" x14ac:dyDescent="0.35">
      <c r="A22" s="10" t="s">
        <v>81</v>
      </c>
      <c r="B22" s="11">
        <f>AVERAGE(B3:B21)</f>
        <v>0.12846315789473686</v>
      </c>
      <c r="E22" s="50" t="s">
        <v>87</v>
      </c>
      <c r="F22" s="35"/>
      <c r="H22" s="34">
        <f>_xlfn.STDEV.S(B3:B21)</f>
        <v>8.8307846703867043E-2</v>
      </c>
    </row>
    <row r="23" spans="1:8" x14ac:dyDescent="0.35">
      <c r="A23" t="s">
        <v>109</v>
      </c>
      <c r="B23" s="7">
        <f>MEDIAN(B3:B21)</f>
        <v>0.12</v>
      </c>
    </row>
    <row r="24" spans="1:8" x14ac:dyDescent="0.35">
      <c r="B24" s="7"/>
    </row>
    <row r="25" spans="1:8" x14ac:dyDescent="0.35">
      <c r="A25" s="5" t="s">
        <v>9</v>
      </c>
    </row>
    <row r="26" spans="1:8" x14ac:dyDescent="0.35">
      <c r="A26" s="36" t="s">
        <v>18</v>
      </c>
      <c r="B26" s="36" t="s">
        <v>6</v>
      </c>
      <c r="C26" s="36" t="s">
        <v>19</v>
      </c>
      <c r="D26" s="36" t="s">
        <v>20</v>
      </c>
      <c r="E26" s="36" t="s">
        <v>26</v>
      </c>
      <c r="F26" s="36" t="s">
        <v>21</v>
      </c>
      <c r="G26" s="36" t="s">
        <v>111</v>
      </c>
      <c r="H26" s="36" t="s">
        <v>141</v>
      </c>
    </row>
    <row r="27" spans="1:8" x14ac:dyDescent="0.35">
      <c r="A27" s="36">
        <v>1</v>
      </c>
      <c r="B27" s="37">
        <v>-0.3</v>
      </c>
      <c r="C27" s="36" t="s">
        <v>24</v>
      </c>
      <c r="D27" s="36" t="s">
        <v>23</v>
      </c>
      <c r="E27" s="36" t="s">
        <v>28</v>
      </c>
      <c r="F27" s="39" t="s">
        <v>29</v>
      </c>
      <c r="G27" s="36" t="s">
        <v>135</v>
      </c>
      <c r="H27" s="36"/>
    </row>
    <row r="28" spans="1:8" x14ac:dyDescent="0.35">
      <c r="A28" s="36">
        <v>2</v>
      </c>
      <c r="B28" s="37">
        <v>-0.59</v>
      </c>
      <c r="C28" s="36" t="s">
        <v>24</v>
      </c>
      <c r="D28" s="36" t="s">
        <v>23</v>
      </c>
      <c r="E28" s="39" t="s">
        <v>33</v>
      </c>
      <c r="F28" s="36" t="s">
        <v>32</v>
      </c>
      <c r="G28" s="36"/>
      <c r="H28" s="36" t="s">
        <v>149</v>
      </c>
    </row>
    <row r="29" spans="1:8" x14ac:dyDescent="0.35">
      <c r="A29" s="36">
        <v>2</v>
      </c>
      <c r="B29" s="37">
        <v>-0.79</v>
      </c>
      <c r="C29" s="36" t="s">
        <v>24</v>
      </c>
      <c r="D29" s="36" t="s">
        <v>23</v>
      </c>
      <c r="E29" s="39" t="s">
        <v>33</v>
      </c>
      <c r="F29" s="36" t="s">
        <v>32</v>
      </c>
      <c r="G29" s="36"/>
      <c r="H29" s="36" t="s">
        <v>149</v>
      </c>
    </row>
    <row r="30" spans="1:8" x14ac:dyDescent="0.35">
      <c r="A30" s="36">
        <v>2</v>
      </c>
      <c r="B30" s="37">
        <v>-0.37</v>
      </c>
      <c r="C30" s="36" t="s">
        <v>24</v>
      </c>
      <c r="D30" s="36" t="s">
        <v>23</v>
      </c>
      <c r="E30" s="39" t="s">
        <v>33</v>
      </c>
      <c r="F30" s="36" t="s">
        <v>32</v>
      </c>
      <c r="G30" s="36"/>
      <c r="H30" s="36" t="s">
        <v>149</v>
      </c>
    </row>
    <row r="31" spans="1:8" x14ac:dyDescent="0.35">
      <c r="A31" s="36">
        <v>2</v>
      </c>
      <c r="B31" s="37">
        <v>-0.26</v>
      </c>
      <c r="C31" s="36" t="s">
        <v>24</v>
      </c>
      <c r="D31" s="36" t="s">
        <v>23</v>
      </c>
      <c r="E31" s="39" t="s">
        <v>33</v>
      </c>
      <c r="F31" s="36" t="s">
        <v>32</v>
      </c>
      <c r="G31" s="36"/>
      <c r="H31" s="36" t="s">
        <v>149</v>
      </c>
    </row>
    <row r="32" spans="1:8" x14ac:dyDescent="0.35">
      <c r="A32" s="36">
        <v>2</v>
      </c>
      <c r="B32" s="37">
        <v>-0.3</v>
      </c>
      <c r="C32" s="36" t="s">
        <v>24</v>
      </c>
      <c r="D32" s="36" t="s">
        <v>23</v>
      </c>
      <c r="E32" s="39" t="s">
        <v>33</v>
      </c>
      <c r="F32" s="36" t="s">
        <v>32</v>
      </c>
      <c r="G32" s="36"/>
      <c r="H32" s="36" t="s">
        <v>149</v>
      </c>
    </row>
    <row r="33" spans="1:8" x14ac:dyDescent="0.35">
      <c r="A33" s="36">
        <v>3</v>
      </c>
      <c r="B33" s="37">
        <v>-0.23</v>
      </c>
      <c r="C33" s="36" t="s">
        <v>35</v>
      </c>
      <c r="D33" s="36" t="s">
        <v>23</v>
      </c>
      <c r="E33" s="36"/>
      <c r="F33" s="36" t="s">
        <v>38</v>
      </c>
      <c r="G33" s="36" t="s">
        <v>136</v>
      </c>
      <c r="H33" s="36"/>
    </row>
    <row r="34" spans="1:8" x14ac:dyDescent="0.35">
      <c r="A34" s="36">
        <v>4</v>
      </c>
      <c r="B34" s="37">
        <v>-0.124</v>
      </c>
      <c r="C34" s="36" t="s">
        <v>36</v>
      </c>
      <c r="D34" s="36" t="s">
        <v>23</v>
      </c>
      <c r="E34" s="38">
        <v>0.25</v>
      </c>
      <c r="F34" s="36" t="s">
        <v>39</v>
      </c>
      <c r="G34" s="36"/>
      <c r="H34" s="36" t="s">
        <v>131</v>
      </c>
    </row>
    <row r="35" spans="1:8" x14ac:dyDescent="0.35">
      <c r="A35" s="36">
        <v>4</v>
      </c>
      <c r="B35" s="37">
        <v>-0.52400000000000002</v>
      </c>
      <c r="C35" s="36" t="s">
        <v>36</v>
      </c>
      <c r="D35" s="36" t="s">
        <v>23</v>
      </c>
      <c r="E35" s="38">
        <v>0.25</v>
      </c>
      <c r="F35" s="36" t="s">
        <v>39</v>
      </c>
      <c r="G35" s="36"/>
      <c r="H35" s="36" t="s">
        <v>131</v>
      </c>
    </row>
    <row r="36" spans="1:8" x14ac:dyDescent="0.35">
      <c r="A36" s="36">
        <v>4</v>
      </c>
      <c r="B36" s="37">
        <v>-0.08</v>
      </c>
      <c r="C36" s="36" t="s">
        <v>36</v>
      </c>
      <c r="D36" s="36" t="s">
        <v>23</v>
      </c>
      <c r="E36" s="38">
        <v>0.25</v>
      </c>
      <c r="F36" s="36" t="s">
        <v>39</v>
      </c>
      <c r="G36" s="36"/>
      <c r="H36" s="36" t="s">
        <v>131</v>
      </c>
    </row>
    <row r="37" spans="1:8" x14ac:dyDescent="0.35">
      <c r="A37" s="36">
        <v>5</v>
      </c>
      <c r="B37" s="37">
        <v>-0.1</v>
      </c>
      <c r="C37" s="36" t="s">
        <v>36</v>
      </c>
      <c r="D37" s="36" t="s">
        <v>23</v>
      </c>
      <c r="E37" s="38">
        <v>0.52</v>
      </c>
      <c r="F37" s="36" t="s">
        <v>45</v>
      </c>
      <c r="G37" s="36" t="s">
        <v>115</v>
      </c>
      <c r="H37" s="36"/>
    </row>
    <row r="38" spans="1:8" x14ac:dyDescent="0.35">
      <c r="A38" s="36">
        <v>5</v>
      </c>
      <c r="B38" s="37">
        <v>-0.2</v>
      </c>
      <c r="C38" s="36" t="s">
        <v>36</v>
      </c>
      <c r="D38" s="36" t="s">
        <v>23</v>
      </c>
      <c r="E38" s="38">
        <v>0.53</v>
      </c>
      <c r="F38" s="36" t="s">
        <v>45</v>
      </c>
      <c r="G38" s="36" t="s">
        <v>115</v>
      </c>
      <c r="H38" s="36"/>
    </row>
    <row r="39" spans="1:8" x14ac:dyDescent="0.35">
      <c r="A39" s="36">
        <v>5</v>
      </c>
      <c r="B39" s="37">
        <v>-0.08</v>
      </c>
      <c r="C39" s="36" t="s">
        <v>36</v>
      </c>
      <c r="D39" s="36" t="s">
        <v>23</v>
      </c>
      <c r="E39" s="38">
        <v>0.6</v>
      </c>
      <c r="F39" s="36" t="s">
        <v>46</v>
      </c>
      <c r="G39" s="36"/>
      <c r="H39" s="36" t="s">
        <v>116</v>
      </c>
    </row>
    <row r="40" spans="1:8" x14ac:dyDescent="0.35">
      <c r="A40" s="36">
        <v>5</v>
      </c>
      <c r="B40" s="37">
        <v>-0.03</v>
      </c>
      <c r="C40" s="36" t="s">
        <v>36</v>
      </c>
      <c r="D40" s="36" t="s">
        <v>23</v>
      </c>
      <c r="E40" s="38">
        <v>0.6</v>
      </c>
      <c r="F40" s="36" t="s">
        <v>46</v>
      </c>
      <c r="G40" s="36"/>
      <c r="H40" s="36" t="s">
        <v>116</v>
      </c>
    </row>
    <row r="41" spans="1:8" x14ac:dyDescent="0.35">
      <c r="A41" s="36">
        <v>5</v>
      </c>
      <c r="B41" s="37">
        <v>-0.16</v>
      </c>
      <c r="C41" s="36" t="s">
        <v>36</v>
      </c>
      <c r="D41" s="36" t="s">
        <v>23</v>
      </c>
      <c r="E41" s="38">
        <v>0.6</v>
      </c>
      <c r="F41" s="36" t="s">
        <v>46</v>
      </c>
      <c r="G41" s="36"/>
      <c r="H41" s="36" t="s">
        <v>116</v>
      </c>
    </row>
    <row r="42" spans="1:8" x14ac:dyDescent="0.35">
      <c r="A42" s="36">
        <v>6</v>
      </c>
      <c r="B42" s="37">
        <v>-0.25</v>
      </c>
      <c r="C42" s="36" t="s">
        <v>36</v>
      </c>
      <c r="D42" s="36" t="s">
        <v>23</v>
      </c>
      <c r="E42" s="38">
        <v>0.5</v>
      </c>
      <c r="F42" s="36" t="s">
        <v>51</v>
      </c>
      <c r="G42" s="36"/>
      <c r="H42" s="36" t="s">
        <v>137</v>
      </c>
    </row>
    <row r="43" spans="1:8" x14ac:dyDescent="0.35">
      <c r="A43" s="36">
        <v>6</v>
      </c>
      <c r="B43" s="37">
        <v>-0.17</v>
      </c>
      <c r="C43" s="36" t="s">
        <v>36</v>
      </c>
      <c r="D43" s="36" t="s">
        <v>23</v>
      </c>
      <c r="E43" s="38">
        <v>0.5</v>
      </c>
      <c r="F43" s="36" t="s">
        <v>51</v>
      </c>
      <c r="G43" s="36"/>
      <c r="H43" s="36" t="s">
        <v>137</v>
      </c>
    </row>
    <row r="44" spans="1:8" x14ac:dyDescent="0.35">
      <c r="A44" s="36">
        <v>6</v>
      </c>
      <c r="B44" s="37">
        <v>-0.19</v>
      </c>
      <c r="C44" s="36" t="s">
        <v>36</v>
      </c>
      <c r="D44" s="36" t="s">
        <v>23</v>
      </c>
      <c r="E44" s="38">
        <v>0.5</v>
      </c>
      <c r="F44" s="36" t="s">
        <v>51</v>
      </c>
      <c r="G44" s="36"/>
      <c r="H44" s="36" t="s">
        <v>137</v>
      </c>
    </row>
    <row r="45" spans="1:8" x14ac:dyDescent="0.35">
      <c r="A45" s="36">
        <v>6</v>
      </c>
      <c r="B45" s="37">
        <v>-0.25</v>
      </c>
      <c r="C45" s="36" t="s">
        <v>36</v>
      </c>
      <c r="D45" s="36" t="s">
        <v>23</v>
      </c>
      <c r="E45" s="38">
        <v>0.75</v>
      </c>
      <c r="F45" s="36" t="s">
        <v>51</v>
      </c>
      <c r="G45" s="36"/>
      <c r="H45" s="36" t="s">
        <v>137</v>
      </c>
    </row>
    <row r="46" spans="1:8" x14ac:dyDescent="0.35">
      <c r="A46" s="36">
        <v>6</v>
      </c>
      <c r="B46" s="37">
        <v>-6.7000000000000004E-2</v>
      </c>
      <c r="C46" s="36" t="s">
        <v>36</v>
      </c>
      <c r="D46" s="36" t="s">
        <v>23</v>
      </c>
      <c r="E46" s="38">
        <v>0.5</v>
      </c>
      <c r="F46" s="36" t="s">
        <v>51</v>
      </c>
      <c r="G46" s="36"/>
      <c r="H46" s="36" t="s">
        <v>137</v>
      </c>
    </row>
    <row r="47" spans="1:8" x14ac:dyDescent="0.35">
      <c r="A47" s="36">
        <v>6</v>
      </c>
      <c r="B47" s="37">
        <v>-0.05</v>
      </c>
      <c r="C47" s="36" t="s">
        <v>36</v>
      </c>
      <c r="D47" s="36" t="s">
        <v>23</v>
      </c>
      <c r="E47" s="38">
        <v>0.5</v>
      </c>
      <c r="F47" s="36" t="s">
        <v>51</v>
      </c>
      <c r="G47" s="36"/>
      <c r="H47" s="36" t="s">
        <v>137</v>
      </c>
    </row>
    <row r="48" spans="1:8" x14ac:dyDescent="0.35">
      <c r="A48" s="36">
        <v>6</v>
      </c>
      <c r="B48" s="37">
        <v>-7.2999999999999995E-2</v>
      </c>
      <c r="C48" s="36" t="s">
        <v>36</v>
      </c>
      <c r="D48" s="36" t="s">
        <v>23</v>
      </c>
      <c r="E48" s="38">
        <v>0.5</v>
      </c>
      <c r="F48" s="36" t="s">
        <v>51</v>
      </c>
      <c r="G48" s="36"/>
      <c r="H48" s="36" t="s">
        <v>137</v>
      </c>
    </row>
    <row r="49" spans="1:8" x14ac:dyDescent="0.35">
      <c r="A49" s="36">
        <v>6</v>
      </c>
      <c r="B49" s="37">
        <v>-0.09</v>
      </c>
      <c r="C49" s="36" t="s">
        <v>36</v>
      </c>
      <c r="D49" s="36" t="s">
        <v>23</v>
      </c>
      <c r="E49" s="38">
        <v>0.75</v>
      </c>
      <c r="F49" s="36" t="s">
        <v>51</v>
      </c>
      <c r="G49" s="36"/>
      <c r="H49" s="36" t="s">
        <v>137</v>
      </c>
    </row>
    <row r="50" spans="1:8" x14ac:dyDescent="0.35">
      <c r="A50" s="36">
        <v>6</v>
      </c>
      <c r="B50" s="37">
        <v>-9.5000000000000001E-2</v>
      </c>
      <c r="C50" s="36" t="s">
        <v>36</v>
      </c>
      <c r="D50" s="36" t="s">
        <v>23</v>
      </c>
      <c r="E50" s="38">
        <v>0.5</v>
      </c>
      <c r="F50" s="36" t="s">
        <v>51</v>
      </c>
      <c r="G50" s="36"/>
      <c r="H50" s="36" t="s">
        <v>137</v>
      </c>
    </row>
    <row r="51" spans="1:8" x14ac:dyDescent="0.35">
      <c r="A51" s="36">
        <v>6</v>
      </c>
      <c r="B51" s="37">
        <v>-0.33</v>
      </c>
      <c r="C51" s="36" t="s">
        <v>36</v>
      </c>
      <c r="D51" s="36" t="s">
        <v>23</v>
      </c>
      <c r="E51" s="38">
        <v>0.75</v>
      </c>
      <c r="F51" s="36" t="s">
        <v>51</v>
      </c>
      <c r="G51" s="36"/>
      <c r="H51" s="36" t="s">
        <v>137</v>
      </c>
    </row>
    <row r="52" spans="1:8" x14ac:dyDescent="0.35">
      <c r="A52" s="36">
        <v>7</v>
      </c>
      <c r="B52" s="37">
        <v>-0.13</v>
      </c>
      <c r="C52" s="36" t="s">
        <v>24</v>
      </c>
      <c r="D52" s="36" t="s">
        <v>52</v>
      </c>
      <c r="E52" s="38">
        <v>0.62</v>
      </c>
      <c r="F52" s="36" t="s">
        <v>53</v>
      </c>
      <c r="G52" s="36" t="s">
        <v>129</v>
      </c>
      <c r="H52" s="36"/>
    </row>
    <row r="53" spans="1:8" x14ac:dyDescent="0.35">
      <c r="A53" s="36">
        <v>8</v>
      </c>
      <c r="B53" s="37">
        <v>-0.2</v>
      </c>
      <c r="C53" s="36" t="s">
        <v>24</v>
      </c>
      <c r="D53" s="36" t="s">
        <v>23</v>
      </c>
      <c r="E53" s="38">
        <v>0.4</v>
      </c>
      <c r="F53" s="39" t="s">
        <v>54</v>
      </c>
      <c r="G53" s="36"/>
      <c r="H53" s="36" t="s">
        <v>147</v>
      </c>
    </row>
    <row r="54" spans="1:8" x14ac:dyDescent="0.35">
      <c r="A54" s="36">
        <v>8</v>
      </c>
      <c r="B54" s="37">
        <v>-1</v>
      </c>
      <c r="C54" s="36" t="s">
        <v>24</v>
      </c>
      <c r="D54" s="36" t="s">
        <v>23</v>
      </c>
      <c r="E54" s="38">
        <v>0.05</v>
      </c>
      <c r="F54" s="39" t="s">
        <v>54</v>
      </c>
      <c r="G54" s="36"/>
      <c r="H54" s="36" t="s">
        <v>147</v>
      </c>
    </row>
    <row r="55" spans="1:8" x14ac:dyDescent="0.35">
      <c r="A55" s="36">
        <v>9</v>
      </c>
      <c r="B55" s="37">
        <v>-0.128</v>
      </c>
      <c r="C55" s="36" t="s">
        <v>62</v>
      </c>
      <c r="D55" s="36" t="s">
        <v>23</v>
      </c>
      <c r="E55" s="38"/>
      <c r="F55" s="36" t="s">
        <v>63</v>
      </c>
      <c r="G55" s="36" t="s">
        <v>127</v>
      </c>
      <c r="H55" s="36"/>
    </row>
    <row r="56" spans="1:8" x14ac:dyDescent="0.35">
      <c r="A56" s="36">
        <v>10</v>
      </c>
      <c r="B56" s="37">
        <v>-5.3999999999999999E-2</v>
      </c>
      <c r="C56" s="39" t="s">
        <v>35</v>
      </c>
      <c r="D56" s="39" t="s">
        <v>16</v>
      </c>
      <c r="E56" s="38">
        <v>0.5</v>
      </c>
      <c r="F56" s="36" t="s">
        <v>66</v>
      </c>
      <c r="G56" s="36" t="s">
        <v>138</v>
      </c>
      <c r="H56" s="36"/>
    </row>
    <row r="57" spans="1:8" x14ac:dyDescent="0.35">
      <c r="A57" s="36">
        <v>10</v>
      </c>
      <c r="B57" s="37">
        <v>-0.106</v>
      </c>
      <c r="C57" s="39" t="s">
        <v>35</v>
      </c>
      <c r="D57" s="39" t="s">
        <v>16</v>
      </c>
      <c r="E57" s="38">
        <v>0.5</v>
      </c>
      <c r="F57" s="36" t="s">
        <v>66</v>
      </c>
      <c r="G57" s="36" t="s">
        <v>138</v>
      </c>
      <c r="H57" s="36"/>
    </row>
    <row r="58" spans="1:8" x14ac:dyDescent="0.35">
      <c r="A58" s="36">
        <v>11</v>
      </c>
      <c r="B58" s="37">
        <v>-0.4</v>
      </c>
      <c r="C58" s="36" t="s">
        <v>36</v>
      </c>
      <c r="D58" s="36" t="s">
        <v>16</v>
      </c>
      <c r="E58" s="38"/>
      <c r="F58" s="36" t="s">
        <v>67</v>
      </c>
      <c r="G58" s="36" t="s">
        <v>139</v>
      </c>
      <c r="H58" s="36"/>
    </row>
    <row r="59" spans="1:8" x14ac:dyDescent="0.35">
      <c r="A59" s="36">
        <v>12</v>
      </c>
      <c r="B59" s="37">
        <v>-0.57999999999999996</v>
      </c>
      <c r="C59" s="36" t="s">
        <v>36</v>
      </c>
      <c r="D59" s="36" t="s">
        <v>16</v>
      </c>
      <c r="E59" s="38"/>
      <c r="F59" s="39" t="s">
        <v>68</v>
      </c>
      <c r="G59" s="36" t="s">
        <v>117</v>
      </c>
      <c r="H59" s="36"/>
    </row>
    <row r="60" spans="1:8" x14ac:dyDescent="0.35">
      <c r="A60" s="36">
        <v>12</v>
      </c>
      <c r="B60" s="37">
        <v>-0.4</v>
      </c>
      <c r="C60" s="36" t="s">
        <v>36</v>
      </c>
      <c r="D60" s="36" t="s">
        <v>16</v>
      </c>
      <c r="E60" s="38"/>
      <c r="F60" s="39" t="s">
        <v>68</v>
      </c>
      <c r="G60" s="36" t="s">
        <v>117</v>
      </c>
      <c r="H60" s="36"/>
    </row>
    <row r="61" spans="1:8" x14ac:dyDescent="0.35">
      <c r="A61" s="36">
        <v>12</v>
      </c>
      <c r="B61" s="37">
        <v>-0.25</v>
      </c>
      <c r="C61" s="36" t="s">
        <v>36</v>
      </c>
      <c r="D61" s="36" t="s">
        <v>16</v>
      </c>
      <c r="E61" s="38"/>
      <c r="F61" s="39" t="s">
        <v>68</v>
      </c>
      <c r="G61" s="36" t="s">
        <v>117</v>
      </c>
      <c r="H61" s="36"/>
    </row>
    <row r="62" spans="1:8" x14ac:dyDescent="0.35">
      <c r="A62" s="36">
        <v>12</v>
      </c>
      <c r="B62" s="37">
        <v>-0.06</v>
      </c>
      <c r="C62" s="36" t="s">
        <v>36</v>
      </c>
      <c r="D62" s="36" t="s">
        <v>16</v>
      </c>
      <c r="E62" s="38"/>
      <c r="F62" s="39" t="s">
        <v>68</v>
      </c>
      <c r="G62" s="36" t="s">
        <v>117</v>
      </c>
      <c r="H62" s="36"/>
    </row>
    <row r="63" spans="1:8" x14ac:dyDescent="0.35">
      <c r="A63" s="36">
        <v>12</v>
      </c>
      <c r="B63" s="37">
        <v>-0.2</v>
      </c>
      <c r="C63" s="36" t="s">
        <v>36</v>
      </c>
      <c r="D63" s="36" t="s">
        <v>16</v>
      </c>
      <c r="E63" s="38"/>
      <c r="F63" s="39" t="s">
        <v>68</v>
      </c>
      <c r="G63" s="36" t="s">
        <v>117</v>
      </c>
      <c r="H63" s="36"/>
    </row>
    <row r="64" spans="1:8" x14ac:dyDescent="0.35">
      <c r="A64" s="36">
        <v>12</v>
      </c>
      <c r="B64" s="37">
        <v>-0.15</v>
      </c>
      <c r="C64" s="36" t="s">
        <v>36</v>
      </c>
      <c r="D64" s="36" t="s">
        <v>16</v>
      </c>
      <c r="E64" s="38"/>
      <c r="F64" s="39" t="s">
        <v>68</v>
      </c>
      <c r="G64" s="36" t="s">
        <v>117</v>
      </c>
      <c r="H64" s="36"/>
    </row>
    <row r="65" spans="1:8" x14ac:dyDescent="0.35">
      <c r="A65" s="36">
        <v>13</v>
      </c>
      <c r="B65" s="37">
        <v>-0.04</v>
      </c>
      <c r="C65" s="36" t="s">
        <v>24</v>
      </c>
      <c r="D65" s="36" t="s">
        <v>23</v>
      </c>
      <c r="E65" s="38">
        <v>0.05</v>
      </c>
      <c r="F65" s="39" t="s">
        <v>99</v>
      </c>
      <c r="G65" s="36" t="s">
        <v>133</v>
      </c>
      <c r="H65" s="36"/>
    </row>
    <row r="66" spans="1:8" x14ac:dyDescent="0.35">
      <c r="A66" s="36">
        <v>14</v>
      </c>
      <c r="B66" s="37">
        <v>-0.23499999999999999</v>
      </c>
      <c r="C66" s="36" t="s">
        <v>24</v>
      </c>
      <c r="D66" s="36" t="s">
        <v>52</v>
      </c>
      <c r="E66" s="38"/>
      <c r="F66" s="39" t="s">
        <v>100</v>
      </c>
      <c r="G66" s="36" t="s">
        <v>134</v>
      </c>
      <c r="H66" s="36"/>
    </row>
    <row r="67" spans="1:8" x14ac:dyDescent="0.35">
      <c r="A67" s="36">
        <v>3</v>
      </c>
      <c r="B67" s="37">
        <v>-0.2</v>
      </c>
      <c r="C67" s="36" t="s">
        <v>36</v>
      </c>
      <c r="D67" s="36" t="s">
        <v>23</v>
      </c>
      <c r="E67" s="36"/>
      <c r="F67" s="39" t="s">
        <v>103</v>
      </c>
      <c r="G67" s="36" t="s">
        <v>114</v>
      </c>
      <c r="H67" s="36"/>
    </row>
    <row r="68" spans="1:8" x14ac:dyDescent="0.35">
      <c r="A68" s="36">
        <v>3</v>
      </c>
      <c r="B68" s="37">
        <v>-0.21100000000000002</v>
      </c>
      <c r="C68" s="36" t="s">
        <v>36</v>
      </c>
      <c r="D68" s="36" t="s">
        <v>23</v>
      </c>
      <c r="E68" s="36"/>
      <c r="F68" s="39" t="s">
        <v>103</v>
      </c>
      <c r="G68" s="36" t="s">
        <v>114</v>
      </c>
      <c r="H68" s="36"/>
    </row>
    <row r="69" spans="1:8" x14ac:dyDescent="0.35">
      <c r="A69" s="36">
        <v>3</v>
      </c>
      <c r="B69" s="37">
        <v>-0.35600000000000004</v>
      </c>
      <c r="C69" s="36" t="s">
        <v>36</v>
      </c>
      <c r="D69" s="36" t="s">
        <v>23</v>
      </c>
      <c r="E69" s="36"/>
      <c r="F69" s="39" t="s">
        <v>103</v>
      </c>
      <c r="G69" s="36" t="s">
        <v>114</v>
      </c>
      <c r="H69" s="36"/>
    </row>
    <row r="70" spans="1:8" x14ac:dyDescent="0.35">
      <c r="A70" s="36">
        <v>3</v>
      </c>
      <c r="B70" s="37">
        <v>-0.14799999999999999</v>
      </c>
      <c r="C70" s="36" t="s">
        <v>36</v>
      </c>
      <c r="D70" s="36" t="s">
        <v>23</v>
      </c>
      <c r="E70" s="38"/>
      <c r="F70" s="39" t="s">
        <v>103</v>
      </c>
      <c r="G70" s="36" t="s">
        <v>114</v>
      </c>
      <c r="H70" s="36"/>
    </row>
    <row r="71" spans="1:8" x14ac:dyDescent="0.35">
      <c r="B71" s="7"/>
      <c r="E71" s="8"/>
      <c r="F71" s="6"/>
    </row>
    <row r="72" spans="1:8" s="10" customFormat="1" x14ac:dyDescent="0.35">
      <c r="A72" s="10" t="s">
        <v>81</v>
      </c>
      <c r="B72" s="11">
        <f>AVERAGE(B27:B70)</f>
        <v>-0.23979545454545451</v>
      </c>
      <c r="E72" s="50" t="s">
        <v>88</v>
      </c>
      <c r="H72" s="34">
        <f>_xlfn.STDEV.S(B27:B70)</f>
        <v>0.20170985143245948</v>
      </c>
    </row>
    <row r="73" spans="1:8" x14ac:dyDescent="0.35">
      <c r="A73" t="s">
        <v>109</v>
      </c>
      <c r="B73" s="7">
        <f>MEDIAN(B27:B70)</f>
        <v>-0.2</v>
      </c>
      <c r="E73" s="8"/>
    </row>
    <row r="74" spans="1:8" x14ac:dyDescent="0.35">
      <c r="B74" s="7"/>
      <c r="E74" s="8"/>
    </row>
    <row r="76" spans="1:8" x14ac:dyDescent="0.35">
      <c r="A76" s="5" t="s">
        <v>8</v>
      </c>
    </row>
    <row r="77" spans="1:8" x14ac:dyDescent="0.35">
      <c r="A77" s="36" t="s">
        <v>18</v>
      </c>
      <c r="B77" s="36" t="s">
        <v>6</v>
      </c>
      <c r="C77" s="36" t="s">
        <v>19</v>
      </c>
      <c r="D77" s="36" t="s">
        <v>20</v>
      </c>
      <c r="E77" s="36" t="s">
        <v>26</v>
      </c>
      <c r="F77" s="36" t="s">
        <v>21</v>
      </c>
      <c r="G77" s="36" t="s">
        <v>111</v>
      </c>
      <c r="H77" s="36" t="s">
        <v>141</v>
      </c>
    </row>
    <row r="78" spans="1:8" x14ac:dyDescent="0.35">
      <c r="A78" s="36">
        <v>1</v>
      </c>
      <c r="B78" s="36"/>
      <c r="C78" s="36" t="s">
        <v>24</v>
      </c>
      <c r="D78" s="36" t="s">
        <v>23</v>
      </c>
      <c r="E78" s="36" t="s">
        <v>30</v>
      </c>
      <c r="F78" s="36" t="s">
        <v>31</v>
      </c>
      <c r="G78" s="36" t="s">
        <v>122</v>
      </c>
      <c r="H78" s="36"/>
    </row>
    <row r="79" spans="1:8" x14ac:dyDescent="0.35">
      <c r="A79" s="36">
        <v>2</v>
      </c>
      <c r="B79" s="36"/>
      <c r="C79" s="36" t="s">
        <v>35</v>
      </c>
      <c r="D79" s="36" t="s">
        <v>16</v>
      </c>
      <c r="E79" s="36"/>
      <c r="F79" s="39" t="s">
        <v>44</v>
      </c>
      <c r="G79" s="36" t="s">
        <v>140</v>
      </c>
      <c r="H79" s="36"/>
    </row>
    <row r="80" spans="1:8" x14ac:dyDescent="0.35">
      <c r="A80" s="36">
        <v>3</v>
      </c>
      <c r="B80" s="36"/>
      <c r="C80" s="36" t="s">
        <v>36</v>
      </c>
      <c r="D80" s="36" t="s">
        <v>23</v>
      </c>
      <c r="E80" s="36"/>
      <c r="F80" s="36" t="s">
        <v>46</v>
      </c>
      <c r="G80" s="36"/>
      <c r="H80" s="36" t="s">
        <v>116</v>
      </c>
    </row>
    <row r="81" spans="1:8" x14ac:dyDescent="0.35">
      <c r="A81" s="36">
        <v>4</v>
      </c>
      <c r="B81" s="36"/>
      <c r="C81" s="36" t="s">
        <v>36</v>
      </c>
      <c r="D81" s="36" t="s">
        <v>23</v>
      </c>
      <c r="E81" s="38">
        <v>0.6</v>
      </c>
      <c r="F81" s="36" t="s">
        <v>46</v>
      </c>
      <c r="G81" s="36"/>
      <c r="H81" s="36" t="s">
        <v>116</v>
      </c>
    </row>
    <row r="82" spans="1:8" x14ac:dyDescent="0.35">
      <c r="A82" s="36">
        <v>5</v>
      </c>
      <c r="B82" s="36"/>
      <c r="C82" s="36" t="s">
        <v>24</v>
      </c>
      <c r="D82" s="36" t="s">
        <v>16</v>
      </c>
      <c r="E82" s="36"/>
      <c r="F82" s="39" t="s">
        <v>48</v>
      </c>
      <c r="G82" s="36" t="s">
        <v>123</v>
      </c>
      <c r="H82" s="36"/>
    </row>
    <row r="83" spans="1:8" x14ac:dyDescent="0.35">
      <c r="A83" s="36">
        <v>6</v>
      </c>
      <c r="B83" s="37"/>
      <c r="C83" s="36" t="s">
        <v>36</v>
      </c>
      <c r="D83" s="36" t="s">
        <v>23</v>
      </c>
      <c r="E83" s="38">
        <v>0.5</v>
      </c>
      <c r="F83" s="36" t="s">
        <v>51</v>
      </c>
      <c r="G83" s="36"/>
      <c r="H83" s="36" t="s">
        <v>137</v>
      </c>
    </row>
    <row r="84" spans="1:8" x14ac:dyDescent="0.35">
      <c r="A84" s="36">
        <v>6</v>
      </c>
      <c r="B84" s="37"/>
      <c r="C84" s="36" t="s">
        <v>36</v>
      </c>
      <c r="D84" s="36" t="s">
        <v>23</v>
      </c>
      <c r="E84" s="38">
        <v>0.5</v>
      </c>
      <c r="F84" s="36" t="s">
        <v>51</v>
      </c>
      <c r="G84" s="36"/>
      <c r="H84" s="36" t="s">
        <v>137</v>
      </c>
    </row>
    <row r="85" spans="1:8" x14ac:dyDescent="0.35">
      <c r="A85" s="36">
        <v>7</v>
      </c>
      <c r="B85" s="36"/>
      <c r="C85" s="39" t="s">
        <v>35</v>
      </c>
      <c r="D85" s="39" t="s">
        <v>16</v>
      </c>
      <c r="E85" s="36"/>
      <c r="F85" s="36" t="s">
        <v>65</v>
      </c>
      <c r="G85" s="36" t="s">
        <v>125</v>
      </c>
      <c r="H85" s="36"/>
    </row>
    <row r="86" spans="1:8" x14ac:dyDescent="0.35">
      <c r="A86" s="36">
        <v>8</v>
      </c>
      <c r="B86" s="36"/>
      <c r="C86" s="36" t="s">
        <v>36</v>
      </c>
      <c r="D86" s="36" t="s">
        <v>23</v>
      </c>
      <c r="E86" s="38" t="s">
        <v>75</v>
      </c>
      <c r="F86" s="39" t="s">
        <v>76</v>
      </c>
      <c r="G86" s="36"/>
      <c r="H86" s="36" t="s">
        <v>119</v>
      </c>
    </row>
    <row r="87" spans="1:8" x14ac:dyDescent="0.35">
      <c r="A87" s="36">
        <v>9</v>
      </c>
      <c r="B87" s="36"/>
      <c r="C87" s="36" t="s">
        <v>36</v>
      </c>
      <c r="D87" s="36" t="s">
        <v>23</v>
      </c>
      <c r="E87" s="38" t="s">
        <v>75</v>
      </c>
      <c r="F87" s="39" t="s">
        <v>76</v>
      </c>
      <c r="G87" s="36"/>
      <c r="H87" s="36" t="s">
        <v>119</v>
      </c>
    </row>
    <row r="88" spans="1:8" x14ac:dyDescent="0.35">
      <c r="A88" s="36">
        <v>10</v>
      </c>
      <c r="B88" s="36"/>
      <c r="C88" s="36" t="s">
        <v>36</v>
      </c>
      <c r="D88" s="36" t="s">
        <v>23</v>
      </c>
      <c r="E88" s="38" t="s">
        <v>75</v>
      </c>
      <c r="F88" s="39" t="s">
        <v>76</v>
      </c>
      <c r="G88" s="36"/>
      <c r="H88" s="36" t="s">
        <v>119</v>
      </c>
    </row>
    <row r="89" spans="1:8" x14ac:dyDescent="0.35">
      <c r="A89" s="36">
        <v>11</v>
      </c>
      <c r="B89" s="36"/>
      <c r="C89" s="36" t="s">
        <v>36</v>
      </c>
      <c r="D89" s="36" t="s">
        <v>23</v>
      </c>
      <c r="E89" s="38" t="s">
        <v>75</v>
      </c>
      <c r="F89" s="39" t="s">
        <v>76</v>
      </c>
      <c r="G89" s="36"/>
      <c r="H89" s="36" t="s">
        <v>119</v>
      </c>
    </row>
    <row r="90" spans="1:8" x14ac:dyDescent="0.35">
      <c r="A90" s="36">
        <v>12</v>
      </c>
      <c r="B90" s="36"/>
      <c r="C90" s="36" t="s">
        <v>36</v>
      </c>
      <c r="D90" s="36" t="s">
        <v>23</v>
      </c>
      <c r="E90" s="38" t="s">
        <v>75</v>
      </c>
      <c r="F90" s="39" t="s">
        <v>76</v>
      </c>
      <c r="G90" s="36"/>
      <c r="H90" s="36" t="s">
        <v>119</v>
      </c>
    </row>
    <row r="91" spans="1:8" x14ac:dyDescent="0.35">
      <c r="A91" s="36">
        <v>13</v>
      </c>
      <c r="B91" s="36"/>
      <c r="C91" s="36" t="s">
        <v>36</v>
      </c>
      <c r="D91" s="36" t="s">
        <v>23</v>
      </c>
      <c r="E91" s="38" t="s">
        <v>75</v>
      </c>
      <c r="F91" s="39" t="s">
        <v>76</v>
      </c>
      <c r="G91" s="36"/>
      <c r="H91" s="36" t="s">
        <v>119</v>
      </c>
    </row>
    <row r="92" spans="1:8" x14ac:dyDescent="0.35">
      <c r="A92" s="36">
        <v>14</v>
      </c>
      <c r="B92" s="36"/>
      <c r="C92" s="36" t="s">
        <v>36</v>
      </c>
      <c r="D92" s="36" t="s">
        <v>23</v>
      </c>
      <c r="E92" s="38" t="s">
        <v>75</v>
      </c>
      <c r="F92" s="39" t="s">
        <v>76</v>
      </c>
      <c r="G92" s="36"/>
      <c r="H92" s="36" t="s">
        <v>119</v>
      </c>
    </row>
    <row r="93" spans="1:8" x14ac:dyDescent="0.35">
      <c r="A93" s="36">
        <v>15</v>
      </c>
      <c r="B93" s="36"/>
      <c r="C93" s="36" t="s">
        <v>36</v>
      </c>
      <c r="D93" s="36" t="s">
        <v>23</v>
      </c>
      <c r="E93" s="38" t="s">
        <v>75</v>
      </c>
      <c r="F93" s="39" t="s">
        <v>76</v>
      </c>
      <c r="G93" s="36"/>
      <c r="H93" s="36" t="s">
        <v>119</v>
      </c>
    </row>
    <row r="94" spans="1:8" x14ac:dyDescent="0.35">
      <c r="A94" s="36">
        <v>16</v>
      </c>
      <c r="B94" s="36"/>
      <c r="C94" s="36" t="s">
        <v>36</v>
      </c>
      <c r="D94" s="36" t="s">
        <v>23</v>
      </c>
      <c r="E94" s="38" t="s">
        <v>75</v>
      </c>
      <c r="F94" s="39" t="s">
        <v>76</v>
      </c>
      <c r="G94" s="36"/>
      <c r="H94" s="36" t="s">
        <v>119</v>
      </c>
    </row>
    <row r="95" spans="1:8" x14ac:dyDescent="0.35">
      <c r="A95" s="36">
        <v>17</v>
      </c>
      <c r="B95" s="36"/>
      <c r="C95" s="36" t="s">
        <v>36</v>
      </c>
      <c r="D95" s="36" t="s">
        <v>23</v>
      </c>
      <c r="E95" s="36"/>
      <c r="F95" s="36" t="s">
        <v>80</v>
      </c>
      <c r="G95" s="36"/>
      <c r="H95" s="36" t="s">
        <v>126</v>
      </c>
    </row>
    <row r="96" spans="1:8" x14ac:dyDescent="0.35">
      <c r="A96" s="36">
        <v>18</v>
      </c>
      <c r="B96" s="36"/>
      <c r="C96" s="36" t="s">
        <v>24</v>
      </c>
      <c r="D96" s="36" t="s">
        <v>23</v>
      </c>
      <c r="E96" s="38">
        <v>0.05</v>
      </c>
      <c r="F96" s="39" t="s">
        <v>95</v>
      </c>
      <c r="G96" s="36" t="s">
        <v>120</v>
      </c>
      <c r="H96" s="36"/>
    </row>
    <row r="97" spans="1:8" x14ac:dyDescent="0.35">
      <c r="A97" s="36">
        <v>18</v>
      </c>
      <c r="B97" s="36"/>
      <c r="C97" s="36" t="s">
        <v>24</v>
      </c>
      <c r="D97" s="36" t="s">
        <v>23</v>
      </c>
      <c r="E97" s="38">
        <v>0.05</v>
      </c>
      <c r="F97" s="39" t="s">
        <v>95</v>
      </c>
      <c r="G97" s="36" t="s">
        <v>120</v>
      </c>
      <c r="H97" s="36"/>
    </row>
    <row r="98" spans="1:8" x14ac:dyDescent="0.35">
      <c r="A98" s="36">
        <v>19</v>
      </c>
      <c r="B98" s="36"/>
      <c r="C98" s="36" t="s">
        <v>24</v>
      </c>
      <c r="D98" s="36" t="s">
        <v>52</v>
      </c>
      <c r="E98" s="38"/>
      <c r="F98" s="39" t="s">
        <v>100</v>
      </c>
      <c r="G98" s="36" t="s">
        <v>134</v>
      </c>
      <c r="H98" s="36"/>
    </row>
    <row r="99" spans="1:8" s="10" customFormat="1" x14ac:dyDescent="0.35">
      <c r="A99" s="10" t="s">
        <v>81</v>
      </c>
      <c r="B99" s="11"/>
      <c r="E99" s="50" t="s">
        <v>89</v>
      </c>
    </row>
  </sheetData>
  <phoneticPr fontId="6" type="noConversion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5B6FD-5976-4A0F-8E7F-CCB189FD9A3A}">
  <dimension ref="A1:J34"/>
  <sheetViews>
    <sheetView workbookViewId="0">
      <selection activeCell="F22" sqref="F22"/>
    </sheetView>
  </sheetViews>
  <sheetFormatPr defaultRowHeight="14.5" x14ac:dyDescent="0.35"/>
  <cols>
    <col min="3" max="3" width="13.26953125" customWidth="1"/>
    <col min="4" max="4" width="11.453125" customWidth="1"/>
    <col min="5" max="5" width="12.26953125" customWidth="1"/>
    <col min="6" max="6" width="17.36328125" customWidth="1"/>
    <col min="7" max="7" width="32.7265625" customWidth="1"/>
    <col min="8" max="8" width="28.36328125" customWidth="1"/>
  </cols>
  <sheetData>
    <row r="1" spans="1:10" x14ac:dyDescent="0.35">
      <c r="A1" s="5" t="s">
        <v>7</v>
      </c>
    </row>
    <row r="2" spans="1:10" x14ac:dyDescent="0.35">
      <c r="A2" s="36" t="s">
        <v>18</v>
      </c>
      <c r="B2" s="36" t="s">
        <v>6</v>
      </c>
      <c r="C2" s="36" t="s">
        <v>19</v>
      </c>
      <c r="D2" s="36" t="s">
        <v>20</v>
      </c>
      <c r="E2" s="36" t="s">
        <v>26</v>
      </c>
      <c r="F2" s="36" t="s">
        <v>21</v>
      </c>
      <c r="G2" s="36" t="s">
        <v>111</v>
      </c>
      <c r="H2" s="36" t="s">
        <v>141</v>
      </c>
    </row>
    <row r="3" spans="1:10" x14ac:dyDescent="0.35">
      <c r="A3" s="36">
        <v>1</v>
      </c>
      <c r="B3" s="37">
        <v>0.1</v>
      </c>
      <c r="C3" s="36" t="s">
        <v>35</v>
      </c>
      <c r="D3" s="36" t="s">
        <v>16</v>
      </c>
      <c r="E3" s="36"/>
      <c r="F3" s="39" t="s">
        <v>34</v>
      </c>
      <c r="G3" s="36" t="s">
        <v>143</v>
      </c>
      <c r="H3" s="36"/>
      <c r="J3" t="s">
        <v>94</v>
      </c>
    </row>
    <row r="4" spans="1:10" x14ac:dyDescent="0.35">
      <c r="A4" s="36">
        <v>2</v>
      </c>
      <c r="B4" s="37">
        <v>0.09</v>
      </c>
      <c r="C4" s="36" t="s">
        <v>36</v>
      </c>
      <c r="D4" s="36" t="s">
        <v>16</v>
      </c>
      <c r="E4" s="38">
        <v>0.1</v>
      </c>
      <c r="F4" s="39" t="s">
        <v>37</v>
      </c>
      <c r="G4" s="36" t="s">
        <v>144</v>
      </c>
      <c r="H4" s="36"/>
      <c r="J4" t="s">
        <v>142</v>
      </c>
    </row>
    <row r="5" spans="1:10" x14ac:dyDescent="0.35">
      <c r="A5" s="36">
        <v>3</v>
      </c>
      <c r="B5" s="38">
        <v>0.1</v>
      </c>
      <c r="C5" s="36" t="s">
        <v>41</v>
      </c>
      <c r="D5" s="36" t="s">
        <v>16</v>
      </c>
      <c r="E5" s="36" t="s">
        <v>42</v>
      </c>
      <c r="F5" s="39" t="s">
        <v>40</v>
      </c>
      <c r="G5" s="36" t="s">
        <v>145</v>
      </c>
      <c r="H5" s="36"/>
      <c r="J5" s="31" t="s">
        <v>108</v>
      </c>
    </row>
    <row r="6" spans="1:10" s="31" customFormat="1" x14ac:dyDescent="0.35">
      <c r="A6" s="51">
        <v>3</v>
      </c>
      <c r="B6" s="52">
        <v>0.3</v>
      </c>
      <c r="C6" s="51" t="s">
        <v>41</v>
      </c>
      <c r="D6" s="51" t="s">
        <v>16</v>
      </c>
      <c r="E6" s="51" t="s">
        <v>42</v>
      </c>
      <c r="F6" s="53" t="s">
        <v>43</v>
      </c>
      <c r="G6" s="51" t="s">
        <v>146</v>
      </c>
      <c r="H6" s="51"/>
    </row>
    <row r="7" spans="1:10" s="31" customFormat="1" x14ac:dyDescent="0.35">
      <c r="A7" s="51">
        <v>3</v>
      </c>
      <c r="B7" s="52">
        <v>0.7</v>
      </c>
      <c r="C7" s="51" t="s">
        <v>41</v>
      </c>
      <c r="D7" s="51" t="s">
        <v>16</v>
      </c>
      <c r="E7" s="51" t="s">
        <v>42</v>
      </c>
      <c r="F7" s="53" t="s">
        <v>43</v>
      </c>
      <c r="G7" s="51" t="s">
        <v>146</v>
      </c>
      <c r="H7" s="51"/>
    </row>
    <row r="8" spans="1:10" x14ac:dyDescent="0.35">
      <c r="A8" s="36">
        <v>4</v>
      </c>
      <c r="B8" s="54">
        <v>0.22600000000000001</v>
      </c>
      <c r="C8" s="36" t="s">
        <v>35</v>
      </c>
      <c r="D8" s="36"/>
      <c r="E8" s="36"/>
      <c r="F8" s="39" t="s">
        <v>44</v>
      </c>
      <c r="G8" s="36" t="s">
        <v>140</v>
      </c>
      <c r="H8" s="36"/>
    </row>
    <row r="9" spans="1:10" x14ac:dyDescent="0.35">
      <c r="A9" s="36">
        <v>4</v>
      </c>
      <c r="B9" s="37">
        <v>0.49569999999999997</v>
      </c>
      <c r="C9" s="36" t="s">
        <v>36</v>
      </c>
      <c r="D9" s="36" t="s">
        <v>16</v>
      </c>
      <c r="E9" s="36"/>
      <c r="F9" s="39" t="s">
        <v>44</v>
      </c>
      <c r="G9" s="36" t="s">
        <v>140</v>
      </c>
      <c r="H9" s="36"/>
    </row>
    <row r="10" spans="1:10" x14ac:dyDescent="0.35">
      <c r="A10" s="36">
        <v>5</v>
      </c>
      <c r="B10" s="38">
        <v>1</v>
      </c>
      <c r="C10" s="36" t="s">
        <v>24</v>
      </c>
      <c r="D10" s="36" t="s">
        <v>16</v>
      </c>
      <c r="E10" s="36" t="s">
        <v>56</v>
      </c>
      <c r="F10" s="39" t="s">
        <v>55</v>
      </c>
      <c r="G10" s="36"/>
      <c r="H10" s="36" t="s">
        <v>147</v>
      </c>
    </row>
    <row r="11" spans="1:10" x14ac:dyDescent="0.35">
      <c r="A11" s="36">
        <v>6</v>
      </c>
      <c r="B11" s="38">
        <v>0.09</v>
      </c>
      <c r="C11" s="39" t="s">
        <v>35</v>
      </c>
      <c r="D11" s="39" t="s">
        <v>16</v>
      </c>
      <c r="E11" s="38">
        <v>0.5</v>
      </c>
      <c r="F11" s="36" t="s">
        <v>66</v>
      </c>
      <c r="G11" s="36" t="s">
        <v>138</v>
      </c>
      <c r="H11" s="36"/>
    </row>
    <row r="12" spans="1:10" x14ac:dyDescent="0.35">
      <c r="A12" s="36">
        <v>7</v>
      </c>
      <c r="B12" s="54">
        <v>0.37</v>
      </c>
      <c r="C12" s="36" t="s">
        <v>36</v>
      </c>
      <c r="D12" s="36" t="s">
        <v>16</v>
      </c>
      <c r="E12" s="38">
        <v>0.84</v>
      </c>
      <c r="F12" s="36" t="s">
        <v>71</v>
      </c>
      <c r="G12" s="36"/>
      <c r="H12" s="36" t="s">
        <v>119</v>
      </c>
    </row>
    <row r="13" spans="1:10" x14ac:dyDescent="0.35">
      <c r="A13" s="36">
        <v>8</v>
      </c>
      <c r="B13" s="54">
        <v>0.25800000000000001</v>
      </c>
      <c r="C13" s="36" t="s">
        <v>24</v>
      </c>
      <c r="D13" s="36" t="s">
        <v>52</v>
      </c>
      <c r="E13" s="38"/>
      <c r="F13" s="39" t="s">
        <v>100</v>
      </c>
      <c r="G13" s="36" t="s">
        <v>134</v>
      </c>
      <c r="H13" s="36"/>
    </row>
    <row r="14" spans="1:10" x14ac:dyDescent="0.35">
      <c r="A14" s="36">
        <v>9</v>
      </c>
      <c r="B14" s="54">
        <v>0.6</v>
      </c>
      <c r="C14" s="39" t="s">
        <v>35</v>
      </c>
      <c r="D14" s="39" t="s">
        <v>52</v>
      </c>
      <c r="E14" s="38"/>
      <c r="F14" s="39" t="s">
        <v>101</v>
      </c>
      <c r="G14" s="36" t="s">
        <v>151</v>
      </c>
      <c r="H14" s="36"/>
    </row>
    <row r="15" spans="1:10" x14ac:dyDescent="0.35">
      <c r="A15" s="36">
        <v>9</v>
      </c>
      <c r="B15" s="54">
        <v>0.48</v>
      </c>
      <c r="C15" s="39" t="s">
        <v>35</v>
      </c>
      <c r="D15" s="39" t="s">
        <v>52</v>
      </c>
      <c r="E15" s="38"/>
      <c r="F15" s="39" t="s">
        <v>101</v>
      </c>
      <c r="G15" s="36" t="s">
        <v>151</v>
      </c>
      <c r="H15" s="36"/>
    </row>
    <row r="16" spans="1:10" x14ac:dyDescent="0.35">
      <c r="B16" s="8"/>
      <c r="E16" s="8"/>
    </row>
    <row r="17" spans="1:8" s="10" customFormat="1" x14ac:dyDescent="0.35">
      <c r="A17" s="10" t="s">
        <v>81</v>
      </c>
      <c r="B17" s="50">
        <f>AVERAGE(B3:B15)</f>
        <v>0.36997692307692304</v>
      </c>
      <c r="E17" s="50" t="s">
        <v>90</v>
      </c>
      <c r="H17" s="34">
        <f>_xlfn.STDEV.S(B3:B15)</f>
        <v>0.27799587573033691</v>
      </c>
    </row>
    <row r="18" spans="1:8" x14ac:dyDescent="0.35">
      <c r="A18" t="s">
        <v>109</v>
      </c>
      <c r="B18" s="8">
        <f>MEDIAN(B3:B15)</f>
        <v>0.3</v>
      </c>
      <c r="E18" s="8"/>
    </row>
    <row r="20" spans="1:8" x14ac:dyDescent="0.35">
      <c r="A20" s="5" t="s">
        <v>9</v>
      </c>
    </row>
    <row r="30" spans="1:8" x14ac:dyDescent="0.35">
      <c r="A30" s="5" t="s">
        <v>8</v>
      </c>
    </row>
    <row r="31" spans="1:8" x14ac:dyDescent="0.35">
      <c r="A31" s="36" t="s">
        <v>18</v>
      </c>
      <c r="B31" s="36" t="s">
        <v>6</v>
      </c>
      <c r="C31" s="36" t="s">
        <v>19</v>
      </c>
      <c r="D31" s="36" t="s">
        <v>20</v>
      </c>
      <c r="E31" s="36" t="s">
        <v>26</v>
      </c>
      <c r="F31" s="36" t="s">
        <v>21</v>
      </c>
      <c r="G31" s="36" t="s">
        <v>111</v>
      </c>
      <c r="H31" s="36" t="s">
        <v>141</v>
      </c>
    </row>
    <row r="32" spans="1:8" s="31" customFormat="1" x14ac:dyDescent="0.35">
      <c r="A32" s="51">
        <v>1</v>
      </c>
      <c r="B32" s="51"/>
      <c r="C32" s="51" t="s">
        <v>41</v>
      </c>
      <c r="D32" s="51" t="s">
        <v>16</v>
      </c>
      <c r="E32" s="51" t="s">
        <v>42</v>
      </c>
      <c r="F32" s="53" t="s">
        <v>43</v>
      </c>
      <c r="G32" s="51" t="s">
        <v>146</v>
      </c>
      <c r="H32" s="51"/>
    </row>
    <row r="34" spans="1:5" s="10" customFormat="1" x14ac:dyDescent="0.35">
      <c r="A34" s="10" t="s">
        <v>81</v>
      </c>
      <c r="E34" s="10" t="s">
        <v>42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streamflow</vt:lpstr>
      <vt:lpstr>lowflow</vt:lpstr>
      <vt:lpstr>peakflow</vt:lpstr>
      <vt:lpstr>groundwater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stan.kang</dc:creator>
  <cp:lastModifiedBy>Stan Kang</cp:lastModifiedBy>
  <dcterms:created xsi:type="dcterms:W3CDTF">2020-06-19T20:49:09Z</dcterms:created>
  <dcterms:modified xsi:type="dcterms:W3CDTF">2021-05-27T23:11:58Z</dcterms:modified>
</cp:coreProperties>
</file>