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C:\Users\ee702\Downloads\"/>
    </mc:Choice>
  </mc:AlternateContent>
  <xr:revisionPtr revIDLastSave="0" documentId="13_ncr:1_{24D5616C-327E-44B9-B787-3C7A9FB5B7F6}" xr6:coauthVersionLast="46" xr6:coauthVersionMax="46" xr10:uidLastSave="{00000000-0000-0000-0000-000000000000}"/>
  <bookViews>
    <workbookView xWindow="40920" yWindow="-120" windowWidth="29040" windowHeight="15840" xr2:uid="{BFE092D1-1BFF-4C74-A8D9-D30E13FFCB9F}"/>
  </bookViews>
  <sheets>
    <sheet name="READ ME" sheetId="6" r:id="rId1"/>
    <sheet name="Abbreviations" sheetId="4" r:id="rId2"/>
    <sheet name="Lipids" sheetId="1" r:id="rId3"/>
    <sheet name="Leak" sheetId="2" r:id="rId4"/>
    <sheet name="Fluidity"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6" i="5" l="1"/>
  <c r="Q37" i="5" s="1"/>
  <c r="P36" i="5"/>
  <c r="P37" i="5" s="1"/>
  <c r="O36" i="5"/>
  <c r="O37" i="5" s="1"/>
  <c r="N36" i="5"/>
  <c r="N37" i="5" s="1"/>
  <c r="M36" i="5"/>
  <c r="M37" i="5" s="1"/>
  <c r="L36" i="5"/>
  <c r="L37" i="5" s="1"/>
  <c r="H36" i="5"/>
  <c r="H37" i="5" s="1"/>
  <c r="G36" i="5"/>
  <c r="G37" i="5" s="1"/>
  <c r="F36" i="5"/>
  <c r="F37" i="5" s="1"/>
  <c r="E36" i="5"/>
  <c r="E37" i="5" s="1"/>
  <c r="D36" i="5"/>
  <c r="D37" i="5" s="1"/>
  <c r="C36" i="5"/>
  <c r="C37" i="5" s="1"/>
  <c r="Q35" i="5"/>
  <c r="P35" i="5"/>
  <c r="O35" i="5"/>
  <c r="N35" i="5"/>
  <c r="M35" i="5"/>
  <c r="L35" i="5"/>
  <c r="H35" i="5"/>
  <c r="G35" i="5"/>
  <c r="F35" i="5"/>
  <c r="E35" i="5"/>
  <c r="D35" i="5"/>
  <c r="C35" i="5"/>
  <c r="BY22" i="5"/>
  <c r="BZ22" i="5" s="1"/>
  <c r="BX22" i="5"/>
  <c r="BL22" i="5"/>
  <c r="BM22" i="5" s="1"/>
  <c r="BK22" i="5"/>
  <c r="AY22" i="5"/>
  <c r="AZ22" i="5" s="1"/>
  <c r="AX22" i="5"/>
  <c r="AL22" i="5"/>
  <c r="AM22" i="5" s="1"/>
  <c r="AK22" i="5"/>
  <c r="Y22" i="5"/>
  <c r="Z22" i="5" s="1"/>
  <c r="X22" i="5"/>
  <c r="L22" i="5"/>
  <c r="M22" i="5" s="1"/>
  <c r="K22" i="5"/>
  <c r="BY21" i="5"/>
  <c r="BZ21" i="5" s="1"/>
  <c r="BX21" i="5"/>
  <c r="BL21" i="5"/>
  <c r="BM21" i="5" s="1"/>
  <c r="BK21" i="5"/>
  <c r="AY21" i="5"/>
  <c r="AZ21" i="5" s="1"/>
  <c r="AX21" i="5"/>
  <c r="AL21" i="5"/>
  <c r="AM21" i="5" s="1"/>
  <c r="AK21" i="5"/>
  <c r="Y21" i="5"/>
  <c r="Z21" i="5" s="1"/>
  <c r="X21" i="5"/>
  <c r="L21" i="5"/>
  <c r="M21" i="5" s="1"/>
  <c r="K21" i="5"/>
  <c r="BY20" i="5"/>
  <c r="BZ20" i="5" s="1"/>
  <c r="BX20" i="5"/>
  <c r="BL20" i="5"/>
  <c r="BM20" i="5" s="1"/>
  <c r="BK20" i="5"/>
  <c r="AY20" i="5"/>
  <c r="AZ20" i="5" s="1"/>
  <c r="AX20" i="5"/>
  <c r="AL20" i="5"/>
  <c r="AM20" i="5" s="1"/>
  <c r="AK20" i="5"/>
  <c r="Y20" i="5"/>
  <c r="Z20" i="5" s="1"/>
  <c r="X20" i="5"/>
  <c r="L20" i="5"/>
  <c r="M20" i="5" s="1"/>
  <c r="K20" i="5"/>
  <c r="BY19" i="5"/>
  <c r="BZ19" i="5" s="1"/>
  <c r="BX19" i="5"/>
  <c r="BL19" i="5"/>
  <c r="BM19" i="5" s="1"/>
  <c r="BK19" i="5"/>
  <c r="AY19" i="5"/>
  <c r="AZ19" i="5" s="1"/>
  <c r="AX19" i="5"/>
  <c r="AL19" i="5"/>
  <c r="AM19" i="5" s="1"/>
  <c r="AK19" i="5"/>
  <c r="Y19" i="5"/>
  <c r="Z19" i="5" s="1"/>
  <c r="X19" i="5"/>
  <c r="L19" i="5"/>
  <c r="M19" i="5" s="1"/>
  <c r="K19" i="5"/>
  <c r="BY18" i="5"/>
  <c r="BZ18" i="5" s="1"/>
  <c r="BX18" i="5"/>
  <c r="BL18" i="5"/>
  <c r="BM18" i="5" s="1"/>
  <c r="BK18" i="5"/>
  <c r="AY18" i="5"/>
  <c r="AZ18" i="5" s="1"/>
  <c r="AX18" i="5"/>
  <c r="AL18" i="5"/>
  <c r="AM18" i="5" s="1"/>
  <c r="AK18" i="5"/>
  <c r="Y18" i="5"/>
  <c r="Z18" i="5" s="1"/>
  <c r="X18" i="5"/>
  <c r="L18" i="5"/>
  <c r="M18" i="5" s="1"/>
  <c r="K18" i="5"/>
  <c r="BY17" i="5"/>
  <c r="BZ17" i="5" s="1"/>
  <c r="BX17" i="5"/>
  <c r="BL17" i="5"/>
  <c r="BM17" i="5" s="1"/>
  <c r="BK17" i="5"/>
  <c r="AY17" i="5"/>
  <c r="AZ17" i="5" s="1"/>
  <c r="AX17" i="5"/>
  <c r="AL17" i="5"/>
  <c r="AM17" i="5" s="1"/>
  <c r="AK17" i="5"/>
  <c r="Y17" i="5"/>
  <c r="Z17" i="5" s="1"/>
  <c r="X17" i="5"/>
  <c r="L17" i="5"/>
  <c r="M17" i="5" s="1"/>
  <c r="K17" i="5"/>
  <c r="BY16" i="5"/>
  <c r="BZ16" i="5" s="1"/>
  <c r="BX16" i="5"/>
  <c r="BM16" i="5"/>
  <c r="BL16" i="5"/>
  <c r="BK16" i="5"/>
  <c r="AY16" i="5"/>
  <c r="AZ16" i="5" s="1"/>
  <c r="AX16" i="5"/>
  <c r="AL16" i="5"/>
  <c r="AM16" i="5" s="1"/>
  <c r="AK16" i="5"/>
  <c r="Y16" i="5"/>
  <c r="Z16" i="5" s="1"/>
  <c r="X16" i="5"/>
  <c r="L16" i="5"/>
  <c r="M16" i="5" s="1"/>
  <c r="K16" i="5"/>
  <c r="BY15" i="5"/>
  <c r="BZ15" i="5" s="1"/>
  <c r="BX15" i="5"/>
  <c r="BL15" i="5"/>
  <c r="BM15" i="5" s="1"/>
  <c r="BK15" i="5"/>
  <c r="AY15" i="5"/>
  <c r="AZ15" i="5" s="1"/>
  <c r="AX15" i="5"/>
  <c r="AL15" i="5"/>
  <c r="AM15" i="5" s="1"/>
  <c r="AK15" i="5"/>
  <c r="Y15" i="5"/>
  <c r="Z15" i="5" s="1"/>
  <c r="X15" i="5"/>
  <c r="L15" i="5"/>
  <c r="M15" i="5" s="1"/>
  <c r="K15" i="5"/>
  <c r="BY14" i="5"/>
  <c r="BZ14" i="5" s="1"/>
  <c r="BX14" i="5"/>
  <c r="BL14" i="5"/>
  <c r="BM14" i="5" s="1"/>
  <c r="BK14" i="5"/>
  <c r="AY14" i="5"/>
  <c r="AZ14" i="5" s="1"/>
  <c r="AX14" i="5"/>
  <c r="AL14" i="5"/>
  <c r="AM14" i="5" s="1"/>
  <c r="AK14" i="5"/>
  <c r="Y14" i="5"/>
  <c r="Z14" i="5" s="1"/>
  <c r="X14" i="5"/>
  <c r="M14" i="5"/>
  <c r="L14" i="5"/>
  <c r="K14" i="5"/>
  <c r="BY13" i="5"/>
  <c r="BZ13" i="5" s="1"/>
  <c r="BX13" i="5"/>
  <c r="BL13" i="5"/>
  <c r="BM13" i="5" s="1"/>
  <c r="BK13" i="5"/>
  <c r="AY13" i="5"/>
  <c r="AZ13" i="5" s="1"/>
  <c r="AX13" i="5"/>
  <c r="AL13" i="5"/>
  <c r="AM13" i="5" s="1"/>
  <c r="AK13" i="5"/>
  <c r="Y13" i="5"/>
  <c r="Z13" i="5" s="1"/>
  <c r="X13" i="5"/>
  <c r="L13" i="5"/>
  <c r="M13" i="5" s="1"/>
  <c r="K13" i="5"/>
  <c r="BY12" i="5"/>
  <c r="BZ12" i="5" s="1"/>
  <c r="BX12" i="5"/>
  <c r="BL12" i="5"/>
  <c r="BM12" i="5" s="1"/>
  <c r="BK12" i="5"/>
  <c r="AY12" i="5"/>
  <c r="AZ12" i="5" s="1"/>
  <c r="AX12" i="5"/>
  <c r="AL12" i="5"/>
  <c r="AM12" i="5" s="1"/>
  <c r="AK12" i="5"/>
  <c r="Y12" i="5"/>
  <c r="Z12" i="5" s="1"/>
  <c r="X12" i="5"/>
  <c r="L12" i="5"/>
  <c r="M12" i="5" s="1"/>
  <c r="K12" i="5"/>
  <c r="BY11" i="5"/>
  <c r="BZ11" i="5" s="1"/>
  <c r="BX11" i="5"/>
  <c r="BL11" i="5"/>
  <c r="BM11" i="5" s="1"/>
  <c r="BK11" i="5"/>
  <c r="AY11" i="5"/>
  <c r="AZ11" i="5" s="1"/>
  <c r="AX11" i="5"/>
  <c r="AM11" i="5"/>
  <c r="AL11" i="5"/>
  <c r="AK11" i="5"/>
  <c r="Y11" i="5"/>
  <c r="Z11" i="5" s="1"/>
  <c r="X11" i="5"/>
  <c r="L11" i="5"/>
  <c r="M11" i="5" s="1"/>
  <c r="K11" i="5"/>
  <c r="BY10" i="5"/>
  <c r="BZ10" i="5" s="1"/>
  <c r="BX10" i="5"/>
  <c r="BL10" i="5"/>
  <c r="BM10" i="5" s="1"/>
  <c r="BK10" i="5"/>
  <c r="AY10" i="5"/>
  <c r="AZ10" i="5" s="1"/>
  <c r="AX10" i="5"/>
  <c r="AL10" i="5"/>
  <c r="AM10" i="5" s="1"/>
  <c r="AK10" i="5"/>
  <c r="Y10" i="5"/>
  <c r="Z10" i="5" s="1"/>
  <c r="X10" i="5"/>
  <c r="M10" i="5"/>
  <c r="L10" i="5"/>
  <c r="K10" i="5"/>
  <c r="BY9" i="5"/>
  <c r="BZ9" i="5" s="1"/>
  <c r="BX9" i="5"/>
  <c r="BL9" i="5"/>
  <c r="BM9" i="5" s="1"/>
  <c r="BK9" i="5"/>
  <c r="AY9" i="5"/>
  <c r="AZ9" i="5" s="1"/>
  <c r="AX9" i="5"/>
  <c r="AL9" i="5"/>
  <c r="AM9" i="5" s="1"/>
  <c r="AK9" i="5"/>
  <c r="Y9" i="5"/>
  <c r="Z9" i="5" s="1"/>
  <c r="X9" i="5"/>
  <c r="L9" i="5"/>
  <c r="M9" i="5" s="1"/>
  <c r="K9" i="5"/>
  <c r="BZ8" i="5"/>
  <c r="BY8" i="5"/>
  <c r="BX8" i="5"/>
  <c r="BL8" i="5"/>
  <c r="BM8" i="5" s="1"/>
  <c r="BK8" i="5"/>
  <c r="AY8" i="5"/>
  <c r="AZ8" i="5" s="1"/>
  <c r="AX8" i="5"/>
  <c r="AL8" i="5"/>
  <c r="AM8" i="5" s="1"/>
  <c r="AK8" i="5"/>
  <c r="Y8" i="5"/>
  <c r="Z8" i="5" s="1"/>
  <c r="X8" i="5"/>
  <c r="L8" i="5"/>
  <c r="M8" i="5" s="1"/>
  <c r="K8" i="5"/>
  <c r="BY7" i="5"/>
  <c r="BZ7" i="5" s="1"/>
  <c r="BX7" i="5"/>
  <c r="BL7" i="5"/>
  <c r="BM7" i="5" s="1"/>
  <c r="BK7" i="5"/>
  <c r="AZ7" i="5"/>
  <c r="AY7" i="5"/>
  <c r="AX7" i="5"/>
  <c r="AL7" i="5"/>
  <c r="AM7" i="5" s="1"/>
  <c r="AK7" i="5"/>
  <c r="Y7" i="5"/>
  <c r="Z7" i="5" s="1"/>
  <c r="X7" i="5"/>
  <c r="L7" i="5"/>
  <c r="M7" i="5" s="1"/>
  <c r="K7" i="5"/>
  <c r="BY6" i="5"/>
  <c r="BZ6" i="5" s="1"/>
  <c r="BX6" i="5"/>
  <c r="BL6" i="5"/>
  <c r="BM6" i="5" s="1"/>
  <c r="BK6" i="5"/>
  <c r="AY6" i="5"/>
  <c r="AZ6" i="5" s="1"/>
  <c r="AX6" i="5"/>
  <c r="AL6" i="5"/>
  <c r="AM6" i="5" s="1"/>
  <c r="AK6" i="5"/>
  <c r="Y6" i="5"/>
  <c r="Z6" i="5" s="1"/>
  <c r="X6" i="5"/>
  <c r="L6" i="5"/>
  <c r="M6" i="5" s="1"/>
  <c r="K6" i="5"/>
  <c r="BY5" i="5"/>
  <c r="BZ5" i="5" s="1"/>
  <c r="BX5" i="5"/>
  <c r="BL5" i="5"/>
  <c r="BM5" i="5" s="1"/>
  <c r="BK5" i="5"/>
  <c r="AY5" i="5"/>
  <c r="AZ5" i="5" s="1"/>
  <c r="AX5" i="5"/>
  <c r="AL5" i="5"/>
  <c r="AM5" i="5" s="1"/>
  <c r="AK5" i="5"/>
  <c r="Y5" i="5"/>
  <c r="Z5" i="5" s="1"/>
  <c r="X5" i="5"/>
  <c r="L5" i="5"/>
  <c r="M5" i="5" s="1"/>
  <c r="K5" i="5"/>
  <c r="BY4" i="5"/>
  <c r="BZ4" i="5" s="1"/>
  <c r="BX4" i="5"/>
  <c r="BM4" i="5"/>
  <c r="BL4" i="5"/>
  <c r="BK4" i="5"/>
  <c r="AY4" i="5"/>
  <c r="AZ4" i="5" s="1"/>
  <c r="AX4" i="5"/>
  <c r="AL4" i="5"/>
  <c r="AM4" i="5" s="1"/>
  <c r="AK4" i="5"/>
  <c r="Y4" i="5"/>
  <c r="Z4" i="5" s="1"/>
  <c r="X4" i="5"/>
  <c r="L4" i="5"/>
  <c r="M4" i="5" s="1"/>
  <c r="K4" i="5"/>
  <c r="BY3" i="5"/>
  <c r="BZ3" i="5" s="1"/>
  <c r="BX3" i="5"/>
  <c r="BL3" i="5"/>
  <c r="BM3" i="5" s="1"/>
  <c r="BK3" i="5"/>
  <c r="AY3" i="5"/>
  <c r="AZ3" i="5" s="1"/>
  <c r="AX3" i="5"/>
  <c r="AL3" i="5"/>
  <c r="AM3" i="5" s="1"/>
  <c r="AK3" i="5"/>
  <c r="Y3" i="5"/>
  <c r="Z3" i="5" s="1"/>
  <c r="X3" i="5"/>
  <c r="L3" i="5"/>
  <c r="M3" i="5" s="1"/>
  <c r="K3" i="5"/>
  <c r="Q37" i="2"/>
  <c r="Q38" i="2" s="1"/>
  <c r="P37" i="2"/>
  <c r="P38" i="2" s="1"/>
  <c r="O37" i="2"/>
  <c r="O38" i="2" s="1"/>
  <c r="N37" i="2"/>
  <c r="N38" i="2" s="1"/>
  <c r="M37" i="2"/>
  <c r="M38" i="2" s="1"/>
  <c r="L37" i="2"/>
  <c r="L38" i="2" s="1"/>
  <c r="Q36" i="2"/>
  <c r="P36" i="2"/>
  <c r="O36" i="2"/>
  <c r="N36" i="2"/>
  <c r="M36" i="2"/>
  <c r="L36" i="2"/>
  <c r="D37" i="2"/>
  <c r="E37" i="2"/>
  <c r="F37" i="2"/>
  <c r="G37" i="2"/>
  <c r="G38" i="2" s="1"/>
  <c r="H37" i="2"/>
  <c r="D38" i="2"/>
  <c r="E38" i="2"/>
  <c r="F38" i="2"/>
  <c r="H38" i="2"/>
  <c r="C38" i="2"/>
  <c r="C37" i="2"/>
  <c r="D36" i="2"/>
  <c r="E36" i="2"/>
  <c r="F36" i="2"/>
  <c r="G36" i="2"/>
  <c r="H36" i="2"/>
  <c r="C36" i="2"/>
  <c r="BY23" i="2"/>
  <c r="BZ23" i="2" s="1"/>
  <c r="BX23" i="2"/>
  <c r="BZ22" i="2"/>
  <c r="BY22" i="2"/>
  <c r="BX22" i="2"/>
  <c r="BY21" i="2"/>
  <c r="BZ21" i="2" s="1"/>
  <c r="BX21" i="2"/>
  <c r="BY20" i="2"/>
  <c r="BZ20" i="2" s="1"/>
  <c r="BX20" i="2"/>
  <c r="BY19" i="2"/>
  <c r="BZ19" i="2" s="1"/>
  <c r="BX19" i="2"/>
  <c r="BZ18" i="2"/>
  <c r="BY18" i="2"/>
  <c r="BX18" i="2"/>
  <c r="BY17" i="2"/>
  <c r="BZ17" i="2" s="1"/>
  <c r="BX17" i="2"/>
  <c r="BY16" i="2"/>
  <c r="BZ16" i="2" s="1"/>
  <c r="BX16" i="2"/>
  <c r="BY15" i="2"/>
  <c r="BZ15" i="2" s="1"/>
  <c r="BX15" i="2"/>
  <c r="BZ14" i="2"/>
  <c r="BY14" i="2"/>
  <c r="BX14" i="2"/>
  <c r="BY13" i="2"/>
  <c r="BZ13" i="2" s="1"/>
  <c r="BX13" i="2"/>
  <c r="BY12" i="2"/>
  <c r="BZ12" i="2" s="1"/>
  <c r="BX12" i="2"/>
  <c r="BY11" i="2"/>
  <c r="BZ11" i="2" s="1"/>
  <c r="BX11" i="2"/>
  <c r="BZ10" i="2"/>
  <c r="BY10" i="2"/>
  <c r="BX10" i="2"/>
  <c r="BY9" i="2"/>
  <c r="BZ9" i="2" s="1"/>
  <c r="BX9" i="2"/>
  <c r="BY8" i="2"/>
  <c r="BZ8" i="2" s="1"/>
  <c r="BX8" i="2"/>
  <c r="BY7" i="2"/>
  <c r="BZ7" i="2" s="1"/>
  <c r="BX7" i="2"/>
  <c r="BZ6" i="2"/>
  <c r="BY6" i="2"/>
  <c r="BX6" i="2"/>
  <c r="BY5" i="2"/>
  <c r="BZ5" i="2" s="1"/>
  <c r="BX5" i="2"/>
  <c r="BY4" i="2"/>
  <c r="BZ4" i="2" s="1"/>
  <c r="BX4" i="2"/>
  <c r="BL23" i="2"/>
  <c r="BM23" i="2" s="1"/>
  <c r="BK23" i="2"/>
  <c r="BL22" i="2"/>
  <c r="BM22" i="2" s="1"/>
  <c r="BK22" i="2"/>
  <c r="BL21" i="2"/>
  <c r="BM21" i="2" s="1"/>
  <c r="BK21" i="2"/>
  <c r="BL20" i="2"/>
  <c r="BM20" i="2" s="1"/>
  <c r="BK20" i="2"/>
  <c r="BL19" i="2"/>
  <c r="BM19" i="2" s="1"/>
  <c r="BK19" i="2"/>
  <c r="BM18" i="2"/>
  <c r="BL18" i="2"/>
  <c r="BK18" i="2"/>
  <c r="BL17" i="2"/>
  <c r="BM17" i="2" s="1"/>
  <c r="BK17" i="2"/>
  <c r="BL16" i="2"/>
  <c r="BM16" i="2" s="1"/>
  <c r="BK16" i="2"/>
  <c r="BL15" i="2"/>
  <c r="BM15" i="2" s="1"/>
  <c r="BK15" i="2"/>
  <c r="BM14" i="2"/>
  <c r="BL14" i="2"/>
  <c r="BK14" i="2"/>
  <c r="BL13" i="2"/>
  <c r="BM13" i="2" s="1"/>
  <c r="BK13" i="2"/>
  <c r="BL12" i="2"/>
  <c r="BM12" i="2" s="1"/>
  <c r="BK12" i="2"/>
  <c r="BL11" i="2"/>
  <c r="BM11" i="2" s="1"/>
  <c r="BK11" i="2"/>
  <c r="BL10" i="2"/>
  <c r="BM10" i="2" s="1"/>
  <c r="BK10" i="2"/>
  <c r="BL9" i="2"/>
  <c r="BM9" i="2" s="1"/>
  <c r="BK9" i="2"/>
  <c r="BL8" i="2"/>
  <c r="BM8" i="2" s="1"/>
  <c r="BK8" i="2"/>
  <c r="BL7" i="2"/>
  <c r="BM7" i="2" s="1"/>
  <c r="BK7" i="2"/>
  <c r="BL6" i="2"/>
  <c r="BM6" i="2" s="1"/>
  <c r="BK6" i="2"/>
  <c r="BL5" i="2"/>
  <c r="BM5" i="2" s="1"/>
  <c r="BK5" i="2"/>
  <c r="BL4" i="2"/>
  <c r="BM4" i="2" s="1"/>
  <c r="BK4" i="2"/>
  <c r="AY23" i="2"/>
  <c r="AZ23" i="2" s="1"/>
  <c r="AX23" i="2"/>
  <c r="AY22" i="2"/>
  <c r="AZ22" i="2" s="1"/>
  <c r="AX22" i="2"/>
  <c r="AY21" i="2"/>
  <c r="AZ21" i="2" s="1"/>
  <c r="AX21" i="2"/>
  <c r="AZ20" i="2"/>
  <c r="AY20" i="2"/>
  <c r="AX20" i="2"/>
  <c r="AY19" i="2"/>
  <c r="AZ19" i="2" s="1"/>
  <c r="AX19" i="2"/>
  <c r="AY18" i="2"/>
  <c r="AZ18" i="2" s="1"/>
  <c r="AX18" i="2"/>
  <c r="AY17" i="2"/>
  <c r="AZ17" i="2" s="1"/>
  <c r="AX17" i="2"/>
  <c r="AZ16" i="2"/>
  <c r="AY16" i="2"/>
  <c r="AX16" i="2"/>
  <c r="AY15" i="2"/>
  <c r="AZ15" i="2" s="1"/>
  <c r="AX15" i="2"/>
  <c r="AY14" i="2"/>
  <c r="AZ14" i="2" s="1"/>
  <c r="AX14" i="2"/>
  <c r="AY13" i="2"/>
  <c r="AZ13" i="2" s="1"/>
  <c r="AX13" i="2"/>
  <c r="AZ12" i="2"/>
  <c r="AY12" i="2"/>
  <c r="AX12" i="2"/>
  <c r="AY11" i="2"/>
  <c r="AZ11" i="2" s="1"/>
  <c r="AX11" i="2"/>
  <c r="AY10" i="2"/>
  <c r="AZ10" i="2" s="1"/>
  <c r="AX10" i="2"/>
  <c r="AY9" i="2"/>
  <c r="AZ9" i="2" s="1"/>
  <c r="AX9" i="2"/>
  <c r="AZ8" i="2"/>
  <c r="AY8" i="2"/>
  <c r="AX8" i="2"/>
  <c r="AY7" i="2"/>
  <c r="AZ7" i="2" s="1"/>
  <c r="AX7" i="2"/>
  <c r="AY6" i="2"/>
  <c r="AZ6" i="2" s="1"/>
  <c r="AX6" i="2"/>
  <c r="AY5" i="2"/>
  <c r="AZ5" i="2" s="1"/>
  <c r="AX5" i="2"/>
  <c r="AZ4" i="2"/>
  <c r="AY4" i="2"/>
  <c r="AX4" i="2"/>
  <c r="AL23" i="2"/>
  <c r="AM23" i="2" s="1"/>
  <c r="AK23" i="2"/>
  <c r="AL22" i="2"/>
  <c r="AM22" i="2" s="1"/>
  <c r="AK22" i="2"/>
  <c r="AL21" i="2"/>
  <c r="AM21" i="2" s="1"/>
  <c r="AK21" i="2"/>
  <c r="AL20" i="2"/>
  <c r="AM20" i="2" s="1"/>
  <c r="AK20" i="2"/>
  <c r="AL19" i="2"/>
  <c r="AM19" i="2" s="1"/>
  <c r="AK19" i="2"/>
  <c r="AM18" i="2"/>
  <c r="AL18" i="2"/>
  <c r="AK18" i="2"/>
  <c r="AL17" i="2"/>
  <c r="AM17" i="2" s="1"/>
  <c r="AK17" i="2"/>
  <c r="AL16" i="2"/>
  <c r="AM16" i="2" s="1"/>
  <c r="AK16" i="2"/>
  <c r="AL15" i="2"/>
  <c r="AM15" i="2" s="1"/>
  <c r="AK15" i="2"/>
  <c r="AL14" i="2"/>
  <c r="AM14" i="2" s="1"/>
  <c r="AK14" i="2"/>
  <c r="AL13" i="2"/>
  <c r="AM13" i="2" s="1"/>
  <c r="AK13" i="2"/>
  <c r="AL12" i="2"/>
  <c r="AM12" i="2" s="1"/>
  <c r="AK12" i="2"/>
  <c r="AL11" i="2"/>
  <c r="AM11" i="2" s="1"/>
  <c r="AK11" i="2"/>
  <c r="AL10" i="2"/>
  <c r="AM10" i="2" s="1"/>
  <c r="AK10" i="2"/>
  <c r="AL9" i="2"/>
  <c r="AM9" i="2" s="1"/>
  <c r="AK9" i="2"/>
  <c r="AL8" i="2"/>
  <c r="AM8" i="2" s="1"/>
  <c r="AK8" i="2"/>
  <c r="AL7" i="2"/>
  <c r="AM7" i="2" s="1"/>
  <c r="AK7" i="2"/>
  <c r="AL6" i="2"/>
  <c r="AM6" i="2" s="1"/>
  <c r="AK6" i="2"/>
  <c r="AL5" i="2"/>
  <c r="AM5" i="2" s="1"/>
  <c r="AK5" i="2"/>
  <c r="AL4" i="2"/>
  <c r="AM4" i="2" s="1"/>
  <c r="AK4" i="2"/>
  <c r="Y23" i="2"/>
  <c r="Z23" i="2" s="1"/>
  <c r="X23" i="2"/>
  <c r="Y22" i="2"/>
  <c r="Z22" i="2" s="1"/>
  <c r="X22" i="2"/>
  <c r="Y21" i="2"/>
  <c r="Z21" i="2" s="1"/>
  <c r="X21" i="2"/>
  <c r="Z20" i="2"/>
  <c r="Y20" i="2"/>
  <c r="X20" i="2"/>
  <c r="Y19" i="2"/>
  <c r="Z19" i="2" s="1"/>
  <c r="X19" i="2"/>
  <c r="Z18" i="2"/>
  <c r="Y18" i="2"/>
  <c r="X18" i="2"/>
  <c r="Y17" i="2"/>
  <c r="Z17" i="2" s="1"/>
  <c r="X17" i="2"/>
  <c r="Y16" i="2"/>
  <c r="Z16" i="2" s="1"/>
  <c r="X16" i="2"/>
  <c r="Y15" i="2"/>
  <c r="Z15" i="2" s="1"/>
  <c r="X15" i="2"/>
  <c r="Y14" i="2"/>
  <c r="Z14" i="2" s="1"/>
  <c r="X14" i="2"/>
  <c r="Y13" i="2"/>
  <c r="Z13" i="2" s="1"/>
  <c r="X13" i="2"/>
  <c r="Z12" i="2"/>
  <c r="Y12" i="2"/>
  <c r="X12" i="2"/>
  <c r="Y11" i="2"/>
  <c r="Z11" i="2" s="1"/>
  <c r="X11" i="2"/>
  <c r="Z10" i="2"/>
  <c r="Y10" i="2"/>
  <c r="X10" i="2"/>
  <c r="Y9" i="2"/>
  <c r="Z9" i="2" s="1"/>
  <c r="X9" i="2"/>
  <c r="Y8" i="2"/>
  <c r="Z8" i="2" s="1"/>
  <c r="X8" i="2"/>
  <c r="Y7" i="2"/>
  <c r="Z7" i="2" s="1"/>
  <c r="X7" i="2"/>
  <c r="Y6" i="2"/>
  <c r="Z6" i="2" s="1"/>
  <c r="X6" i="2"/>
  <c r="Y5" i="2"/>
  <c r="Z5" i="2" s="1"/>
  <c r="X5" i="2"/>
  <c r="Z4" i="2"/>
  <c r="Y4" i="2"/>
  <c r="X4" i="2"/>
  <c r="K5" i="2"/>
  <c r="L5" i="2"/>
  <c r="M5" i="2" s="1"/>
  <c r="K6" i="2"/>
  <c r="L6" i="2"/>
  <c r="M6" i="2"/>
  <c r="K7" i="2"/>
  <c r="L7" i="2"/>
  <c r="M7" i="2" s="1"/>
  <c r="K8" i="2"/>
  <c r="L8" i="2"/>
  <c r="M8" i="2"/>
  <c r="K9" i="2"/>
  <c r="L9" i="2"/>
  <c r="M9" i="2" s="1"/>
  <c r="K10" i="2"/>
  <c r="L10" i="2"/>
  <c r="M10" i="2"/>
  <c r="K11" i="2"/>
  <c r="L11" i="2"/>
  <c r="M11" i="2" s="1"/>
  <c r="K12" i="2"/>
  <c r="L12" i="2"/>
  <c r="M12" i="2"/>
  <c r="K13" i="2"/>
  <c r="L13" i="2"/>
  <c r="M13" i="2" s="1"/>
  <c r="K14" i="2"/>
  <c r="L14" i="2"/>
  <c r="M14" i="2"/>
  <c r="K15" i="2"/>
  <c r="L15" i="2"/>
  <c r="M15" i="2" s="1"/>
  <c r="K16" i="2"/>
  <c r="L16" i="2"/>
  <c r="M16" i="2"/>
  <c r="K17" i="2"/>
  <c r="L17" i="2"/>
  <c r="M17" i="2" s="1"/>
  <c r="K18" i="2"/>
  <c r="L18" i="2"/>
  <c r="M18" i="2"/>
  <c r="K19" i="2"/>
  <c r="L19" i="2"/>
  <c r="M19" i="2" s="1"/>
  <c r="K20" i="2"/>
  <c r="L20" i="2"/>
  <c r="M20" i="2"/>
  <c r="K21" i="2"/>
  <c r="L21" i="2"/>
  <c r="M21" i="2" s="1"/>
  <c r="K22" i="2"/>
  <c r="L22" i="2"/>
  <c r="M22" i="2" s="1"/>
  <c r="K23" i="2"/>
  <c r="L23" i="2"/>
  <c r="M23" i="2" s="1"/>
  <c r="M4" i="2"/>
  <c r="L4" i="2"/>
  <c r="K4" i="2"/>
  <c r="AD73" i="1"/>
  <c r="AB73" i="1"/>
  <c r="Z73" i="1"/>
  <c r="X73" i="1"/>
  <c r="V73" i="1"/>
  <c r="T73" i="1"/>
  <c r="R73" i="1"/>
  <c r="P73" i="1"/>
  <c r="N73" i="1"/>
  <c r="L73" i="1"/>
  <c r="J73" i="1"/>
  <c r="AE72" i="1"/>
  <c r="AE73" i="1" s="1"/>
  <c r="AD72" i="1"/>
  <c r="AC72" i="1"/>
  <c r="AC73" i="1" s="1"/>
  <c r="AB72" i="1"/>
  <c r="AA72" i="1"/>
  <c r="AA73" i="1" s="1"/>
  <c r="Z72" i="1"/>
  <c r="Y72" i="1"/>
  <c r="Y73" i="1" s="1"/>
  <c r="X72" i="1"/>
  <c r="W72" i="1"/>
  <c r="W73" i="1" s="1"/>
  <c r="V72" i="1"/>
  <c r="U72" i="1"/>
  <c r="U73" i="1" s="1"/>
  <c r="T72" i="1"/>
  <c r="S72" i="1"/>
  <c r="S73" i="1" s="1"/>
  <c r="R72" i="1"/>
  <c r="Q72" i="1"/>
  <c r="Q73" i="1" s="1"/>
  <c r="P72" i="1"/>
  <c r="O72" i="1"/>
  <c r="O73" i="1" s="1"/>
  <c r="N72" i="1"/>
  <c r="M72" i="1"/>
  <c r="M73" i="1" s="1"/>
  <c r="L72" i="1"/>
  <c r="K72" i="1"/>
  <c r="K73" i="1" s="1"/>
  <c r="J72" i="1"/>
  <c r="I72" i="1"/>
  <c r="I73" i="1" s="1"/>
  <c r="AE71" i="1"/>
  <c r="AD71" i="1"/>
  <c r="AC71" i="1"/>
  <c r="AB71" i="1"/>
  <c r="AA71" i="1"/>
  <c r="Z71" i="1"/>
  <c r="Y71" i="1"/>
  <c r="X71" i="1"/>
  <c r="W71" i="1"/>
  <c r="V71" i="1"/>
  <c r="U71" i="1"/>
  <c r="T71" i="1"/>
  <c r="S71" i="1"/>
  <c r="R71" i="1"/>
  <c r="Q71" i="1"/>
  <c r="P71" i="1"/>
  <c r="O71" i="1"/>
  <c r="N71" i="1"/>
  <c r="M71" i="1"/>
  <c r="L71" i="1"/>
  <c r="K71" i="1"/>
  <c r="J71" i="1"/>
  <c r="I71" i="1"/>
  <c r="AB61" i="1"/>
  <c r="X61" i="1"/>
  <c r="T61" i="1"/>
  <c r="P61" i="1"/>
  <c r="L61" i="1"/>
  <c r="AE60" i="1"/>
  <c r="AE61" i="1" s="1"/>
  <c r="AD60" i="1"/>
  <c r="AD61" i="1" s="1"/>
  <c r="AC60" i="1"/>
  <c r="AC61" i="1" s="1"/>
  <c r="AB60" i="1"/>
  <c r="AA60" i="1"/>
  <c r="AA61" i="1" s="1"/>
  <c r="Z60" i="1"/>
  <c r="Z61" i="1" s="1"/>
  <c r="Y60" i="1"/>
  <c r="Y61" i="1" s="1"/>
  <c r="X60" i="1"/>
  <c r="W60" i="1"/>
  <c r="W61" i="1" s="1"/>
  <c r="V60" i="1"/>
  <c r="V61" i="1" s="1"/>
  <c r="U60" i="1"/>
  <c r="U61" i="1" s="1"/>
  <c r="T60" i="1"/>
  <c r="S60" i="1"/>
  <c r="S61" i="1" s="1"/>
  <c r="R60" i="1"/>
  <c r="R61" i="1" s="1"/>
  <c r="Q60" i="1"/>
  <c r="Q61" i="1" s="1"/>
  <c r="P60" i="1"/>
  <c r="O60" i="1"/>
  <c r="O61" i="1" s="1"/>
  <c r="N60" i="1"/>
  <c r="N61" i="1" s="1"/>
  <c r="M60" i="1"/>
  <c r="M61" i="1" s="1"/>
  <c r="L60" i="1"/>
  <c r="K60" i="1"/>
  <c r="K61" i="1" s="1"/>
  <c r="J60" i="1"/>
  <c r="J61" i="1" s="1"/>
  <c r="I60" i="1"/>
  <c r="I61" i="1" s="1"/>
  <c r="AE59" i="1"/>
  <c r="AD59" i="1"/>
  <c r="AC59" i="1"/>
  <c r="AB59" i="1"/>
  <c r="AA59" i="1"/>
  <c r="Z59" i="1"/>
  <c r="Y59" i="1"/>
  <c r="X59" i="1"/>
  <c r="W59" i="1"/>
  <c r="V59" i="1"/>
  <c r="U59" i="1"/>
  <c r="T59" i="1"/>
  <c r="S59" i="1"/>
  <c r="R59" i="1"/>
  <c r="Q59" i="1"/>
  <c r="P59" i="1"/>
  <c r="O59" i="1"/>
  <c r="N59" i="1"/>
  <c r="M59" i="1"/>
  <c r="L59" i="1"/>
  <c r="K59" i="1"/>
  <c r="J59" i="1"/>
  <c r="I59" i="1"/>
  <c r="AD49" i="1"/>
  <c r="AB49" i="1"/>
  <c r="Z49" i="1"/>
  <c r="X49" i="1"/>
  <c r="V49" i="1"/>
  <c r="T49" i="1"/>
  <c r="R49" i="1"/>
  <c r="P49" i="1"/>
  <c r="N49" i="1"/>
  <c r="L49" i="1"/>
  <c r="J49" i="1"/>
  <c r="AE48" i="1"/>
  <c r="AE49" i="1" s="1"/>
  <c r="AD48" i="1"/>
  <c r="AC48" i="1"/>
  <c r="AC49" i="1" s="1"/>
  <c r="AB48" i="1"/>
  <c r="AA48" i="1"/>
  <c r="AA49" i="1" s="1"/>
  <c r="Z48" i="1"/>
  <c r="Y48" i="1"/>
  <c r="Y49" i="1" s="1"/>
  <c r="X48" i="1"/>
  <c r="W48" i="1"/>
  <c r="W49" i="1" s="1"/>
  <c r="V48" i="1"/>
  <c r="U48" i="1"/>
  <c r="U49" i="1" s="1"/>
  <c r="T48" i="1"/>
  <c r="S48" i="1"/>
  <c r="S49" i="1" s="1"/>
  <c r="R48" i="1"/>
  <c r="Q48" i="1"/>
  <c r="Q49" i="1" s="1"/>
  <c r="P48" i="1"/>
  <c r="O48" i="1"/>
  <c r="O49" i="1" s="1"/>
  <c r="N48" i="1"/>
  <c r="M48" i="1"/>
  <c r="M49" i="1" s="1"/>
  <c r="L48" i="1"/>
  <c r="K48" i="1"/>
  <c r="K49" i="1" s="1"/>
  <c r="J48" i="1"/>
  <c r="I48" i="1"/>
  <c r="I49" i="1" s="1"/>
  <c r="AE47" i="1"/>
  <c r="AD47" i="1"/>
  <c r="AC47" i="1"/>
  <c r="AB47" i="1"/>
  <c r="AA47" i="1"/>
  <c r="Z47" i="1"/>
  <c r="Y47" i="1"/>
  <c r="X47" i="1"/>
  <c r="W47" i="1"/>
  <c r="V47" i="1"/>
  <c r="U47" i="1"/>
  <c r="T47" i="1"/>
  <c r="S47" i="1"/>
  <c r="R47" i="1"/>
  <c r="Q47" i="1"/>
  <c r="P47" i="1"/>
  <c r="O47" i="1"/>
  <c r="N47" i="1"/>
  <c r="M47" i="1"/>
  <c r="L47" i="1"/>
  <c r="K47" i="1"/>
  <c r="J47" i="1"/>
  <c r="I47" i="1"/>
  <c r="AC37" i="1"/>
  <c r="AB37" i="1"/>
  <c r="Y37" i="1"/>
  <c r="X37" i="1"/>
  <c r="U37" i="1"/>
  <c r="T37" i="1"/>
  <c r="Q37" i="1"/>
  <c r="P37" i="1"/>
  <c r="M37" i="1"/>
  <c r="L37" i="1"/>
  <c r="I37" i="1"/>
  <c r="AE36" i="1"/>
  <c r="AE37" i="1" s="1"/>
  <c r="AD36" i="1"/>
  <c r="AD37" i="1" s="1"/>
  <c r="AC36" i="1"/>
  <c r="AB36" i="1"/>
  <c r="AA36" i="1"/>
  <c r="AA37" i="1" s="1"/>
  <c r="Z36" i="1"/>
  <c r="Z37" i="1" s="1"/>
  <c r="Y36" i="1"/>
  <c r="X36" i="1"/>
  <c r="W36" i="1"/>
  <c r="W37" i="1" s="1"/>
  <c r="V36" i="1"/>
  <c r="V37" i="1" s="1"/>
  <c r="U36" i="1"/>
  <c r="T36" i="1"/>
  <c r="S36" i="1"/>
  <c r="S37" i="1" s="1"/>
  <c r="R36" i="1"/>
  <c r="R37" i="1" s="1"/>
  <c r="Q36" i="1"/>
  <c r="P36" i="1"/>
  <c r="O36" i="1"/>
  <c r="O37" i="1" s="1"/>
  <c r="N36" i="1"/>
  <c r="N37" i="1" s="1"/>
  <c r="M36" i="1"/>
  <c r="L36" i="1"/>
  <c r="K36" i="1"/>
  <c r="K37" i="1" s="1"/>
  <c r="J36" i="1"/>
  <c r="J37" i="1" s="1"/>
  <c r="I36" i="1"/>
  <c r="AE35" i="1"/>
  <c r="AD35" i="1"/>
  <c r="AC35" i="1"/>
  <c r="AB35" i="1"/>
  <c r="AA35" i="1"/>
  <c r="Z35" i="1"/>
  <c r="Y35" i="1"/>
  <c r="X35" i="1"/>
  <c r="W35" i="1"/>
  <c r="V35" i="1"/>
  <c r="U35" i="1"/>
  <c r="T35" i="1"/>
  <c r="S35" i="1"/>
  <c r="R35" i="1"/>
  <c r="Q35" i="1"/>
  <c r="P35" i="1"/>
  <c r="O35" i="1"/>
  <c r="N35" i="1"/>
  <c r="M35" i="1"/>
  <c r="L35" i="1"/>
  <c r="K35" i="1"/>
  <c r="J35" i="1"/>
  <c r="I35" i="1"/>
  <c r="AE25" i="1"/>
  <c r="AA25" i="1"/>
  <c r="W25" i="1"/>
  <c r="S25" i="1"/>
  <c r="O25" i="1"/>
  <c r="K25" i="1"/>
  <c r="AE24" i="1"/>
  <c r="AD24" i="1"/>
  <c r="AD25" i="1" s="1"/>
  <c r="AC24" i="1"/>
  <c r="AC25" i="1" s="1"/>
  <c r="AB24" i="1"/>
  <c r="AB25" i="1" s="1"/>
  <c r="AA24" i="1"/>
  <c r="Z24" i="1"/>
  <c r="Z25" i="1" s="1"/>
  <c r="Y24" i="1"/>
  <c r="Y25" i="1" s="1"/>
  <c r="X24" i="1"/>
  <c r="X25" i="1" s="1"/>
  <c r="W24" i="1"/>
  <c r="V24" i="1"/>
  <c r="V25" i="1" s="1"/>
  <c r="U24" i="1"/>
  <c r="U25" i="1" s="1"/>
  <c r="T24" i="1"/>
  <c r="T25" i="1" s="1"/>
  <c r="S24" i="1"/>
  <c r="R24" i="1"/>
  <c r="R25" i="1" s="1"/>
  <c r="Q24" i="1"/>
  <c r="Q25" i="1" s="1"/>
  <c r="P24" i="1"/>
  <c r="P25" i="1" s="1"/>
  <c r="O24" i="1"/>
  <c r="N24" i="1"/>
  <c r="N25" i="1" s="1"/>
  <c r="M24" i="1"/>
  <c r="M25" i="1" s="1"/>
  <c r="L24" i="1"/>
  <c r="L25" i="1" s="1"/>
  <c r="K24" i="1"/>
  <c r="J24" i="1"/>
  <c r="J25" i="1" s="1"/>
  <c r="I24" i="1"/>
  <c r="I25" i="1" s="1"/>
  <c r="AE23" i="1"/>
  <c r="AD23" i="1"/>
  <c r="AC23" i="1"/>
  <c r="AB23" i="1"/>
  <c r="AA23" i="1"/>
  <c r="Z23" i="1"/>
  <c r="Y23" i="1"/>
  <c r="X23" i="1"/>
  <c r="W23" i="1"/>
  <c r="V23" i="1"/>
  <c r="U23" i="1"/>
  <c r="T23" i="1"/>
  <c r="S23" i="1"/>
  <c r="R23" i="1"/>
  <c r="Q23" i="1"/>
  <c r="P23" i="1"/>
  <c r="O23" i="1"/>
  <c r="N23" i="1"/>
  <c r="M23" i="1"/>
  <c r="L23" i="1"/>
  <c r="K23" i="1"/>
  <c r="J23" i="1"/>
  <c r="I23" i="1"/>
  <c r="AD11" i="1"/>
  <c r="AE11" i="1"/>
  <c r="AD12" i="1"/>
  <c r="AD13" i="1" s="1"/>
  <c r="AE12" i="1"/>
  <c r="AE13" i="1" s="1"/>
  <c r="L11" i="1"/>
  <c r="M11" i="1"/>
  <c r="N11" i="1"/>
  <c r="O11" i="1"/>
  <c r="P11" i="1"/>
  <c r="Q11" i="1"/>
  <c r="R11" i="1"/>
  <c r="S11" i="1"/>
  <c r="T11" i="1"/>
  <c r="U11" i="1"/>
  <c r="V11" i="1"/>
  <c r="W11" i="1"/>
  <c r="X11" i="1"/>
  <c r="Y11" i="1"/>
  <c r="Z11" i="1"/>
  <c r="AA11" i="1"/>
  <c r="AB11" i="1"/>
  <c r="AC11" i="1"/>
  <c r="L12" i="1"/>
  <c r="M12" i="1"/>
  <c r="N12" i="1"/>
  <c r="O12" i="1"/>
  <c r="P12" i="1"/>
  <c r="Q12" i="1"/>
  <c r="R12" i="1"/>
  <c r="S12" i="1"/>
  <c r="T12" i="1"/>
  <c r="U12" i="1"/>
  <c r="V12" i="1"/>
  <c r="W12" i="1"/>
  <c r="X12" i="1"/>
  <c r="Y12" i="1"/>
  <c r="Z12" i="1"/>
  <c r="AA12" i="1"/>
  <c r="AB12" i="1"/>
  <c r="AC12" i="1"/>
  <c r="L13" i="1"/>
  <c r="M13" i="1"/>
  <c r="N13" i="1"/>
  <c r="O13" i="1"/>
  <c r="P13" i="1"/>
  <c r="Q13" i="1"/>
  <c r="R13" i="1"/>
  <c r="S13" i="1"/>
  <c r="T13" i="1"/>
  <c r="U13" i="1"/>
  <c r="V13" i="1"/>
  <c r="W13" i="1"/>
  <c r="X13" i="1"/>
  <c r="Y13" i="1"/>
  <c r="Z13" i="1"/>
  <c r="AA13" i="1"/>
  <c r="AB13" i="1"/>
  <c r="AC13" i="1"/>
  <c r="K12" i="1"/>
  <c r="K13" i="1" s="1"/>
  <c r="K11" i="1"/>
  <c r="G47" i="1"/>
  <c r="H47" i="1"/>
  <c r="G48" i="1"/>
  <c r="G49" i="1" s="1"/>
  <c r="H48" i="1"/>
  <c r="H49" i="1"/>
  <c r="H72" i="1"/>
  <c r="H73" i="1" s="1"/>
  <c r="G72" i="1"/>
  <c r="G73" i="1" s="1"/>
  <c r="F72" i="1"/>
  <c r="F73" i="1" s="1"/>
  <c r="H71" i="1"/>
  <c r="G71" i="1"/>
  <c r="F71" i="1"/>
  <c r="H60" i="1"/>
  <c r="H61" i="1" s="1"/>
  <c r="G60" i="1"/>
  <c r="G61" i="1" s="1"/>
  <c r="F60" i="1"/>
  <c r="F61" i="1" s="1"/>
  <c r="H59" i="1"/>
  <c r="G59" i="1"/>
  <c r="F59" i="1"/>
  <c r="F48" i="1"/>
  <c r="F49" i="1" s="1"/>
  <c r="F47" i="1"/>
  <c r="H36" i="1"/>
  <c r="H37" i="1" s="1"/>
  <c r="G36" i="1"/>
  <c r="G37" i="1" s="1"/>
  <c r="F36" i="1"/>
  <c r="F37" i="1" s="1"/>
  <c r="H35" i="1"/>
  <c r="G35" i="1"/>
  <c r="F35" i="1"/>
  <c r="F24" i="1"/>
  <c r="F25" i="1" s="1"/>
  <c r="F23" i="1"/>
  <c r="H24" i="1"/>
  <c r="H25" i="1" s="1"/>
  <c r="G24" i="1"/>
  <c r="G25" i="1" s="1"/>
  <c r="H23" i="1"/>
  <c r="G23" i="1"/>
  <c r="G11" i="1"/>
  <c r="H11" i="1"/>
  <c r="I11" i="1"/>
  <c r="J11" i="1"/>
  <c r="G12" i="1"/>
  <c r="G13" i="1" s="1"/>
  <c r="H12" i="1"/>
  <c r="H13" i="1" s="1"/>
  <c r="I12" i="1"/>
  <c r="I13" i="1" s="1"/>
  <c r="J12" i="1"/>
  <c r="J13" i="1" s="1"/>
  <c r="F12" i="1"/>
  <c r="F13" i="1" s="1"/>
  <c r="F11" i="1"/>
</calcChain>
</file>

<file path=xl/sharedStrings.xml><?xml version="1.0" encoding="utf-8"?>
<sst xmlns="http://schemas.openxmlformats.org/spreadsheetml/2006/main" count="539" uniqueCount="82">
  <si>
    <t>ACE</t>
  </si>
  <si>
    <t>Animal</t>
  </si>
  <si>
    <t>Total mass (g)</t>
  </si>
  <si>
    <t>Total length (cm)</t>
  </si>
  <si>
    <t>Vent mass (g)</t>
  </si>
  <si>
    <t>Tissue wt (g)</t>
  </si>
  <si>
    <t>Protein (mg/mL)</t>
  </si>
  <si>
    <t>PO4(3-) mM</t>
  </si>
  <si>
    <t>Cholesterol mM</t>
  </si>
  <si>
    <t>Chol/lipid Ratio</t>
  </si>
  <si>
    <t>A</t>
  </si>
  <si>
    <t>B</t>
  </si>
  <si>
    <t>C</t>
  </si>
  <si>
    <t>D</t>
  </si>
  <si>
    <t>E</t>
  </si>
  <si>
    <t>F</t>
  </si>
  <si>
    <t>G</t>
  </si>
  <si>
    <t>H</t>
  </si>
  <si>
    <t>Average</t>
  </si>
  <si>
    <t>SD</t>
  </si>
  <si>
    <t>SEM</t>
  </si>
  <si>
    <t>GUN</t>
  </si>
  <si>
    <t>RAS</t>
  </si>
  <si>
    <t>GEO</t>
  </si>
  <si>
    <t>GIB</t>
  </si>
  <si>
    <t>COR</t>
  </si>
  <si>
    <t>LysoPC</t>
  </si>
  <si>
    <t>PC</t>
  </si>
  <si>
    <t>Chol</t>
  </si>
  <si>
    <t>Cholesterol</t>
  </si>
  <si>
    <t>lysophosphatidyl PC</t>
  </si>
  <si>
    <t>phosphatidylcholine</t>
  </si>
  <si>
    <t>SM, DSM</t>
  </si>
  <si>
    <t>ePC</t>
  </si>
  <si>
    <t>PE</t>
  </si>
  <si>
    <t>PA</t>
  </si>
  <si>
    <t>PG</t>
  </si>
  <si>
    <t>ePS</t>
  </si>
  <si>
    <t>PS</t>
  </si>
  <si>
    <t>PI</t>
  </si>
  <si>
    <t>ePE</t>
  </si>
  <si>
    <t>Cer</t>
  </si>
  <si>
    <t>ACL</t>
  </si>
  <si>
    <t>acyl chain length</t>
  </si>
  <si>
    <t>UI</t>
  </si>
  <si>
    <t>unsaturation index</t>
  </si>
  <si>
    <t>PC 34:1</t>
  </si>
  <si>
    <t>PC 36:5</t>
  </si>
  <si>
    <t>PC 38:6</t>
  </si>
  <si>
    <t>PE 38:6</t>
  </si>
  <si>
    <t>PE 40:6</t>
  </si>
  <si>
    <t>PE 40:7</t>
  </si>
  <si>
    <t>LysoPE</t>
  </si>
  <si>
    <t>sphingomyelin, deoxysphingomyelin</t>
  </si>
  <si>
    <t>plasmalogen PC</t>
  </si>
  <si>
    <t>plasmalogen PE</t>
  </si>
  <si>
    <t>plasmalogen PS</t>
  </si>
  <si>
    <t>phosphatidylethanolamine</t>
  </si>
  <si>
    <t>phosphatidic acid</t>
  </si>
  <si>
    <t>phosphatidyl glycerol</t>
  </si>
  <si>
    <t>phosphatidylserine</t>
  </si>
  <si>
    <t>phosphatidylinositol</t>
  </si>
  <si>
    <t>ceramide</t>
  </si>
  <si>
    <t>Chaenocephalus aceratus</t>
  </si>
  <si>
    <t>Notothenia coriiceps</t>
  </si>
  <si>
    <t>Champsocephalus gunnari</t>
  </si>
  <si>
    <t>Chionodraco rastrospinosus</t>
  </si>
  <si>
    <t>Gobionotothen gibberifrons</t>
  </si>
  <si>
    <t>Pseudochaenichthys georgianus</t>
  </si>
  <si>
    <r>
      <t>Temp (</t>
    </r>
    <r>
      <rPr>
        <b/>
        <sz val="11"/>
        <color theme="1"/>
        <rFont val="Calibri"/>
        <family val="2"/>
      </rPr>
      <t>°C)</t>
    </r>
  </si>
  <si>
    <t>Avg</t>
  </si>
  <si>
    <t>% Leakage</t>
  </si>
  <si>
    <t>Leak AUC (total)</t>
  </si>
  <si>
    <t>Leak AUC (0-5C)</t>
  </si>
  <si>
    <t>Fluorescence Depolarization</t>
  </si>
  <si>
    <t>Fluidity AUC (total)</t>
  </si>
  <si>
    <t>Thermal Sensitivity (1-20C)</t>
  </si>
  <si>
    <t>Leak</t>
  </si>
  <si>
    <t>Liposomal leakage</t>
  </si>
  <si>
    <t>AUC</t>
  </si>
  <si>
    <t>area under the curve (generated from integrating the line of best fit in the given temperature range)</t>
  </si>
  <si>
    <t xml:space="preserve">Animals from which tissues were collected for use in this study are identified in the 'Lipids' tab with available morphological data. Abbreviations for both biochemical (phospholipid distribution) and biophysical data are indicated in the 'Abbreviations' tab. Membranes were prepared from ventricular tissue and analyzed by GC-MS to determine membrane phospholipid distribution (Lipids). Fluoresecence depolarization of native membranes was quantified over a temperature range to determine membrane fluidity (Fluidity). Integrity of liposomes generated from prepared membranes were quantified over a temperature range to determine membrane leakage by fluorescent spectrophotometry (Leak). Lipid and fluidity data are raw. Leakage data has been normalized to maximal liposomal leakage at each respective temperature point.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</si>
</sst>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0"/>
    <numFmt numFmtId="166" formatCode="0.000"/>
  </numFmts>
  <fonts count="14" x14ac:knownFonts="1">
    <font>
      <sz val="11"/>
      <color theme="1"/>
      <name val="Calibri"/>
      <family val="2"/>
      <scheme val="minor"/>
    </font>
    <font>
      <b/>
      <sz val="11"/>
      <color theme="1"/>
      <name val="Calibri"/>
      <family val="2"/>
      <scheme val="minor"/>
    </font>
    <font>
      <sz val="20"/>
      <color rgb="FF000000"/>
      <name val="Calibri"/>
      <family val="2"/>
    </font>
    <font>
      <b/>
      <sz val="11"/>
      <color rgb="FF000000"/>
      <name val="Calibri"/>
      <family val="2"/>
    </font>
    <font>
      <b/>
      <sz val="14"/>
      <color rgb="FF000000"/>
      <name val="Calibri"/>
      <family val="2"/>
    </font>
    <font>
      <sz val="14"/>
      <color rgb="FF000000"/>
      <name val="Calibri"/>
      <family val="2"/>
    </font>
    <font>
      <sz val="11"/>
      <color rgb="FF000000"/>
      <name val="Calibri"/>
      <family val="2"/>
    </font>
    <font>
      <sz val="10"/>
      <color theme="1"/>
      <name val="Arial"/>
      <family val="2"/>
    </font>
    <font>
      <sz val="10"/>
      <name val="Arial"/>
      <family val="2"/>
    </font>
    <font>
      <b/>
      <sz val="14"/>
      <color theme="1"/>
      <name val="Calibri"/>
      <family val="2"/>
      <scheme val="minor"/>
    </font>
    <font>
      <b/>
      <sz val="20"/>
      <color rgb="FF000000"/>
      <name val="Calibri"/>
      <family val="2"/>
    </font>
    <font>
      <i/>
      <sz val="11"/>
      <color theme="1"/>
      <name val="Calibri"/>
      <family val="2"/>
      <scheme val="minor"/>
    </font>
    <font>
      <b/>
      <sz val="11"/>
      <color theme="1"/>
      <name val="Calibri"/>
      <family val="2"/>
    </font>
    <font>
      <b/>
      <sz val="10"/>
      <name val="Arial"/>
      <family val="2"/>
    </font>
  </fonts>
  <fills count="11">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CCCCFF"/>
        <bgColor indexed="64"/>
      </patternFill>
    </fill>
    <fill>
      <patternFill patternType="solid">
        <fgColor rgb="FFB9B9FF"/>
        <bgColor indexed="64"/>
      </patternFill>
    </fill>
    <fill>
      <patternFill patternType="solid">
        <fgColor rgb="FFEBEBFF"/>
        <bgColor indexed="64"/>
      </patternFill>
    </fill>
    <fill>
      <patternFill patternType="solid">
        <fgColor rgb="FFFF9F9F"/>
        <bgColor indexed="64"/>
      </patternFill>
    </fill>
    <fill>
      <patternFill patternType="solid">
        <fgColor rgb="FFFFCDCE"/>
        <bgColor indexed="64"/>
      </patternFill>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1">
    <xf numFmtId="0" fontId="0" fillId="0" borderId="0" xfId="0"/>
    <xf numFmtId="0" fontId="4" fillId="0" borderId="0" xfId="0" applyFont="1" applyAlignment="1">
      <alignment horizontal="center" wrapText="1"/>
    </xf>
    <xf numFmtId="0" fontId="3" fillId="0" borderId="0" xfId="0" applyFont="1" applyAlignment="1">
      <alignment horizontal="center" wrapText="1"/>
    </xf>
    <xf numFmtId="0" fontId="5" fillId="0" borderId="0" xfId="0" applyFont="1" applyAlignment="1">
      <alignment horizontal="center" wrapText="1"/>
    </xf>
    <xf numFmtId="0" fontId="6" fillId="0" borderId="0" xfId="0" applyFont="1" applyAlignment="1">
      <alignment horizontal="center" wrapText="1"/>
    </xf>
    <xf numFmtId="0" fontId="8" fillId="0" borderId="0" xfId="0" applyFont="1"/>
    <xf numFmtId="0" fontId="0" fillId="0" borderId="0" xfId="0" applyAlignment="1">
      <alignment horizontal="center"/>
    </xf>
    <xf numFmtId="0" fontId="1" fillId="0" borderId="0" xfId="0" applyFont="1" applyAlignment="1">
      <alignment horizontal="center"/>
    </xf>
    <xf numFmtId="165" fontId="0" fillId="0" borderId="0" xfId="0" applyNumberFormat="1" applyAlignment="1">
      <alignment horizontal="center"/>
    </xf>
    <xf numFmtId="0" fontId="5" fillId="0" borderId="1" xfId="0" applyFont="1" applyBorder="1" applyAlignment="1">
      <alignment horizontal="center" wrapText="1"/>
    </xf>
    <xf numFmtId="0" fontId="6" fillId="0" borderId="1" xfId="0" applyFont="1" applyBorder="1" applyAlignment="1">
      <alignment horizontal="center" wrapText="1"/>
    </xf>
    <xf numFmtId="0" fontId="1" fillId="0" borderId="1" xfId="0" applyFont="1" applyBorder="1" applyAlignment="1">
      <alignment horizontal="center"/>
    </xf>
    <xf numFmtId="0" fontId="0" fillId="0" borderId="0" xfId="0" applyBorder="1"/>
    <xf numFmtId="0" fontId="1" fillId="2" borderId="1" xfId="0" applyFont="1" applyFill="1" applyBorder="1" applyAlignment="1">
      <alignment horizontal="center"/>
    </xf>
    <xf numFmtId="165" fontId="1" fillId="2" borderId="1" xfId="0" applyNumberFormat="1" applyFont="1" applyFill="1" applyBorder="1" applyAlignment="1">
      <alignment horizontal="center"/>
    </xf>
    <xf numFmtId="0" fontId="0" fillId="2" borderId="0" xfId="0" applyFill="1" applyBorder="1"/>
    <xf numFmtId="0" fontId="5" fillId="0" borderId="2" xfId="0" applyFont="1" applyBorder="1" applyAlignment="1">
      <alignment horizontal="center" wrapText="1"/>
    </xf>
    <xf numFmtId="0" fontId="6" fillId="0" borderId="2" xfId="0" applyFont="1" applyBorder="1" applyAlignment="1">
      <alignment horizontal="center" wrapText="1"/>
    </xf>
    <xf numFmtId="166" fontId="6" fillId="0" borderId="2" xfId="0" applyNumberFormat="1" applyFont="1" applyBorder="1" applyAlignment="1">
      <alignment horizontal="center" wrapText="1"/>
    </xf>
    <xf numFmtId="0" fontId="4" fillId="0" borderId="1" xfId="0" applyFont="1" applyBorder="1" applyAlignment="1">
      <alignment horizontal="center" wrapText="1"/>
    </xf>
    <xf numFmtId="0" fontId="3" fillId="0" borderId="1" xfId="0" applyFont="1" applyBorder="1" applyAlignment="1">
      <alignment horizontal="center" wrapText="1"/>
    </xf>
    <xf numFmtId="0" fontId="3" fillId="2" borderId="1" xfId="0" applyFont="1" applyFill="1" applyBorder="1" applyAlignment="1">
      <alignment horizontal="center" wrapText="1"/>
    </xf>
    <xf numFmtId="3" fontId="6" fillId="0" borderId="0" xfId="0" applyNumberFormat="1" applyFont="1" applyAlignment="1">
      <alignment horizontal="center" wrapText="1"/>
    </xf>
    <xf numFmtId="3" fontId="3" fillId="0" borderId="0" xfId="0" applyNumberFormat="1" applyFont="1" applyAlignment="1">
      <alignment horizontal="center" wrapText="1"/>
    </xf>
    <xf numFmtId="0" fontId="3" fillId="0" borderId="1" xfId="0" applyFont="1" applyFill="1" applyBorder="1" applyAlignment="1">
      <alignment horizontal="center" wrapText="1"/>
    </xf>
    <xf numFmtId="0" fontId="1" fillId="0" borderId="1" xfId="0" applyFont="1" applyFill="1" applyBorder="1" applyAlignment="1">
      <alignment horizontal="center"/>
    </xf>
    <xf numFmtId="165" fontId="0" fillId="0" borderId="1" xfId="0" applyNumberFormat="1" applyFill="1" applyBorder="1" applyAlignment="1">
      <alignment horizontal="center"/>
    </xf>
    <xf numFmtId="0" fontId="0" fillId="0" borderId="0" xfId="0" applyFill="1" applyBorder="1"/>
    <xf numFmtId="0" fontId="1" fillId="0" borderId="3" xfId="0" applyFont="1" applyFill="1" applyBorder="1" applyAlignment="1">
      <alignment horizontal="center"/>
    </xf>
    <xf numFmtId="165" fontId="0" fillId="0" borderId="3" xfId="0" applyNumberFormat="1" applyFill="1" applyBorder="1" applyAlignment="1">
      <alignment horizontal="center"/>
    </xf>
    <xf numFmtId="0" fontId="3" fillId="0" borderId="3" xfId="0" applyFont="1" applyFill="1" applyBorder="1" applyAlignment="1">
      <alignment horizontal="center" wrapText="1"/>
    </xf>
    <xf numFmtId="0" fontId="0" fillId="0" borderId="0" xfId="0" applyBorder="1" applyAlignment="1">
      <alignment horizontal="center"/>
    </xf>
    <xf numFmtId="166" fontId="8" fillId="0" borderId="0" xfId="0" applyNumberFormat="1" applyFont="1" applyAlignment="1">
      <alignment horizontal="center"/>
    </xf>
    <xf numFmtId="0" fontId="8" fillId="0" borderId="0" xfId="0" applyFont="1" applyAlignment="1">
      <alignment horizontal="center"/>
    </xf>
    <xf numFmtId="0" fontId="10"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0" fillId="4" borderId="1" xfId="0" applyFill="1" applyBorder="1"/>
    <xf numFmtId="0" fontId="2"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0" fillId="5" borderId="1" xfId="0" applyFill="1" applyBorder="1"/>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1" fillId="7" borderId="1" xfId="0" applyFont="1" applyFill="1" applyBorder="1" applyAlignment="1">
      <alignment horizontal="center" vertical="center"/>
    </xf>
    <xf numFmtId="0" fontId="0" fillId="7" borderId="1" xfId="0" applyFill="1" applyBorder="1"/>
    <xf numFmtId="0" fontId="2" fillId="8"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1" fillId="8" borderId="1" xfId="0" applyFont="1" applyFill="1" applyBorder="1" applyAlignment="1">
      <alignment horizontal="center" vertical="center"/>
    </xf>
    <xf numFmtId="0" fontId="0" fillId="8" borderId="1" xfId="0" applyFill="1" applyBorder="1"/>
    <xf numFmtId="0" fontId="2" fillId="9"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1" fillId="9" borderId="1" xfId="0" applyFont="1" applyFill="1" applyBorder="1" applyAlignment="1">
      <alignment horizontal="center" vertical="center"/>
    </xf>
    <xf numFmtId="0" fontId="0" fillId="9" borderId="1" xfId="0" applyFill="1" applyBorder="1"/>
    <xf numFmtId="0" fontId="7" fillId="0" borderId="1" xfId="0" applyFont="1" applyBorder="1" applyAlignment="1">
      <alignment horizontal="center" wrapText="1"/>
    </xf>
    <xf numFmtId="0" fontId="0" fillId="2" borderId="1" xfId="0" applyFill="1" applyBorder="1" applyAlignment="1">
      <alignment horizontal="center"/>
    </xf>
    <xf numFmtId="0" fontId="0" fillId="0" borderId="1" xfId="0" applyFill="1" applyBorder="1" applyAlignment="1">
      <alignment horizontal="center"/>
    </xf>
    <xf numFmtId="0" fontId="0" fillId="0" borderId="3" xfId="0" applyFill="1" applyBorder="1" applyAlignment="1">
      <alignment horizontal="center"/>
    </xf>
    <xf numFmtId="0" fontId="7" fillId="2" borderId="1" xfId="0" applyFont="1" applyFill="1" applyBorder="1" applyAlignment="1">
      <alignment horizontal="center" wrapText="1"/>
    </xf>
    <xf numFmtId="0" fontId="6" fillId="2" borderId="1" xfId="0" applyFont="1" applyFill="1" applyBorder="1" applyAlignment="1">
      <alignment horizontal="center" wrapText="1"/>
    </xf>
    <xf numFmtId="0" fontId="7" fillId="0" borderId="1" xfId="0" applyFont="1" applyFill="1" applyBorder="1" applyAlignment="1">
      <alignment horizontal="center" wrapText="1"/>
    </xf>
    <xf numFmtId="0" fontId="6" fillId="0" borderId="1" xfId="0" applyFont="1" applyFill="1" applyBorder="1" applyAlignment="1">
      <alignment horizontal="center" wrapText="1"/>
    </xf>
    <xf numFmtId="0" fontId="7" fillId="0" borderId="3" xfId="0" applyFont="1" applyFill="1" applyBorder="1" applyAlignment="1">
      <alignment horizontal="center" wrapText="1"/>
    </xf>
    <xf numFmtId="0" fontId="6" fillId="0" borderId="3" xfId="0" applyFont="1" applyFill="1" applyBorder="1" applyAlignment="1">
      <alignment horizontal="center" wrapText="1"/>
    </xf>
    <xf numFmtId="0" fontId="7" fillId="0" borderId="0" xfId="0" applyFont="1" applyAlignment="1">
      <alignment horizontal="center" wrapText="1"/>
    </xf>
    <xf numFmtId="2" fontId="1" fillId="2" borderId="1" xfId="0" applyNumberFormat="1" applyFont="1" applyFill="1" applyBorder="1" applyAlignment="1">
      <alignment horizontal="center"/>
    </xf>
    <xf numFmtId="2" fontId="0" fillId="0" borderId="1" xfId="0" applyNumberFormat="1" applyFill="1" applyBorder="1" applyAlignment="1">
      <alignment horizontal="center"/>
    </xf>
    <xf numFmtId="2" fontId="0" fillId="0" borderId="3" xfId="0" applyNumberFormat="1" applyFill="1" applyBorder="1" applyAlignment="1">
      <alignment horizontal="center"/>
    </xf>
    <xf numFmtId="0" fontId="11" fillId="0" borderId="0" xfId="0" applyFont="1"/>
    <xf numFmtId="0" fontId="10" fillId="10" borderId="1" xfId="0" applyFont="1" applyFill="1" applyBorder="1" applyAlignment="1">
      <alignment horizontal="center" vertical="center" wrapText="1"/>
    </xf>
    <xf numFmtId="0" fontId="0" fillId="0" borderId="1" xfId="0" applyBorder="1" applyAlignment="1">
      <alignment horizontal="center"/>
    </xf>
    <xf numFmtId="2" fontId="0" fillId="0" borderId="0" xfId="0" applyNumberFormat="1" applyAlignment="1">
      <alignment horizontal="center"/>
    </xf>
    <xf numFmtId="0" fontId="9" fillId="10" borderId="3" xfId="0" applyFont="1" applyFill="1" applyBorder="1" applyAlignment="1">
      <alignment horizontal="center"/>
    </xf>
    <xf numFmtId="0" fontId="9" fillId="10" borderId="6" xfId="0" applyFont="1" applyFill="1" applyBorder="1" applyAlignment="1">
      <alignment horizontal="center"/>
    </xf>
    <xf numFmtId="2" fontId="1" fillId="2" borderId="0" xfId="0" applyNumberFormat="1" applyFont="1" applyFill="1" applyAlignment="1">
      <alignment horizontal="center"/>
    </xf>
    <xf numFmtId="0" fontId="9" fillId="4" borderId="3" xfId="0" applyFont="1" applyFill="1" applyBorder="1" applyAlignment="1">
      <alignment horizontal="center"/>
    </xf>
    <xf numFmtId="0" fontId="9" fillId="4" borderId="6" xfId="0" applyFont="1" applyFill="1" applyBorder="1" applyAlignment="1">
      <alignment horizontal="center"/>
    </xf>
    <xf numFmtId="0" fontId="9" fillId="7" borderId="3" xfId="0" applyFont="1" applyFill="1" applyBorder="1" applyAlignment="1">
      <alignment horizontal="center"/>
    </xf>
    <xf numFmtId="0" fontId="9" fillId="7" borderId="6" xfId="0" applyFont="1" applyFill="1" applyBorder="1" applyAlignment="1">
      <alignment horizontal="center"/>
    </xf>
    <xf numFmtId="2" fontId="8" fillId="0" borderId="0" xfId="0" applyNumberFormat="1" applyFont="1" applyBorder="1" applyAlignment="1">
      <alignment horizontal="center"/>
    </xf>
    <xf numFmtId="2" fontId="13" fillId="2" borderId="0" xfId="0" applyNumberFormat="1" applyFont="1" applyFill="1" applyBorder="1" applyAlignment="1">
      <alignment horizontal="center"/>
    </xf>
    <xf numFmtId="0" fontId="9" fillId="6" borderId="3" xfId="0" applyFont="1" applyFill="1" applyBorder="1" applyAlignment="1">
      <alignment horizontal="center"/>
    </xf>
    <xf numFmtId="0" fontId="9" fillId="6" borderId="6" xfId="0" applyFont="1" applyFill="1" applyBorder="1" applyAlignment="1">
      <alignment horizontal="center"/>
    </xf>
    <xf numFmtId="2" fontId="8" fillId="0" borderId="0" xfId="0" applyNumberFormat="1" applyFont="1"/>
    <xf numFmtId="0" fontId="9" fillId="9" borderId="3" xfId="0" applyFont="1" applyFill="1" applyBorder="1" applyAlignment="1">
      <alignment horizontal="center"/>
    </xf>
    <xf numFmtId="0" fontId="9" fillId="9" borderId="6" xfId="0" applyFont="1" applyFill="1" applyBorder="1" applyAlignment="1">
      <alignment horizontal="center"/>
    </xf>
    <xf numFmtId="2" fontId="8" fillId="0" borderId="0" xfId="0" applyNumberFormat="1" applyFont="1" applyAlignment="1">
      <alignment horizontal="center"/>
    </xf>
    <xf numFmtId="0" fontId="9" fillId="8" borderId="3" xfId="0" applyFont="1" applyFill="1" applyBorder="1" applyAlignment="1">
      <alignment horizontal="center"/>
    </xf>
    <xf numFmtId="0" fontId="9" fillId="0" borderId="0" xfId="0" applyFont="1" applyAlignment="1">
      <alignment horizontal="center"/>
    </xf>
    <xf numFmtId="2" fontId="1" fillId="0" borderId="0" xfId="0" applyNumberFormat="1" applyFont="1" applyAlignment="1">
      <alignment horizontal="center"/>
    </xf>
    <xf numFmtId="165" fontId="1" fillId="2" borderId="0" xfId="0" applyNumberFormat="1" applyFont="1" applyFill="1" applyAlignment="1">
      <alignment horizontal="center"/>
    </xf>
    <xf numFmtId="164" fontId="0" fillId="0" borderId="0" xfId="0" applyNumberFormat="1" applyAlignment="1">
      <alignment horizontal="center"/>
    </xf>
    <xf numFmtId="166" fontId="1" fillId="0" borderId="0" xfId="0" applyNumberFormat="1" applyFont="1" applyAlignment="1">
      <alignment horizontal="center"/>
    </xf>
    <xf numFmtId="164" fontId="1" fillId="0" borderId="0" xfId="0" applyNumberFormat="1" applyFont="1" applyAlignment="1">
      <alignment horizontal="center"/>
    </xf>
    <xf numFmtId="0" fontId="13" fillId="0" borderId="7" xfId="0" applyFont="1" applyBorder="1" applyAlignment="1">
      <alignment horizontal="center"/>
    </xf>
    <xf numFmtId="0" fontId="13" fillId="0" borderId="5" xfId="0" applyFont="1" applyBorder="1" applyAlignment="1">
      <alignment horizontal="center"/>
    </xf>
    <xf numFmtId="0" fontId="13" fillId="0" borderId="4" xfId="0" applyFont="1" applyBorder="1" applyAlignment="1">
      <alignment horizontal="center"/>
    </xf>
    <xf numFmtId="0" fontId="0" fillId="0" borderId="0" xfId="0" applyFont="1"/>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0"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9F9F"/>
      <color rgb="FFFFCDCE"/>
      <color rgb="FFB9B9FF"/>
      <color rgb="FFEBEBFF"/>
      <color rgb="FFFF5050"/>
      <color rgb="FFFFA3A5"/>
      <color rgb="FFFF9966"/>
      <color rgb="FFCCCCFF"/>
      <color rgb="FFDDDD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362BF-39E0-4E25-A548-2432BEF73A01}">
  <dimension ref="B1:M8"/>
  <sheetViews>
    <sheetView tabSelected="1" workbookViewId="0">
      <selection activeCell="L18" sqref="L18"/>
    </sheetView>
  </sheetViews>
  <sheetFormatPr defaultRowHeight="14.25" x14ac:dyDescent="0.45"/>
  <sheetData>
    <row r="1" spans="2:13" ht="14.65" thickBot="1" x14ac:dyDescent="0.5"/>
    <row r="2" spans="2:13" x14ac:dyDescent="0.45">
      <c r="B2" s="102" t="s">
        <v>81</v>
      </c>
      <c r="C2" s="103"/>
      <c r="D2" s="103"/>
      <c r="E2" s="103"/>
      <c r="F2" s="103"/>
      <c r="G2" s="103"/>
      <c r="H2" s="103"/>
      <c r="I2" s="103"/>
      <c r="J2" s="103"/>
      <c r="K2" s="103"/>
      <c r="L2" s="103"/>
      <c r="M2" s="104"/>
    </row>
    <row r="3" spans="2:13" x14ac:dyDescent="0.45">
      <c r="B3" s="105"/>
      <c r="C3" s="106"/>
      <c r="D3" s="106"/>
      <c r="E3" s="106"/>
      <c r="F3" s="106"/>
      <c r="G3" s="106"/>
      <c r="H3" s="106"/>
      <c r="I3" s="106"/>
      <c r="J3" s="106"/>
      <c r="K3" s="106"/>
      <c r="L3" s="106"/>
      <c r="M3" s="107"/>
    </row>
    <row r="4" spans="2:13" x14ac:dyDescent="0.45">
      <c r="B4" s="105"/>
      <c r="C4" s="106"/>
      <c r="D4" s="106"/>
      <c r="E4" s="106"/>
      <c r="F4" s="106"/>
      <c r="G4" s="106"/>
      <c r="H4" s="106"/>
      <c r="I4" s="106"/>
      <c r="J4" s="106"/>
      <c r="K4" s="106"/>
      <c r="L4" s="106"/>
      <c r="M4" s="107"/>
    </row>
    <row r="5" spans="2:13" x14ac:dyDescent="0.45">
      <c r="B5" s="105"/>
      <c r="C5" s="106"/>
      <c r="D5" s="106"/>
      <c r="E5" s="106"/>
      <c r="F5" s="106"/>
      <c r="G5" s="106"/>
      <c r="H5" s="106"/>
      <c r="I5" s="106"/>
      <c r="J5" s="106"/>
      <c r="K5" s="106"/>
      <c r="L5" s="106"/>
      <c r="M5" s="107"/>
    </row>
    <row r="6" spans="2:13" x14ac:dyDescent="0.45">
      <c r="B6" s="105"/>
      <c r="C6" s="106"/>
      <c r="D6" s="106"/>
      <c r="E6" s="106"/>
      <c r="F6" s="106"/>
      <c r="G6" s="106"/>
      <c r="H6" s="106"/>
      <c r="I6" s="106"/>
      <c r="J6" s="106"/>
      <c r="K6" s="106"/>
      <c r="L6" s="106"/>
      <c r="M6" s="107"/>
    </row>
    <row r="7" spans="2:13" x14ac:dyDescent="0.45">
      <c r="B7" s="105"/>
      <c r="C7" s="106"/>
      <c r="D7" s="106"/>
      <c r="E7" s="106"/>
      <c r="F7" s="106"/>
      <c r="G7" s="106"/>
      <c r="H7" s="106"/>
      <c r="I7" s="106"/>
      <c r="J7" s="106"/>
      <c r="K7" s="106"/>
      <c r="L7" s="106"/>
      <c r="M7" s="107"/>
    </row>
    <row r="8" spans="2:13" ht="14.65" thickBot="1" x14ac:dyDescent="0.5">
      <c r="B8" s="108"/>
      <c r="C8" s="109"/>
      <c r="D8" s="109"/>
      <c r="E8" s="109"/>
      <c r="F8" s="109"/>
      <c r="G8" s="109"/>
      <c r="H8" s="109"/>
      <c r="I8" s="109"/>
      <c r="J8" s="109"/>
      <c r="K8" s="109"/>
      <c r="L8" s="109"/>
      <c r="M8" s="110"/>
    </row>
  </sheetData>
  <mergeCells count="1">
    <mergeCell ref="B2:M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1F4FC-B92C-4976-9297-9E006ECDD64A}">
  <dimension ref="A2:B26"/>
  <sheetViews>
    <sheetView workbookViewId="0">
      <selection activeCell="C30" sqref="C30"/>
    </sheetView>
  </sheetViews>
  <sheetFormatPr defaultRowHeight="14.25" x14ac:dyDescent="0.45"/>
  <sheetData>
    <row r="2" spans="1:2" x14ac:dyDescent="0.45">
      <c r="A2" t="s">
        <v>42</v>
      </c>
      <c r="B2" t="s">
        <v>43</v>
      </c>
    </row>
    <row r="3" spans="1:2" x14ac:dyDescent="0.45">
      <c r="A3" t="s">
        <v>41</v>
      </c>
      <c r="B3" t="s">
        <v>62</v>
      </c>
    </row>
    <row r="4" spans="1:2" x14ac:dyDescent="0.45">
      <c r="A4" t="s">
        <v>28</v>
      </c>
      <c r="B4" t="s">
        <v>29</v>
      </c>
    </row>
    <row r="5" spans="1:2" x14ac:dyDescent="0.45">
      <c r="A5" t="s">
        <v>33</v>
      </c>
      <c r="B5" t="s">
        <v>54</v>
      </c>
    </row>
    <row r="6" spans="1:2" x14ac:dyDescent="0.45">
      <c r="A6" t="s">
        <v>40</v>
      </c>
      <c r="B6" t="s">
        <v>55</v>
      </c>
    </row>
    <row r="7" spans="1:2" x14ac:dyDescent="0.45">
      <c r="A7" t="s">
        <v>37</v>
      </c>
      <c r="B7" t="s">
        <v>56</v>
      </c>
    </row>
    <row r="8" spans="1:2" x14ac:dyDescent="0.45">
      <c r="A8" t="s">
        <v>26</v>
      </c>
      <c r="B8" t="s">
        <v>30</v>
      </c>
    </row>
    <row r="9" spans="1:2" x14ac:dyDescent="0.45">
      <c r="A9" t="s">
        <v>35</v>
      </c>
      <c r="B9" t="s">
        <v>58</v>
      </c>
    </row>
    <row r="10" spans="1:2" x14ac:dyDescent="0.45">
      <c r="A10" t="s">
        <v>27</v>
      </c>
      <c r="B10" t="s">
        <v>31</v>
      </c>
    </row>
    <row r="11" spans="1:2" x14ac:dyDescent="0.45">
      <c r="A11" t="s">
        <v>34</v>
      </c>
      <c r="B11" t="s">
        <v>57</v>
      </c>
    </row>
    <row r="12" spans="1:2" x14ac:dyDescent="0.45">
      <c r="A12" t="s">
        <v>36</v>
      </c>
      <c r="B12" t="s">
        <v>59</v>
      </c>
    </row>
    <row r="13" spans="1:2" x14ac:dyDescent="0.45">
      <c r="A13" t="s">
        <v>39</v>
      </c>
      <c r="B13" t="s">
        <v>61</v>
      </c>
    </row>
    <row r="14" spans="1:2" x14ac:dyDescent="0.45">
      <c r="A14" t="s">
        <v>38</v>
      </c>
      <c r="B14" t="s">
        <v>60</v>
      </c>
    </row>
    <row r="15" spans="1:2" x14ac:dyDescent="0.45">
      <c r="A15" t="s">
        <v>32</v>
      </c>
      <c r="B15" t="s">
        <v>53</v>
      </c>
    </row>
    <row r="16" spans="1:2" x14ac:dyDescent="0.45">
      <c r="A16" t="s">
        <v>44</v>
      </c>
      <c r="B16" t="s">
        <v>45</v>
      </c>
    </row>
    <row r="18" spans="1:2" x14ac:dyDescent="0.45">
      <c r="A18" t="s">
        <v>0</v>
      </c>
      <c r="B18" s="72" t="s">
        <v>63</v>
      </c>
    </row>
    <row r="19" spans="1:2" x14ac:dyDescent="0.45">
      <c r="A19" t="s">
        <v>21</v>
      </c>
      <c r="B19" s="72" t="s">
        <v>65</v>
      </c>
    </row>
    <row r="20" spans="1:2" x14ac:dyDescent="0.45">
      <c r="A20" t="s">
        <v>22</v>
      </c>
      <c r="B20" s="72" t="s">
        <v>66</v>
      </c>
    </row>
    <row r="21" spans="1:2" x14ac:dyDescent="0.45">
      <c r="A21" t="s">
        <v>23</v>
      </c>
      <c r="B21" s="72" t="s">
        <v>68</v>
      </c>
    </row>
    <row r="22" spans="1:2" x14ac:dyDescent="0.45">
      <c r="A22" t="s">
        <v>24</v>
      </c>
      <c r="B22" s="72" t="s">
        <v>67</v>
      </c>
    </row>
    <row r="23" spans="1:2" x14ac:dyDescent="0.45">
      <c r="A23" t="s">
        <v>25</v>
      </c>
      <c r="B23" s="72" t="s">
        <v>64</v>
      </c>
    </row>
    <row r="25" spans="1:2" x14ac:dyDescent="0.45">
      <c r="A25" t="s">
        <v>77</v>
      </c>
      <c r="B25" s="101" t="s">
        <v>78</v>
      </c>
    </row>
    <row r="26" spans="1:2" x14ac:dyDescent="0.45">
      <c r="A26" t="s">
        <v>79</v>
      </c>
      <c r="B26" s="101" t="s">
        <v>80</v>
      </c>
    </row>
  </sheetData>
  <sortState xmlns:xlrd2="http://schemas.microsoft.com/office/spreadsheetml/2017/richdata2" ref="A2:B16">
    <sortCondition ref="A2:A16"/>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AFBC9-957B-49C6-8B6D-24CE40424627}">
  <dimension ref="A1:BF73"/>
  <sheetViews>
    <sheetView workbookViewId="0">
      <pane xSplit="1" topLeftCell="B1" activePane="topRight" state="frozen"/>
      <selection activeCell="A4" sqref="A4"/>
      <selection pane="topRight" activeCell="H24" sqref="H24"/>
    </sheetView>
  </sheetViews>
  <sheetFormatPr defaultRowHeight="14.25" x14ac:dyDescent="0.45"/>
  <cols>
    <col min="1" max="1" width="8.19921875" style="12" bestFit="1" customWidth="1"/>
    <col min="2" max="2" width="10.6640625" style="12" bestFit="1" customWidth="1"/>
    <col min="3" max="3" width="7.6640625" style="12" bestFit="1" customWidth="1"/>
    <col min="4" max="4" width="6.19921875" style="12" bestFit="1" customWidth="1"/>
    <col min="5" max="5" width="7.6640625" style="12" bestFit="1" customWidth="1"/>
    <col min="6" max="6" width="8.59765625" style="12" bestFit="1" customWidth="1"/>
    <col min="7" max="7" width="7.9296875" style="12" bestFit="1" customWidth="1"/>
    <col min="8" max="8" width="8.265625" style="12" bestFit="1" customWidth="1"/>
    <col min="9" max="9" width="10.46484375" style="12" bestFit="1" customWidth="1"/>
    <col min="10" max="10" width="9.1328125" style="12" bestFit="1" customWidth="1"/>
    <col min="11" max="11" width="6.73046875" style="31" bestFit="1" customWidth="1"/>
    <col min="12" max="12" width="6.73046875" style="6" bestFit="1" customWidth="1"/>
    <col min="13" max="14" width="6.73046875" bestFit="1" customWidth="1"/>
    <col min="15" max="15" width="6.59765625" style="31" bestFit="1" customWidth="1"/>
    <col min="16" max="16" width="6.73046875" style="12" bestFit="1" customWidth="1"/>
    <col min="17" max="17" width="8.33203125" style="31" bestFit="1" customWidth="1"/>
    <col min="18" max="19" width="6.73046875" style="12" bestFit="1" customWidth="1"/>
    <col min="20" max="20" width="6.6640625" style="12" bestFit="1" customWidth="1"/>
    <col min="21" max="21" width="6.73046875" style="12" bestFit="1" customWidth="1"/>
    <col min="22" max="22" width="6.46484375" style="12" bestFit="1" customWidth="1"/>
    <col min="23" max="29" width="5.73046875" style="12" bestFit="1" customWidth="1"/>
    <col min="30" max="30" width="8.73046875" style="12" bestFit="1" customWidth="1"/>
    <col min="31" max="31" width="7.73046875" style="12" bestFit="1" customWidth="1"/>
    <col min="59" max="16384" width="9.06640625" style="12"/>
  </cols>
  <sheetData>
    <row r="1" spans="1:58" x14ac:dyDescent="0.45">
      <c r="L1" s="31"/>
      <c r="M1" s="12"/>
      <c r="N1" s="12"/>
    </row>
    <row r="2" spans="1:58" s="36" customFormat="1" ht="42.75" x14ac:dyDescent="0.45">
      <c r="A2" s="34" t="s">
        <v>0</v>
      </c>
      <c r="B2" s="35" t="s">
        <v>1</v>
      </c>
      <c r="C2" s="35" t="s">
        <v>2</v>
      </c>
      <c r="D2" s="35" t="s">
        <v>3</v>
      </c>
      <c r="E2" s="35" t="s">
        <v>4</v>
      </c>
      <c r="F2" s="35" t="s">
        <v>5</v>
      </c>
      <c r="G2" s="35" t="s">
        <v>6</v>
      </c>
      <c r="H2" s="35" t="s">
        <v>7</v>
      </c>
      <c r="I2" s="35" t="s">
        <v>8</v>
      </c>
      <c r="J2" s="35" t="s">
        <v>9</v>
      </c>
      <c r="K2" s="36" t="s">
        <v>27</v>
      </c>
      <c r="L2" s="36" t="s">
        <v>46</v>
      </c>
      <c r="M2" s="36" t="s">
        <v>47</v>
      </c>
      <c r="N2" s="36" t="s">
        <v>48</v>
      </c>
      <c r="O2" s="35" t="s">
        <v>26</v>
      </c>
      <c r="P2" s="36" t="s">
        <v>33</v>
      </c>
      <c r="Q2" s="36" t="s">
        <v>32</v>
      </c>
      <c r="R2" s="36" t="s">
        <v>34</v>
      </c>
      <c r="S2" s="36" t="s">
        <v>49</v>
      </c>
      <c r="T2" s="36" t="s">
        <v>50</v>
      </c>
      <c r="U2" s="36" t="s">
        <v>51</v>
      </c>
      <c r="V2" s="36" t="s">
        <v>52</v>
      </c>
      <c r="W2" s="36" t="s">
        <v>40</v>
      </c>
      <c r="X2" s="36" t="s">
        <v>41</v>
      </c>
      <c r="Y2" s="36" t="s">
        <v>36</v>
      </c>
      <c r="Z2" s="36" t="s">
        <v>38</v>
      </c>
      <c r="AA2" s="36" t="s">
        <v>37</v>
      </c>
      <c r="AB2" s="36" t="s">
        <v>39</v>
      </c>
      <c r="AC2" s="36" t="s">
        <v>35</v>
      </c>
      <c r="AD2" s="36" t="s">
        <v>42</v>
      </c>
      <c r="AE2" s="36" t="s">
        <v>44</v>
      </c>
      <c r="AF2"/>
      <c r="AG2"/>
      <c r="AH2"/>
      <c r="AI2"/>
      <c r="AJ2"/>
      <c r="AK2"/>
      <c r="AL2"/>
      <c r="AM2"/>
      <c r="AN2"/>
      <c r="AO2"/>
      <c r="AP2"/>
      <c r="AQ2"/>
      <c r="AR2"/>
      <c r="AS2"/>
      <c r="AT2"/>
      <c r="AU2"/>
      <c r="AV2"/>
      <c r="AW2"/>
      <c r="AX2"/>
      <c r="AY2"/>
      <c r="AZ2"/>
      <c r="BA2"/>
      <c r="BB2"/>
      <c r="BC2"/>
      <c r="BD2"/>
      <c r="BE2"/>
      <c r="BF2"/>
    </row>
    <row r="3" spans="1:58" ht="18" x14ac:dyDescent="0.55000000000000004">
      <c r="A3" s="16" t="s">
        <v>10</v>
      </c>
      <c r="B3" s="17">
        <v>500</v>
      </c>
      <c r="C3" s="17">
        <v>669.8</v>
      </c>
      <c r="D3" s="17">
        <v>44</v>
      </c>
      <c r="E3" s="17">
        <v>2.1</v>
      </c>
      <c r="F3" s="17">
        <v>1.018</v>
      </c>
      <c r="G3" s="17">
        <v>3.0859999999999999</v>
      </c>
      <c r="H3" s="17">
        <v>5.12</v>
      </c>
      <c r="I3" s="17">
        <v>0.96</v>
      </c>
      <c r="J3" s="18">
        <v>0.1874176639</v>
      </c>
      <c r="K3" s="33">
        <v>40.527000000000001</v>
      </c>
      <c r="L3" s="33">
        <v>7.37</v>
      </c>
      <c r="M3" s="33">
        <v>5.7359999999999998</v>
      </c>
      <c r="N3" s="33">
        <v>11.555</v>
      </c>
      <c r="O3" s="32">
        <v>0.1874176639</v>
      </c>
      <c r="P3" s="33">
        <v>5.944</v>
      </c>
      <c r="Q3" s="33">
        <v>0.623</v>
      </c>
      <c r="R3" s="33">
        <v>39.521999999999998</v>
      </c>
      <c r="S3" s="33">
        <v>12.192</v>
      </c>
      <c r="T3" s="33">
        <v>5.3120000000000003</v>
      </c>
      <c r="U3" s="33">
        <v>9.2550000000000008</v>
      </c>
      <c r="V3" s="33">
        <v>2.9809999999999999</v>
      </c>
      <c r="W3" s="33">
        <v>2.1349999999999998</v>
      </c>
      <c r="X3" s="5">
        <v>0</v>
      </c>
      <c r="Y3" s="33">
        <v>4.5999999999999999E-2</v>
      </c>
      <c r="Z3" s="33">
        <v>1.2070000000000001</v>
      </c>
      <c r="AA3" s="33">
        <v>1.0999999999999999E-2</v>
      </c>
      <c r="AB3" s="33">
        <v>4.6840000000000002</v>
      </c>
      <c r="AC3" s="33">
        <v>0.65400000000000003</v>
      </c>
      <c r="AD3" s="5">
        <v>3715.3760000000002</v>
      </c>
      <c r="AE3" s="5">
        <v>510.07499999999999</v>
      </c>
    </row>
    <row r="4" spans="1:58" ht="18" x14ac:dyDescent="0.55000000000000004">
      <c r="A4" s="9" t="s">
        <v>11</v>
      </c>
      <c r="B4" s="10">
        <v>504</v>
      </c>
      <c r="C4" s="10">
        <v>903.9</v>
      </c>
      <c r="D4" s="10">
        <v>49.5</v>
      </c>
      <c r="E4" s="10">
        <v>2.9</v>
      </c>
      <c r="F4" s="10">
        <v>1.1359999999999999</v>
      </c>
      <c r="G4" s="10">
        <v>4.3380000000000001</v>
      </c>
      <c r="H4" s="10">
        <v>9.7409999999999997</v>
      </c>
      <c r="I4" s="10">
        <v>0.95899999999999996</v>
      </c>
      <c r="J4" s="10">
        <v>9.8000000000000004E-2</v>
      </c>
      <c r="K4" s="33">
        <v>41.475999999999999</v>
      </c>
      <c r="L4" s="33">
        <v>6.0579999999999998</v>
      </c>
      <c r="M4" s="33">
        <v>4.7510000000000003</v>
      </c>
      <c r="N4" s="33">
        <v>12.234</v>
      </c>
      <c r="O4" s="33">
        <v>9.8000000000000004E-2</v>
      </c>
      <c r="P4" s="33">
        <v>7.2009999999999996</v>
      </c>
      <c r="Q4" s="33">
        <v>0.62</v>
      </c>
      <c r="R4" s="33">
        <v>40.350999999999999</v>
      </c>
      <c r="S4" s="33">
        <v>12.275</v>
      </c>
      <c r="T4" s="33">
        <v>6.0949999999999998</v>
      </c>
      <c r="U4" s="33">
        <v>9.51</v>
      </c>
      <c r="V4" s="33">
        <v>1.4790000000000001</v>
      </c>
      <c r="W4" s="33">
        <v>2.3050000000000002</v>
      </c>
      <c r="X4" s="5">
        <v>0</v>
      </c>
      <c r="Y4" s="33">
        <v>0.03</v>
      </c>
      <c r="Z4" s="33">
        <v>1.3080000000000001</v>
      </c>
      <c r="AA4" s="33">
        <v>7.0000000000000001E-3</v>
      </c>
      <c r="AB4" s="33">
        <v>3.7069999999999999</v>
      </c>
      <c r="AC4" s="33">
        <v>0.65900000000000003</v>
      </c>
      <c r="AD4" s="5">
        <v>3772.0940000000001</v>
      </c>
      <c r="AE4" s="5">
        <v>521.327</v>
      </c>
    </row>
    <row r="5" spans="1:58" ht="18" x14ac:dyDescent="0.55000000000000004">
      <c r="A5" s="9" t="s">
        <v>12</v>
      </c>
      <c r="B5" s="10">
        <v>511</v>
      </c>
      <c r="C5" s="58"/>
      <c r="D5" s="10">
        <v>48</v>
      </c>
      <c r="E5" s="58"/>
      <c r="F5" s="10">
        <v>1.075</v>
      </c>
      <c r="G5" s="10">
        <v>6.7240000000000002</v>
      </c>
      <c r="H5" s="10">
        <v>17.648</v>
      </c>
      <c r="I5" s="10">
        <v>1.363</v>
      </c>
      <c r="J5" s="10">
        <v>7.6999999999999999E-2</v>
      </c>
      <c r="K5" s="33">
        <v>43.063000000000002</v>
      </c>
      <c r="L5" s="33">
        <v>6.2619999999999996</v>
      </c>
      <c r="M5" s="33">
        <v>6.383</v>
      </c>
      <c r="N5" s="33">
        <v>12.009</v>
      </c>
      <c r="O5" s="33">
        <v>7.6999999999999999E-2</v>
      </c>
      <c r="P5" s="33">
        <v>7.4930000000000003</v>
      </c>
      <c r="Q5" s="33">
        <v>0.59</v>
      </c>
      <c r="R5" s="33">
        <v>36.628</v>
      </c>
      <c r="S5" s="33">
        <v>10.936</v>
      </c>
      <c r="T5" s="33">
        <v>4.7990000000000004</v>
      </c>
      <c r="U5" s="33">
        <v>9.6530000000000005</v>
      </c>
      <c r="V5" s="33">
        <v>1.6120000000000001</v>
      </c>
      <c r="W5" s="33">
        <v>2.415</v>
      </c>
      <c r="X5" s="5">
        <v>0</v>
      </c>
      <c r="Y5" s="33">
        <v>0.04</v>
      </c>
      <c r="Z5" s="33">
        <v>2.2650000000000001</v>
      </c>
      <c r="AA5" s="33">
        <v>0.03</v>
      </c>
      <c r="AB5" s="33">
        <v>4.5179999999999998</v>
      </c>
      <c r="AC5" s="33">
        <v>0.47899999999999998</v>
      </c>
      <c r="AD5" s="5">
        <v>3753.42</v>
      </c>
      <c r="AE5" s="5">
        <v>515.21799999999996</v>
      </c>
    </row>
    <row r="6" spans="1:58" ht="18" x14ac:dyDescent="0.55000000000000004">
      <c r="A6" s="9" t="s">
        <v>13</v>
      </c>
      <c r="B6" s="10">
        <v>512</v>
      </c>
      <c r="C6" s="58"/>
      <c r="D6" s="10">
        <v>60</v>
      </c>
      <c r="E6" s="58"/>
      <c r="F6" s="10">
        <v>1.264</v>
      </c>
      <c r="G6" s="10">
        <v>5.9390000000000001</v>
      </c>
      <c r="H6" s="10">
        <v>8.0630000000000006</v>
      </c>
      <c r="I6" s="10">
        <v>0.997</v>
      </c>
      <c r="J6" s="10">
        <v>0.124</v>
      </c>
      <c r="K6" s="33">
        <v>40.533000000000001</v>
      </c>
      <c r="L6" s="33">
        <v>5.4550000000000001</v>
      </c>
      <c r="M6" s="33">
        <v>4.9169999999999998</v>
      </c>
      <c r="N6" s="33">
        <v>12.993</v>
      </c>
      <c r="O6" s="33">
        <v>0.124</v>
      </c>
      <c r="P6" s="33">
        <v>6.51</v>
      </c>
      <c r="Q6" s="33">
        <v>0.66700000000000004</v>
      </c>
      <c r="R6" s="33">
        <v>42.222999999999999</v>
      </c>
      <c r="S6" s="33">
        <v>13.709</v>
      </c>
      <c r="T6" s="33">
        <v>6.26</v>
      </c>
      <c r="U6" s="33">
        <v>10.069000000000001</v>
      </c>
      <c r="V6" s="33">
        <v>0.54800000000000004</v>
      </c>
      <c r="W6" s="33">
        <v>2.3929999999999998</v>
      </c>
      <c r="X6" s="5">
        <v>1E-3</v>
      </c>
      <c r="Y6" s="33">
        <v>4.7E-2</v>
      </c>
      <c r="Z6" s="33">
        <v>1.569</v>
      </c>
      <c r="AA6" s="33">
        <v>8.0000000000000002E-3</v>
      </c>
      <c r="AB6" s="33">
        <v>4.6040000000000001</v>
      </c>
      <c r="AC6" s="33">
        <v>0.55800000000000005</v>
      </c>
      <c r="AD6" s="5">
        <v>3795.9279999999999</v>
      </c>
      <c r="AE6" s="5">
        <v>532.04499999999996</v>
      </c>
    </row>
    <row r="7" spans="1:58" ht="18" x14ac:dyDescent="0.55000000000000004">
      <c r="A7" s="9" t="s">
        <v>14</v>
      </c>
      <c r="B7" s="10">
        <v>513</v>
      </c>
      <c r="C7" s="58"/>
      <c r="D7" s="10">
        <v>59</v>
      </c>
      <c r="E7" s="58"/>
      <c r="F7" s="10">
        <v>1.2729999999999999</v>
      </c>
      <c r="G7" s="10">
        <v>4.4029999999999996</v>
      </c>
      <c r="H7" s="10">
        <v>4.7569999999999997</v>
      </c>
      <c r="I7" s="10">
        <v>0.98699999999999999</v>
      </c>
      <c r="J7" s="10">
        <v>0.20799999999999999</v>
      </c>
      <c r="K7" s="33">
        <v>39.975999999999999</v>
      </c>
      <c r="L7" s="33">
        <v>5.8140000000000001</v>
      </c>
      <c r="M7" s="33">
        <v>4.55</v>
      </c>
      <c r="N7" s="33">
        <v>12.212</v>
      </c>
      <c r="O7" s="33">
        <v>0.20799999999999999</v>
      </c>
      <c r="P7" s="33">
        <v>6.7249999999999996</v>
      </c>
      <c r="Q7" s="33">
        <v>0.85799999999999998</v>
      </c>
      <c r="R7" s="33">
        <v>41.347000000000001</v>
      </c>
      <c r="S7" s="33">
        <v>12.340999999999999</v>
      </c>
      <c r="T7" s="33">
        <v>5.9249999999999998</v>
      </c>
      <c r="U7" s="33">
        <v>11.364000000000001</v>
      </c>
      <c r="V7" s="33">
        <v>0.90700000000000003</v>
      </c>
      <c r="W7" s="33">
        <v>2.2320000000000002</v>
      </c>
      <c r="X7" s="5">
        <v>0</v>
      </c>
      <c r="Y7" s="33">
        <v>5.3999999999999999E-2</v>
      </c>
      <c r="Z7" s="33">
        <v>2.004</v>
      </c>
      <c r="AA7" s="33">
        <v>1.4999999999999999E-2</v>
      </c>
      <c r="AB7" s="33">
        <v>4.3810000000000002</v>
      </c>
      <c r="AC7" s="33">
        <v>0.75</v>
      </c>
      <c r="AD7" s="5">
        <v>3772.654</v>
      </c>
      <c r="AE7" s="5">
        <v>520.51300000000003</v>
      </c>
    </row>
    <row r="8" spans="1:58" ht="18" x14ac:dyDescent="0.55000000000000004">
      <c r="A8" s="9" t="s">
        <v>15</v>
      </c>
      <c r="B8" s="10">
        <v>514</v>
      </c>
      <c r="C8" s="58"/>
      <c r="D8" s="10">
        <v>64</v>
      </c>
      <c r="E8" s="58"/>
      <c r="F8" s="10">
        <v>1.43</v>
      </c>
      <c r="G8" s="10">
        <v>6.8010000000000002</v>
      </c>
      <c r="H8" s="10">
        <v>6.9930000000000003</v>
      </c>
      <c r="I8" s="10">
        <v>0.97299999999999998</v>
      </c>
      <c r="J8" s="10">
        <v>0.13900000000000001</v>
      </c>
      <c r="K8" s="33">
        <v>40.911999999999999</v>
      </c>
      <c r="L8" s="33">
        <v>6.1189999999999998</v>
      </c>
      <c r="M8" s="33">
        <v>4.415</v>
      </c>
      <c r="N8" s="33">
        <v>12.271000000000001</v>
      </c>
      <c r="O8" s="33">
        <v>0.13900000000000001</v>
      </c>
      <c r="P8" s="33">
        <v>7.28</v>
      </c>
      <c r="Q8" s="33">
        <v>0.93300000000000005</v>
      </c>
      <c r="R8" s="33">
        <v>38.677999999999997</v>
      </c>
      <c r="S8" s="33">
        <v>11.172000000000001</v>
      </c>
      <c r="T8" s="33">
        <v>5.093</v>
      </c>
      <c r="U8" s="33">
        <v>12</v>
      </c>
      <c r="V8" s="33">
        <v>1.98</v>
      </c>
      <c r="W8" s="33">
        <v>2.1829999999999998</v>
      </c>
      <c r="X8" s="5">
        <v>0</v>
      </c>
      <c r="Y8" s="33">
        <v>3.3000000000000002E-2</v>
      </c>
      <c r="Z8" s="33">
        <v>1.9730000000000001</v>
      </c>
      <c r="AA8" s="33">
        <v>1.6E-2</v>
      </c>
      <c r="AB8" s="33">
        <v>3.5870000000000002</v>
      </c>
      <c r="AC8" s="33">
        <v>0.81499999999999995</v>
      </c>
      <c r="AD8" s="5">
        <v>3734.364</v>
      </c>
      <c r="AE8" s="5">
        <v>510.70800000000003</v>
      </c>
    </row>
    <row r="9" spans="1:58" ht="18" x14ac:dyDescent="0.55000000000000004">
      <c r="A9" s="9" t="s">
        <v>16</v>
      </c>
      <c r="B9" s="10">
        <v>519</v>
      </c>
      <c r="C9" s="10">
        <v>527</v>
      </c>
      <c r="D9" s="10">
        <v>41.5</v>
      </c>
      <c r="E9" s="58"/>
      <c r="F9" s="10">
        <v>0.97099999999999997</v>
      </c>
      <c r="G9" s="10">
        <v>4.63</v>
      </c>
      <c r="H9" s="10">
        <v>8.0169999999999995</v>
      </c>
      <c r="I9" s="10">
        <v>0.93</v>
      </c>
      <c r="J9" s="10">
        <v>0.11600000000000001</v>
      </c>
      <c r="K9" s="33">
        <v>41.683</v>
      </c>
      <c r="L9" s="33">
        <v>6.2130000000000001</v>
      </c>
      <c r="M9" s="33">
        <v>5.782</v>
      </c>
      <c r="N9" s="33">
        <v>12.302</v>
      </c>
      <c r="O9" s="33">
        <v>0.11600000000000001</v>
      </c>
      <c r="P9" s="33">
        <v>6.3869999999999996</v>
      </c>
      <c r="Q9" s="33">
        <v>0.59899999999999998</v>
      </c>
      <c r="R9" s="33">
        <v>38.133000000000003</v>
      </c>
      <c r="S9" s="33">
        <v>12.292</v>
      </c>
      <c r="T9" s="33">
        <v>4.665</v>
      </c>
      <c r="U9" s="33">
        <v>9.34</v>
      </c>
      <c r="V9" s="33">
        <v>2.1030000000000002</v>
      </c>
      <c r="W9" s="33">
        <v>2.556</v>
      </c>
      <c r="X9" s="5">
        <v>0</v>
      </c>
      <c r="Y9" s="33">
        <v>2.5999999999999999E-2</v>
      </c>
      <c r="Z9" s="33">
        <v>2.2610000000000001</v>
      </c>
      <c r="AA9" s="33">
        <v>2.1000000000000001E-2</v>
      </c>
      <c r="AB9" s="33">
        <v>4.1689999999999996</v>
      </c>
      <c r="AC9" s="33">
        <v>0.48099999999999998</v>
      </c>
      <c r="AD9" s="5">
        <v>3725.95</v>
      </c>
      <c r="AE9" s="5">
        <v>513.66600000000005</v>
      </c>
    </row>
    <row r="10" spans="1:58" ht="18" x14ac:dyDescent="0.55000000000000004">
      <c r="A10" s="9" t="s">
        <v>17</v>
      </c>
      <c r="B10" s="10">
        <v>520</v>
      </c>
      <c r="C10" s="58"/>
      <c r="D10" s="10">
        <v>64</v>
      </c>
      <c r="E10" s="58"/>
      <c r="F10" s="10">
        <v>1.419</v>
      </c>
      <c r="G10" s="10">
        <v>11.744</v>
      </c>
      <c r="H10" s="10">
        <v>11.329000000000001</v>
      </c>
      <c r="I10" s="10">
        <v>1.4419999999999999</v>
      </c>
      <c r="J10" s="10">
        <v>0.127</v>
      </c>
      <c r="K10" s="33">
        <v>46.573</v>
      </c>
      <c r="L10" s="33">
        <v>6.9749999999999996</v>
      </c>
      <c r="M10" s="33">
        <v>7.1520000000000001</v>
      </c>
      <c r="N10" s="33">
        <v>13.952999999999999</v>
      </c>
      <c r="O10" s="33">
        <v>0.127</v>
      </c>
      <c r="P10" s="33">
        <v>6.8440000000000003</v>
      </c>
      <c r="Q10" s="33">
        <v>0.64300000000000002</v>
      </c>
      <c r="R10" s="33">
        <v>30.047999999999998</v>
      </c>
      <c r="S10" s="33">
        <v>10.51</v>
      </c>
      <c r="T10" s="33">
        <v>5.2450000000000001</v>
      </c>
      <c r="U10" s="33">
        <v>5.81</v>
      </c>
      <c r="V10" s="33">
        <v>3.9359999999999999</v>
      </c>
      <c r="W10" s="33">
        <v>1.6479999999999999</v>
      </c>
      <c r="X10" s="5">
        <v>0</v>
      </c>
      <c r="Y10" s="33">
        <v>5.5E-2</v>
      </c>
      <c r="Z10" s="33">
        <v>1.579</v>
      </c>
      <c r="AA10" s="33">
        <v>1.6E-2</v>
      </c>
      <c r="AB10" s="33">
        <v>3.7610000000000001</v>
      </c>
      <c r="AC10" s="33">
        <v>0.67800000000000005</v>
      </c>
      <c r="AD10" s="5">
        <v>3617.8020000000001</v>
      </c>
      <c r="AE10" s="5">
        <v>487.99900000000002</v>
      </c>
    </row>
    <row r="11" spans="1:58" s="15" customFormat="1" x14ac:dyDescent="0.45">
      <c r="A11" s="59"/>
      <c r="B11" s="59"/>
      <c r="C11" s="59"/>
      <c r="D11" s="59"/>
      <c r="E11" s="13" t="s">
        <v>18</v>
      </c>
      <c r="F11" s="69">
        <f>AVERAGE(F3:F10)</f>
        <v>1.19825</v>
      </c>
      <c r="G11" s="69">
        <f t="shared" ref="G11:J11" si="0">AVERAGE(G3:G10)</f>
        <v>5.9581249999999999</v>
      </c>
      <c r="H11" s="69">
        <f t="shared" si="0"/>
        <v>8.9585000000000008</v>
      </c>
      <c r="I11" s="69">
        <f t="shared" si="0"/>
        <v>1.0763749999999999</v>
      </c>
      <c r="J11" s="69">
        <f t="shared" si="0"/>
        <v>0.13455220798750001</v>
      </c>
      <c r="K11" s="69">
        <f t="shared" ref="K11" si="1">AVERAGE(K3:K10)</f>
        <v>41.842874999999999</v>
      </c>
      <c r="L11" s="69">
        <f t="shared" ref="L11" si="2">AVERAGE(L3:L10)</f>
        <v>6.2832500000000007</v>
      </c>
      <c r="M11" s="69">
        <f t="shared" ref="M11" si="3">AVERAGE(M3:M10)</f>
        <v>5.46075</v>
      </c>
      <c r="N11" s="69">
        <f t="shared" ref="N11" si="4">AVERAGE(N3:N10)</f>
        <v>12.441125</v>
      </c>
      <c r="O11" s="69">
        <f t="shared" ref="O11" si="5">AVERAGE(O3:O10)</f>
        <v>0.13455220798750001</v>
      </c>
      <c r="P11" s="69">
        <f t="shared" ref="P11" si="6">AVERAGE(P3:P10)</f>
        <v>6.798</v>
      </c>
      <c r="Q11" s="69">
        <f t="shared" ref="Q11" si="7">AVERAGE(Q3:Q10)</f>
        <v>0.69162500000000005</v>
      </c>
      <c r="R11" s="69">
        <f t="shared" ref="R11" si="8">AVERAGE(R3:R10)</f>
        <v>38.366250000000001</v>
      </c>
      <c r="S11" s="69">
        <f t="shared" ref="S11" si="9">AVERAGE(S3:S10)</f>
        <v>11.928375000000001</v>
      </c>
      <c r="T11" s="69">
        <f t="shared" ref="T11" si="10">AVERAGE(T3:T10)</f>
        <v>5.4242499999999998</v>
      </c>
      <c r="U11" s="69">
        <f t="shared" ref="U11" si="11">AVERAGE(U3:U10)</f>
        <v>9.6251250000000006</v>
      </c>
      <c r="V11" s="69">
        <f t="shared" ref="V11" si="12">AVERAGE(V3:V10)</f>
        <v>1.9432499999999999</v>
      </c>
      <c r="W11" s="69">
        <f t="shared" ref="W11" si="13">AVERAGE(W3:W10)</f>
        <v>2.2333750000000001</v>
      </c>
      <c r="X11" s="69">
        <f t="shared" ref="X11" si="14">AVERAGE(X3:X10)</f>
        <v>1.25E-4</v>
      </c>
      <c r="Y11" s="69">
        <f t="shared" ref="Y11" si="15">AVERAGE(Y3:Y10)</f>
        <v>4.1374999999999995E-2</v>
      </c>
      <c r="Z11" s="69">
        <f t="shared" ref="Z11" si="16">AVERAGE(Z3:Z10)</f>
        <v>1.77075</v>
      </c>
      <c r="AA11" s="69">
        <f t="shared" ref="AA11" si="17">AVERAGE(AA3:AA10)</f>
        <v>1.5500000000000002E-2</v>
      </c>
      <c r="AB11" s="69">
        <f t="shared" ref="AB11" si="18">AVERAGE(AB3:AB10)</f>
        <v>4.1763750000000002</v>
      </c>
      <c r="AC11" s="69">
        <f t="shared" ref="AC11" si="19">AVERAGE(AC3:AC10)</f>
        <v>0.63425000000000009</v>
      </c>
      <c r="AD11" s="69">
        <f t="shared" ref="AD11" si="20">AVERAGE(AD3:AD10)</f>
        <v>3735.9485</v>
      </c>
      <c r="AE11" s="69">
        <f t="shared" ref="AE11" si="21">AVERAGE(AE3:AE10)</f>
        <v>513.94387500000005</v>
      </c>
      <c r="AF11"/>
      <c r="AG11"/>
      <c r="AH11"/>
      <c r="AI11"/>
      <c r="AJ11"/>
      <c r="AK11"/>
      <c r="AL11"/>
      <c r="AM11"/>
      <c r="AN11"/>
      <c r="AO11"/>
      <c r="AP11"/>
      <c r="AQ11"/>
      <c r="AR11"/>
      <c r="AS11"/>
      <c r="AT11"/>
      <c r="AU11"/>
      <c r="AV11"/>
      <c r="AW11"/>
      <c r="AX11"/>
      <c r="AY11"/>
      <c r="AZ11"/>
      <c r="BA11"/>
      <c r="BB11"/>
      <c r="BC11"/>
      <c r="BD11"/>
      <c r="BE11"/>
      <c r="BF11"/>
    </row>
    <row r="12" spans="1:58" s="27" customFormat="1" x14ac:dyDescent="0.45">
      <c r="A12" s="60"/>
      <c r="B12" s="60"/>
      <c r="C12" s="60"/>
      <c r="D12" s="60"/>
      <c r="E12" s="25" t="s">
        <v>19</v>
      </c>
      <c r="F12" s="70">
        <f>STDEV(F3:F10)</f>
        <v>0.17547791883880914</v>
      </c>
      <c r="G12" s="70">
        <f t="shared" ref="G12:K12" si="22">STDEV(G3:G10)</f>
        <v>2.6680639014354317</v>
      </c>
      <c r="H12" s="70">
        <f t="shared" si="22"/>
        <v>4.1348208460066811</v>
      </c>
      <c r="I12" s="70">
        <f t="shared" si="22"/>
        <v>0.20338418080076973</v>
      </c>
      <c r="J12" s="70">
        <f t="shared" si="22"/>
        <v>4.3703558775069526E-2</v>
      </c>
      <c r="K12" s="70">
        <f t="shared" si="22"/>
        <v>2.1321349084561096</v>
      </c>
      <c r="L12" s="70">
        <f t="shared" ref="L12:AC12" si="23">STDEV(L3:L10)</f>
        <v>0.61514684657985763</v>
      </c>
      <c r="M12" s="70">
        <f t="shared" si="23"/>
        <v>0.97191295171650283</v>
      </c>
      <c r="N12" s="70">
        <f t="shared" si="23"/>
        <v>0.72761635053881824</v>
      </c>
      <c r="O12" s="70">
        <f t="shared" si="23"/>
        <v>4.3703558775069526E-2</v>
      </c>
      <c r="P12" s="70">
        <f t="shared" si="23"/>
        <v>0.51635867932502677</v>
      </c>
      <c r="Q12" s="70">
        <f t="shared" si="23"/>
        <v>0.12964780588744468</v>
      </c>
      <c r="R12" s="70">
        <f t="shared" si="23"/>
        <v>3.8060247634507061</v>
      </c>
      <c r="S12" s="70">
        <f t="shared" si="23"/>
        <v>1.0163979728854806</v>
      </c>
      <c r="T12" s="70">
        <f t="shared" si="23"/>
        <v>0.60011778605775634</v>
      </c>
      <c r="U12" s="70">
        <f t="shared" si="23"/>
        <v>1.8380207085340403</v>
      </c>
      <c r="V12" s="70">
        <f t="shared" si="23"/>
        <v>1.0967900893060623</v>
      </c>
      <c r="W12" s="70">
        <f t="shared" si="23"/>
        <v>0.27322567203164416</v>
      </c>
      <c r="X12" s="70">
        <f t="shared" si="23"/>
        <v>3.5355339059327376E-4</v>
      </c>
      <c r="Y12" s="70">
        <f t="shared" si="23"/>
        <v>1.0927520957916964E-2</v>
      </c>
      <c r="Z12" s="70">
        <f t="shared" si="23"/>
        <v>0.4121999341512384</v>
      </c>
      <c r="AA12" s="70">
        <f t="shared" si="23"/>
        <v>7.4642002729217892E-3</v>
      </c>
      <c r="AB12" s="70">
        <f t="shared" si="23"/>
        <v>0.4374262182683743</v>
      </c>
      <c r="AC12" s="70">
        <f t="shared" si="23"/>
        <v>0.12094124901904103</v>
      </c>
      <c r="AD12" s="70">
        <f t="shared" ref="AD12:AE12" si="24">STDEV(AD3:AD10)</f>
        <v>54.825552559263507</v>
      </c>
      <c r="AE12" s="70">
        <f t="shared" si="24"/>
        <v>12.680642688055778</v>
      </c>
      <c r="AF12"/>
      <c r="AG12"/>
      <c r="AH12"/>
      <c r="AI12"/>
      <c r="AJ12"/>
      <c r="AK12"/>
      <c r="AL12"/>
      <c r="AM12"/>
      <c r="AN12"/>
      <c r="AO12"/>
      <c r="AP12"/>
      <c r="AQ12"/>
      <c r="AR12"/>
      <c r="AS12"/>
      <c r="AT12"/>
      <c r="AU12"/>
      <c r="AV12"/>
      <c r="AW12"/>
      <c r="AX12"/>
      <c r="AY12"/>
      <c r="AZ12"/>
      <c r="BA12"/>
      <c r="BB12"/>
      <c r="BC12"/>
      <c r="BD12"/>
      <c r="BE12"/>
      <c r="BF12"/>
    </row>
    <row r="13" spans="1:58" s="27" customFormat="1" x14ac:dyDescent="0.45">
      <c r="A13" s="61"/>
      <c r="B13" s="61"/>
      <c r="C13" s="61"/>
      <c r="D13" s="61"/>
      <c r="E13" s="28" t="s">
        <v>20</v>
      </c>
      <c r="F13" s="71">
        <f>F12/SQRT(8)</f>
        <v>6.204081317971228E-2</v>
      </c>
      <c r="G13" s="71">
        <f t="shared" ref="G13:J13" si="25">G12/SQRT(8)</f>
        <v>0.94330303867201504</v>
      </c>
      <c r="H13" s="71">
        <f t="shared" si="25"/>
        <v>1.4618799296014107</v>
      </c>
      <c r="I13" s="71">
        <f t="shared" si="25"/>
        <v>7.1907166715147547E-2</v>
      </c>
      <c r="J13" s="71">
        <f t="shared" si="25"/>
        <v>1.5451541385918251E-2</v>
      </c>
      <c r="K13" s="71">
        <f t="shared" ref="K13" si="26">K12/SQRT(8)</f>
        <v>0.75382352608693692</v>
      </c>
      <c r="L13" s="71">
        <f t="shared" ref="L13" si="27">L12/SQRT(8)</f>
        <v>0.21748725332106905</v>
      </c>
      <c r="M13" s="71">
        <f t="shared" ref="M13" si="28">M12/SQRT(8)</f>
        <v>0.3436231194408863</v>
      </c>
      <c r="N13" s="71">
        <f t="shared" ref="N13" si="29">N12/SQRT(8)</f>
        <v>0.2572512277841032</v>
      </c>
      <c r="O13" s="71">
        <f t="shared" ref="O13" si="30">O12/SQRT(8)</f>
        <v>1.5451541385918251E-2</v>
      </c>
      <c r="P13" s="71">
        <f t="shared" ref="P13" si="31">P12/SQRT(8)</f>
        <v>0.18256036183762817</v>
      </c>
      <c r="Q13" s="71">
        <f t="shared" ref="Q13" si="32">Q12/SQRT(8)</f>
        <v>4.583742135448466E-2</v>
      </c>
      <c r="R13" s="71">
        <f t="shared" ref="R13" si="33">R12/SQRT(8)</f>
        <v>1.3456329597999597</v>
      </c>
      <c r="S13" s="71">
        <f t="shared" ref="S13" si="34">S12/SQRT(8)</f>
        <v>0.35935094950579199</v>
      </c>
      <c r="T13" s="71">
        <f t="shared" ref="T13" si="35">T12/SQRT(8)</f>
        <v>0.21217367801604861</v>
      </c>
      <c r="U13" s="71">
        <f t="shared" ref="U13" si="36">U12/SQRT(8)</f>
        <v>0.64983845348286129</v>
      </c>
      <c r="V13" s="71">
        <f t="shared" ref="V13" si="37">V12/SQRT(8)</f>
        <v>0.38777385484325783</v>
      </c>
      <c r="W13" s="71">
        <f t="shared" ref="W13" si="38">W12/SQRT(8)</f>
        <v>9.6599862743913592E-2</v>
      </c>
      <c r="X13" s="71">
        <f t="shared" ref="X13" si="39">X12/SQRT(8)</f>
        <v>1.25E-4</v>
      </c>
      <c r="Y13" s="71">
        <f t="shared" ref="Y13" si="40">Y12/SQRT(8)</f>
        <v>3.8634620854506013E-3</v>
      </c>
      <c r="Z13" s="71">
        <f t="shared" ref="Z13" si="41">Z12/SQRT(8)</f>
        <v>0.1457346843214945</v>
      </c>
      <c r="AA13" s="71">
        <f t="shared" ref="AA13" si="42">AA12/SQRT(8)</f>
        <v>2.6389933145587376E-3</v>
      </c>
      <c r="AB13" s="71">
        <f t="shared" ref="AB13" si="43">AB12/SQRT(8)</f>
        <v>0.15465352260317716</v>
      </c>
      <c r="AC13" s="71">
        <f t="shared" ref="AC13" si="44">AC12/SQRT(8)</f>
        <v>4.2759188653267402E-2</v>
      </c>
      <c r="AD13" s="71">
        <f t="shared" ref="AD13" si="45">AD12/SQRT(8)</f>
        <v>19.383759998477348</v>
      </c>
      <c r="AE13" s="71">
        <f t="shared" ref="AE13" si="46">AE12/SQRT(8)</f>
        <v>4.4832842172639253</v>
      </c>
      <c r="AF13"/>
      <c r="AG13"/>
      <c r="AH13"/>
      <c r="AI13"/>
      <c r="AJ13"/>
      <c r="AK13"/>
      <c r="AL13"/>
      <c r="AM13"/>
      <c r="AN13"/>
      <c r="AO13"/>
      <c r="AP13"/>
      <c r="AQ13"/>
      <c r="AR13"/>
      <c r="AS13"/>
      <c r="AT13"/>
      <c r="AU13"/>
      <c r="AV13"/>
      <c r="AW13"/>
      <c r="AX13"/>
      <c r="AY13"/>
      <c r="AZ13"/>
      <c r="BA13"/>
      <c r="BB13"/>
      <c r="BC13"/>
      <c r="BD13"/>
      <c r="BE13"/>
      <c r="BF13"/>
    </row>
    <row r="14" spans="1:58" s="40" customFormat="1" ht="42.75" x14ac:dyDescent="0.45">
      <c r="A14" s="37" t="s">
        <v>21</v>
      </c>
      <c r="B14" s="38" t="s">
        <v>1</v>
      </c>
      <c r="C14" s="38" t="s">
        <v>2</v>
      </c>
      <c r="D14" s="38" t="s">
        <v>3</v>
      </c>
      <c r="E14" s="38" t="s">
        <v>4</v>
      </c>
      <c r="F14" s="38" t="s">
        <v>5</v>
      </c>
      <c r="G14" s="38" t="s">
        <v>6</v>
      </c>
      <c r="H14" s="38" t="s">
        <v>7</v>
      </c>
      <c r="I14" s="38" t="s">
        <v>8</v>
      </c>
      <c r="J14" s="38" t="s">
        <v>9</v>
      </c>
      <c r="K14" s="39" t="s">
        <v>27</v>
      </c>
      <c r="L14" s="39" t="s">
        <v>46</v>
      </c>
      <c r="M14" s="39" t="s">
        <v>47</v>
      </c>
      <c r="N14" s="39" t="s">
        <v>48</v>
      </c>
      <c r="O14" s="38" t="s">
        <v>26</v>
      </c>
      <c r="P14" s="39" t="s">
        <v>33</v>
      </c>
      <c r="Q14" s="39" t="s">
        <v>32</v>
      </c>
      <c r="R14" s="39" t="s">
        <v>34</v>
      </c>
      <c r="S14" s="39" t="s">
        <v>49</v>
      </c>
      <c r="T14" s="39" t="s">
        <v>50</v>
      </c>
      <c r="U14" s="39" t="s">
        <v>51</v>
      </c>
      <c r="V14" s="39" t="s">
        <v>52</v>
      </c>
      <c r="W14" s="39" t="s">
        <v>40</v>
      </c>
      <c r="X14" s="39" t="s">
        <v>41</v>
      </c>
      <c r="Y14" s="39" t="s">
        <v>36</v>
      </c>
      <c r="Z14" s="39" t="s">
        <v>38</v>
      </c>
      <c r="AA14" s="39" t="s">
        <v>37</v>
      </c>
      <c r="AB14" s="39" t="s">
        <v>39</v>
      </c>
      <c r="AC14" s="39" t="s">
        <v>35</v>
      </c>
      <c r="AD14" s="39" t="s">
        <v>42</v>
      </c>
      <c r="AE14" s="39" t="s">
        <v>44</v>
      </c>
      <c r="AF14"/>
      <c r="AG14"/>
      <c r="AH14"/>
      <c r="AI14"/>
      <c r="AJ14"/>
      <c r="AK14"/>
      <c r="AL14"/>
      <c r="AM14"/>
      <c r="AN14"/>
      <c r="AO14"/>
      <c r="AP14"/>
      <c r="AQ14"/>
      <c r="AR14"/>
      <c r="AS14"/>
      <c r="AT14"/>
      <c r="AU14"/>
      <c r="AV14"/>
      <c r="AW14"/>
      <c r="AX14"/>
      <c r="AY14"/>
      <c r="AZ14"/>
      <c r="BA14"/>
      <c r="BB14"/>
      <c r="BC14"/>
      <c r="BD14"/>
      <c r="BE14"/>
      <c r="BF14"/>
    </row>
    <row r="15" spans="1:58" ht="18" x14ac:dyDescent="0.55000000000000004">
      <c r="A15" s="19" t="s">
        <v>10</v>
      </c>
      <c r="B15" s="20">
        <v>174</v>
      </c>
      <c r="C15" s="20">
        <v>577.1</v>
      </c>
      <c r="D15" s="20">
        <v>46.5</v>
      </c>
      <c r="E15" s="20">
        <v>2.97</v>
      </c>
      <c r="F15" s="20">
        <v>1.264</v>
      </c>
      <c r="G15" s="20">
        <v>8.5466999999999995</v>
      </c>
      <c r="H15" s="20">
        <v>15.577809999999999</v>
      </c>
      <c r="I15" s="20">
        <v>1.0202</v>
      </c>
      <c r="J15" s="20">
        <v>6.5000000000000002E-2</v>
      </c>
      <c r="K15" s="33">
        <v>41.881</v>
      </c>
      <c r="L15" s="33">
        <v>5.1859999999999999</v>
      </c>
      <c r="M15" s="33">
        <v>8.6129999999999995</v>
      </c>
      <c r="N15" s="33">
        <v>11.957000000000001</v>
      </c>
      <c r="O15" s="33">
        <v>6.5000000000000002E-2</v>
      </c>
      <c r="P15" s="33">
        <v>6.1669999999999998</v>
      </c>
      <c r="Q15" s="33">
        <v>0.79100000000000004</v>
      </c>
      <c r="R15" s="33">
        <v>37.043999999999997</v>
      </c>
      <c r="S15" s="33">
        <v>15.374000000000001</v>
      </c>
      <c r="T15" s="33">
        <v>3.1829999999999998</v>
      </c>
      <c r="U15" s="33">
        <v>7.8739999999999997</v>
      </c>
      <c r="V15" s="33">
        <v>1.821</v>
      </c>
      <c r="W15" s="33">
        <v>2.3180000000000001</v>
      </c>
      <c r="X15" s="5">
        <v>2E-3</v>
      </c>
      <c r="Y15" s="33">
        <v>0.28999999999999998</v>
      </c>
      <c r="Z15" s="33">
        <v>2.222</v>
      </c>
      <c r="AA15" s="33">
        <v>0.03</v>
      </c>
      <c r="AB15" s="33">
        <v>4.8250000000000002</v>
      </c>
      <c r="AC15" s="33">
        <v>0.91600000000000004</v>
      </c>
      <c r="AD15" s="5">
        <v>3714.3980000000001</v>
      </c>
      <c r="AE15" s="5">
        <v>524.94200000000001</v>
      </c>
    </row>
    <row r="16" spans="1:58" ht="18" x14ac:dyDescent="0.55000000000000004">
      <c r="A16" s="9" t="s">
        <v>11</v>
      </c>
      <c r="B16" s="10">
        <v>175</v>
      </c>
      <c r="C16" s="10">
        <v>613.6</v>
      </c>
      <c r="D16" s="10">
        <v>44</v>
      </c>
      <c r="E16" s="10">
        <v>2.82</v>
      </c>
      <c r="F16" s="10">
        <v>1.357</v>
      </c>
      <c r="G16" s="10">
        <v>5.5617000000000001</v>
      </c>
      <c r="H16" s="10">
        <v>11.37002</v>
      </c>
      <c r="I16" s="10">
        <v>0.67669999999999997</v>
      </c>
      <c r="J16" s="20">
        <v>0.06</v>
      </c>
      <c r="K16" s="33">
        <v>43.871000000000002</v>
      </c>
      <c r="L16" s="33">
        <v>5.8840000000000003</v>
      </c>
      <c r="M16" s="33">
        <v>8.4109999999999996</v>
      </c>
      <c r="N16" s="33">
        <v>11.273</v>
      </c>
      <c r="O16" s="33">
        <v>0.06</v>
      </c>
      <c r="P16" s="33">
        <v>7.5490000000000004</v>
      </c>
      <c r="Q16" s="33">
        <v>1.165</v>
      </c>
      <c r="R16" s="33">
        <v>36.121000000000002</v>
      </c>
      <c r="S16" s="33">
        <v>14.003</v>
      </c>
      <c r="T16" s="33">
        <v>3.5979999999999999</v>
      </c>
      <c r="U16" s="33">
        <v>7.7240000000000002</v>
      </c>
      <c r="V16" s="33">
        <v>1.1599999999999999</v>
      </c>
      <c r="W16" s="33">
        <v>2.7029999999999998</v>
      </c>
      <c r="X16" s="5">
        <v>3.0000000000000001E-3</v>
      </c>
      <c r="Y16" s="33">
        <v>0.24399999999999999</v>
      </c>
      <c r="Z16" s="33">
        <v>2.0920000000000001</v>
      </c>
      <c r="AA16" s="33">
        <v>2.9000000000000001E-2</v>
      </c>
      <c r="AB16" s="33">
        <v>3.5419999999999998</v>
      </c>
      <c r="AC16" s="33">
        <v>0.84599999999999997</v>
      </c>
      <c r="AD16" s="5">
        <v>3726.442</v>
      </c>
      <c r="AE16" s="5">
        <v>500.32100000000003</v>
      </c>
    </row>
    <row r="17" spans="1:58" ht="18" x14ac:dyDescent="0.55000000000000004">
      <c r="A17" s="19" t="s">
        <v>12</v>
      </c>
      <c r="B17" s="20">
        <v>179</v>
      </c>
      <c r="C17" s="20">
        <v>753</v>
      </c>
      <c r="D17" s="20">
        <v>47.5</v>
      </c>
      <c r="E17" s="58"/>
      <c r="F17" s="20">
        <v>1.1599999999999999</v>
      </c>
      <c r="G17" s="20">
        <v>10.516299999999999</v>
      </c>
      <c r="H17" s="20">
        <v>11.5647</v>
      </c>
      <c r="I17" s="20">
        <v>0.76080000000000003</v>
      </c>
      <c r="J17" s="20">
        <v>6.6000000000000003E-2</v>
      </c>
      <c r="K17" s="33">
        <v>40.32</v>
      </c>
      <c r="L17" s="33">
        <v>5.6689999999999996</v>
      </c>
      <c r="M17" s="33">
        <v>7.7409999999999997</v>
      </c>
      <c r="N17" s="33">
        <v>11.347</v>
      </c>
      <c r="O17" s="33">
        <v>6.6000000000000003E-2</v>
      </c>
      <c r="P17" s="33">
        <v>6.0919999999999996</v>
      </c>
      <c r="Q17" s="33">
        <v>1.1559999999999999</v>
      </c>
      <c r="R17" s="33">
        <v>37.325000000000003</v>
      </c>
      <c r="S17" s="33">
        <v>13.468</v>
      </c>
      <c r="T17" s="33">
        <v>4.431</v>
      </c>
      <c r="U17" s="33">
        <v>8.7309999999999999</v>
      </c>
      <c r="V17" s="33">
        <v>2.81</v>
      </c>
      <c r="W17" s="33">
        <v>2.2389999999999999</v>
      </c>
      <c r="X17" s="5">
        <v>3.0000000000000001E-3</v>
      </c>
      <c r="Y17" s="33">
        <v>0.152</v>
      </c>
      <c r="Z17" s="33">
        <v>2.2010000000000001</v>
      </c>
      <c r="AA17" s="33">
        <v>3.1E-2</v>
      </c>
      <c r="AB17" s="33">
        <v>4.6920000000000002</v>
      </c>
      <c r="AC17" s="33">
        <v>1.052</v>
      </c>
      <c r="AD17" s="5">
        <v>3678.6379999999999</v>
      </c>
      <c r="AE17" s="5">
        <v>503.50200000000001</v>
      </c>
    </row>
    <row r="18" spans="1:58" ht="18" x14ac:dyDescent="0.55000000000000004">
      <c r="A18" s="9" t="s">
        <v>13</v>
      </c>
      <c r="B18" s="10">
        <v>180</v>
      </c>
      <c r="C18" s="10">
        <v>686</v>
      </c>
      <c r="D18" s="10">
        <v>46.5</v>
      </c>
      <c r="E18" s="10">
        <v>3.21</v>
      </c>
      <c r="F18" s="10">
        <v>1.3129999999999999</v>
      </c>
      <c r="G18" s="10">
        <v>6.8986000000000001</v>
      </c>
      <c r="H18" s="10">
        <v>11.89045</v>
      </c>
      <c r="I18" s="10">
        <v>0.79820000000000002</v>
      </c>
      <c r="J18" s="20">
        <v>6.7000000000000004E-2</v>
      </c>
      <c r="K18" s="33">
        <v>44.801000000000002</v>
      </c>
      <c r="L18" s="33">
        <v>6.3689999999999998</v>
      </c>
      <c r="M18" s="33">
        <v>8.3819999999999997</v>
      </c>
      <c r="N18" s="33">
        <v>11.972</v>
      </c>
      <c r="O18" s="33">
        <v>6.7000000000000004E-2</v>
      </c>
      <c r="P18" s="33">
        <v>7.2450000000000001</v>
      </c>
      <c r="Q18" s="33">
        <v>0.86499999999999999</v>
      </c>
      <c r="R18" s="33">
        <v>35.139000000000003</v>
      </c>
      <c r="S18" s="33">
        <v>13.313000000000001</v>
      </c>
      <c r="T18" s="33">
        <v>3.6469999999999998</v>
      </c>
      <c r="U18" s="33">
        <v>8.11</v>
      </c>
      <c r="V18" s="33">
        <v>1.2689999999999999</v>
      </c>
      <c r="W18" s="33">
        <v>2.5179999999999998</v>
      </c>
      <c r="X18" s="5">
        <v>1.0999999999999999E-2</v>
      </c>
      <c r="Y18" s="33">
        <v>0.25800000000000001</v>
      </c>
      <c r="Z18" s="33">
        <v>1.9610000000000001</v>
      </c>
      <c r="AA18" s="33">
        <v>2.3E-2</v>
      </c>
      <c r="AB18" s="33">
        <v>3.915</v>
      </c>
      <c r="AC18" s="33">
        <v>0.86599999999999999</v>
      </c>
      <c r="AD18" s="5">
        <v>3713.2759999999998</v>
      </c>
      <c r="AE18" s="5">
        <v>499.04899999999998</v>
      </c>
    </row>
    <row r="19" spans="1:58" ht="18" x14ac:dyDescent="0.55000000000000004">
      <c r="A19" s="19" t="s">
        <v>14</v>
      </c>
      <c r="B19" s="20">
        <v>181</v>
      </c>
      <c r="C19" s="20">
        <v>749</v>
      </c>
      <c r="D19" s="20">
        <v>46</v>
      </c>
      <c r="E19" s="20">
        <v>3.65</v>
      </c>
      <c r="F19" s="20">
        <v>1.129</v>
      </c>
      <c r="G19" s="20">
        <v>7.4861000000000004</v>
      </c>
      <c r="H19" s="20">
        <v>12.035</v>
      </c>
      <c r="I19" s="20">
        <v>0.89970000000000006</v>
      </c>
      <c r="J19" s="20">
        <v>7.4999999999999997E-2</v>
      </c>
      <c r="K19" s="33">
        <v>40.401000000000003</v>
      </c>
      <c r="L19" s="33">
        <v>5.6849999999999996</v>
      </c>
      <c r="M19" s="33">
        <v>8.0459999999999994</v>
      </c>
      <c r="N19" s="33">
        <v>11.789</v>
      </c>
      <c r="O19" s="33">
        <v>7.4999999999999997E-2</v>
      </c>
      <c r="P19" s="33">
        <v>5.5839999999999996</v>
      </c>
      <c r="Q19" s="33">
        <v>1.044</v>
      </c>
      <c r="R19" s="33">
        <v>34.497</v>
      </c>
      <c r="S19" s="33">
        <v>13.993</v>
      </c>
      <c r="T19" s="33">
        <v>3.6779999999999999</v>
      </c>
      <c r="U19" s="33">
        <v>6.7320000000000002</v>
      </c>
      <c r="V19" s="33">
        <v>3.992</v>
      </c>
      <c r="W19" s="33">
        <v>2.105</v>
      </c>
      <c r="X19" s="5">
        <v>2E-3</v>
      </c>
      <c r="Y19" s="33">
        <v>0.158</v>
      </c>
      <c r="Z19" s="33">
        <v>2.0910000000000002</v>
      </c>
      <c r="AA19" s="33">
        <v>2.4E-2</v>
      </c>
      <c r="AB19" s="33">
        <v>4.1079999999999997</v>
      </c>
      <c r="AC19" s="33">
        <v>1.0429999999999999</v>
      </c>
      <c r="AD19" s="5">
        <v>3587.9479999999999</v>
      </c>
      <c r="AE19" s="5">
        <v>491.94900000000001</v>
      </c>
    </row>
    <row r="20" spans="1:58" ht="18" x14ac:dyDescent="0.55000000000000004">
      <c r="A20" s="9" t="s">
        <v>15</v>
      </c>
      <c r="B20" s="10">
        <v>182</v>
      </c>
      <c r="C20" s="10">
        <v>757</v>
      </c>
      <c r="D20" s="10">
        <v>49</v>
      </c>
      <c r="E20" s="10">
        <v>3.32</v>
      </c>
      <c r="F20" s="10">
        <v>1.325</v>
      </c>
      <c r="G20" s="10">
        <v>6.0804999999999998</v>
      </c>
      <c r="H20" s="10">
        <v>15.51263</v>
      </c>
      <c r="I20" s="10">
        <v>0.80589999999999995</v>
      </c>
      <c r="J20" s="20">
        <v>5.1999999999999998E-2</v>
      </c>
      <c r="K20" s="33">
        <v>42.710999999999999</v>
      </c>
      <c r="L20" s="33">
        <v>6.3250000000000002</v>
      </c>
      <c r="M20" s="33">
        <v>8.1869999999999994</v>
      </c>
      <c r="N20" s="33">
        <v>10.634</v>
      </c>
      <c r="O20" s="33">
        <v>5.1999999999999998E-2</v>
      </c>
      <c r="P20" s="33">
        <v>6.5339999999999998</v>
      </c>
      <c r="Q20" s="33">
        <v>0.98099999999999998</v>
      </c>
      <c r="R20" s="33">
        <v>31.155000000000001</v>
      </c>
      <c r="S20" s="33">
        <v>11.388999999999999</v>
      </c>
      <c r="T20" s="33">
        <v>3.379</v>
      </c>
      <c r="U20" s="33">
        <v>6.6479999999999997</v>
      </c>
      <c r="V20" s="33">
        <v>3.7149999999999999</v>
      </c>
      <c r="W20" s="33">
        <v>2.1</v>
      </c>
      <c r="X20" s="5">
        <v>6.0000000000000001E-3</v>
      </c>
      <c r="Y20" s="33">
        <v>0.13200000000000001</v>
      </c>
      <c r="Z20" s="33">
        <v>2.0009999999999999</v>
      </c>
      <c r="AA20" s="33">
        <v>3.2000000000000001E-2</v>
      </c>
      <c r="AB20" s="33">
        <v>4.3879999999999999</v>
      </c>
      <c r="AC20" s="33">
        <v>1.004</v>
      </c>
      <c r="AD20" s="5">
        <v>3583.1759999999999</v>
      </c>
      <c r="AE20" s="5">
        <v>484.15199999999999</v>
      </c>
    </row>
    <row r="21" spans="1:58" ht="18" x14ac:dyDescent="0.55000000000000004">
      <c r="A21" s="19" t="s">
        <v>16</v>
      </c>
      <c r="B21" s="20">
        <v>183</v>
      </c>
      <c r="C21" s="58"/>
      <c r="D21" s="20">
        <v>47</v>
      </c>
      <c r="E21" s="58"/>
      <c r="F21" s="20">
        <v>0.84750000000000003</v>
      </c>
      <c r="G21" s="20">
        <v>3.5901999999999998</v>
      </c>
      <c r="H21" s="20">
        <v>9.7132149999999999</v>
      </c>
      <c r="I21" s="20">
        <v>0.48680000000000001</v>
      </c>
      <c r="J21" s="20">
        <v>0.05</v>
      </c>
      <c r="K21" s="33">
        <v>39.375</v>
      </c>
      <c r="L21" s="33">
        <v>5.5339999999999998</v>
      </c>
      <c r="M21" s="33">
        <v>7.5540000000000003</v>
      </c>
      <c r="N21" s="33">
        <v>12.371</v>
      </c>
      <c r="O21" s="33">
        <v>0.05</v>
      </c>
      <c r="P21" s="33">
        <v>5.4219999999999997</v>
      </c>
      <c r="Q21" s="33">
        <v>1.3779999999999999</v>
      </c>
      <c r="R21" s="33">
        <v>38.201999999999998</v>
      </c>
      <c r="S21" s="33">
        <v>15.843999999999999</v>
      </c>
      <c r="T21" s="33">
        <v>3.6789999999999998</v>
      </c>
      <c r="U21" s="33">
        <v>8.2490000000000006</v>
      </c>
      <c r="V21" s="33">
        <v>2.6840000000000002</v>
      </c>
      <c r="W21" s="33">
        <v>1.8759999999999999</v>
      </c>
      <c r="X21" s="5">
        <v>0</v>
      </c>
      <c r="Y21" s="33">
        <v>0.13800000000000001</v>
      </c>
      <c r="Z21" s="33">
        <v>2.2770000000000001</v>
      </c>
      <c r="AA21" s="33">
        <v>3.5999999999999997E-2</v>
      </c>
      <c r="AB21" s="33">
        <v>4.6269999999999998</v>
      </c>
      <c r="AC21" s="33">
        <v>1.2190000000000001</v>
      </c>
      <c r="AD21" s="5">
        <v>3660.3040000000001</v>
      </c>
      <c r="AE21" s="5">
        <v>511.625</v>
      </c>
    </row>
    <row r="22" spans="1:58" ht="18" x14ac:dyDescent="0.55000000000000004">
      <c r="A22" s="9" t="s">
        <v>17</v>
      </c>
      <c r="B22" s="10">
        <v>184</v>
      </c>
      <c r="C22" s="58"/>
      <c r="D22" s="10">
        <v>47</v>
      </c>
      <c r="E22" s="58"/>
      <c r="F22" s="10">
        <v>0.92749999999999999</v>
      </c>
      <c r="G22" s="10">
        <v>4.9890999999999996</v>
      </c>
      <c r="H22" s="10">
        <v>9.2762879999999992</v>
      </c>
      <c r="I22" s="10">
        <v>0.84360000000000002</v>
      </c>
      <c r="J22" s="20">
        <v>9.0999999999999998E-2</v>
      </c>
      <c r="K22" s="33">
        <v>43.877000000000002</v>
      </c>
      <c r="L22" s="33">
        <v>5.9329999999999998</v>
      </c>
      <c r="M22" s="33">
        <v>8.2309999999999999</v>
      </c>
      <c r="N22" s="33">
        <v>11.925000000000001</v>
      </c>
      <c r="O22" s="33">
        <v>9.0999999999999998E-2</v>
      </c>
      <c r="P22" s="33">
        <v>6.7039999999999997</v>
      </c>
      <c r="Q22" s="33">
        <v>0.91400000000000003</v>
      </c>
      <c r="R22" s="33">
        <v>34.295999999999999</v>
      </c>
      <c r="S22" s="33">
        <v>13.249000000000001</v>
      </c>
      <c r="T22" s="33">
        <v>3.1920000000000002</v>
      </c>
      <c r="U22" s="33">
        <v>7.8090000000000002</v>
      </c>
      <c r="V22" s="33">
        <v>2.3340000000000001</v>
      </c>
      <c r="W22" s="33">
        <v>2.1909999999999998</v>
      </c>
      <c r="X22" s="5">
        <v>7.0000000000000001E-3</v>
      </c>
      <c r="Y22" s="33">
        <v>0.157</v>
      </c>
      <c r="Z22" s="33">
        <v>2.0019999999999998</v>
      </c>
      <c r="AA22" s="33">
        <v>3.2000000000000001E-2</v>
      </c>
      <c r="AB22" s="33">
        <v>4.2069999999999999</v>
      </c>
      <c r="AC22" s="33">
        <v>1.228</v>
      </c>
      <c r="AD22" s="5">
        <v>3674.3339999999998</v>
      </c>
      <c r="AE22" s="5">
        <v>497.93700000000001</v>
      </c>
    </row>
    <row r="23" spans="1:58" s="15" customFormat="1" x14ac:dyDescent="0.45">
      <c r="A23" s="21"/>
      <c r="B23" s="62"/>
      <c r="C23" s="63"/>
      <c r="D23" s="62"/>
      <c r="E23" s="13" t="s">
        <v>18</v>
      </c>
      <c r="F23" s="14">
        <f>AVERAGE(F15:F22)</f>
        <v>1.1653749999999998</v>
      </c>
      <c r="G23" s="14">
        <f>AVERAGE(G15:G22)</f>
        <v>6.7086500000000004</v>
      </c>
      <c r="H23" s="14">
        <f t="shared" ref="H23" si="47">AVERAGE(H15:H22)</f>
        <v>12.117514125</v>
      </c>
      <c r="I23" s="69">
        <f>AVERAGE(I15:I22)</f>
        <v>0.78648750000000001</v>
      </c>
      <c r="J23" s="69">
        <f t="shared" ref="J23" si="48">AVERAGE(J15:J22)</f>
        <v>6.5750000000000003E-2</v>
      </c>
      <c r="K23" s="69">
        <f t="shared" ref="K23" si="49">AVERAGE(K15:K22)</f>
        <v>42.154625000000003</v>
      </c>
      <c r="L23" s="69">
        <f t="shared" ref="L23" si="50">AVERAGE(L15:L22)</f>
        <v>5.8231250000000001</v>
      </c>
      <c r="M23" s="69">
        <f t="shared" ref="M23" si="51">AVERAGE(M15:M22)</f>
        <v>8.145624999999999</v>
      </c>
      <c r="N23" s="69">
        <f t="shared" ref="N23" si="52">AVERAGE(N15:N22)</f>
        <v>11.6585</v>
      </c>
      <c r="O23" s="69">
        <f t="shared" ref="O23" si="53">AVERAGE(O15:O22)</f>
        <v>6.5750000000000003E-2</v>
      </c>
      <c r="P23" s="69">
        <f t="shared" ref="P23" si="54">AVERAGE(P15:P22)</f>
        <v>6.4121249999999996</v>
      </c>
      <c r="Q23" s="69">
        <f t="shared" ref="Q23" si="55">AVERAGE(Q15:Q22)</f>
        <v>1.0367500000000001</v>
      </c>
      <c r="R23" s="69">
        <f t="shared" ref="R23" si="56">AVERAGE(R15:R22)</f>
        <v>35.472375</v>
      </c>
      <c r="S23" s="69">
        <f t="shared" ref="S23" si="57">AVERAGE(S15:S22)</f>
        <v>13.829124999999998</v>
      </c>
      <c r="T23" s="69">
        <f t="shared" ref="T23" si="58">AVERAGE(T15:T22)</f>
        <v>3.5983749999999999</v>
      </c>
      <c r="U23" s="69">
        <f t="shared" ref="U23" si="59">AVERAGE(U15:U22)</f>
        <v>7.7346250000000003</v>
      </c>
      <c r="V23" s="69">
        <f t="shared" ref="V23" si="60">AVERAGE(V15:V22)</f>
        <v>2.473125</v>
      </c>
      <c r="W23" s="69">
        <f t="shared" ref="W23" si="61">AVERAGE(W15:W22)</f>
        <v>2.2562499999999996</v>
      </c>
      <c r="X23" s="69">
        <f t="shared" ref="X23" si="62">AVERAGE(X15:X22)</f>
        <v>4.2499999999999994E-3</v>
      </c>
      <c r="Y23" s="69">
        <f t="shared" ref="Y23" si="63">AVERAGE(Y15:Y22)</f>
        <v>0.19112499999999999</v>
      </c>
      <c r="Z23" s="69">
        <f t="shared" ref="Z23" si="64">AVERAGE(Z15:Z22)</f>
        <v>2.1058749999999997</v>
      </c>
      <c r="AA23" s="69">
        <f t="shared" ref="AA23" si="65">AVERAGE(AA15:AA22)</f>
        <v>2.9624999999999999E-2</v>
      </c>
      <c r="AB23" s="69">
        <f t="shared" ref="AB23" si="66">AVERAGE(AB15:AB22)</f>
        <v>4.2879999999999994</v>
      </c>
      <c r="AC23" s="69">
        <f t="shared" ref="AC23" si="67">AVERAGE(AC15:AC22)</f>
        <v>1.0217500000000002</v>
      </c>
      <c r="AD23" s="69">
        <f t="shared" ref="AD23" si="68">AVERAGE(AD15:AD22)</f>
        <v>3667.3144999999995</v>
      </c>
      <c r="AE23" s="69">
        <f t="shared" ref="AE23" si="69">AVERAGE(AE15:AE22)</f>
        <v>501.68462499999998</v>
      </c>
      <c r="AF23"/>
      <c r="AG23"/>
      <c r="AH23"/>
      <c r="AI23"/>
      <c r="AJ23"/>
      <c r="AK23"/>
      <c r="AL23"/>
      <c r="AM23"/>
      <c r="AN23"/>
      <c r="AO23"/>
      <c r="AP23"/>
      <c r="AQ23"/>
      <c r="AR23"/>
      <c r="AS23"/>
      <c r="AT23"/>
      <c r="AU23"/>
      <c r="AV23"/>
      <c r="AW23"/>
      <c r="AX23"/>
      <c r="AY23"/>
      <c r="AZ23"/>
      <c r="BA23"/>
      <c r="BB23"/>
      <c r="BC23"/>
      <c r="BD23"/>
      <c r="BE23"/>
      <c r="BF23"/>
    </row>
    <row r="24" spans="1:58" s="27" customFormat="1" x14ac:dyDescent="0.45">
      <c r="A24" s="24"/>
      <c r="B24" s="64"/>
      <c r="C24" s="65"/>
      <c r="D24" s="64"/>
      <c r="E24" s="25" t="s">
        <v>19</v>
      </c>
      <c r="F24" s="26">
        <f>STDEV(F15:F22)</f>
        <v>0.1900005169165904</v>
      </c>
      <c r="G24" s="26">
        <f>STDEV(G15:G22)</f>
        <v>2.1682377689859411</v>
      </c>
      <c r="H24" s="26">
        <f t="shared" ref="H24" si="70">STDEV(H15:H22)</f>
        <v>2.3383876357278233</v>
      </c>
      <c r="I24" s="70">
        <f>STDEV(I15:I22)</f>
        <v>0.15754373939140978</v>
      </c>
      <c r="J24" s="70">
        <f t="shared" ref="J24:AE24" si="71">STDEV(J15:J22)</f>
        <v>1.3068500843085048E-2</v>
      </c>
      <c r="K24" s="70">
        <f t="shared" si="71"/>
        <v>1.9808947428227626</v>
      </c>
      <c r="L24" s="70">
        <f t="shared" si="71"/>
        <v>0.39605029893400456</v>
      </c>
      <c r="M24" s="70">
        <f t="shared" si="71"/>
        <v>0.35403871358127714</v>
      </c>
      <c r="N24" s="70">
        <f t="shared" si="71"/>
        <v>0.54489002822325816</v>
      </c>
      <c r="O24" s="70">
        <f t="shared" si="71"/>
        <v>1.3068500843085048E-2</v>
      </c>
      <c r="P24" s="70">
        <f t="shared" si="71"/>
        <v>0.74784594240487234</v>
      </c>
      <c r="Q24" s="70">
        <f t="shared" si="71"/>
        <v>0.19095231267069068</v>
      </c>
      <c r="R24" s="70">
        <f t="shared" si="71"/>
        <v>2.2315872594251314</v>
      </c>
      <c r="S24" s="70">
        <f t="shared" si="71"/>
        <v>1.372744845451727</v>
      </c>
      <c r="T24" s="70">
        <f t="shared" si="71"/>
        <v>0.39537899991201747</v>
      </c>
      <c r="U24" s="70">
        <f t="shared" si="71"/>
        <v>0.71806604103363247</v>
      </c>
      <c r="V24" s="70">
        <f t="shared" si="71"/>
        <v>1.043758652658745</v>
      </c>
      <c r="W24" s="70">
        <f t="shared" si="71"/>
        <v>0.25866346033849996</v>
      </c>
      <c r="X24" s="70">
        <f t="shared" si="71"/>
        <v>3.5355339059327381E-3</v>
      </c>
      <c r="Y24" s="70">
        <f t="shared" si="71"/>
        <v>6.2283768809721689E-2</v>
      </c>
      <c r="Z24" s="70">
        <f t="shared" si="71"/>
        <v>0.11650191598669715</v>
      </c>
      <c r="AA24" s="70">
        <f t="shared" si="71"/>
        <v>4.3073856837496484E-3</v>
      </c>
      <c r="AB24" s="70">
        <f t="shared" si="71"/>
        <v>0.43278368070632511</v>
      </c>
      <c r="AC24" s="70">
        <f t="shared" si="71"/>
        <v>0.14612005826911986</v>
      </c>
      <c r="AD24" s="70">
        <f t="shared" si="71"/>
        <v>55.330626184781273</v>
      </c>
      <c r="AE24" s="70">
        <f t="shared" si="71"/>
        <v>12.352243392974646</v>
      </c>
      <c r="AF24"/>
      <c r="AG24"/>
      <c r="AH24"/>
      <c r="AI24"/>
      <c r="AJ24"/>
      <c r="AK24"/>
      <c r="AL24"/>
      <c r="AM24"/>
      <c r="AN24"/>
      <c r="AO24"/>
      <c r="AP24"/>
      <c r="AQ24"/>
      <c r="AR24"/>
      <c r="AS24"/>
      <c r="AT24"/>
      <c r="AU24"/>
      <c r="AV24"/>
      <c r="AW24"/>
      <c r="AX24"/>
      <c r="AY24"/>
      <c r="AZ24"/>
      <c r="BA24"/>
      <c r="BB24"/>
      <c r="BC24"/>
      <c r="BD24"/>
      <c r="BE24"/>
      <c r="BF24"/>
    </row>
    <row r="25" spans="1:58" s="27" customFormat="1" x14ac:dyDescent="0.45">
      <c r="A25" s="30"/>
      <c r="B25" s="66"/>
      <c r="C25" s="67"/>
      <c r="D25" s="66"/>
      <c r="E25" s="28" t="s">
        <v>20</v>
      </c>
      <c r="F25" s="29">
        <f>F24/SQRT(8)</f>
        <v>6.7175326970335195E-2</v>
      </c>
      <c r="G25" s="29">
        <f>G24/SQRT(8)</f>
        <v>0.76658781483737481</v>
      </c>
      <c r="H25" s="29">
        <f t="shared" ref="H25" si="72">H24/SQRT(8)</f>
        <v>0.82674487713296096</v>
      </c>
      <c r="I25" s="71">
        <f>I24/SQRT(8)</f>
        <v>5.570012322857603E-2</v>
      </c>
      <c r="J25" s="71">
        <f t="shared" ref="J25" si="73">J24/SQRT(8)</f>
        <v>4.6204127830437756E-3</v>
      </c>
      <c r="K25" s="71">
        <f t="shared" ref="K25" si="74">K24/SQRT(8)</f>
        <v>0.70035205273337875</v>
      </c>
      <c r="L25" s="71">
        <f t="shared" ref="L25" si="75">L24/SQRT(8)</f>
        <v>0.14002492603359695</v>
      </c>
      <c r="M25" s="71">
        <f t="shared" ref="M25" si="76">M24/SQRT(8)</f>
        <v>0.12517158758794145</v>
      </c>
      <c r="N25" s="71">
        <f t="shared" ref="N25" si="77">N24/SQRT(8)</f>
        <v>0.19264771697879754</v>
      </c>
      <c r="O25" s="71">
        <f t="shared" ref="O25" si="78">O24/SQRT(8)</f>
        <v>4.6204127830437756E-3</v>
      </c>
      <c r="P25" s="71">
        <f t="shared" ref="P25" si="79">P24/SQRT(8)</f>
        <v>0.2644034685786647</v>
      </c>
      <c r="Q25" s="71">
        <f t="shared" ref="Q25" si="80">Q24/SQRT(8)</f>
        <v>6.7511837586349641E-2</v>
      </c>
      <c r="R25" s="71">
        <f t="shared" ref="R25" si="81">R24/SQRT(8)</f>
        <v>0.78898524197450681</v>
      </c>
      <c r="S25" s="71">
        <f t="shared" ref="S25" si="82">S24/SQRT(8)</f>
        <v>0.48533859452889766</v>
      </c>
      <c r="T25" s="71">
        <f t="shared" ref="T25" si="83">T24/SQRT(8)</f>
        <v>0.13978758598827146</v>
      </c>
      <c r="U25" s="71">
        <f t="shared" ref="U25" si="84">U24/SQRT(8)</f>
        <v>0.25387468347732961</v>
      </c>
      <c r="V25" s="71">
        <f t="shared" ref="V25" si="85">V24/SQRT(8)</f>
        <v>0.36902441060856639</v>
      </c>
      <c r="W25" s="71">
        <f t="shared" ref="W25" si="86">W24/SQRT(8)</f>
        <v>9.1451343425265452E-2</v>
      </c>
      <c r="X25" s="71">
        <f t="shared" ref="X25" si="87">X24/SQRT(8)</f>
        <v>1.25E-3</v>
      </c>
      <c r="Y25" s="71">
        <f t="shared" ref="Y25" si="88">Y24/SQRT(8)</f>
        <v>2.2020637641604692E-2</v>
      </c>
      <c r="Z25" s="71">
        <f t="shared" ref="Z25" si="89">Z24/SQRT(8)</f>
        <v>4.1189647407709501E-2</v>
      </c>
      <c r="AA25" s="71">
        <f t="shared" ref="AA25" si="90">AA24/SQRT(8)</f>
        <v>1.522890813082615E-3</v>
      </c>
      <c r="AB25" s="71">
        <f t="shared" ref="AB25" si="91">AB24/SQRT(8)</f>
        <v>0.15301213770715802</v>
      </c>
      <c r="AC25" s="71">
        <f t="shared" ref="AC25" si="92">AC24/SQRT(8)</f>
        <v>5.1661242034734052E-2</v>
      </c>
      <c r="AD25" s="71">
        <f t="shared" ref="AD25" si="93">AD24/SQRT(8)</f>
        <v>19.562330491278392</v>
      </c>
      <c r="AE25" s="71">
        <f t="shared" ref="AE25" si="94">AE24/SQRT(8)</f>
        <v>4.3671775330195501</v>
      </c>
      <c r="AF25"/>
      <c r="AG25"/>
      <c r="AH25"/>
      <c r="AI25"/>
      <c r="AJ25"/>
      <c r="AK25"/>
      <c r="AL25"/>
      <c r="AM25"/>
      <c r="AN25"/>
      <c r="AO25"/>
      <c r="AP25"/>
      <c r="AQ25"/>
      <c r="AR25"/>
      <c r="AS25"/>
      <c r="AT25"/>
      <c r="AU25"/>
      <c r="AV25"/>
      <c r="AW25"/>
      <c r="AX25"/>
      <c r="AY25"/>
      <c r="AZ25"/>
      <c r="BA25"/>
      <c r="BB25"/>
      <c r="BC25"/>
      <c r="BD25"/>
      <c r="BE25"/>
      <c r="BF25"/>
    </row>
    <row r="26" spans="1:58" s="49" customFormat="1" ht="42.75" x14ac:dyDescent="0.45">
      <c r="A26" s="46" t="s">
        <v>22</v>
      </c>
      <c r="B26" s="47" t="s">
        <v>1</v>
      </c>
      <c r="C26" s="47" t="s">
        <v>2</v>
      </c>
      <c r="D26" s="47" t="s">
        <v>3</v>
      </c>
      <c r="E26" s="47" t="s">
        <v>4</v>
      </c>
      <c r="F26" s="47" t="s">
        <v>5</v>
      </c>
      <c r="G26" s="47" t="s">
        <v>6</v>
      </c>
      <c r="H26" s="47" t="s">
        <v>7</v>
      </c>
      <c r="I26" s="47" t="s">
        <v>8</v>
      </c>
      <c r="J26" s="47" t="s">
        <v>9</v>
      </c>
      <c r="K26" s="48" t="s">
        <v>27</v>
      </c>
      <c r="L26" s="48" t="s">
        <v>46</v>
      </c>
      <c r="M26" s="48" t="s">
        <v>47</v>
      </c>
      <c r="N26" s="48" t="s">
        <v>48</v>
      </c>
      <c r="O26" s="47" t="s">
        <v>26</v>
      </c>
      <c r="P26" s="48" t="s">
        <v>33</v>
      </c>
      <c r="Q26" s="48" t="s">
        <v>32</v>
      </c>
      <c r="R26" s="48" t="s">
        <v>34</v>
      </c>
      <c r="S26" s="48" t="s">
        <v>49</v>
      </c>
      <c r="T26" s="48" t="s">
        <v>50</v>
      </c>
      <c r="U26" s="48" t="s">
        <v>51</v>
      </c>
      <c r="V26" s="48" t="s">
        <v>52</v>
      </c>
      <c r="W26" s="48" t="s">
        <v>40</v>
      </c>
      <c r="X26" s="48" t="s">
        <v>41</v>
      </c>
      <c r="Y26" s="48" t="s">
        <v>36</v>
      </c>
      <c r="Z26" s="48" t="s">
        <v>38</v>
      </c>
      <c r="AA26" s="48" t="s">
        <v>37</v>
      </c>
      <c r="AB26" s="48" t="s">
        <v>39</v>
      </c>
      <c r="AC26" s="48" t="s">
        <v>35</v>
      </c>
      <c r="AD26" s="48" t="s">
        <v>42</v>
      </c>
      <c r="AE26" s="48" t="s">
        <v>44</v>
      </c>
      <c r="AF26"/>
      <c r="AG26"/>
      <c r="AH26"/>
      <c r="AI26"/>
      <c r="AJ26"/>
      <c r="AK26"/>
      <c r="AL26"/>
      <c r="AM26"/>
      <c r="AN26"/>
      <c r="AO26"/>
      <c r="AP26"/>
      <c r="AQ26"/>
      <c r="AR26"/>
      <c r="AS26"/>
      <c r="AT26"/>
      <c r="AU26"/>
      <c r="AV26"/>
      <c r="AW26"/>
      <c r="AX26"/>
      <c r="AY26"/>
      <c r="AZ26"/>
      <c r="BA26"/>
      <c r="BB26"/>
      <c r="BC26"/>
      <c r="BD26"/>
      <c r="BE26"/>
      <c r="BF26"/>
    </row>
    <row r="27" spans="1:58" ht="18" x14ac:dyDescent="0.55000000000000004">
      <c r="A27" s="1" t="s">
        <v>10</v>
      </c>
      <c r="B27" s="2">
        <v>257</v>
      </c>
      <c r="C27" s="2">
        <v>528.5</v>
      </c>
      <c r="D27" s="2">
        <v>40.5</v>
      </c>
      <c r="E27" s="2">
        <v>2.21</v>
      </c>
      <c r="F27" s="2">
        <v>1.1879999999999999</v>
      </c>
      <c r="G27" s="2">
        <v>4.5119999999999996</v>
      </c>
      <c r="H27" s="2">
        <v>8.1887419999999995</v>
      </c>
      <c r="I27" s="2">
        <v>0.80649999999999999</v>
      </c>
      <c r="J27" s="2">
        <v>9.8000000000000004E-2</v>
      </c>
      <c r="K27" s="33">
        <v>49.863999999999997</v>
      </c>
      <c r="L27" s="33">
        <v>6.2779999999999996</v>
      </c>
      <c r="M27" s="33">
        <v>7.1749999999999998</v>
      </c>
      <c r="N27" s="33">
        <v>11.756</v>
      </c>
      <c r="O27" s="33">
        <v>9.8000000000000004E-2</v>
      </c>
      <c r="P27" s="33">
        <v>6.8490000000000002</v>
      </c>
      <c r="Q27" s="33">
        <v>1.1839999999999999</v>
      </c>
      <c r="R27" s="33">
        <v>26.251000000000001</v>
      </c>
      <c r="S27" s="33">
        <v>12.8</v>
      </c>
      <c r="T27" s="33">
        <v>4.16</v>
      </c>
      <c r="U27" s="33">
        <v>8.73</v>
      </c>
      <c r="V27" s="33">
        <v>3.18</v>
      </c>
      <c r="W27" s="33">
        <v>1.254</v>
      </c>
      <c r="X27" s="5">
        <v>5.0000000000000001E-3</v>
      </c>
      <c r="Y27" s="33">
        <v>7.9000000000000001E-2</v>
      </c>
      <c r="Z27" s="33">
        <v>1.335</v>
      </c>
      <c r="AA27" s="33">
        <v>5.0000000000000001E-3</v>
      </c>
      <c r="AB27" s="33">
        <v>6.3109999999999999</v>
      </c>
      <c r="AC27" s="33">
        <v>1.2390000000000001</v>
      </c>
      <c r="AD27" s="5">
        <v>3669.0619999999999</v>
      </c>
      <c r="AE27" s="5">
        <v>486.096</v>
      </c>
    </row>
    <row r="28" spans="1:58" ht="18" x14ac:dyDescent="0.55000000000000004">
      <c r="A28" s="3" t="s">
        <v>11</v>
      </c>
      <c r="B28" s="4">
        <v>254</v>
      </c>
      <c r="C28" s="4">
        <v>660.5</v>
      </c>
      <c r="D28" s="4">
        <v>44</v>
      </c>
      <c r="E28" s="4">
        <v>2.81</v>
      </c>
      <c r="F28" s="4">
        <v>1.4239999999999999</v>
      </c>
      <c r="G28" s="4">
        <v>7.4260000000000002</v>
      </c>
      <c r="H28" s="4">
        <v>6.9235769999999999</v>
      </c>
      <c r="I28" s="4">
        <v>0.85850000000000004</v>
      </c>
      <c r="J28" s="2">
        <v>0.124</v>
      </c>
      <c r="K28" s="33">
        <v>44.058</v>
      </c>
      <c r="L28" s="33">
        <v>5.9710000000000001</v>
      </c>
      <c r="M28" s="33">
        <v>6.5810000000000004</v>
      </c>
      <c r="N28" s="33">
        <v>11.754</v>
      </c>
      <c r="O28" s="33">
        <v>0.124</v>
      </c>
      <c r="P28" s="33">
        <v>6.0519999999999996</v>
      </c>
      <c r="Q28" s="33">
        <v>1.0509999999999999</v>
      </c>
      <c r="R28" s="33">
        <v>38.110999999999997</v>
      </c>
      <c r="S28" s="33">
        <v>12.25</v>
      </c>
      <c r="T28" s="33">
        <v>4.46</v>
      </c>
      <c r="U28" s="33">
        <v>6.27</v>
      </c>
      <c r="V28" s="33">
        <v>1.3460000000000001</v>
      </c>
      <c r="W28" s="33">
        <v>1.7310000000000001</v>
      </c>
      <c r="X28" s="5">
        <v>0</v>
      </c>
      <c r="Y28" s="33">
        <v>2.8000000000000001E-2</v>
      </c>
      <c r="Z28" s="33">
        <v>2.2570000000000001</v>
      </c>
      <c r="AA28" s="33">
        <v>1.9E-2</v>
      </c>
      <c r="AB28" s="33">
        <v>3.7250000000000001</v>
      </c>
      <c r="AC28" s="33">
        <v>0.56799999999999995</v>
      </c>
      <c r="AD28" s="5">
        <v>3782.8919999999998</v>
      </c>
      <c r="AE28" s="5">
        <v>553.49199999999996</v>
      </c>
    </row>
    <row r="29" spans="1:58" ht="18" x14ac:dyDescent="0.55000000000000004">
      <c r="A29" s="1" t="s">
        <v>12</v>
      </c>
      <c r="B29" s="2">
        <v>256</v>
      </c>
      <c r="C29" s="2">
        <v>589.20000000000005</v>
      </c>
      <c r="D29" s="2">
        <v>41</v>
      </c>
      <c r="E29" s="2">
        <v>2.63</v>
      </c>
      <c r="F29" s="2">
        <v>1.2190000000000001</v>
      </c>
      <c r="G29" s="2">
        <v>3.1833999999999998</v>
      </c>
      <c r="H29" s="2">
        <v>5.2094820000000004</v>
      </c>
      <c r="I29" s="2">
        <v>0.55630000000000002</v>
      </c>
      <c r="J29" s="2">
        <v>0.107</v>
      </c>
      <c r="K29" s="33">
        <v>47.154000000000003</v>
      </c>
      <c r="L29" s="33">
        <v>5.9660000000000002</v>
      </c>
      <c r="M29" s="33">
        <v>7.0620000000000003</v>
      </c>
      <c r="N29" s="33">
        <v>11.678000000000001</v>
      </c>
      <c r="O29" s="33">
        <v>0.107</v>
      </c>
      <c r="P29" s="33">
        <v>7.516</v>
      </c>
      <c r="Q29" s="33">
        <v>0.90700000000000003</v>
      </c>
      <c r="R29" s="33">
        <v>29.047000000000001</v>
      </c>
      <c r="S29" s="33">
        <v>11.66</v>
      </c>
      <c r="T29" s="33">
        <v>4.4000000000000004</v>
      </c>
      <c r="U29" s="33">
        <v>8.14</v>
      </c>
      <c r="V29" s="33">
        <v>2.1349999999999998</v>
      </c>
      <c r="W29" s="33">
        <v>1.36</v>
      </c>
      <c r="X29" s="5">
        <v>1E-3</v>
      </c>
      <c r="Y29" s="33">
        <v>0.113</v>
      </c>
      <c r="Z29" s="33">
        <v>3.1960000000000002</v>
      </c>
      <c r="AA29" s="33">
        <v>2.9000000000000001E-2</v>
      </c>
      <c r="AB29" s="33">
        <v>5.76</v>
      </c>
      <c r="AC29" s="33">
        <v>0.85</v>
      </c>
      <c r="AD29" s="5">
        <v>3704.1619999999998</v>
      </c>
      <c r="AE29" s="5">
        <v>490.84500000000003</v>
      </c>
    </row>
    <row r="30" spans="1:58" ht="18" x14ac:dyDescent="0.55000000000000004">
      <c r="A30" s="3" t="s">
        <v>13</v>
      </c>
      <c r="B30" s="4">
        <v>255</v>
      </c>
      <c r="C30" s="4">
        <v>535.29999999999995</v>
      </c>
      <c r="D30" s="4">
        <v>39</v>
      </c>
      <c r="E30" s="4">
        <v>1.53</v>
      </c>
      <c r="F30" s="4">
        <v>1.1200000000000001</v>
      </c>
      <c r="G30" s="4">
        <v>4.0153999999999996</v>
      </c>
      <c r="H30" s="4">
        <v>11.20392</v>
      </c>
      <c r="I30" s="4">
        <v>0.87450000000000006</v>
      </c>
      <c r="J30" s="2">
        <v>7.8E-2</v>
      </c>
      <c r="K30" s="33">
        <v>47.706000000000003</v>
      </c>
      <c r="L30" s="33">
        <v>5.9119999999999999</v>
      </c>
      <c r="M30" s="33">
        <v>6.65</v>
      </c>
      <c r="N30" s="33">
        <v>12.483000000000001</v>
      </c>
      <c r="O30" s="33">
        <v>7.8E-2</v>
      </c>
      <c r="P30" s="33">
        <v>6.5979999999999999</v>
      </c>
      <c r="Q30" s="33">
        <v>1.0109999999999999</v>
      </c>
      <c r="R30" s="33">
        <v>31.516999999999999</v>
      </c>
      <c r="S30" s="33">
        <v>8.43</v>
      </c>
      <c r="T30" s="33">
        <v>2.14</v>
      </c>
      <c r="U30" s="33">
        <v>5.04</v>
      </c>
      <c r="V30" s="33">
        <v>1.575</v>
      </c>
      <c r="W30" s="33">
        <v>2.1789999999999998</v>
      </c>
      <c r="X30" s="5">
        <v>6.0000000000000001E-3</v>
      </c>
      <c r="Y30" s="33">
        <v>0.155</v>
      </c>
      <c r="Z30" s="33">
        <v>2.0390000000000001</v>
      </c>
      <c r="AA30" s="33">
        <v>3.2000000000000001E-2</v>
      </c>
      <c r="AB30" s="33">
        <v>5.31</v>
      </c>
      <c r="AC30" s="33">
        <v>0.70499999999999996</v>
      </c>
      <c r="AD30" s="5">
        <v>3710.5340000000001</v>
      </c>
      <c r="AE30" s="5">
        <v>493.99</v>
      </c>
    </row>
    <row r="31" spans="1:58" ht="18" x14ac:dyDescent="0.55000000000000004">
      <c r="A31" s="1" t="s">
        <v>14</v>
      </c>
      <c r="B31" s="2">
        <v>274</v>
      </c>
      <c r="C31" s="2">
        <v>725</v>
      </c>
      <c r="D31" s="2">
        <v>45.5</v>
      </c>
      <c r="E31" s="2">
        <v>2.35</v>
      </c>
      <c r="F31" s="2">
        <v>1.0900000000000001</v>
      </c>
      <c r="G31" s="2">
        <v>11.313800000000001</v>
      </c>
      <c r="H31" s="2">
        <v>10.1501</v>
      </c>
      <c r="I31" s="2">
        <v>1.2859</v>
      </c>
      <c r="J31" s="2">
        <v>0.127</v>
      </c>
      <c r="K31" s="33">
        <v>44.789000000000001</v>
      </c>
      <c r="L31" s="33">
        <v>5.75</v>
      </c>
      <c r="M31" s="33">
        <v>6.298</v>
      </c>
      <c r="N31" s="33">
        <v>12.000999999999999</v>
      </c>
      <c r="O31" s="33">
        <v>0.127</v>
      </c>
      <c r="P31" s="33">
        <v>7.1379999999999999</v>
      </c>
      <c r="Q31" s="33">
        <v>1.0269999999999999</v>
      </c>
      <c r="R31" s="33">
        <v>32.338999999999999</v>
      </c>
      <c r="S31" s="33">
        <v>6.8</v>
      </c>
      <c r="T31" s="33">
        <v>1.7</v>
      </c>
      <c r="U31" s="33">
        <v>4.2300000000000004</v>
      </c>
      <c r="V31" s="33">
        <v>2.8109999999999999</v>
      </c>
      <c r="W31" s="33">
        <v>1.458</v>
      </c>
      <c r="X31" s="5">
        <v>1E-3</v>
      </c>
      <c r="Y31" s="33">
        <v>4.3999999999999997E-2</v>
      </c>
      <c r="Z31" s="33">
        <v>2.0169999999999999</v>
      </c>
      <c r="AA31" s="33">
        <v>2.3E-2</v>
      </c>
      <c r="AB31" s="33">
        <v>5.0049999999999999</v>
      </c>
      <c r="AC31" s="33">
        <v>0.80300000000000005</v>
      </c>
      <c r="AD31" s="5">
        <v>3699.24</v>
      </c>
      <c r="AE31" s="5">
        <v>507.99599999999998</v>
      </c>
    </row>
    <row r="32" spans="1:58" ht="18" x14ac:dyDescent="0.55000000000000004">
      <c r="A32" s="3" t="s">
        <v>15</v>
      </c>
      <c r="B32" s="22">
        <v>253276277</v>
      </c>
      <c r="C32" s="4">
        <v>391.3</v>
      </c>
      <c r="D32" s="4">
        <v>37.200000000000003</v>
      </c>
      <c r="E32" s="4">
        <v>1.61</v>
      </c>
      <c r="F32" s="4">
        <v>1.107</v>
      </c>
      <c r="G32" s="4">
        <v>5.4881000000000002</v>
      </c>
      <c r="H32" s="4">
        <v>8.7236619999999991</v>
      </c>
      <c r="I32" s="4">
        <v>0.98119999999999996</v>
      </c>
      <c r="J32" s="2">
        <v>0.112</v>
      </c>
      <c r="K32" s="33">
        <v>46.069000000000003</v>
      </c>
      <c r="L32" s="33">
        <v>6.2220000000000004</v>
      </c>
      <c r="M32" s="33">
        <v>6.3010000000000002</v>
      </c>
      <c r="N32" s="33">
        <v>11.452999999999999</v>
      </c>
      <c r="O32" s="33">
        <v>0.112</v>
      </c>
      <c r="P32" s="33">
        <v>6.99</v>
      </c>
      <c r="Q32" s="33">
        <v>0.77300000000000002</v>
      </c>
      <c r="R32" s="33">
        <v>33.063000000000002</v>
      </c>
      <c r="S32" s="33">
        <v>14.6</v>
      </c>
      <c r="T32" s="33">
        <v>3.39</v>
      </c>
      <c r="U32" s="33">
        <v>7.8</v>
      </c>
      <c r="V32" s="33">
        <v>1.911</v>
      </c>
      <c r="W32" s="33">
        <v>1.86</v>
      </c>
      <c r="X32" s="5">
        <v>6.0000000000000001E-3</v>
      </c>
      <c r="Y32" s="33">
        <v>6.8000000000000005E-2</v>
      </c>
      <c r="Z32" s="33">
        <v>2.1019999999999999</v>
      </c>
      <c r="AA32" s="33">
        <v>2.5000000000000001E-2</v>
      </c>
      <c r="AB32" s="33">
        <v>5.1070000000000002</v>
      </c>
      <c r="AC32" s="33">
        <v>0.84099999999999997</v>
      </c>
      <c r="AD32" s="5">
        <v>3720.576</v>
      </c>
      <c r="AE32" s="5">
        <v>502.15899999999999</v>
      </c>
    </row>
    <row r="33" spans="1:58" ht="18" x14ac:dyDescent="0.55000000000000004">
      <c r="A33" s="1" t="s">
        <v>16</v>
      </c>
      <c r="B33" s="23">
        <v>273279</v>
      </c>
      <c r="C33" s="2">
        <v>471</v>
      </c>
      <c r="D33" s="2">
        <v>38.299999999999997</v>
      </c>
      <c r="E33" s="2">
        <v>1.52</v>
      </c>
      <c r="F33" s="2">
        <v>1.26</v>
      </c>
      <c r="G33" s="2">
        <v>11.8651</v>
      </c>
      <c r="H33" s="2">
        <v>6.88591</v>
      </c>
      <c r="I33" s="2">
        <v>1.2029000000000001</v>
      </c>
      <c r="J33" s="2">
        <v>0.17499999999999999</v>
      </c>
      <c r="K33" s="33">
        <v>44.536999999999999</v>
      </c>
      <c r="L33" s="33">
        <v>5.8739999999999997</v>
      </c>
      <c r="M33" s="33">
        <v>6.6680000000000001</v>
      </c>
      <c r="N33" s="33">
        <v>12.337</v>
      </c>
      <c r="O33" s="33">
        <v>0.17499999999999999</v>
      </c>
      <c r="P33" s="33">
        <v>5.6929999999999996</v>
      </c>
      <c r="Q33" s="33">
        <v>1.0229999999999999</v>
      </c>
      <c r="R33" s="33">
        <v>35.963000000000001</v>
      </c>
      <c r="S33" s="33">
        <v>7.69</v>
      </c>
      <c r="T33" s="33">
        <v>2</v>
      </c>
      <c r="U33" s="33">
        <v>4.22</v>
      </c>
      <c r="V33" s="33">
        <v>2.0049999999999999</v>
      </c>
      <c r="W33" s="33">
        <v>1.498</v>
      </c>
      <c r="X33" s="5">
        <v>3.0000000000000001E-3</v>
      </c>
      <c r="Y33" s="33">
        <v>2.9000000000000001E-2</v>
      </c>
      <c r="Z33" s="33">
        <v>2.472</v>
      </c>
      <c r="AA33" s="33">
        <v>2.5000000000000001E-2</v>
      </c>
      <c r="AB33" s="33">
        <v>4.6509999999999998</v>
      </c>
      <c r="AC33" s="33">
        <v>0.84399999999999997</v>
      </c>
      <c r="AD33" s="5">
        <v>3745.8879999999999</v>
      </c>
      <c r="AE33" s="5">
        <v>535.81899999999996</v>
      </c>
    </row>
    <row r="34" spans="1:58" ht="18" x14ac:dyDescent="0.55000000000000004">
      <c r="A34" s="3" t="s">
        <v>17</v>
      </c>
      <c r="B34" s="22">
        <v>275278</v>
      </c>
      <c r="C34" s="4">
        <v>531</v>
      </c>
      <c r="D34" s="4">
        <v>40</v>
      </c>
      <c r="E34" s="4">
        <v>2.2200000000000002</v>
      </c>
      <c r="F34" s="4">
        <v>1.2849999999999999</v>
      </c>
      <c r="G34" s="4">
        <v>4.5984999999999996</v>
      </c>
      <c r="H34" s="4">
        <v>9.6294529999999998</v>
      </c>
      <c r="I34" s="4">
        <v>1.0562</v>
      </c>
      <c r="J34" s="2">
        <v>0.11</v>
      </c>
      <c r="K34" s="33">
        <v>44.365000000000002</v>
      </c>
      <c r="L34" s="33">
        <v>6.4539999999999997</v>
      </c>
      <c r="M34" s="33">
        <v>7.6920000000000002</v>
      </c>
      <c r="N34" s="33">
        <v>12.939</v>
      </c>
      <c r="O34" s="33">
        <v>0.11</v>
      </c>
      <c r="P34" s="33">
        <v>7.2960000000000003</v>
      </c>
      <c r="Q34" s="33">
        <v>0.94299999999999995</v>
      </c>
      <c r="R34" s="33">
        <v>34.418999999999997</v>
      </c>
      <c r="S34" s="33">
        <v>6.98</v>
      </c>
      <c r="T34" s="33">
        <v>2.29</v>
      </c>
      <c r="U34" s="33">
        <v>4.49</v>
      </c>
      <c r="V34" s="33">
        <v>2.609</v>
      </c>
      <c r="W34" s="33">
        <v>2.0270000000000001</v>
      </c>
      <c r="X34" s="5">
        <v>0</v>
      </c>
      <c r="Y34" s="33">
        <v>0.20100000000000001</v>
      </c>
      <c r="Z34" s="33">
        <v>1.8879999999999999</v>
      </c>
      <c r="AA34" s="33">
        <v>1.4E-2</v>
      </c>
      <c r="AB34" s="33">
        <v>3.02</v>
      </c>
      <c r="AC34" s="33">
        <v>0.52100000000000002</v>
      </c>
      <c r="AD34" s="5">
        <v>3687.902</v>
      </c>
      <c r="AE34" s="5">
        <v>505.36399999999998</v>
      </c>
    </row>
    <row r="35" spans="1:58" x14ac:dyDescent="0.45">
      <c r="A35" s="21"/>
      <c r="B35" s="62"/>
      <c r="C35" s="63"/>
      <c r="D35" s="62"/>
      <c r="E35" s="13" t="s">
        <v>18</v>
      </c>
      <c r="F35" s="14">
        <f>AVERAGE(F27:F34)</f>
        <v>1.2116250000000002</v>
      </c>
      <c r="G35" s="14">
        <f>AVERAGE(G27:G34)</f>
        <v>6.5502874999999996</v>
      </c>
      <c r="H35" s="14">
        <f t="shared" ref="H35" si="95">AVERAGE(H27:H34)</f>
        <v>8.3643557499999996</v>
      </c>
      <c r="I35" s="69">
        <f>AVERAGE(I27:I34)</f>
        <v>0.95275000000000021</v>
      </c>
      <c r="J35" s="69">
        <f t="shared" ref="J35" si="96">AVERAGE(J27:J34)</f>
        <v>0.11637499999999999</v>
      </c>
      <c r="K35" s="69">
        <f t="shared" ref="K35" si="97">AVERAGE(K27:K34)</f>
        <v>46.067749999999997</v>
      </c>
      <c r="L35" s="69">
        <f t="shared" ref="L35" si="98">AVERAGE(L27:L34)</f>
        <v>6.053375</v>
      </c>
      <c r="M35" s="69">
        <f t="shared" ref="M35" si="99">AVERAGE(M27:M34)</f>
        <v>6.8033750000000008</v>
      </c>
      <c r="N35" s="69">
        <f t="shared" ref="N35" si="100">AVERAGE(N27:N34)</f>
        <v>12.050125000000001</v>
      </c>
      <c r="O35" s="69">
        <f t="shared" ref="O35" si="101">AVERAGE(O27:O34)</f>
        <v>0.11637499999999999</v>
      </c>
      <c r="P35" s="69">
        <f t="shared" ref="P35" si="102">AVERAGE(P27:P34)</f>
        <v>6.7664999999999997</v>
      </c>
      <c r="Q35" s="69">
        <f t="shared" ref="Q35" si="103">AVERAGE(Q27:Q34)</f>
        <v>0.98987499999999984</v>
      </c>
      <c r="R35" s="69">
        <f t="shared" ref="R35" si="104">AVERAGE(R27:R34)</f>
        <v>32.588749999999997</v>
      </c>
      <c r="S35" s="69">
        <f t="shared" ref="S35" si="105">AVERAGE(S27:S34)</f>
        <v>10.151249999999999</v>
      </c>
      <c r="T35" s="69">
        <f t="shared" ref="T35" si="106">AVERAGE(T27:T34)</f>
        <v>3.0675000000000003</v>
      </c>
      <c r="U35" s="69">
        <f t="shared" ref="U35" si="107">AVERAGE(U27:U34)</f>
        <v>6.1149999999999993</v>
      </c>
      <c r="V35" s="69">
        <f t="shared" ref="V35" si="108">AVERAGE(V27:V34)</f>
        <v>2.1964999999999995</v>
      </c>
      <c r="W35" s="69">
        <f t="shared" ref="W35" si="109">AVERAGE(W27:W34)</f>
        <v>1.6708750000000001</v>
      </c>
      <c r="X35" s="69">
        <f t="shared" ref="X35" si="110">AVERAGE(X27:X34)</f>
        <v>2.7500000000000003E-3</v>
      </c>
      <c r="Y35" s="69">
        <f t="shared" ref="Y35" si="111">AVERAGE(Y27:Y34)</f>
        <v>8.962500000000001E-2</v>
      </c>
      <c r="Z35" s="69">
        <f t="shared" ref="Z35" si="112">AVERAGE(Z27:Z34)</f>
        <v>2.1632499999999997</v>
      </c>
      <c r="AA35" s="69">
        <f t="shared" ref="AA35" si="113">AVERAGE(AA27:AA34)</f>
        <v>2.1500000000000002E-2</v>
      </c>
      <c r="AB35" s="69">
        <f t="shared" ref="AB35" si="114">AVERAGE(AB27:AB34)</f>
        <v>4.8611250000000004</v>
      </c>
      <c r="AC35" s="69">
        <f t="shared" ref="AC35" si="115">AVERAGE(AC27:AC34)</f>
        <v>0.79637500000000006</v>
      </c>
      <c r="AD35" s="69">
        <f t="shared" ref="AD35" si="116">AVERAGE(AD27:AD34)</f>
        <v>3715.0320000000002</v>
      </c>
      <c r="AE35" s="69">
        <f t="shared" ref="AE35" si="117">AVERAGE(AE27:AE34)</f>
        <v>509.470125</v>
      </c>
    </row>
    <row r="36" spans="1:58" s="27" customFormat="1" x14ac:dyDescent="0.45">
      <c r="A36" s="24"/>
      <c r="B36" s="64"/>
      <c r="C36" s="65"/>
      <c r="D36" s="64"/>
      <c r="E36" s="25" t="s">
        <v>19</v>
      </c>
      <c r="F36" s="26">
        <f>STDEV(F27:F34)</f>
        <v>0.11185058592349242</v>
      </c>
      <c r="G36" s="26">
        <f>STDEV(G27:G34)</f>
        <v>3.3500335684618796</v>
      </c>
      <c r="H36" s="26">
        <f t="shared" ref="H36" si="118">STDEV(H27:H34)</f>
        <v>1.972210272015555</v>
      </c>
      <c r="I36" s="70">
        <f>STDEV(I27:I34)</f>
        <v>0.23257657417965025</v>
      </c>
      <c r="J36" s="70">
        <f t="shared" ref="J36:AE36" si="119">STDEV(J27:J34)</f>
        <v>2.8197960919187075E-2</v>
      </c>
      <c r="K36" s="70">
        <f t="shared" si="119"/>
        <v>2.0421336006385924</v>
      </c>
      <c r="L36" s="70">
        <f t="shared" si="119"/>
        <v>0.23845031677779033</v>
      </c>
      <c r="M36" s="70">
        <f t="shared" si="119"/>
        <v>0.47715404445824106</v>
      </c>
      <c r="N36" s="70">
        <f t="shared" si="119"/>
        <v>0.49733933155772608</v>
      </c>
      <c r="O36" s="70">
        <f t="shared" si="119"/>
        <v>2.8197960919187075E-2</v>
      </c>
      <c r="P36" s="70">
        <f t="shared" si="119"/>
        <v>0.62429342917756714</v>
      </c>
      <c r="Q36" s="70">
        <f t="shared" si="119"/>
        <v>0.11978723697814118</v>
      </c>
      <c r="R36" s="70">
        <f t="shared" si="119"/>
        <v>3.7678646377718281</v>
      </c>
      <c r="S36" s="70">
        <f t="shared" si="119"/>
        <v>3.0189044252131372</v>
      </c>
      <c r="T36" s="70">
        <f t="shared" si="119"/>
        <v>1.1641397805123865</v>
      </c>
      <c r="U36" s="70">
        <f t="shared" si="119"/>
        <v>1.8800683878138977</v>
      </c>
      <c r="V36" s="70">
        <f t="shared" si="119"/>
        <v>0.62639740922653631</v>
      </c>
      <c r="W36" s="70">
        <f t="shared" si="119"/>
        <v>0.33166869764872325</v>
      </c>
      <c r="X36" s="70">
        <f t="shared" si="119"/>
        <v>2.6049403612586381E-3</v>
      </c>
      <c r="Y36" s="70">
        <f t="shared" si="119"/>
        <v>6.2518425855331405E-2</v>
      </c>
      <c r="Z36" s="70">
        <f t="shared" si="119"/>
        <v>0.53090589696157409</v>
      </c>
      <c r="AA36" s="70">
        <f t="shared" si="119"/>
        <v>8.6849623734689494E-3</v>
      </c>
      <c r="AB36" s="70">
        <f t="shared" si="119"/>
        <v>1.0635137768601879</v>
      </c>
      <c r="AC36" s="70">
        <f t="shared" si="119"/>
        <v>0.22020505865475187</v>
      </c>
      <c r="AD36" s="70">
        <f t="shared" si="119"/>
        <v>35.506261500111279</v>
      </c>
      <c r="AE36" s="70">
        <f t="shared" si="119"/>
        <v>23.414140473760703</v>
      </c>
      <c r="AF36"/>
      <c r="AG36"/>
      <c r="AH36"/>
      <c r="AI36"/>
      <c r="AJ36"/>
      <c r="AK36"/>
      <c r="AL36"/>
      <c r="AM36"/>
      <c r="AN36"/>
      <c r="AO36"/>
      <c r="AP36"/>
      <c r="AQ36"/>
      <c r="AR36"/>
      <c r="AS36"/>
      <c r="AT36"/>
      <c r="AU36"/>
      <c r="AV36"/>
      <c r="AW36"/>
      <c r="AX36"/>
      <c r="AY36"/>
      <c r="AZ36"/>
      <c r="BA36"/>
      <c r="BB36"/>
      <c r="BC36"/>
      <c r="BD36"/>
      <c r="BE36"/>
      <c r="BF36"/>
    </row>
    <row r="37" spans="1:58" s="27" customFormat="1" x14ac:dyDescent="0.45">
      <c r="A37" s="30"/>
      <c r="B37" s="66"/>
      <c r="C37" s="67"/>
      <c r="D37" s="66"/>
      <c r="E37" s="28" t="s">
        <v>20</v>
      </c>
      <c r="F37" s="29">
        <f>F36/SQRT(8)</f>
        <v>3.9545153893095042E-2</v>
      </c>
      <c r="G37" s="29">
        <f>G36/SQRT(8)</f>
        <v>1.1844157267309816</v>
      </c>
      <c r="H37" s="29">
        <f t="shared" ref="H37" si="120">H36/SQRT(8)</f>
        <v>0.69728162863398213</v>
      </c>
      <c r="I37" s="71">
        <f>I36/SQRT(8)</f>
        <v>8.2228236373783389E-2</v>
      </c>
      <c r="J37" s="71">
        <f t="shared" ref="J37" si="121">J36/SQRT(8)</f>
        <v>9.9694846907952168E-3</v>
      </c>
      <c r="K37" s="71">
        <f t="shared" ref="K37" si="122">K36/SQRT(8)</f>
        <v>0.72200325855022474</v>
      </c>
      <c r="L37" s="71">
        <f t="shared" ref="L37" si="123">L36/SQRT(8)</f>
        <v>8.4304917984827962E-2</v>
      </c>
      <c r="M37" s="71">
        <f t="shared" ref="M37" si="124">M36/SQRT(8)</f>
        <v>0.16869943025350481</v>
      </c>
      <c r="N37" s="71">
        <f t="shared" ref="N37" si="125">N36/SQRT(8)</f>
        <v>0.17583600694762641</v>
      </c>
      <c r="O37" s="71">
        <f t="shared" ref="O37" si="126">O36/SQRT(8)</f>
        <v>9.9694846907952168E-3</v>
      </c>
      <c r="P37" s="71">
        <f t="shared" ref="P37" si="127">P36/SQRT(8)</f>
        <v>0.22072105861083066</v>
      </c>
      <c r="Q37" s="71">
        <f t="shared" ref="Q37" si="128">Q36/SQRT(8)</f>
        <v>4.2351183783421793E-2</v>
      </c>
      <c r="R37" s="71">
        <f t="shared" ref="R37" si="129">R36/SQRT(8)</f>
        <v>1.3321413179807271</v>
      </c>
      <c r="S37" s="71">
        <f t="shared" ref="S37" si="130">S36/SQRT(8)</f>
        <v>1.0673438954111429</v>
      </c>
      <c r="T37" s="71">
        <f t="shared" ref="T37" si="131">T36/SQRT(8)</f>
        <v>0.41158556652466377</v>
      </c>
      <c r="U37" s="71">
        <f t="shared" ref="U37" si="132">U36/SQRT(8)</f>
        <v>0.66470455305883347</v>
      </c>
      <c r="V37" s="71">
        <f t="shared" ref="V37" si="133">V36/SQRT(8)</f>
        <v>0.22146492789088432</v>
      </c>
      <c r="W37" s="71">
        <f t="shared" ref="W37" si="134">W36/SQRT(8)</f>
        <v>0.11726259260736147</v>
      </c>
      <c r="X37" s="71">
        <f t="shared" ref="X37" si="135">X36/SQRT(8)</f>
        <v>9.209854970162588E-4</v>
      </c>
      <c r="Y37" s="71">
        <f t="shared" ref="Y37" si="136">Y36/SQRT(8)</f>
        <v>2.2103601435706607E-2</v>
      </c>
      <c r="Z37" s="71">
        <f t="shared" ref="Z37" si="137">Z36/SQRT(8)</f>
        <v>0.18770357995672773</v>
      </c>
      <c r="AA37" s="71">
        <f t="shared" ref="AA37" si="138">AA36/SQRT(8)</f>
        <v>3.0705978943149533E-3</v>
      </c>
      <c r="AB37" s="71">
        <f t="shared" ref="AB37" si="139">AB36/SQRT(8)</f>
        <v>0.37600890175157775</v>
      </c>
      <c r="AC37" s="71">
        <f t="shared" ref="AC37" si="140">AC36/SQRT(8)</f>
        <v>7.7854245113178247E-2</v>
      </c>
      <c r="AD37" s="71">
        <f t="shared" ref="AD37" si="141">AD36/SQRT(8)</f>
        <v>12.553359140655761</v>
      </c>
      <c r="AE37" s="71">
        <f t="shared" ref="AE37" si="142">AE36/SQRT(8)</f>
        <v>8.278148752325297</v>
      </c>
      <c r="AF37"/>
      <c r="AG37"/>
      <c r="AH37"/>
      <c r="AI37"/>
      <c r="AJ37"/>
      <c r="AK37"/>
      <c r="AL37"/>
      <c r="AM37"/>
      <c r="AN37"/>
      <c r="AO37"/>
      <c r="AP37"/>
      <c r="AQ37"/>
      <c r="AR37"/>
      <c r="AS37"/>
      <c r="AT37"/>
      <c r="AU37"/>
      <c r="AV37"/>
      <c r="AW37"/>
      <c r="AX37"/>
      <c r="AY37"/>
      <c r="AZ37"/>
      <c r="BA37"/>
      <c r="BB37"/>
      <c r="BC37"/>
      <c r="BD37"/>
      <c r="BE37"/>
      <c r="BF37"/>
    </row>
    <row r="38" spans="1:58" s="44" customFormat="1" ht="42.75" x14ac:dyDescent="0.45">
      <c r="A38" s="41" t="s">
        <v>23</v>
      </c>
      <c r="B38" s="42" t="s">
        <v>1</v>
      </c>
      <c r="C38" s="42" t="s">
        <v>2</v>
      </c>
      <c r="D38" s="42" t="s">
        <v>3</v>
      </c>
      <c r="E38" s="42" t="s">
        <v>4</v>
      </c>
      <c r="F38" s="42" t="s">
        <v>5</v>
      </c>
      <c r="G38" s="42" t="s">
        <v>6</v>
      </c>
      <c r="H38" s="42" t="s">
        <v>7</v>
      </c>
      <c r="I38" s="42" t="s">
        <v>8</v>
      </c>
      <c r="J38" s="42" t="s">
        <v>9</v>
      </c>
      <c r="K38" s="43" t="s">
        <v>27</v>
      </c>
      <c r="L38" s="43" t="s">
        <v>46</v>
      </c>
      <c r="M38" s="43" t="s">
        <v>47</v>
      </c>
      <c r="N38" s="43" t="s">
        <v>48</v>
      </c>
      <c r="O38" s="42" t="s">
        <v>26</v>
      </c>
      <c r="P38" s="43" t="s">
        <v>33</v>
      </c>
      <c r="Q38" s="43" t="s">
        <v>32</v>
      </c>
      <c r="R38" s="43" t="s">
        <v>34</v>
      </c>
      <c r="S38" s="43" t="s">
        <v>49</v>
      </c>
      <c r="T38" s="43" t="s">
        <v>50</v>
      </c>
      <c r="U38" s="43" t="s">
        <v>51</v>
      </c>
      <c r="V38" s="43" t="s">
        <v>52</v>
      </c>
      <c r="W38" s="43" t="s">
        <v>40</v>
      </c>
      <c r="X38" s="43" t="s">
        <v>41</v>
      </c>
      <c r="Y38" s="43" t="s">
        <v>36</v>
      </c>
      <c r="Z38" s="43" t="s">
        <v>38</v>
      </c>
      <c r="AA38" s="43" t="s">
        <v>37</v>
      </c>
      <c r="AB38" s="43" t="s">
        <v>39</v>
      </c>
      <c r="AC38" s="43" t="s">
        <v>35</v>
      </c>
      <c r="AD38" s="43" t="s">
        <v>42</v>
      </c>
      <c r="AE38" s="43" t="s">
        <v>44</v>
      </c>
      <c r="AF38"/>
      <c r="AG38"/>
      <c r="AH38"/>
      <c r="AI38"/>
      <c r="AJ38"/>
      <c r="AK38"/>
      <c r="AL38"/>
      <c r="AM38"/>
      <c r="AN38"/>
      <c r="AO38"/>
      <c r="AP38"/>
      <c r="AQ38"/>
      <c r="AR38"/>
      <c r="AS38"/>
      <c r="AT38"/>
      <c r="AU38"/>
      <c r="AV38"/>
      <c r="AW38"/>
      <c r="AX38"/>
      <c r="AY38"/>
      <c r="AZ38"/>
      <c r="BA38"/>
      <c r="BB38"/>
      <c r="BC38"/>
      <c r="BD38"/>
      <c r="BE38"/>
      <c r="BF38"/>
    </row>
    <row r="39" spans="1:58" ht="18" x14ac:dyDescent="0.55000000000000004">
      <c r="A39" s="1" t="s">
        <v>10</v>
      </c>
      <c r="B39" s="2">
        <v>35</v>
      </c>
      <c r="C39" s="2">
        <v>1785</v>
      </c>
      <c r="D39" s="2">
        <v>55.1</v>
      </c>
      <c r="E39" s="2">
        <v>7.28</v>
      </c>
      <c r="F39" s="2">
        <v>1.409</v>
      </c>
      <c r="G39" s="2">
        <v>5.1978999999999997</v>
      </c>
      <c r="H39" s="2">
        <v>8.4309999999999992</v>
      </c>
      <c r="I39" s="2">
        <v>1.228</v>
      </c>
      <c r="J39" s="2">
        <v>0.14599999999999999</v>
      </c>
      <c r="K39" s="33">
        <v>45.023000000000003</v>
      </c>
      <c r="L39" s="33">
        <v>5.7320000000000002</v>
      </c>
      <c r="M39" s="33">
        <v>7.8940000000000001</v>
      </c>
      <c r="N39" s="33">
        <v>11.856999999999999</v>
      </c>
      <c r="O39" s="33">
        <v>0.14599999999999999</v>
      </c>
      <c r="P39" s="33">
        <v>6.5229999999999997</v>
      </c>
      <c r="Q39" s="33">
        <v>0.96699999999999997</v>
      </c>
      <c r="R39" s="33">
        <v>37.627000000000002</v>
      </c>
      <c r="S39" s="33">
        <v>12.137</v>
      </c>
      <c r="T39" s="33">
        <v>2.9089999999999998</v>
      </c>
      <c r="U39" s="33">
        <v>6.6459999999999999</v>
      </c>
      <c r="V39" s="33">
        <v>0.60599999999999998</v>
      </c>
      <c r="W39" s="33">
        <v>2.3109999999999999</v>
      </c>
      <c r="X39" s="5">
        <v>3.0000000000000001E-3</v>
      </c>
      <c r="Y39" s="33">
        <v>4.8000000000000001E-2</v>
      </c>
      <c r="Z39" s="33">
        <v>1.4950000000000001</v>
      </c>
      <c r="AA39" s="33">
        <v>1.6E-2</v>
      </c>
      <c r="AB39" s="33">
        <v>4.4800000000000004</v>
      </c>
      <c r="AC39" s="33">
        <v>0.58099999999999996</v>
      </c>
      <c r="AD39" s="5">
        <v>3751.828</v>
      </c>
      <c r="AE39" s="5">
        <v>496.649</v>
      </c>
    </row>
    <row r="40" spans="1:58" ht="18" x14ac:dyDescent="0.55000000000000004">
      <c r="A40" s="3" t="s">
        <v>11</v>
      </c>
      <c r="B40" s="4">
        <v>39</v>
      </c>
      <c r="C40" s="4">
        <v>1810</v>
      </c>
      <c r="D40" s="4">
        <v>53</v>
      </c>
      <c r="E40" s="4">
        <v>6.91</v>
      </c>
      <c r="F40" s="4">
        <v>1.19</v>
      </c>
      <c r="G40" s="4">
        <v>4.6574</v>
      </c>
      <c r="H40" s="4">
        <v>7.3890000000000002</v>
      </c>
      <c r="I40" s="4">
        <v>1.0860000000000001</v>
      </c>
      <c r="J40" s="2">
        <v>0.14699999999999999</v>
      </c>
      <c r="K40" s="33">
        <v>41.195</v>
      </c>
      <c r="L40" s="33">
        <v>5.9279999999999999</v>
      </c>
      <c r="M40" s="33">
        <v>7.4960000000000004</v>
      </c>
      <c r="N40" s="33">
        <v>11.513</v>
      </c>
      <c r="O40" s="33">
        <v>0.14699999999999999</v>
      </c>
      <c r="P40" s="33">
        <v>6.2249999999999996</v>
      </c>
      <c r="Q40" s="33">
        <v>1.0940000000000001</v>
      </c>
      <c r="R40" s="33">
        <v>40.039000000000001</v>
      </c>
      <c r="S40" s="33">
        <v>10.026999999999999</v>
      </c>
      <c r="T40" s="33">
        <v>2.4470000000000001</v>
      </c>
      <c r="U40" s="33">
        <v>6.0190000000000001</v>
      </c>
      <c r="V40" s="33">
        <v>0.41299999999999998</v>
      </c>
      <c r="W40" s="33">
        <v>2.2090000000000001</v>
      </c>
      <c r="X40" s="5">
        <v>5.0000000000000001E-3</v>
      </c>
      <c r="Y40" s="33">
        <v>0.19400000000000001</v>
      </c>
      <c r="Z40" s="33">
        <v>3.0539999999999998</v>
      </c>
      <c r="AA40" s="33">
        <v>1.2E-2</v>
      </c>
      <c r="AB40" s="33">
        <v>4.8849999999999998</v>
      </c>
      <c r="AC40" s="33">
        <v>0.47899999999999998</v>
      </c>
      <c r="AD40" s="5">
        <v>3768.9380000000001</v>
      </c>
      <c r="AE40" s="5">
        <v>506.935</v>
      </c>
    </row>
    <row r="41" spans="1:58" ht="18" x14ac:dyDescent="0.55000000000000004">
      <c r="A41" s="1" t="s">
        <v>12</v>
      </c>
      <c r="B41" s="2">
        <v>40</v>
      </c>
      <c r="C41" s="2">
        <v>1990.6</v>
      </c>
      <c r="D41" s="2">
        <v>6.34</v>
      </c>
      <c r="E41" s="2">
        <v>6.34</v>
      </c>
      <c r="F41" s="2">
        <v>1.5580000000000001</v>
      </c>
      <c r="G41" s="2">
        <v>7.2416999999999998</v>
      </c>
      <c r="H41" s="2">
        <v>7.657</v>
      </c>
      <c r="I41" s="2">
        <v>1.2250000000000001</v>
      </c>
      <c r="J41" s="2">
        <v>0.16</v>
      </c>
      <c r="K41" s="33">
        <v>44.892000000000003</v>
      </c>
      <c r="L41" s="33">
        <v>5.8170000000000002</v>
      </c>
      <c r="M41" s="33">
        <v>7.4020000000000001</v>
      </c>
      <c r="N41" s="33">
        <v>11.513</v>
      </c>
      <c r="O41" s="33">
        <v>0.16</v>
      </c>
      <c r="P41" s="33">
        <v>7.4880000000000004</v>
      </c>
      <c r="Q41" s="33">
        <v>1.278</v>
      </c>
      <c r="R41" s="33">
        <v>35.33</v>
      </c>
      <c r="S41" s="33">
        <v>14.215</v>
      </c>
      <c r="T41" s="33">
        <v>3.4950000000000001</v>
      </c>
      <c r="U41" s="33">
        <v>7.7690000000000001</v>
      </c>
      <c r="V41" s="33">
        <v>0.73199999999999998</v>
      </c>
      <c r="W41" s="33">
        <v>2.0219999999999998</v>
      </c>
      <c r="X41" s="5">
        <v>0.01</v>
      </c>
      <c r="Y41" s="33">
        <v>9.7000000000000003E-2</v>
      </c>
      <c r="Z41" s="33">
        <v>2.081</v>
      </c>
      <c r="AA41" s="33">
        <v>2.3E-2</v>
      </c>
      <c r="AB41" s="33">
        <v>4.8819999999999997</v>
      </c>
      <c r="AC41" s="33">
        <v>0.68899999999999995</v>
      </c>
      <c r="AD41" s="5">
        <v>3741.0520000000001</v>
      </c>
      <c r="AE41" s="5">
        <v>488.64699999999999</v>
      </c>
    </row>
    <row r="42" spans="1:58" ht="18" x14ac:dyDescent="0.55000000000000004">
      <c r="A42" s="3" t="s">
        <v>13</v>
      </c>
      <c r="B42" s="4">
        <v>41</v>
      </c>
      <c r="C42" s="4">
        <v>2054.1999999999998</v>
      </c>
      <c r="D42" s="4">
        <v>52.5</v>
      </c>
      <c r="E42" s="4">
        <v>9.06</v>
      </c>
      <c r="F42" s="4">
        <v>1.329</v>
      </c>
      <c r="G42" s="4">
        <v>4.33995</v>
      </c>
      <c r="H42" s="4">
        <v>8.6189999999999998</v>
      </c>
      <c r="I42" s="4">
        <v>0.81299999999999994</v>
      </c>
      <c r="J42" s="2">
        <v>9.4E-2</v>
      </c>
      <c r="K42" s="33">
        <v>43.585999999999999</v>
      </c>
      <c r="L42" s="33">
        <v>6.141</v>
      </c>
      <c r="M42" s="33">
        <v>7.516</v>
      </c>
      <c r="N42" s="33">
        <v>12.227</v>
      </c>
      <c r="O42" s="33">
        <v>9.4E-2</v>
      </c>
      <c r="P42" s="33">
        <v>7.41</v>
      </c>
      <c r="Q42" s="33">
        <v>1.4139999999999999</v>
      </c>
      <c r="R42" s="33">
        <v>36.401000000000003</v>
      </c>
      <c r="S42" s="33">
        <v>4.53</v>
      </c>
      <c r="T42" s="33">
        <v>1.196</v>
      </c>
      <c r="U42" s="33">
        <v>2.4700000000000002</v>
      </c>
      <c r="V42" s="33">
        <v>0.68500000000000005</v>
      </c>
      <c r="W42" s="33">
        <v>2.2090000000000001</v>
      </c>
      <c r="X42" s="5">
        <v>3.0000000000000001E-3</v>
      </c>
      <c r="Y42" s="33">
        <v>0.16200000000000001</v>
      </c>
      <c r="Z42" s="33">
        <v>2.6059999999999999</v>
      </c>
      <c r="AA42" s="33">
        <v>2.5999999999999999E-2</v>
      </c>
      <c r="AB42" s="33">
        <v>4.4610000000000003</v>
      </c>
      <c r="AC42" s="33">
        <v>0.68100000000000005</v>
      </c>
      <c r="AD42" s="5">
        <v>3739.0079999999998</v>
      </c>
      <c r="AE42" s="5">
        <v>492.37200000000001</v>
      </c>
    </row>
    <row r="43" spans="1:58" ht="18" x14ac:dyDescent="0.55000000000000004">
      <c r="A43" s="1" t="s">
        <v>14</v>
      </c>
      <c r="B43" s="2">
        <v>45</v>
      </c>
      <c r="C43" s="2">
        <v>1988.5</v>
      </c>
      <c r="D43" s="2">
        <v>55.5</v>
      </c>
      <c r="E43" s="2">
        <v>7.75</v>
      </c>
      <c r="F43" s="2">
        <v>1.4875</v>
      </c>
      <c r="G43" s="2">
        <v>7.2872500000000002</v>
      </c>
      <c r="H43" s="2">
        <v>10.497</v>
      </c>
      <c r="I43" s="2">
        <v>1.4890000000000001</v>
      </c>
      <c r="J43" s="2">
        <v>0.14199999999999999</v>
      </c>
      <c r="K43" s="33">
        <v>41.853000000000002</v>
      </c>
      <c r="L43" s="33">
        <v>5.7169999999999996</v>
      </c>
      <c r="M43" s="33">
        <v>7.1719999999999997</v>
      </c>
      <c r="N43" s="33">
        <v>11.895</v>
      </c>
      <c r="O43" s="33">
        <v>0.14199999999999999</v>
      </c>
      <c r="P43" s="33">
        <v>6.6219999999999999</v>
      </c>
      <c r="Q43" s="33">
        <v>0.84</v>
      </c>
      <c r="R43" s="33">
        <v>39.505000000000003</v>
      </c>
      <c r="S43" s="33">
        <v>3.7309999999999999</v>
      </c>
      <c r="T43" s="33">
        <v>1.2130000000000001</v>
      </c>
      <c r="U43" s="33">
        <v>2.3730000000000002</v>
      </c>
      <c r="V43" s="33">
        <v>0.45800000000000002</v>
      </c>
      <c r="W43" s="33">
        <v>2.3159999999999998</v>
      </c>
      <c r="X43" s="5">
        <v>0</v>
      </c>
      <c r="Y43" s="33">
        <v>0.11700000000000001</v>
      </c>
      <c r="Z43" s="33">
        <v>2.944</v>
      </c>
      <c r="AA43" s="33">
        <v>3.5999999999999997E-2</v>
      </c>
      <c r="AB43" s="33">
        <v>4.5170000000000003</v>
      </c>
      <c r="AC43" s="33">
        <v>0.50800000000000001</v>
      </c>
      <c r="AD43" s="5">
        <v>3763.4380000000001</v>
      </c>
      <c r="AE43" s="5">
        <v>496.221</v>
      </c>
    </row>
    <row r="44" spans="1:58" ht="18" x14ac:dyDescent="0.55000000000000004">
      <c r="A44" s="3" t="s">
        <v>15</v>
      </c>
      <c r="B44" s="4">
        <v>46</v>
      </c>
      <c r="C44" s="4">
        <v>1720.8</v>
      </c>
      <c r="D44" s="4">
        <v>55</v>
      </c>
      <c r="E44" s="4">
        <v>6.71</v>
      </c>
      <c r="F44" s="4">
        <v>0.98199999999999998</v>
      </c>
      <c r="G44" s="4">
        <v>5.0955500000000002</v>
      </c>
      <c r="H44" s="4">
        <v>11.082000000000001</v>
      </c>
      <c r="I44" s="4">
        <v>0.94299999999999995</v>
      </c>
      <c r="J44" s="2">
        <v>8.5000000000000006E-2</v>
      </c>
      <c r="K44" s="33">
        <v>44.427</v>
      </c>
      <c r="L44" s="33">
        <v>6.274</v>
      </c>
      <c r="M44" s="33">
        <v>7.2439999999999998</v>
      </c>
      <c r="N44" s="33">
        <v>11.042999999999999</v>
      </c>
      <c r="O44" s="33">
        <v>8.5000000000000006E-2</v>
      </c>
      <c r="P44" s="33">
        <v>6.5570000000000004</v>
      </c>
      <c r="Q44" s="33">
        <v>0.94299999999999995</v>
      </c>
      <c r="R44" s="33">
        <v>37.131999999999998</v>
      </c>
      <c r="S44" s="33">
        <v>11.477</v>
      </c>
      <c r="T44" s="33">
        <v>3.6110000000000002</v>
      </c>
      <c r="U44" s="33">
        <v>7.42</v>
      </c>
      <c r="V44" s="33">
        <v>0.44900000000000001</v>
      </c>
      <c r="W44" s="33">
        <v>2.161</v>
      </c>
      <c r="X44" s="5">
        <v>6.0000000000000001E-3</v>
      </c>
      <c r="Y44" s="33">
        <v>6.2E-2</v>
      </c>
      <c r="Z44" s="33">
        <v>2.7679999999999998</v>
      </c>
      <c r="AA44" s="33">
        <v>2.4E-2</v>
      </c>
      <c r="AB44" s="33">
        <v>4.6849999999999996</v>
      </c>
      <c r="AC44" s="33">
        <v>0.56000000000000005</v>
      </c>
      <c r="AD44" s="5">
        <v>3753.692</v>
      </c>
      <c r="AE44" s="5">
        <v>487.37299999999999</v>
      </c>
    </row>
    <row r="45" spans="1:58" ht="18" x14ac:dyDescent="0.55000000000000004">
      <c r="A45" s="1" t="s">
        <v>16</v>
      </c>
      <c r="B45" s="2">
        <v>47</v>
      </c>
      <c r="C45" s="2">
        <v>2066.6</v>
      </c>
      <c r="D45" s="2">
        <v>55</v>
      </c>
      <c r="E45" s="2">
        <v>7.78</v>
      </c>
      <c r="F45" s="2">
        <v>1.04</v>
      </c>
      <c r="G45" s="2">
        <v>4.6848999999999998</v>
      </c>
      <c r="H45" s="2">
        <v>5.952</v>
      </c>
      <c r="I45" s="2">
        <v>0.754</v>
      </c>
      <c r="J45" s="2">
        <v>0.127</v>
      </c>
      <c r="K45" s="33">
        <v>42.179000000000002</v>
      </c>
      <c r="L45" s="33">
        <v>5.7039999999999997</v>
      </c>
      <c r="M45" s="33">
        <v>7.1109999999999998</v>
      </c>
      <c r="N45" s="33">
        <v>12.353999999999999</v>
      </c>
      <c r="O45" s="33">
        <v>0.127</v>
      </c>
      <c r="P45" s="33">
        <v>6.6989999999999998</v>
      </c>
      <c r="Q45" s="33">
        <v>0.92100000000000004</v>
      </c>
      <c r="R45" s="33">
        <v>39.348999999999997</v>
      </c>
      <c r="S45" s="33">
        <v>7.6360000000000001</v>
      </c>
      <c r="T45" s="33">
        <v>2.8130000000000002</v>
      </c>
      <c r="U45" s="33">
        <v>4.0750000000000002</v>
      </c>
      <c r="V45" s="33">
        <v>0.437</v>
      </c>
      <c r="W45" s="33">
        <v>2.319</v>
      </c>
      <c r="X45" s="5">
        <v>0</v>
      </c>
      <c r="Y45" s="33">
        <v>0.16900000000000001</v>
      </c>
      <c r="Z45" s="33">
        <v>3.0630000000000002</v>
      </c>
      <c r="AA45" s="33">
        <v>2.1000000000000001E-2</v>
      </c>
      <c r="AB45" s="33">
        <v>4.1029999999999998</v>
      </c>
      <c r="AC45" s="33">
        <v>0.49399999999999999</v>
      </c>
      <c r="AD45" s="5">
        <v>3765.4319999999998</v>
      </c>
      <c r="AE45" s="5">
        <v>497.82100000000003</v>
      </c>
    </row>
    <row r="46" spans="1:58" ht="18" x14ac:dyDescent="0.55000000000000004">
      <c r="A46" s="3" t="s">
        <v>17</v>
      </c>
      <c r="B46" s="4">
        <v>74</v>
      </c>
      <c r="C46" s="4">
        <v>1457.6</v>
      </c>
      <c r="D46" s="4">
        <v>51</v>
      </c>
      <c r="E46" s="4">
        <v>5.93</v>
      </c>
      <c r="F46" s="4">
        <v>1.1100000000000001</v>
      </c>
      <c r="G46" s="4">
        <v>3.7327499999999998</v>
      </c>
      <c r="H46" s="4">
        <v>6.4489999999999998</v>
      </c>
      <c r="I46" s="4">
        <v>0.57699999999999996</v>
      </c>
      <c r="J46" s="2">
        <v>8.8999999999999996E-2</v>
      </c>
      <c r="K46" s="33">
        <v>43.622999999999998</v>
      </c>
      <c r="L46" s="33">
        <v>6.194</v>
      </c>
      <c r="M46" s="33">
        <v>7.9610000000000003</v>
      </c>
      <c r="N46" s="33">
        <v>12.432</v>
      </c>
      <c r="O46" s="33">
        <v>8.8999999999999996E-2</v>
      </c>
      <c r="P46" s="33">
        <v>6.931</v>
      </c>
      <c r="Q46" s="33">
        <v>1.3620000000000001</v>
      </c>
      <c r="R46" s="33">
        <v>36.133000000000003</v>
      </c>
      <c r="S46" s="33">
        <v>6.3630000000000004</v>
      </c>
      <c r="T46" s="33">
        <v>2.407</v>
      </c>
      <c r="U46" s="33">
        <v>4.4000000000000004</v>
      </c>
      <c r="V46" s="33">
        <v>0.84299999999999997</v>
      </c>
      <c r="W46" s="33">
        <v>2.331</v>
      </c>
      <c r="X46" s="5">
        <v>5.0000000000000001E-3</v>
      </c>
      <c r="Y46" s="33">
        <v>0.44900000000000001</v>
      </c>
      <c r="Z46" s="33">
        <v>2.66</v>
      </c>
      <c r="AA46" s="33">
        <v>1.7999999999999999E-2</v>
      </c>
      <c r="AB46" s="33">
        <v>4.4969999999999999</v>
      </c>
      <c r="AC46" s="33">
        <v>0.69799999999999995</v>
      </c>
      <c r="AD46" s="5">
        <v>3731.0540000000001</v>
      </c>
      <c r="AE46" s="5">
        <v>486.48500000000001</v>
      </c>
    </row>
    <row r="47" spans="1:58" x14ac:dyDescent="0.45">
      <c r="A47" s="21"/>
      <c r="B47" s="62"/>
      <c r="C47" s="63"/>
      <c r="D47" s="62"/>
      <c r="E47" s="13" t="s">
        <v>18</v>
      </c>
      <c r="F47" s="14">
        <f>AVERAGE(F39:F46)</f>
        <v>1.2631874999999999</v>
      </c>
      <c r="G47" s="14">
        <f t="shared" ref="G47:H47" si="143">AVERAGE(G39:G46)</f>
        <v>5.279675000000001</v>
      </c>
      <c r="H47" s="14">
        <f t="shared" si="143"/>
        <v>8.259500000000001</v>
      </c>
      <c r="I47" s="69">
        <f>AVERAGE(I39:I46)</f>
        <v>1.014375</v>
      </c>
      <c r="J47" s="69">
        <f t="shared" ref="J47" si="144">AVERAGE(J39:J46)</f>
        <v>0.12374999999999999</v>
      </c>
      <c r="K47" s="69">
        <f t="shared" ref="K47" si="145">AVERAGE(K39:K46)</f>
        <v>43.34725000000001</v>
      </c>
      <c r="L47" s="69">
        <f t="shared" ref="L47" si="146">AVERAGE(L39:L46)</f>
        <v>5.9383750000000006</v>
      </c>
      <c r="M47" s="69">
        <f t="shared" ref="M47" si="147">AVERAGE(M39:M46)</f>
        <v>7.474499999999999</v>
      </c>
      <c r="N47" s="69">
        <f t="shared" ref="N47" si="148">AVERAGE(N39:N46)</f>
        <v>11.85425</v>
      </c>
      <c r="O47" s="69">
        <f t="shared" ref="O47" si="149">AVERAGE(O39:O46)</f>
        <v>0.12374999999999999</v>
      </c>
      <c r="P47" s="69">
        <f t="shared" ref="P47" si="150">AVERAGE(P39:P46)</f>
        <v>6.8068749999999998</v>
      </c>
      <c r="Q47" s="69">
        <f t="shared" ref="Q47" si="151">AVERAGE(Q39:Q46)</f>
        <v>1.1023749999999999</v>
      </c>
      <c r="R47" s="69">
        <f t="shared" ref="R47" si="152">AVERAGE(R39:R46)</f>
        <v>37.689499999999995</v>
      </c>
      <c r="S47" s="69">
        <f t="shared" ref="S47" si="153">AVERAGE(S39:S46)</f>
        <v>8.7645000000000017</v>
      </c>
      <c r="T47" s="69">
        <f t="shared" ref="T47" si="154">AVERAGE(T39:T46)</f>
        <v>2.5113749999999997</v>
      </c>
      <c r="U47" s="69">
        <f t="shared" ref="U47" si="155">AVERAGE(U39:U46)</f>
        <v>5.1464999999999996</v>
      </c>
      <c r="V47" s="69">
        <f t="shared" ref="V47" si="156">AVERAGE(V39:V46)</f>
        <v>0.57787499999999992</v>
      </c>
      <c r="W47" s="69">
        <f t="shared" ref="W47" si="157">AVERAGE(W39:W46)</f>
        <v>2.23475</v>
      </c>
      <c r="X47" s="69">
        <f t="shared" ref="X47" si="158">AVERAGE(X39:X46)</f>
        <v>4.0000000000000001E-3</v>
      </c>
      <c r="Y47" s="69">
        <f t="shared" ref="Y47" si="159">AVERAGE(Y39:Y46)</f>
        <v>0.16225000000000001</v>
      </c>
      <c r="Z47" s="69">
        <f t="shared" ref="Z47" si="160">AVERAGE(Z39:Z46)</f>
        <v>2.5838749999999999</v>
      </c>
      <c r="AA47" s="69">
        <f t="shared" ref="AA47" si="161">AVERAGE(AA39:AA46)</f>
        <v>2.1999999999999995E-2</v>
      </c>
      <c r="AB47" s="69">
        <f t="shared" ref="AB47" si="162">AVERAGE(AB39:AB46)</f>
        <v>4.5637499999999998</v>
      </c>
      <c r="AC47" s="69">
        <f t="shared" ref="AC47" si="163">AVERAGE(AC39:AC46)</f>
        <v>0.58624999999999994</v>
      </c>
      <c r="AD47" s="69">
        <f t="shared" ref="AD47" si="164">AVERAGE(AD39:AD46)</f>
        <v>3751.8052499999999</v>
      </c>
      <c r="AE47" s="69">
        <f t="shared" ref="AE47" si="165">AVERAGE(AE39:AE46)</f>
        <v>494.06287500000002</v>
      </c>
    </row>
    <row r="48" spans="1:58" s="27" customFormat="1" x14ac:dyDescent="0.45">
      <c r="A48" s="24"/>
      <c r="B48" s="64"/>
      <c r="C48" s="65"/>
      <c r="D48" s="64"/>
      <c r="E48" s="25" t="s">
        <v>19</v>
      </c>
      <c r="F48" s="26">
        <f>STDEV(F39:F46)</f>
        <v>0.21398430141017474</v>
      </c>
      <c r="G48" s="26">
        <f t="shared" ref="G48:H48" si="166">STDEV(G39:G46)</f>
        <v>1.3058949944113261</v>
      </c>
      <c r="H48" s="26">
        <f t="shared" si="166"/>
        <v>1.8069235101211523</v>
      </c>
      <c r="I48" s="70">
        <f>STDEV(I39:I46)</f>
        <v>0.29883963090594257</v>
      </c>
      <c r="J48" s="70">
        <f t="shared" ref="J48:AE48" si="167">STDEV(J39:J46)</f>
        <v>2.9970223317724708E-2</v>
      </c>
      <c r="K48" s="70">
        <f t="shared" si="167"/>
        <v>1.4502739396403705</v>
      </c>
      <c r="L48" s="70">
        <f t="shared" si="167"/>
        <v>0.23311979599706739</v>
      </c>
      <c r="M48" s="70">
        <f t="shared" si="167"/>
        <v>0.31552043175861522</v>
      </c>
      <c r="N48" s="70">
        <f t="shared" si="167"/>
        <v>0.48035485395099931</v>
      </c>
      <c r="O48" s="70">
        <f t="shared" si="167"/>
        <v>2.9970223317724708E-2</v>
      </c>
      <c r="P48" s="70">
        <f t="shared" si="167"/>
        <v>0.44247919644398476</v>
      </c>
      <c r="Q48" s="70">
        <f t="shared" si="167"/>
        <v>0.22067878239649674</v>
      </c>
      <c r="R48" s="70">
        <f t="shared" si="167"/>
        <v>1.7539754029876571</v>
      </c>
      <c r="S48" s="70">
        <f t="shared" si="167"/>
        <v>3.7860853510868235</v>
      </c>
      <c r="T48" s="70">
        <f t="shared" si="167"/>
        <v>0.91470556347774912</v>
      </c>
      <c r="U48" s="70">
        <f t="shared" si="167"/>
        <v>2.1252695291253252</v>
      </c>
      <c r="V48" s="70">
        <f t="shared" si="167"/>
        <v>0.16227000206886272</v>
      </c>
      <c r="W48" s="70">
        <f t="shared" si="167"/>
        <v>0.10744134612495722</v>
      </c>
      <c r="X48" s="70">
        <f t="shared" si="167"/>
        <v>3.2950178841916564E-3</v>
      </c>
      <c r="Y48" s="70">
        <f t="shared" si="167"/>
        <v>0.12687873850931167</v>
      </c>
      <c r="Z48" s="70">
        <f t="shared" si="167"/>
        <v>0.54234765800439988</v>
      </c>
      <c r="AA48" s="70">
        <f t="shared" si="167"/>
        <v>7.2702917999997166E-3</v>
      </c>
      <c r="AB48" s="70">
        <f t="shared" si="167"/>
        <v>0.25514407694477242</v>
      </c>
      <c r="AC48" s="70">
        <f t="shared" si="167"/>
        <v>9.1710335918508801E-2</v>
      </c>
      <c r="AD48" s="70">
        <f t="shared" si="167"/>
        <v>13.774287762245374</v>
      </c>
      <c r="AE48" s="70">
        <f t="shared" si="167"/>
        <v>6.819405387516257</v>
      </c>
      <c r="AF48"/>
      <c r="AG48"/>
      <c r="AH48"/>
      <c r="AI48"/>
      <c r="AJ48"/>
      <c r="AK48"/>
      <c r="AL48"/>
      <c r="AM48"/>
      <c r="AN48"/>
      <c r="AO48"/>
      <c r="AP48"/>
      <c r="AQ48"/>
      <c r="AR48"/>
      <c r="AS48"/>
      <c r="AT48"/>
      <c r="AU48"/>
      <c r="AV48"/>
      <c r="AW48"/>
      <c r="AX48"/>
      <c r="AY48"/>
      <c r="AZ48"/>
      <c r="BA48"/>
      <c r="BB48"/>
      <c r="BC48"/>
      <c r="BD48"/>
      <c r="BE48"/>
      <c r="BF48"/>
    </row>
    <row r="49" spans="1:58" s="27" customFormat="1" x14ac:dyDescent="0.45">
      <c r="A49" s="30"/>
      <c r="B49" s="66"/>
      <c r="C49" s="67"/>
      <c r="D49" s="66"/>
      <c r="E49" s="28" t="s">
        <v>20</v>
      </c>
      <c r="F49" s="29">
        <f>F48/SQRT(8)</f>
        <v>7.5654875297300334E-2</v>
      </c>
      <c r="G49" s="29">
        <f t="shared" ref="G49:H49" si="168">G48/SQRT(8)</f>
        <v>0.46170360303290858</v>
      </c>
      <c r="H49" s="29">
        <f t="shared" si="168"/>
        <v>0.63884393354603297</v>
      </c>
      <c r="I49" s="71">
        <f>I48/SQRT(8)</f>
        <v>0.10565576475043847</v>
      </c>
      <c r="J49" s="71">
        <f t="shared" ref="J49" si="169">J48/SQRT(8)</f>
        <v>1.0596074070819163E-2</v>
      </c>
      <c r="K49" s="71">
        <f t="shared" ref="K49" si="170">K48/SQRT(8)</f>
        <v>0.51274926864891779</v>
      </c>
      <c r="L49" s="71">
        <f t="shared" ref="L49" si="171">L48/SQRT(8)</f>
        <v>8.2420294289175453E-2</v>
      </c>
      <c r="M49" s="71">
        <f t="shared" ref="M49" si="172">M48/SQRT(8)</f>
        <v>0.11155331844971206</v>
      </c>
      <c r="N49" s="71">
        <f t="shared" ref="N49" si="173">N48/SQRT(8)</f>
        <v>0.16983108730231261</v>
      </c>
      <c r="O49" s="71">
        <f t="shared" ref="O49" si="174">O48/SQRT(8)</f>
        <v>1.0596074070819163E-2</v>
      </c>
      <c r="P49" s="71">
        <f t="shared" ref="P49" si="175">P48/SQRT(8)</f>
        <v>0.15644002016975805</v>
      </c>
      <c r="Q49" s="71">
        <f t="shared" ref="Q49" si="176">Q48/SQRT(8)</f>
        <v>7.8021731748276674E-2</v>
      </c>
      <c r="R49" s="71">
        <f t="shared" ref="R49" si="177">R48/SQRT(8)</f>
        <v>0.6201239507434898</v>
      </c>
      <c r="S49" s="71">
        <f t="shared" ref="S49" si="178">S48/SQRT(8)</f>
        <v>1.3385833129522717</v>
      </c>
      <c r="T49" s="71">
        <f t="shared" ref="T49" si="179">T48/SQRT(8)</f>
        <v>0.32339725336208919</v>
      </c>
      <c r="U49" s="71">
        <f t="shared" ref="U49" si="180">U48/SQRT(8)</f>
        <v>0.75139624794682902</v>
      </c>
      <c r="V49" s="71">
        <f t="shared" ref="V49" si="181">V48/SQRT(8)</f>
        <v>5.737110942302396E-2</v>
      </c>
      <c r="W49" s="71">
        <f t="shared" ref="W49" si="182">W48/SQRT(8)</f>
        <v>3.7986252212384115E-2</v>
      </c>
      <c r="X49" s="71">
        <f t="shared" ref="X49" si="183">X48/SQRT(8)</f>
        <v>1.1649647450214351E-3</v>
      </c>
      <c r="Y49" s="71">
        <f t="shared" ref="Y49" si="184">Y48/SQRT(8)</f>
        <v>4.4858408194164513E-2</v>
      </c>
      <c r="Z49" s="71">
        <f t="shared" ref="Z49" si="185">Z48/SQRT(8)</f>
        <v>0.19174885336777683</v>
      </c>
      <c r="AA49" s="71">
        <f t="shared" ref="AA49" si="186">AA48/SQRT(8)</f>
        <v>2.570436316492375E-3</v>
      </c>
      <c r="AB49" s="71">
        <f t="shared" ref="AB49" si="187">AB48/SQRT(8)</f>
        <v>9.0207053493615408E-2</v>
      </c>
      <c r="AC49" s="71">
        <f t="shared" ref="AC49" si="188">AC48/SQRT(8)</f>
        <v>3.2424500216436884E-2</v>
      </c>
      <c r="AD49" s="71">
        <f t="shared" ref="AD49" si="189">AD48/SQRT(8)</f>
        <v>4.8699461413492893</v>
      </c>
      <c r="AE49" s="71">
        <f t="shared" ref="AE49" si="190">AE48/SQRT(8)</f>
        <v>2.4110238965864106</v>
      </c>
      <c r="AF49"/>
      <c r="AG49"/>
      <c r="AH49"/>
      <c r="AI49"/>
      <c r="AJ49"/>
      <c r="AK49"/>
      <c r="AL49"/>
      <c r="AM49"/>
      <c r="AN49"/>
      <c r="AO49"/>
      <c r="AP49"/>
      <c r="AQ49"/>
      <c r="AR49"/>
      <c r="AS49"/>
      <c r="AT49"/>
      <c r="AU49"/>
      <c r="AV49"/>
      <c r="AW49"/>
      <c r="AX49"/>
      <c r="AY49"/>
      <c r="AZ49"/>
      <c r="BA49"/>
      <c r="BB49"/>
      <c r="BC49"/>
      <c r="BD49"/>
      <c r="BE49"/>
      <c r="BF49"/>
    </row>
    <row r="50" spans="1:58" s="57" customFormat="1" ht="42.75" x14ac:dyDescent="0.45">
      <c r="A50" s="54" t="s">
        <v>24</v>
      </c>
      <c r="B50" s="55" t="s">
        <v>1</v>
      </c>
      <c r="C50" s="55" t="s">
        <v>2</v>
      </c>
      <c r="D50" s="55" t="s">
        <v>3</v>
      </c>
      <c r="E50" s="55" t="s">
        <v>4</v>
      </c>
      <c r="F50" s="55" t="s">
        <v>5</v>
      </c>
      <c r="G50" s="55" t="s">
        <v>6</v>
      </c>
      <c r="H50" s="55" t="s">
        <v>7</v>
      </c>
      <c r="I50" s="55" t="s">
        <v>8</v>
      </c>
      <c r="J50" s="55" t="s">
        <v>9</v>
      </c>
      <c r="K50" s="56" t="s">
        <v>27</v>
      </c>
      <c r="L50" s="56" t="s">
        <v>46</v>
      </c>
      <c r="M50" s="56" t="s">
        <v>47</v>
      </c>
      <c r="N50" s="56" t="s">
        <v>48</v>
      </c>
      <c r="O50" s="55" t="s">
        <v>26</v>
      </c>
      <c r="P50" s="56" t="s">
        <v>33</v>
      </c>
      <c r="Q50" s="56" t="s">
        <v>32</v>
      </c>
      <c r="R50" s="56" t="s">
        <v>34</v>
      </c>
      <c r="S50" s="56" t="s">
        <v>49</v>
      </c>
      <c r="T50" s="56" t="s">
        <v>50</v>
      </c>
      <c r="U50" s="56" t="s">
        <v>51</v>
      </c>
      <c r="V50" s="56" t="s">
        <v>52</v>
      </c>
      <c r="W50" s="56" t="s">
        <v>40</v>
      </c>
      <c r="X50" s="56" t="s">
        <v>41</v>
      </c>
      <c r="Y50" s="56" t="s">
        <v>36</v>
      </c>
      <c r="Z50" s="56" t="s">
        <v>38</v>
      </c>
      <c r="AA50" s="56" t="s">
        <v>37</v>
      </c>
      <c r="AB50" s="56" t="s">
        <v>39</v>
      </c>
      <c r="AC50" s="56" t="s">
        <v>35</v>
      </c>
      <c r="AD50" s="56" t="s">
        <v>42</v>
      </c>
      <c r="AE50" s="56" t="s">
        <v>44</v>
      </c>
      <c r="AF50"/>
      <c r="AG50"/>
      <c r="AH50"/>
      <c r="AI50"/>
      <c r="AJ50"/>
      <c r="AK50"/>
      <c r="AL50"/>
      <c r="AM50"/>
      <c r="AN50"/>
      <c r="AO50"/>
      <c r="AP50"/>
      <c r="AQ50"/>
      <c r="AR50"/>
      <c r="AS50"/>
      <c r="AT50"/>
      <c r="AU50"/>
      <c r="AV50"/>
      <c r="AW50"/>
      <c r="AX50"/>
      <c r="AY50"/>
      <c r="AZ50"/>
      <c r="BA50"/>
      <c r="BB50"/>
      <c r="BC50"/>
      <c r="BD50"/>
      <c r="BE50"/>
      <c r="BF50"/>
    </row>
    <row r="51" spans="1:58" ht="18" x14ac:dyDescent="0.55000000000000004">
      <c r="A51" s="3" t="s">
        <v>10</v>
      </c>
      <c r="B51" s="4">
        <v>486</v>
      </c>
      <c r="C51" s="4">
        <v>722.1</v>
      </c>
      <c r="D51" s="4">
        <v>41</v>
      </c>
      <c r="E51" s="4">
        <v>0.63</v>
      </c>
      <c r="F51" s="4">
        <v>0.57599999999999996</v>
      </c>
      <c r="G51" s="4">
        <v>1.4338500000000001</v>
      </c>
      <c r="H51" s="4">
        <v>3.5749970000000002</v>
      </c>
      <c r="I51" s="4">
        <v>0.64390000000000003</v>
      </c>
      <c r="J51" s="4">
        <v>0.18</v>
      </c>
      <c r="K51" s="33">
        <v>44.683999999999997</v>
      </c>
      <c r="L51" s="33">
        <v>6.0049999999999999</v>
      </c>
      <c r="M51" s="33">
        <v>7.5339999999999998</v>
      </c>
      <c r="N51" s="33">
        <v>11.805999999999999</v>
      </c>
      <c r="O51" s="33">
        <v>0.18</v>
      </c>
      <c r="P51" s="33">
        <v>11.952</v>
      </c>
      <c r="Q51" s="33">
        <v>1.393</v>
      </c>
      <c r="R51" s="33">
        <v>24.734999999999999</v>
      </c>
      <c r="S51" s="33">
        <v>6.109</v>
      </c>
      <c r="T51" s="33">
        <v>1.5960000000000001</v>
      </c>
      <c r="U51" s="33">
        <v>3.3450000000000002</v>
      </c>
      <c r="V51" s="33">
        <v>2.0739999999999998</v>
      </c>
      <c r="W51" s="33">
        <v>2.3969999999999998</v>
      </c>
      <c r="X51" s="5">
        <v>0</v>
      </c>
      <c r="Y51" s="33">
        <v>0.79200000000000004</v>
      </c>
      <c r="Z51" s="33">
        <v>2.6070000000000002</v>
      </c>
      <c r="AA51" s="33">
        <v>6.2E-2</v>
      </c>
      <c r="AB51" s="33">
        <v>5.9539999999999997</v>
      </c>
      <c r="AC51" s="33">
        <v>0.73799999999999999</v>
      </c>
      <c r="AD51" s="5">
        <v>3653.2260000000001</v>
      </c>
      <c r="AE51" s="5">
        <v>453.75299999999999</v>
      </c>
    </row>
    <row r="52" spans="1:58" ht="18" x14ac:dyDescent="0.55000000000000004">
      <c r="A52" s="3" t="s">
        <v>11</v>
      </c>
      <c r="B52" s="4">
        <v>488</v>
      </c>
      <c r="C52" s="4">
        <v>1112.0999999999999</v>
      </c>
      <c r="D52" s="4">
        <v>45</v>
      </c>
      <c r="E52" s="4">
        <v>0.78</v>
      </c>
      <c r="F52" s="4">
        <v>0.82399999999999995</v>
      </c>
      <c r="G52" s="4">
        <v>4.5221499999999999</v>
      </c>
      <c r="H52" s="4">
        <v>6.6181460000000003</v>
      </c>
      <c r="I52" s="4">
        <v>1.1971000000000001</v>
      </c>
      <c r="J52" s="4">
        <v>0.18099999999999999</v>
      </c>
      <c r="K52" s="33">
        <v>45.671999999999997</v>
      </c>
      <c r="L52" s="33">
        <v>5.9489999999999998</v>
      </c>
      <c r="M52" s="33">
        <v>7.0389999999999997</v>
      </c>
      <c r="N52" s="33">
        <v>11.632999999999999</v>
      </c>
      <c r="O52" s="33">
        <v>0.18099999999999999</v>
      </c>
      <c r="P52" s="33">
        <v>8.1660000000000004</v>
      </c>
      <c r="Q52" s="33">
        <v>0.77500000000000002</v>
      </c>
      <c r="R52" s="33">
        <v>29.120999999999999</v>
      </c>
      <c r="S52" s="33">
        <v>5.3540000000000001</v>
      </c>
      <c r="T52" s="33">
        <v>1.7490000000000001</v>
      </c>
      <c r="U52" s="33">
        <v>3.4329999999999998</v>
      </c>
      <c r="V52" s="33">
        <v>0.77700000000000002</v>
      </c>
      <c r="W52" s="33">
        <v>1.8140000000000001</v>
      </c>
      <c r="X52" s="5">
        <v>1E-3</v>
      </c>
      <c r="Y52" s="33">
        <v>4.04</v>
      </c>
      <c r="Z52" s="33">
        <v>3.2749999999999999</v>
      </c>
      <c r="AA52" s="33">
        <v>2.9000000000000001E-2</v>
      </c>
      <c r="AB52" s="33">
        <v>4.8769999999999998</v>
      </c>
      <c r="AC52" s="33">
        <v>0.58599999999999997</v>
      </c>
      <c r="AD52" s="5">
        <v>3756.4760000000001</v>
      </c>
      <c r="AE52" s="5">
        <v>506.01299999999998</v>
      </c>
    </row>
    <row r="53" spans="1:58" ht="18" x14ac:dyDescent="0.55000000000000004">
      <c r="A53" s="3" t="s">
        <v>12</v>
      </c>
      <c r="B53" s="4">
        <v>489</v>
      </c>
      <c r="C53" s="4">
        <v>1174.0999999999999</v>
      </c>
      <c r="D53" s="4">
        <v>46.5</v>
      </c>
      <c r="E53" s="68"/>
      <c r="F53" s="4">
        <v>0.90300000000000002</v>
      </c>
      <c r="G53" s="4">
        <v>2.7757999999999998</v>
      </c>
      <c r="H53" s="4">
        <v>4.9775809999999998</v>
      </c>
      <c r="I53" s="4">
        <v>0.85109999999999997</v>
      </c>
      <c r="J53" s="4">
        <v>0.17100000000000001</v>
      </c>
      <c r="K53" s="33">
        <v>47.024999999999999</v>
      </c>
      <c r="L53" s="33">
        <v>5.891</v>
      </c>
      <c r="M53" s="33">
        <v>7.2320000000000002</v>
      </c>
      <c r="N53" s="33">
        <v>11.595000000000001</v>
      </c>
      <c r="O53" s="33">
        <v>0.17100000000000001</v>
      </c>
      <c r="P53" s="33">
        <v>8.8529999999999998</v>
      </c>
      <c r="Q53" s="33">
        <v>0.88400000000000001</v>
      </c>
      <c r="R53" s="33">
        <v>28.056999999999999</v>
      </c>
      <c r="S53" s="33">
        <v>10.814</v>
      </c>
      <c r="T53" s="33">
        <v>3.339</v>
      </c>
      <c r="U53" s="33">
        <v>6.7679999999999998</v>
      </c>
      <c r="V53" s="33">
        <v>1.573</v>
      </c>
      <c r="W53" s="33">
        <v>1.843</v>
      </c>
      <c r="X53" s="5">
        <v>3.0000000000000001E-3</v>
      </c>
      <c r="Y53" s="33">
        <v>1.1000000000000001</v>
      </c>
      <c r="Z53" s="33">
        <v>2.4500000000000002</v>
      </c>
      <c r="AA53" s="33">
        <v>3.5999999999999997E-2</v>
      </c>
      <c r="AB53" s="33">
        <v>5.484</v>
      </c>
      <c r="AC53" s="33">
        <v>0.72699999999999998</v>
      </c>
      <c r="AD53" s="5">
        <v>3697.17</v>
      </c>
      <c r="AE53" s="5">
        <v>473.81599999999997</v>
      </c>
    </row>
    <row r="54" spans="1:58" ht="18" x14ac:dyDescent="0.55000000000000004">
      <c r="A54" s="3" t="s">
        <v>13</v>
      </c>
      <c r="B54" s="4">
        <v>492</v>
      </c>
      <c r="C54" s="4">
        <v>1085.01</v>
      </c>
      <c r="D54" s="4">
        <v>44</v>
      </c>
      <c r="E54" s="4">
        <v>0.87</v>
      </c>
      <c r="F54" s="4">
        <v>0.84199999999999997</v>
      </c>
      <c r="G54" s="4">
        <v>2.4355000000000002</v>
      </c>
      <c r="H54" s="4">
        <v>4.1461220000000001</v>
      </c>
      <c r="I54" s="4">
        <v>0.93320000000000003</v>
      </c>
      <c r="J54" s="4">
        <v>0.22500000000000001</v>
      </c>
      <c r="K54" s="33">
        <v>52.097000000000001</v>
      </c>
      <c r="L54" s="33">
        <v>6.0259999999999998</v>
      </c>
      <c r="M54" s="33">
        <v>7.0830000000000002</v>
      </c>
      <c r="N54" s="33">
        <v>12.355</v>
      </c>
      <c r="O54" s="33">
        <v>0.22500000000000001</v>
      </c>
      <c r="P54" s="33">
        <v>8.9380000000000006</v>
      </c>
      <c r="Q54" s="33">
        <v>0.93899999999999995</v>
      </c>
      <c r="R54" s="33">
        <v>20.125</v>
      </c>
      <c r="S54" s="33">
        <v>5.3280000000000003</v>
      </c>
      <c r="T54" s="33">
        <v>1.9890000000000001</v>
      </c>
      <c r="U54" s="33">
        <v>2.9769999999999999</v>
      </c>
      <c r="V54" s="33">
        <v>1.9830000000000001</v>
      </c>
      <c r="W54" s="33">
        <v>1.4410000000000001</v>
      </c>
      <c r="X54" s="5">
        <v>1.6E-2</v>
      </c>
      <c r="Y54" s="33">
        <v>2.4449999999999998</v>
      </c>
      <c r="Z54" s="33">
        <v>2.4540000000000002</v>
      </c>
      <c r="AA54" s="33">
        <v>1.0999999999999999E-2</v>
      </c>
      <c r="AB54" s="33">
        <v>6.1980000000000004</v>
      </c>
      <c r="AC54" s="33">
        <v>1.0489999999999999</v>
      </c>
      <c r="AD54" s="5">
        <v>3630.46</v>
      </c>
      <c r="AE54" s="5">
        <v>429.185</v>
      </c>
    </row>
    <row r="55" spans="1:58" ht="18" x14ac:dyDescent="0.55000000000000004">
      <c r="A55" s="3" t="s">
        <v>14</v>
      </c>
      <c r="B55" s="4">
        <v>493</v>
      </c>
      <c r="C55" s="4">
        <v>1028.9000000000001</v>
      </c>
      <c r="D55" s="4">
        <v>46.5</v>
      </c>
      <c r="E55" s="4">
        <v>0.89</v>
      </c>
      <c r="F55" s="4">
        <v>0.89800000000000002</v>
      </c>
      <c r="G55" s="4">
        <v>1.1623000000000001</v>
      </c>
      <c r="H55" s="4">
        <v>3.252545</v>
      </c>
      <c r="I55" s="4">
        <v>0.54910000000000003</v>
      </c>
      <c r="J55" s="4">
        <v>0.16900000000000001</v>
      </c>
      <c r="K55" s="33">
        <v>43.603000000000002</v>
      </c>
      <c r="L55" s="33">
        <v>5.7329999999999997</v>
      </c>
      <c r="M55" s="33">
        <v>6.7350000000000003</v>
      </c>
      <c r="N55" s="33">
        <v>11.948</v>
      </c>
      <c r="O55" s="33">
        <v>0.16900000000000001</v>
      </c>
      <c r="P55" s="33">
        <v>6.7539999999999996</v>
      </c>
      <c r="Q55" s="33">
        <v>1.202</v>
      </c>
      <c r="R55" s="33">
        <v>34.686999999999998</v>
      </c>
      <c r="S55" s="33">
        <v>3.7149999999999999</v>
      </c>
      <c r="T55" s="33">
        <v>1.409</v>
      </c>
      <c r="U55" s="33">
        <v>2.532</v>
      </c>
      <c r="V55" s="33">
        <v>1.268</v>
      </c>
      <c r="W55" s="33">
        <v>2.294</v>
      </c>
      <c r="X55" s="5">
        <v>7.0000000000000001E-3</v>
      </c>
      <c r="Y55" s="33">
        <v>0.2</v>
      </c>
      <c r="Z55" s="33">
        <v>3.0960000000000001</v>
      </c>
      <c r="AA55" s="33">
        <v>4.2999999999999997E-2</v>
      </c>
      <c r="AB55" s="33">
        <v>5.2930000000000001</v>
      </c>
      <c r="AC55" s="33">
        <v>0.71699999999999997</v>
      </c>
      <c r="AD55" s="5">
        <v>3716.0520000000001</v>
      </c>
      <c r="AE55" s="5">
        <v>482.488</v>
      </c>
    </row>
    <row r="56" spans="1:58" ht="18" x14ac:dyDescent="0.55000000000000004">
      <c r="A56" s="3" t="s">
        <v>15</v>
      </c>
      <c r="B56" s="4">
        <v>494</v>
      </c>
      <c r="C56" s="4">
        <v>1089.2</v>
      </c>
      <c r="D56" s="4">
        <v>45</v>
      </c>
      <c r="E56" s="4">
        <v>0.79</v>
      </c>
      <c r="F56" s="4">
        <v>0.73799999999999999</v>
      </c>
      <c r="G56" s="4">
        <v>1.1735</v>
      </c>
      <c r="H56" s="4">
        <v>3.2553390000000002</v>
      </c>
      <c r="I56" s="4">
        <v>0.36830000000000002</v>
      </c>
      <c r="J56" s="4">
        <v>0.113</v>
      </c>
      <c r="K56" s="33">
        <v>44.712000000000003</v>
      </c>
      <c r="L56" s="33">
        <v>6.2480000000000002</v>
      </c>
      <c r="M56" s="33">
        <v>6.7729999999999997</v>
      </c>
      <c r="N56" s="33">
        <v>11.247999999999999</v>
      </c>
      <c r="O56" s="33">
        <v>0.113</v>
      </c>
      <c r="P56" s="33">
        <v>8.7769999999999992</v>
      </c>
      <c r="Q56" s="33">
        <v>1.038</v>
      </c>
      <c r="R56" s="33">
        <v>27.821000000000002</v>
      </c>
      <c r="S56" s="33">
        <v>10.451000000000001</v>
      </c>
      <c r="T56" s="33">
        <v>2.71</v>
      </c>
      <c r="U56" s="33">
        <v>5.8959999999999999</v>
      </c>
      <c r="V56" s="33">
        <v>1.8280000000000001</v>
      </c>
      <c r="W56" s="33">
        <v>1.5840000000000001</v>
      </c>
      <c r="X56" s="5">
        <v>1.2E-2</v>
      </c>
      <c r="Y56" s="33">
        <v>1.32</v>
      </c>
      <c r="Z56" s="33">
        <v>3.581</v>
      </c>
      <c r="AA56" s="33">
        <v>3.6999999999999998E-2</v>
      </c>
      <c r="AB56" s="33">
        <v>6.2290000000000001</v>
      </c>
      <c r="AC56" s="33">
        <v>0.88600000000000001</v>
      </c>
      <c r="AD56" s="5">
        <v>3684.0459999999998</v>
      </c>
      <c r="AE56" s="5">
        <v>476.26600000000002</v>
      </c>
    </row>
    <row r="57" spans="1:58" ht="18" x14ac:dyDescent="0.55000000000000004">
      <c r="A57" s="3" t="s">
        <v>16</v>
      </c>
      <c r="B57" s="4">
        <v>495</v>
      </c>
      <c r="C57" s="4">
        <v>692.8</v>
      </c>
      <c r="D57" s="4">
        <v>40</v>
      </c>
      <c r="E57" s="4">
        <v>0.65</v>
      </c>
      <c r="F57" s="4">
        <v>0.59099999999999997</v>
      </c>
      <c r="G57" s="4">
        <v>0.88529999999999998</v>
      </c>
      <c r="H57" s="4">
        <v>2.6376059999999999</v>
      </c>
      <c r="I57" s="4">
        <v>0.41749999999999998</v>
      </c>
      <c r="J57" s="4">
        <v>0.158</v>
      </c>
      <c r="K57" s="33">
        <v>39.600999999999999</v>
      </c>
      <c r="L57" s="33">
        <v>5.7889999999999997</v>
      </c>
      <c r="M57" s="33">
        <v>6.89</v>
      </c>
      <c r="N57" s="33">
        <v>12.345000000000001</v>
      </c>
      <c r="O57" s="33">
        <v>0.158</v>
      </c>
      <c r="P57" s="33">
        <v>12.712999999999999</v>
      </c>
      <c r="Q57" s="33">
        <v>0.56000000000000005</v>
      </c>
      <c r="R57" s="33">
        <v>32.756999999999998</v>
      </c>
      <c r="S57" s="33">
        <v>6.9059999999999997</v>
      </c>
      <c r="T57" s="33">
        <v>1.681</v>
      </c>
      <c r="U57" s="33">
        <v>4.0720000000000001</v>
      </c>
      <c r="V57" s="33">
        <v>1.276</v>
      </c>
      <c r="W57" s="33">
        <v>2.9870000000000001</v>
      </c>
      <c r="X57" s="5">
        <v>2.1000000000000001E-2</v>
      </c>
      <c r="Y57" s="33">
        <v>0.35599999999999998</v>
      </c>
      <c r="Z57" s="33">
        <v>2.6320000000000001</v>
      </c>
      <c r="AA57" s="33">
        <v>0.05</v>
      </c>
      <c r="AB57" s="33">
        <v>5.1189999999999998</v>
      </c>
      <c r="AC57" s="33">
        <v>0.76200000000000001</v>
      </c>
      <c r="AD57" s="5">
        <v>3737.4079999999999</v>
      </c>
      <c r="AE57" s="5">
        <v>489.49299999999999</v>
      </c>
    </row>
    <row r="58" spans="1:58" ht="18" x14ac:dyDescent="0.55000000000000004">
      <c r="A58" s="3" t="s">
        <v>17</v>
      </c>
      <c r="B58" s="4">
        <v>496</v>
      </c>
      <c r="C58" s="4">
        <v>842.4</v>
      </c>
      <c r="D58" s="4">
        <v>42</v>
      </c>
      <c r="E58" s="4">
        <v>0.69</v>
      </c>
      <c r="F58" s="4">
        <v>0.69199999999999995</v>
      </c>
      <c r="G58" s="4">
        <v>1.08735</v>
      </c>
      <c r="H58" s="4">
        <v>3.5450240000000002</v>
      </c>
      <c r="I58" s="4">
        <v>0.53349999999999997</v>
      </c>
      <c r="J58" s="4">
        <v>0.15</v>
      </c>
      <c r="K58" s="33">
        <v>43.670999999999999</v>
      </c>
      <c r="L58" s="33">
        <v>6.3239999999999998</v>
      </c>
      <c r="M58" s="33">
        <v>7.8259999999999996</v>
      </c>
      <c r="N58" s="33">
        <v>12.686</v>
      </c>
      <c r="O58" s="33">
        <v>0.15</v>
      </c>
      <c r="P58" s="33">
        <v>12.38</v>
      </c>
      <c r="Q58" s="33">
        <v>0.78100000000000003</v>
      </c>
      <c r="R58" s="33">
        <v>25.925999999999998</v>
      </c>
      <c r="S58" s="33">
        <v>7.7770000000000001</v>
      </c>
      <c r="T58" s="33">
        <v>1.909</v>
      </c>
      <c r="U58" s="33">
        <v>4.26</v>
      </c>
      <c r="V58" s="33">
        <v>1.8009999999999999</v>
      </c>
      <c r="W58" s="33">
        <v>2.5739999999999998</v>
      </c>
      <c r="X58" s="5">
        <v>1.2999999999999999E-2</v>
      </c>
      <c r="Y58" s="33">
        <v>0.78200000000000003</v>
      </c>
      <c r="Z58" s="33">
        <v>3.052</v>
      </c>
      <c r="AA58" s="33">
        <v>4.4999999999999998E-2</v>
      </c>
      <c r="AB58" s="33">
        <v>6.0810000000000004</v>
      </c>
      <c r="AC58" s="33">
        <v>0.69699999999999995</v>
      </c>
      <c r="AD58" s="5">
        <v>3669.0540000000001</v>
      </c>
      <c r="AE58" s="5">
        <v>459.46600000000001</v>
      </c>
    </row>
    <row r="59" spans="1:58" x14ac:dyDescent="0.45">
      <c r="A59" s="21"/>
      <c r="B59" s="62"/>
      <c r="C59" s="63"/>
      <c r="D59" s="62"/>
      <c r="E59" s="13" t="s">
        <v>18</v>
      </c>
      <c r="F59" s="14">
        <f>AVERAGE(F51:F58)</f>
        <v>0.75800000000000012</v>
      </c>
      <c r="G59" s="14">
        <f>AVERAGE(G51:G58)</f>
        <v>1.9344687500000002</v>
      </c>
      <c r="H59" s="14">
        <f t="shared" ref="H59" si="191">AVERAGE(H51:H58)</f>
        <v>4.0009199999999998</v>
      </c>
      <c r="I59" s="69">
        <f>AVERAGE(I51:I58)</f>
        <v>0.68671250000000006</v>
      </c>
      <c r="J59" s="69">
        <f t="shared" ref="J59" si="192">AVERAGE(J51:J58)</f>
        <v>0.168375</v>
      </c>
      <c r="K59" s="69">
        <f t="shared" ref="K59" si="193">AVERAGE(K51:K58)</f>
        <v>45.133125</v>
      </c>
      <c r="L59" s="69">
        <f t="shared" ref="L59" si="194">AVERAGE(L51:L58)</f>
        <v>5.9956249999999995</v>
      </c>
      <c r="M59" s="69">
        <f t="shared" ref="M59" si="195">AVERAGE(M51:M58)</f>
        <v>7.1390000000000002</v>
      </c>
      <c r="N59" s="69">
        <f t="shared" ref="N59" si="196">AVERAGE(N51:N58)</f>
        <v>11.951999999999998</v>
      </c>
      <c r="O59" s="69">
        <f t="shared" ref="O59" si="197">AVERAGE(O51:O58)</f>
        <v>0.168375</v>
      </c>
      <c r="P59" s="69">
        <f t="shared" ref="P59" si="198">AVERAGE(P51:P58)</f>
        <v>9.8166250000000002</v>
      </c>
      <c r="Q59" s="69">
        <f t="shared" ref="Q59" si="199">AVERAGE(Q51:Q58)</f>
        <v>0.94650000000000001</v>
      </c>
      <c r="R59" s="69">
        <f t="shared" ref="R59" si="200">AVERAGE(R51:R58)</f>
        <v>27.903624999999998</v>
      </c>
      <c r="S59" s="69">
        <f t="shared" ref="S59" si="201">AVERAGE(S51:S58)</f>
        <v>7.0567500000000001</v>
      </c>
      <c r="T59" s="69">
        <f t="shared" ref="T59" si="202">AVERAGE(T51:T58)</f>
        <v>2.0477500000000002</v>
      </c>
      <c r="U59" s="69">
        <f t="shared" ref="U59" si="203">AVERAGE(U51:U58)</f>
        <v>4.1603750000000002</v>
      </c>
      <c r="V59" s="69">
        <f t="shared" ref="V59" si="204">AVERAGE(V51:V58)</f>
        <v>1.5725</v>
      </c>
      <c r="W59" s="69">
        <f t="shared" ref="W59" si="205">AVERAGE(W51:W58)</f>
        <v>2.1167499999999997</v>
      </c>
      <c r="X59" s="69">
        <f t="shared" ref="X59" si="206">AVERAGE(X51:X58)</f>
        <v>9.1249999999999994E-3</v>
      </c>
      <c r="Y59" s="69">
        <f t="shared" ref="Y59" si="207">AVERAGE(Y51:Y58)</f>
        <v>1.379375</v>
      </c>
      <c r="Z59" s="69">
        <f t="shared" ref="Z59" si="208">AVERAGE(Z51:Z58)</f>
        <v>2.8933750000000003</v>
      </c>
      <c r="AA59" s="69">
        <f t="shared" ref="AA59" si="209">AVERAGE(AA51:AA58)</f>
        <v>3.9125E-2</v>
      </c>
      <c r="AB59" s="69">
        <f t="shared" ref="AB59" si="210">AVERAGE(AB51:AB58)</f>
        <v>5.6543749999999999</v>
      </c>
      <c r="AC59" s="69">
        <f t="shared" ref="AC59" si="211">AVERAGE(AC51:AC58)</f>
        <v>0.77024999999999999</v>
      </c>
      <c r="AD59" s="69">
        <f t="shared" ref="AD59" si="212">AVERAGE(AD51:AD58)</f>
        <v>3692.9864999999995</v>
      </c>
      <c r="AE59" s="69">
        <f t="shared" ref="AE59" si="213">AVERAGE(AE51:AE58)</f>
        <v>471.30999999999995</v>
      </c>
    </row>
    <row r="60" spans="1:58" s="27" customFormat="1" x14ac:dyDescent="0.45">
      <c r="A60" s="24"/>
      <c r="B60" s="64"/>
      <c r="C60" s="65"/>
      <c r="D60" s="64"/>
      <c r="E60" s="25" t="s">
        <v>19</v>
      </c>
      <c r="F60" s="26">
        <f>STDEV(F51:F58)</f>
        <v>0.12972828747589438</v>
      </c>
      <c r="G60" s="26">
        <f>STDEV(G51:G58)</f>
        <v>1.2478133577060477</v>
      </c>
      <c r="H60" s="26">
        <f t="shared" ref="H60" si="214">STDEV(H51:H58)</f>
        <v>1.2642702615867281</v>
      </c>
      <c r="I60" s="70">
        <f>STDEV(I51:I58)</f>
        <v>0.28444954580231407</v>
      </c>
      <c r="J60" s="70">
        <f t="shared" ref="J60:AE60" si="215">STDEV(J51:J58)</f>
        <v>3.1667637829719646E-2</v>
      </c>
      <c r="K60" s="70">
        <f t="shared" si="215"/>
        <v>3.5421480745647638</v>
      </c>
      <c r="L60" s="70">
        <f t="shared" si="215"/>
        <v>0.2060928622178432</v>
      </c>
      <c r="M60" s="70">
        <f t="shared" si="215"/>
        <v>0.37965247266414576</v>
      </c>
      <c r="N60" s="70">
        <f t="shared" si="215"/>
        <v>0.47835611361053149</v>
      </c>
      <c r="O60" s="70">
        <f t="shared" si="215"/>
        <v>3.1667637829719646E-2</v>
      </c>
      <c r="P60" s="70">
        <f t="shared" si="215"/>
        <v>2.2169901048493665</v>
      </c>
      <c r="Q60" s="70">
        <f t="shared" si="215"/>
        <v>0.26272255871383215</v>
      </c>
      <c r="R60" s="70">
        <f t="shared" si="215"/>
        <v>4.5597614266381425</v>
      </c>
      <c r="S60" s="70">
        <f t="shared" si="215"/>
        <v>2.5109134222998843</v>
      </c>
      <c r="T60" s="70">
        <f t="shared" si="215"/>
        <v>0.65076235513215019</v>
      </c>
      <c r="U60" s="70">
        <f t="shared" si="215"/>
        <v>1.4675406966856368</v>
      </c>
      <c r="V60" s="70">
        <f t="shared" si="215"/>
        <v>0.43931082390489801</v>
      </c>
      <c r="W60" s="70">
        <f t="shared" si="215"/>
        <v>0.53230328358398138</v>
      </c>
      <c r="X60" s="70">
        <f t="shared" si="215"/>
        <v>7.5864070170648928E-3</v>
      </c>
      <c r="Y60" s="70">
        <f t="shared" si="215"/>
        <v>1.2781764842931511</v>
      </c>
      <c r="Z60" s="70">
        <f t="shared" si="215"/>
        <v>0.4182692015915106</v>
      </c>
      <c r="AA60" s="70">
        <f t="shared" si="215"/>
        <v>1.5113262860339399E-2</v>
      </c>
      <c r="AB60" s="70">
        <f t="shared" si="215"/>
        <v>0.52753657625392614</v>
      </c>
      <c r="AC60" s="70">
        <f t="shared" si="215"/>
        <v>0.13950294415735948</v>
      </c>
      <c r="AD60" s="70">
        <f t="shared" si="215"/>
        <v>42.589171819674007</v>
      </c>
      <c r="AE60" s="70">
        <f t="shared" si="215"/>
        <v>23.64545732270788</v>
      </c>
      <c r="AF60"/>
      <c r="AG60"/>
      <c r="AH60"/>
      <c r="AI60"/>
      <c r="AJ60"/>
      <c r="AK60"/>
      <c r="AL60"/>
      <c r="AM60"/>
      <c r="AN60"/>
      <c r="AO60"/>
      <c r="AP60"/>
      <c r="AQ60"/>
      <c r="AR60"/>
      <c r="AS60"/>
      <c r="AT60"/>
      <c r="AU60"/>
      <c r="AV60"/>
      <c r="AW60"/>
      <c r="AX60"/>
      <c r="AY60"/>
      <c r="AZ60"/>
      <c r="BA60"/>
      <c r="BB60"/>
      <c r="BC60"/>
      <c r="BD60"/>
      <c r="BE60"/>
      <c r="BF60"/>
    </row>
    <row r="61" spans="1:58" s="27" customFormat="1" x14ac:dyDescent="0.45">
      <c r="A61" s="30"/>
      <c r="B61" s="66"/>
      <c r="C61" s="67"/>
      <c r="D61" s="66"/>
      <c r="E61" s="28" t="s">
        <v>20</v>
      </c>
      <c r="F61" s="29">
        <f>F60/SQRT(8)</f>
        <v>4.5865875892961386E-2</v>
      </c>
      <c r="G61" s="29">
        <f>G60/SQRT(8)</f>
        <v>0.4411686434445507</v>
      </c>
      <c r="H61" s="29">
        <f t="shared" ref="H61" si="216">H60/SQRT(8)</f>
        <v>0.44698703761023284</v>
      </c>
      <c r="I61" s="71">
        <f>I60/SQRT(8)</f>
        <v>0.10056810137112486</v>
      </c>
      <c r="J61" s="71">
        <f t="shared" ref="J61" si="217">J60/SQRT(8)</f>
        <v>1.1196200726777201E-2</v>
      </c>
      <c r="K61" s="71">
        <f t="shared" ref="K61" si="218">K60/SQRT(8)</f>
        <v>1.2523384617458084</v>
      </c>
      <c r="L61" s="71">
        <f t="shared" ref="L61" si="219">L60/SQRT(8)</f>
        <v>7.2864830214190865E-2</v>
      </c>
      <c r="M61" s="71">
        <f t="shared" ref="M61" si="220">M60/SQRT(8)</f>
        <v>0.1342274189575289</v>
      </c>
      <c r="N61" s="71">
        <f t="shared" ref="N61" si="221">N60/SQRT(8)</f>
        <v>0.16912442587802468</v>
      </c>
      <c r="O61" s="71">
        <f t="shared" ref="O61" si="222">O60/SQRT(8)</f>
        <v>1.1196200726777201E-2</v>
      </c>
      <c r="P61" s="71">
        <f t="shared" ref="P61" si="223">P60/SQRT(8)</f>
        <v>0.78382436848123094</v>
      </c>
      <c r="Q61" s="71">
        <f t="shared" ref="Q61" si="224">Q60/SQRT(8)</f>
        <v>9.288645141861579E-2</v>
      </c>
      <c r="R61" s="71">
        <f t="shared" ref="R61" si="225">R60/SQRT(8)</f>
        <v>1.6121191126843384</v>
      </c>
      <c r="S61" s="71">
        <f t="shared" ref="S61" si="226">S60/SQRT(8)</f>
        <v>0.88774195394028466</v>
      </c>
      <c r="T61" s="71">
        <f t="shared" ref="T61" si="227">T60/SQRT(8)</f>
        <v>0.2300792371274358</v>
      </c>
      <c r="U61" s="71">
        <f t="shared" ref="U61" si="228">U60/SQRT(8)</f>
        <v>0.51885398914682201</v>
      </c>
      <c r="V61" s="71">
        <f t="shared" ref="V61" si="229">V60/SQRT(8)</f>
        <v>0.1553198313159013</v>
      </c>
      <c r="W61" s="71">
        <f t="shared" ref="W61" si="230">W60/SQRT(8)</f>
        <v>0.18819763073504953</v>
      </c>
      <c r="X61" s="71">
        <f t="shared" ref="X61" si="231">X60/SQRT(8)</f>
        <v>2.6821999233038966E-3</v>
      </c>
      <c r="Y61" s="71">
        <f t="shared" ref="Y61" si="232">Y60/SQRT(8)</f>
        <v>0.45190362979843385</v>
      </c>
      <c r="Z61" s="71">
        <f t="shared" ref="Z61" si="233">Z60/SQRT(8)</f>
        <v>0.1478804944034201</v>
      </c>
      <c r="AA61" s="71">
        <f t="shared" ref="AA61" si="234">AA60/SQRT(8)</f>
        <v>5.3433453272003929E-3</v>
      </c>
      <c r="AB61" s="71">
        <f t="shared" ref="AB61" si="235">AB60/SQRT(8)</f>
        <v>0.18651234519654269</v>
      </c>
      <c r="AC61" s="71">
        <f t="shared" ref="AC61" si="236">AC60/SQRT(8)</f>
        <v>4.9321738904578569E-2</v>
      </c>
      <c r="AD61" s="71">
        <f t="shared" ref="AD61" si="237">AD60/SQRT(8)</f>
        <v>15.057546099405251</v>
      </c>
      <c r="AE61" s="71">
        <f t="shared" ref="AE61" si="238">AE60/SQRT(8)</f>
        <v>8.3599316085719231</v>
      </c>
      <c r="AF61"/>
      <c r="AG61"/>
      <c r="AH61"/>
      <c r="AI61"/>
      <c r="AJ61"/>
      <c r="AK61"/>
      <c r="AL61"/>
      <c r="AM61"/>
      <c r="AN61"/>
      <c r="AO61"/>
      <c r="AP61"/>
      <c r="AQ61"/>
      <c r="AR61"/>
      <c r="AS61"/>
      <c r="AT61"/>
      <c r="AU61"/>
      <c r="AV61"/>
      <c r="AW61"/>
      <c r="AX61"/>
      <c r="AY61"/>
      <c r="AZ61"/>
      <c r="BA61"/>
      <c r="BB61"/>
      <c r="BC61"/>
      <c r="BD61"/>
      <c r="BE61"/>
      <c r="BF61"/>
    </row>
    <row r="62" spans="1:58" s="53" customFormat="1" ht="42.75" x14ac:dyDescent="0.45">
      <c r="A62" s="50" t="s">
        <v>25</v>
      </c>
      <c r="B62" s="51" t="s">
        <v>1</v>
      </c>
      <c r="C62" s="51" t="s">
        <v>2</v>
      </c>
      <c r="D62" s="51" t="s">
        <v>3</v>
      </c>
      <c r="E62" s="51" t="s">
        <v>4</v>
      </c>
      <c r="F62" s="51" t="s">
        <v>5</v>
      </c>
      <c r="G62" s="51" t="s">
        <v>6</v>
      </c>
      <c r="H62" s="51" t="s">
        <v>7</v>
      </c>
      <c r="I62" s="51" t="s">
        <v>8</v>
      </c>
      <c r="J62" s="51" t="s">
        <v>9</v>
      </c>
      <c r="K62" s="52" t="s">
        <v>27</v>
      </c>
      <c r="L62" s="52" t="s">
        <v>46</v>
      </c>
      <c r="M62" s="52" t="s">
        <v>47</v>
      </c>
      <c r="N62" s="52" t="s">
        <v>48</v>
      </c>
      <c r="O62" s="51" t="s">
        <v>26</v>
      </c>
      <c r="P62" s="52" t="s">
        <v>33</v>
      </c>
      <c r="Q62" s="52" t="s">
        <v>32</v>
      </c>
      <c r="R62" s="52" t="s">
        <v>34</v>
      </c>
      <c r="S62" s="52" t="s">
        <v>49</v>
      </c>
      <c r="T62" s="52" t="s">
        <v>50</v>
      </c>
      <c r="U62" s="52" t="s">
        <v>51</v>
      </c>
      <c r="V62" s="52" t="s">
        <v>52</v>
      </c>
      <c r="W62" s="52" t="s">
        <v>40</v>
      </c>
      <c r="X62" s="52" t="s">
        <v>41</v>
      </c>
      <c r="Y62" s="52" t="s">
        <v>36</v>
      </c>
      <c r="Z62" s="52" t="s">
        <v>38</v>
      </c>
      <c r="AA62" s="52" t="s">
        <v>37</v>
      </c>
      <c r="AB62" s="52" t="s">
        <v>39</v>
      </c>
      <c r="AC62" s="52" t="s">
        <v>35</v>
      </c>
      <c r="AD62" s="52" t="s">
        <v>42</v>
      </c>
      <c r="AE62" s="52" t="s">
        <v>44</v>
      </c>
      <c r="AF62"/>
      <c r="AG62"/>
      <c r="AH62"/>
      <c r="AI62"/>
      <c r="AJ62"/>
      <c r="AK62"/>
      <c r="AL62"/>
      <c r="AM62"/>
      <c r="AN62"/>
      <c r="AO62"/>
      <c r="AP62"/>
      <c r="AQ62"/>
      <c r="AR62"/>
      <c r="AS62"/>
      <c r="AT62"/>
      <c r="AU62"/>
      <c r="AV62"/>
      <c r="AW62"/>
      <c r="AX62"/>
      <c r="AY62"/>
      <c r="AZ62"/>
      <c r="BA62"/>
      <c r="BB62"/>
      <c r="BC62"/>
      <c r="BD62"/>
      <c r="BE62"/>
      <c r="BF62"/>
    </row>
    <row r="63" spans="1:58" ht="18" x14ac:dyDescent="0.55000000000000004">
      <c r="A63" s="3" t="s">
        <v>10</v>
      </c>
      <c r="B63" s="4">
        <v>413</v>
      </c>
      <c r="C63" s="4">
        <v>1980.2</v>
      </c>
      <c r="D63" s="4">
        <v>50</v>
      </c>
      <c r="E63" s="4">
        <v>1.6</v>
      </c>
      <c r="F63" s="4">
        <v>0.56640000000000001</v>
      </c>
      <c r="G63" s="4">
        <v>1.853</v>
      </c>
      <c r="H63" s="4">
        <v>0.872</v>
      </c>
      <c r="I63" s="4">
        <v>0.38469999999999999</v>
      </c>
      <c r="J63" s="4">
        <v>0.441</v>
      </c>
      <c r="K63" s="33">
        <v>57.716000000000001</v>
      </c>
      <c r="L63" s="33">
        <v>5.8689999999999998</v>
      </c>
      <c r="M63" s="33">
        <v>7.7140000000000004</v>
      </c>
      <c r="N63" s="33">
        <v>11.831</v>
      </c>
      <c r="O63" s="33">
        <v>0.441</v>
      </c>
      <c r="P63" s="33">
        <v>8.3070000000000004</v>
      </c>
      <c r="Q63" s="33">
        <v>3.8460000000000001</v>
      </c>
      <c r="R63" s="33">
        <v>11.848000000000001</v>
      </c>
      <c r="S63" s="33">
        <v>4.3869999999999996</v>
      </c>
      <c r="T63" s="33">
        <v>1.08</v>
      </c>
      <c r="U63" s="33">
        <v>2.0529999999999999</v>
      </c>
      <c r="V63" s="33">
        <v>2.6440000000000001</v>
      </c>
      <c r="W63" s="33">
        <v>1.0109999999999999</v>
      </c>
      <c r="X63" s="5">
        <v>0</v>
      </c>
      <c r="Y63" s="33">
        <v>1.1839999999999999</v>
      </c>
      <c r="Z63" s="33">
        <v>0.59699999999999998</v>
      </c>
      <c r="AA63" s="33">
        <v>7.0000000000000001E-3</v>
      </c>
      <c r="AB63" s="33">
        <v>5.2519999999999998</v>
      </c>
      <c r="AC63" s="33">
        <v>1.88</v>
      </c>
      <c r="AD63" s="5">
        <v>3456.848</v>
      </c>
      <c r="AE63" s="5">
        <v>365.01499999999999</v>
      </c>
    </row>
    <row r="64" spans="1:58" ht="18" x14ac:dyDescent="0.55000000000000004">
      <c r="A64" s="3" t="s">
        <v>11</v>
      </c>
      <c r="B64" s="4">
        <v>414</v>
      </c>
      <c r="C64" s="4">
        <v>3006.4</v>
      </c>
      <c r="D64" s="4">
        <v>54</v>
      </c>
      <c r="E64" s="4">
        <v>2.7</v>
      </c>
      <c r="F64" s="4">
        <v>0.57320000000000004</v>
      </c>
      <c r="G64" s="4">
        <v>1.3180000000000001</v>
      </c>
      <c r="H64" s="4">
        <v>1.2070000000000001</v>
      </c>
      <c r="I64" s="4">
        <v>0.22539999999999999</v>
      </c>
      <c r="J64" s="4">
        <v>0.187</v>
      </c>
      <c r="K64" s="33">
        <v>49.225999999999999</v>
      </c>
      <c r="L64" s="33">
        <v>5.9379999999999997</v>
      </c>
      <c r="M64" s="33">
        <v>7.2670000000000003</v>
      </c>
      <c r="N64" s="33">
        <v>11.573</v>
      </c>
      <c r="O64" s="33">
        <v>0.187</v>
      </c>
      <c r="P64" s="33">
        <v>6.6669999999999998</v>
      </c>
      <c r="Q64" s="33">
        <v>3.5760000000000001</v>
      </c>
      <c r="R64" s="33">
        <v>19.670999999999999</v>
      </c>
      <c r="S64" s="33">
        <v>6.4109999999999996</v>
      </c>
      <c r="T64" s="33">
        <v>2.1040000000000001</v>
      </c>
      <c r="U64" s="33">
        <v>3.8119999999999998</v>
      </c>
      <c r="V64" s="33">
        <v>3.153</v>
      </c>
      <c r="W64" s="33">
        <v>1.867</v>
      </c>
      <c r="X64" s="5">
        <v>2.4E-2</v>
      </c>
      <c r="Y64" s="33">
        <v>1.7430000000000001</v>
      </c>
      <c r="Z64" s="33">
        <v>3.4790000000000001</v>
      </c>
      <c r="AA64" s="33">
        <v>4.3999999999999997E-2</v>
      </c>
      <c r="AB64" s="33">
        <v>4.2990000000000004</v>
      </c>
      <c r="AC64" s="33">
        <v>1.968</v>
      </c>
      <c r="AD64" s="5">
        <v>3480.51</v>
      </c>
      <c r="AE64" s="5">
        <v>381.863</v>
      </c>
    </row>
    <row r="65" spans="1:58" ht="18" x14ac:dyDescent="0.55000000000000004">
      <c r="A65" s="3" t="s">
        <v>12</v>
      </c>
      <c r="B65" s="4">
        <v>415</v>
      </c>
      <c r="C65" s="4">
        <v>1539</v>
      </c>
      <c r="D65" s="4">
        <v>47</v>
      </c>
      <c r="E65" s="4">
        <v>1.5</v>
      </c>
      <c r="F65" s="4">
        <v>0.89700000000000002</v>
      </c>
      <c r="G65" s="4">
        <v>2.1219999999999999</v>
      </c>
      <c r="H65" s="4">
        <v>0.97399999999999998</v>
      </c>
      <c r="I65" s="4">
        <v>0.4446</v>
      </c>
      <c r="J65" s="4">
        <v>0.45600000000000002</v>
      </c>
      <c r="K65" s="33">
        <v>48.844999999999999</v>
      </c>
      <c r="L65" s="33">
        <v>5.8540000000000001</v>
      </c>
      <c r="M65" s="33">
        <v>7.3170000000000002</v>
      </c>
      <c r="N65" s="33">
        <v>11.554</v>
      </c>
      <c r="O65" s="33">
        <v>0.45600000000000002</v>
      </c>
      <c r="P65" s="33">
        <v>9.4209999999999994</v>
      </c>
      <c r="Q65" s="33">
        <v>3.0329999999999999</v>
      </c>
      <c r="R65" s="33">
        <v>21.861000000000001</v>
      </c>
      <c r="S65" s="33">
        <v>7.484</v>
      </c>
      <c r="T65" s="33">
        <v>2.6429999999999998</v>
      </c>
      <c r="U65" s="33">
        <v>4.266</v>
      </c>
      <c r="V65" s="33">
        <v>2.7759999999999998</v>
      </c>
      <c r="W65" s="33">
        <v>1.6080000000000001</v>
      </c>
      <c r="X65" s="5">
        <v>1.7000000000000001E-2</v>
      </c>
      <c r="Y65" s="33">
        <v>0.73199999999999998</v>
      </c>
      <c r="Z65" s="33">
        <v>2.3370000000000002</v>
      </c>
      <c r="AA65" s="33">
        <v>2.1000000000000001E-2</v>
      </c>
      <c r="AB65" s="33">
        <v>5.5910000000000002</v>
      </c>
      <c r="AC65" s="33">
        <v>1.8120000000000001</v>
      </c>
      <c r="AD65" s="5">
        <v>3593.8820000000001</v>
      </c>
      <c r="AE65" s="5">
        <v>412.42399999999998</v>
      </c>
    </row>
    <row r="66" spans="1:58" ht="18" x14ac:dyDescent="0.55000000000000004">
      <c r="A66" s="3" t="s">
        <v>13</v>
      </c>
      <c r="B66" s="4">
        <v>416</v>
      </c>
      <c r="C66" s="4">
        <v>2125.4</v>
      </c>
      <c r="D66" s="4">
        <v>47</v>
      </c>
      <c r="E66" s="4">
        <v>1.8</v>
      </c>
      <c r="F66" s="4">
        <v>0.79200000000000004</v>
      </c>
      <c r="G66" s="4">
        <v>1.667</v>
      </c>
      <c r="H66" s="4">
        <v>2.7069999999999999</v>
      </c>
      <c r="I66" s="4">
        <v>0.39350000000000002</v>
      </c>
      <c r="J66" s="4">
        <v>0.14499999999999999</v>
      </c>
      <c r="K66" s="33">
        <v>53.832000000000001</v>
      </c>
      <c r="L66" s="33">
        <v>6.0830000000000002</v>
      </c>
      <c r="M66" s="33">
        <v>7.2990000000000004</v>
      </c>
      <c r="N66" s="33">
        <v>12.291</v>
      </c>
      <c r="O66" s="33">
        <v>0.14499999999999999</v>
      </c>
      <c r="P66" s="33">
        <v>9.8450000000000006</v>
      </c>
      <c r="Q66" s="33">
        <v>5.8049999999999997</v>
      </c>
      <c r="R66" s="33">
        <v>6.75</v>
      </c>
      <c r="S66" s="33">
        <v>1.8360000000000001</v>
      </c>
      <c r="T66" s="33">
        <v>0.26600000000000001</v>
      </c>
      <c r="U66" s="33">
        <v>0.28699999999999998</v>
      </c>
      <c r="V66" s="33">
        <v>5.899</v>
      </c>
      <c r="W66" s="33">
        <v>1.2549999999999999</v>
      </c>
      <c r="X66" s="5">
        <v>0.06</v>
      </c>
      <c r="Y66" s="33">
        <v>1.4</v>
      </c>
      <c r="Z66" s="33">
        <v>0.151</v>
      </c>
      <c r="AA66" s="33">
        <v>1.7000000000000001E-2</v>
      </c>
      <c r="AB66" s="33">
        <v>3.113</v>
      </c>
      <c r="AC66" s="33">
        <v>3.0739999999999998</v>
      </c>
      <c r="AD66" s="5">
        <v>3152.79</v>
      </c>
      <c r="AE66" s="5">
        <v>230.66300000000001</v>
      </c>
    </row>
    <row r="67" spans="1:58" ht="18" x14ac:dyDescent="0.55000000000000004">
      <c r="A67" s="3" t="s">
        <v>14</v>
      </c>
      <c r="B67" s="4">
        <v>417</v>
      </c>
      <c r="C67" s="4">
        <v>2449.5</v>
      </c>
      <c r="D67" s="4">
        <v>51</v>
      </c>
      <c r="E67" s="4">
        <v>2.2000000000000002</v>
      </c>
      <c r="F67" s="4">
        <v>0.98799999999999999</v>
      </c>
      <c r="G67" s="4">
        <v>1.474</v>
      </c>
      <c r="H67" s="4">
        <v>1.1299999999999999</v>
      </c>
      <c r="I67" s="4">
        <v>0.37</v>
      </c>
      <c r="J67" s="4">
        <v>0.32700000000000001</v>
      </c>
      <c r="K67" s="33">
        <v>43.738999999999997</v>
      </c>
      <c r="L67" s="33">
        <v>5.7249999999999996</v>
      </c>
      <c r="M67" s="33">
        <v>6.9539999999999997</v>
      </c>
      <c r="N67" s="33">
        <v>11.920999999999999</v>
      </c>
      <c r="O67" s="33">
        <v>0.32700000000000001</v>
      </c>
      <c r="P67" s="33">
        <v>6.8819999999999997</v>
      </c>
      <c r="Q67" s="33">
        <v>1.194</v>
      </c>
      <c r="R67" s="33">
        <v>34.835999999999999</v>
      </c>
      <c r="S67" s="33">
        <v>10.41</v>
      </c>
      <c r="T67" s="33">
        <v>4.5</v>
      </c>
      <c r="U67" s="33">
        <v>9.3670000000000009</v>
      </c>
      <c r="V67" s="33">
        <v>1.196</v>
      </c>
      <c r="W67" s="33">
        <v>2.1280000000000001</v>
      </c>
      <c r="X67" s="5">
        <v>3.0000000000000001E-3</v>
      </c>
      <c r="Y67" s="33">
        <v>0.22</v>
      </c>
      <c r="Z67" s="33">
        <v>2.9159999999999999</v>
      </c>
      <c r="AA67" s="33">
        <v>0.02</v>
      </c>
      <c r="AB67" s="33">
        <v>5.2329999999999997</v>
      </c>
      <c r="AC67" s="33">
        <v>0.75600000000000001</v>
      </c>
      <c r="AD67" s="5">
        <v>3721.8879999999999</v>
      </c>
      <c r="AE67" s="5">
        <v>483.82799999999997</v>
      </c>
    </row>
    <row r="68" spans="1:58" ht="18" x14ac:dyDescent="0.55000000000000004">
      <c r="A68" s="3" t="s">
        <v>15</v>
      </c>
      <c r="B68" s="4">
        <v>418</v>
      </c>
      <c r="C68" s="4">
        <v>1790</v>
      </c>
      <c r="D68" s="4">
        <v>46.5</v>
      </c>
      <c r="E68" s="4">
        <v>1.45</v>
      </c>
      <c r="F68" s="4">
        <v>0.89</v>
      </c>
      <c r="G68" s="4">
        <v>1.9750000000000001</v>
      </c>
      <c r="H68" s="4">
        <v>2.5270000000000001</v>
      </c>
      <c r="I68" s="4">
        <v>0.47070000000000001</v>
      </c>
      <c r="J68" s="4">
        <v>0.186</v>
      </c>
      <c r="K68" s="33">
        <v>51.219000000000001</v>
      </c>
      <c r="L68" s="33">
        <v>6.2610000000000001</v>
      </c>
      <c r="M68" s="33">
        <v>7.008</v>
      </c>
      <c r="N68" s="33">
        <v>11.146000000000001</v>
      </c>
      <c r="O68" s="33">
        <v>0.186</v>
      </c>
      <c r="P68" s="33">
        <v>7.2450000000000001</v>
      </c>
      <c r="Q68" s="33">
        <v>2.6890000000000001</v>
      </c>
      <c r="R68" s="33">
        <v>21.196000000000002</v>
      </c>
      <c r="S68" s="33">
        <v>6.6890000000000001</v>
      </c>
      <c r="T68" s="33">
        <v>2.8250000000000002</v>
      </c>
      <c r="U68" s="33">
        <v>4.202</v>
      </c>
      <c r="V68" s="33">
        <v>3.6190000000000002</v>
      </c>
      <c r="W68" s="33">
        <v>1.637</v>
      </c>
      <c r="X68" s="5">
        <v>3.2000000000000001E-2</v>
      </c>
      <c r="Y68" s="33">
        <v>0.58299999999999996</v>
      </c>
      <c r="Z68" s="33">
        <v>1.5740000000000001</v>
      </c>
      <c r="AA68" s="33">
        <v>7.0000000000000001E-3</v>
      </c>
      <c r="AB68" s="33">
        <v>5.41</v>
      </c>
      <c r="AC68" s="33">
        <v>1.5649999999999999</v>
      </c>
      <c r="AD68" s="5">
        <v>3530.232</v>
      </c>
      <c r="AE68" s="5">
        <v>390.94799999999998</v>
      </c>
    </row>
    <row r="69" spans="1:58" ht="18" x14ac:dyDescent="0.55000000000000004">
      <c r="A69" s="3" t="s">
        <v>16</v>
      </c>
      <c r="B69" s="4">
        <v>419</v>
      </c>
      <c r="C69" s="4">
        <v>2380</v>
      </c>
      <c r="D69" s="4">
        <v>50</v>
      </c>
      <c r="E69" s="4">
        <v>2.99</v>
      </c>
      <c r="F69" s="4">
        <v>1.06</v>
      </c>
      <c r="G69" s="4">
        <v>3.06</v>
      </c>
      <c r="H69" s="4">
        <v>2.3380000000000001</v>
      </c>
      <c r="I69" s="4">
        <v>0.32740000000000002</v>
      </c>
      <c r="J69" s="4">
        <v>0.14000000000000001</v>
      </c>
      <c r="K69" s="33">
        <v>39.436999999999998</v>
      </c>
      <c r="L69" s="33">
        <v>5.7460000000000004</v>
      </c>
      <c r="M69" s="33">
        <v>7</v>
      </c>
      <c r="N69" s="33">
        <v>12.349</v>
      </c>
      <c r="O69" s="33">
        <v>0.14000000000000001</v>
      </c>
      <c r="P69" s="33">
        <v>5.4550000000000001</v>
      </c>
      <c r="Q69" s="33">
        <v>1.258</v>
      </c>
      <c r="R69" s="33">
        <v>38.329000000000001</v>
      </c>
      <c r="S69" s="33">
        <v>13.898</v>
      </c>
      <c r="T69" s="33">
        <v>3.83</v>
      </c>
      <c r="U69" s="33">
        <v>8.0860000000000003</v>
      </c>
      <c r="V69" s="33">
        <v>2.2290000000000001</v>
      </c>
      <c r="W69" s="33">
        <v>2.4790000000000001</v>
      </c>
      <c r="X69" s="5">
        <v>1E-3</v>
      </c>
      <c r="Y69" s="33">
        <v>0.33800000000000002</v>
      </c>
      <c r="Z69" s="33">
        <v>2.4140000000000001</v>
      </c>
      <c r="AA69" s="33">
        <v>8.9999999999999993E-3</v>
      </c>
      <c r="AB69" s="33">
        <v>4.2830000000000004</v>
      </c>
      <c r="AC69" s="33">
        <v>1.0009999999999999</v>
      </c>
      <c r="AD69" s="5">
        <v>3680.2779999999998</v>
      </c>
      <c r="AE69" s="5">
        <v>504.16699999999997</v>
      </c>
    </row>
    <row r="70" spans="1:58" ht="18" x14ac:dyDescent="0.55000000000000004">
      <c r="A70" s="3" t="s">
        <v>17</v>
      </c>
      <c r="B70" s="4">
        <v>420</v>
      </c>
      <c r="C70" s="4">
        <v>1632</v>
      </c>
      <c r="D70" s="4">
        <v>44</v>
      </c>
      <c r="E70" s="68"/>
      <c r="F70" s="4">
        <v>0.90500000000000003</v>
      </c>
      <c r="G70" s="4">
        <v>2.363</v>
      </c>
      <c r="H70" s="4">
        <v>5.6230000000000002</v>
      </c>
      <c r="I70" s="4">
        <v>0.3624</v>
      </c>
      <c r="J70" s="4">
        <v>6.4000000000000001E-2</v>
      </c>
      <c r="K70" s="33">
        <v>46.667000000000002</v>
      </c>
      <c r="L70" s="33">
        <v>6.2590000000000003</v>
      </c>
      <c r="M70" s="33">
        <v>7.8940000000000001</v>
      </c>
      <c r="N70" s="33">
        <v>12.558999999999999</v>
      </c>
      <c r="O70" s="33">
        <v>6.4000000000000001E-2</v>
      </c>
      <c r="P70" s="33">
        <v>6.2389999999999999</v>
      </c>
      <c r="Q70" s="33">
        <v>2.1179999999999999</v>
      </c>
      <c r="R70" s="33">
        <v>26.256</v>
      </c>
      <c r="S70" s="33">
        <v>8.2040000000000006</v>
      </c>
      <c r="T70" s="33">
        <v>2.9609999999999999</v>
      </c>
      <c r="U70" s="33">
        <v>6.0019999999999998</v>
      </c>
      <c r="V70" s="33">
        <v>3.1309999999999998</v>
      </c>
      <c r="W70" s="33">
        <v>1.9670000000000001</v>
      </c>
      <c r="X70" s="5">
        <v>2.7E-2</v>
      </c>
      <c r="Y70" s="33">
        <v>0.53200000000000003</v>
      </c>
      <c r="Z70" s="33">
        <v>2.4340000000000002</v>
      </c>
      <c r="AA70" s="33">
        <v>3.4000000000000002E-2</v>
      </c>
      <c r="AB70" s="33">
        <v>5.0350000000000001</v>
      </c>
      <c r="AC70" s="33">
        <v>1.419</v>
      </c>
      <c r="AD70" s="5">
        <v>3571.8380000000002</v>
      </c>
      <c r="AE70" s="5">
        <v>436.959</v>
      </c>
    </row>
    <row r="71" spans="1:58" x14ac:dyDescent="0.45">
      <c r="A71" s="21"/>
      <c r="B71" s="62"/>
      <c r="C71" s="63"/>
      <c r="D71" s="62"/>
      <c r="E71" s="13" t="s">
        <v>18</v>
      </c>
      <c r="F71" s="14">
        <f>AVERAGE(F63:F70)</f>
        <v>0.83395000000000008</v>
      </c>
      <c r="G71" s="14">
        <f>AVERAGE(G63:G70)</f>
        <v>1.9789999999999999</v>
      </c>
      <c r="H71" s="14">
        <f t="shared" ref="H71" si="239">AVERAGE(H63:H70)</f>
        <v>2.17225</v>
      </c>
      <c r="I71" s="69">
        <f>AVERAGE(I63:I70)</f>
        <v>0.37233749999999999</v>
      </c>
      <c r="J71" s="69">
        <f t="shared" ref="J71" si="240">AVERAGE(J63:J70)</f>
        <v>0.24325000000000002</v>
      </c>
      <c r="K71" s="69">
        <f t="shared" ref="K71" si="241">AVERAGE(K63:K70)</f>
        <v>48.835125000000005</v>
      </c>
      <c r="L71" s="69">
        <f t="shared" ref="L71" si="242">AVERAGE(L63:L70)</f>
        <v>5.9668750000000008</v>
      </c>
      <c r="M71" s="69">
        <f t="shared" ref="M71" si="243">AVERAGE(M63:M70)</f>
        <v>7.3066250000000004</v>
      </c>
      <c r="N71" s="69">
        <f t="shared" ref="N71" si="244">AVERAGE(N63:N70)</f>
        <v>11.903</v>
      </c>
      <c r="O71" s="69">
        <f t="shared" ref="O71" si="245">AVERAGE(O63:O70)</f>
        <v>0.24325000000000002</v>
      </c>
      <c r="P71" s="69">
        <f t="shared" ref="P71" si="246">AVERAGE(P63:P70)</f>
        <v>7.5076249999999991</v>
      </c>
      <c r="Q71" s="69">
        <f t="shared" ref="Q71" si="247">AVERAGE(Q63:Q70)</f>
        <v>2.9398749999999993</v>
      </c>
      <c r="R71" s="69">
        <f t="shared" ref="R71" si="248">AVERAGE(R63:R70)</f>
        <v>22.593374999999998</v>
      </c>
      <c r="S71" s="69">
        <f t="shared" ref="S71" si="249">AVERAGE(S63:S70)</f>
        <v>7.4148749999999994</v>
      </c>
      <c r="T71" s="69">
        <f t="shared" ref="T71" si="250">AVERAGE(T63:T70)</f>
        <v>2.5261249999999995</v>
      </c>
      <c r="U71" s="69">
        <f t="shared" ref="U71" si="251">AVERAGE(U63:U70)</f>
        <v>4.7593750000000004</v>
      </c>
      <c r="V71" s="69">
        <f t="shared" ref="V71" si="252">AVERAGE(V63:V70)</f>
        <v>3.0808750000000003</v>
      </c>
      <c r="W71" s="69">
        <f t="shared" ref="W71" si="253">AVERAGE(W63:W70)</f>
        <v>1.744</v>
      </c>
      <c r="X71" s="69">
        <f t="shared" ref="X71" si="254">AVERAGE(X63:X70)</f>
        <v>2.0500000000000001E-2</v>
      </c>
      <c r="Y71" s="69">
        <f t="shared" ref="Y71" si="255">AVERAGE(Y63:Y70)</f>
        <v>0.84149999999999991</v>
      </c>
      <c r="Z71" s="69">
        <f t="shared" ref="Z71" si="256">AVERAGE(Z63:Z70)</f>
        <v>1.9877500000000001</v>
      </c>
      <c r="AA71" s="69">
        <f t="shared" ref="AA71" si="257">AVERAGE(AA63:AA70)</f>
        <v>1.9875E-2</v>
      </c>
      <c r="AB71" s="69">
        <f t="shared" ref="AB71" si="258">AVERAGE(AB63:AB70)</f>
        <v>4.7769999999999992</v>
      </c>
      <c r="AC71" s="69">
        <f t="shared" ref="AC71" si="259">AVERAGE(AC63:AC70)</f>
        <v>1.684375</v>
      </c>
      <c r="AD71" s="69">
        <f t="shared" ref="AD71" si="260">AVERAGE(AD63:AD70)</f>
        <v>3523.5332499999995</v>
      </c>
      <c r="AE71" s="69">
        <f t="shared" ref="AE71" si="261">AVERAGE(AE63:AE70)</f>
        <v>400.73337499999997</v>
      </c>
    </row>
    <row r="72" spans="1:58" s="27" customFormat="1" x14ac:dyDescent="0.45">
      <c r="A72" s="24"/>
      <c r="B72" s="64"/>
      <c r="C72" s="65"/>
      <c r="D72" s="64"/>
      <c r="E72" s="25" t="s">
        <v>19</v>
      </c>
      <c r="F72" s="26">
        <f>STDEV(F63:F70)</f>
        <v>0.18060548164438411</v>
      </c>
      <c r="G72" s="26">
        <f>STDEV(G63:G70)</f>
        <v>0.55312721347418292</v>
      </c>
      <c r="H72" s="26">
        <f t="shared" ref="H72" si="262">STDEV(H63:H70)</f>
        <v>1.580750251349927</v>
      </c>
      <c r="I72" s="70">
        <f>STDEV(I63:I70)</f>
        <v>7.484456154495886E-2</v>
      </c>
      <c r="J72" s="70">
        <f t="shared" ref="J72:AE72" si="263">STDEV(J63:J70)</f>
        <v>0.14651547943574322</v>
      </c>
      <c r="K72" s="70">
        <f t="shared" si="263"/>
        <v>5.7155233590508772</v>
      </c>
      <c r="L72" s="70">
        <f t="shared" si="263"/>
        <v>0.21239278808041359</v>
      </c>
      <c r="M72" s="70">
        <f t="shared" si="263"/>
        <v>0.34231144444788886</v>
      </c>
      <c r="N72" s="70">
        <f t="shared" si="263"/>
        <v>0.47645326558405915</v>
      </c>
      <c r="O72" s="70">
        <f t="shared" si="263"/>
        <v>0.14651547943574322</v>
      </c>
      <c r="P72" s="70">
        <f t="shared" si="263"/>
        <v>1.5470263583958228</v>
      </c>
      <c r="Q72" s="70">
        <f t="shared" si="263"/>
        <v>1.5146206915547267</v>
      </c>
      <c r="R72" s="70">
        <f t="shared" si="263"/>
        <v>10.61273832897456</v>
      </c>
      <c r="S72" s="70">
        <f t="shared" si="263"/>
        <v>3.6538768623203506</v>
      </c>
      <c r="T72" s="70">
        <f t="shared" si="263"/>
        <v>1.3766422335834818</v>
      </c>
      <c r="U72" s="70">
        <f t="shared" si="263"/>
        <v>2.9909140474586882</v>
      </c>
      <c r="V72" s="70">
        <f t="shared" si="263"/>
        <v>1.352319429456559</v>
      </c>
      <c r="W72" s="70">
        <f t="shared" si="263"/>
        <v>0.47191010039746256</v>
      </c>
      <c r="X72" s="70">
        <f t="shared" si="263"/>
        <v>2.0234341388554542E-2</v>
      </c>
      <c r="Y72" s="70">
        <f t="shared" si="263"/>
        <v>0.54199472849307861</v>
      </c>
      <c r="Z72" s="70">
        <f t="shared" si="263"/>
        <v>1.1381252441750742</v>
      </c>
      <c r="AA72" s="70">
        <f t="shared" si="263"/>
        <v>1.3314197577881184E-2</v>
      </c>
      <c r="AB72" s="70">
        <f t="shared" si="263"/>
        <v>0.82849484867784251</v>
      </c>
      <c r="AC72" s="70">
        <f t="shared" si="263"/>
        <v>0.7050444641500071</v>
      </c>
      <c r="AD72" s="70">
        <f t="shared" si="263"/>
        <v>175.25050327194904</v>
      </c>
      <c r="AE72" s="70">
        <f t="shared" si="263"/>
        <v>84.264699850170231</v>
      </c>
      <c r="AF72"/>
      <c r="AG72"/>
      <c r="AH72"/>
      <c r="AI72"/>
      <c r="AJ72"/>
      <c r="AK72"/>
      <c r="AL72"/>
      <c r="AM72"/>
      <c r="AN72"/>
      <c r="AO72"/>
      <c r="AP72"/>
      <c r="AQ72"/>
      <c r="AR72"/>
      <c r="AS72"/>
      <c r="AT72"/>
      <c r="AU72"/>
      <c r="AV72"/>
      <c r="AW72"/>
      <c r="AX72"/>
      <c r="AY72"/>
      <c r="AZ72"/>
      <c r="BA72"/>
      <c r="BB72"/>
      <c r="BC72"/>
      <c r="BD72"/>
      <c r="BE72"/>
      <c r="BF72"/>
    </row>
    <row r="73" spans="1:58" s="27" customFormat="1" x14ac:dyDescent="0.45">
      <c r="A73" s="24"/>
      <c r="B73" s="64"/>
      <c r="C73" s="65"/>
      <c r="D73" s="64"/>
      <c r="E73" s="25" t="s">
        <v>20</v>
      </c>
      <c r="F73" s="26">
        <f>F72/SQRT(8)</f>
        <v>6.3853680395103266E-2</v>
      </c>
      <c r="G73" s="26">
        <f>G72/SQRT(8)</f>
        <v>0.1955600017532069</v>
      </c>
      <c r="H73" s="26">
        <f t="shared" ref="H73" si="264">H72/SQRT(8)</f>
        <v>0.55887961104593642</v>
      </c>
      <c r="I73" s="71">
        <f>I72/SQRT(8)</f>
        <v>2.6461548501687155E-2</v>
      </c>
      <c r="J73" s="71">
        <f t="shared" ref="J73" si="265">J72/SQRT(8)</f>
        <v>5.180104452890609E-2</v>
      </c>
      <c r="K73" s="71">
        <f t="shared" ref="K73" si="266">K72/SQRT(8)</f>
        <v>2.0207426626074949</v>
      </c>
      <c r="L73" s="71">
        <f t="shared" ref="L73" si="267">L72/SQRT(8)</f>
        <v>7.5092190363388878E-2</v>
      </c>
      <c r="M73" s="71">
        <f t="shared" ref="M73" si="268">M72/SQRT(8)</f>
        <v>0.12102537182343218</v>
      </c>
      <c r="N73" s="71">
        <f t="shared" ref="N73" si="269">N72/SQRT(8)</f>
        <v>0.16845166750648166</v>
      </c>
      <c r="O73" s="71">
        <f t="shared" ref="O73" si="270">O72/SQRT(8)</f>
        <v>5.180104452890609E-2</v>
      </c>
      <c r="P73" s="71">
        <f t="shared" ref="P73" si="271">P72/SQRT(8)</f>
        <v>0.54695641434800824</v>
      </c>
      <c r="Q73" s="71">
        <f t="shared" ref="Q73" si="272">Q72/SQRT(8)</f>
        <v>0.53549928096190269</v>
      </c>
      <c r="R73" s="71">
        <f t="shared" ref="R73" si="273">R72/SQRT(8)</f>
        <v>3.75216961968815</v>
      </c>
      <c r="S73" s="71">
        <f t="shared" ref="S73" si="274">S72/SQRT(8)</f>
        <v>1.2918405534836723</v>
      </c>
      <c r="T73" s="71">
        <f t="shared" ref="T73" si="275">T72/SQRT(8)</f>
        <v>0.48671652931733755</v>
      </c>
      <c r="U73" s="71">
        <f t="shared" ref="U73" si="276">U72/SQRT(8)</f>
        <v>1.0574478024520708</v>
      </c>
      <c r="V73" s="71">
        <f t="shared" ref="V73" si="277">V72/SQRT(8)</f>
        <v>0.47811711944952789</v>
      </c>
      <c r="W73" s="71">
        <f t="shared" ref="W73" si="278">W72/SQRT(8)</f>
        <v>0.16684541605073511</v>
      </c>
      <c r="X73" s="71">
        <f t="shared" ref="X73" si="279">X72/SQRT(8)</f>
        <v>7.1539200043452692E-3</v>
      </c>
      <c r="Y73" s="71">
        <f t="shared" ref="Y73" si="280">Y72/SQRT(8)</f>
        <v>0.19162407394240877</v>
      </c>
      <c r="Z73" s="71">
        <f t="shared" ref="Z73" si="281">Z72/SQRT(8)</f>
        <v>0.40238803899789505</v>
      </c>
      <c r="AA73" s="71">
        <f t="shared" ref="AA73" si="282">AA72/SQRT(8)</f>
        <v>4.7072796966886451E-3</v>
      </c>
      <c r="AB73" s="71">
        <f t="shared" ref="AB73" si="283">AB72/SQRT(8)</f>
        <v>0.29291716283911245</v>
      </c>
      <c r="AC73" s="71">
        <f t="shared" ref="AC73" si="284">AC72/SQRT(8)</f>
        <v>0.24927086081925284</v>
      </c>
      <c r="AD73" s="71">
        <f t="shared" ref="AD73" si="285">AD72/SQRT(8)</f>
        <v>61.9604096349752</v>
      </c>
      <c r="AE73" s="71">
        <f t="shared" ref="AE73" si="286">AE72/SQRT(8)</f>
        <v>29.792070339352211</v>
      </c>
      <c r="AF73"/>
      <c r="AG73"/>
      <c r="AH73"/>
      <c r="AI73"/>
      <c r="AJ73"/>
      <c r="AK73"/>
      <c r="AL73"/>
      <c r="AM73"/>
      <c r="AN73"/>
      <c r="AO73"/>
      <c r="AP73"/>
      <c r="AQ73"/>
      <c r="AR73"/>
      <c r="AS73"/>
      <c r="AT73"/>
      <c r="AU73"/>
      <c r="AV73"/>
      <c r="AW73"/>
      <c r="AX73"/>
      <c r="AY73"/>
      <c r="AZ73"/>
      <c r="BA73"/>
      <c r="BB73"/>
      <c r="BC73"/>
      <c r="BD73"/>
      <c r="BE73"/>
      <c r="BF7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D411C-21DA-452F-89D2-EA17D983159C}">
  <dimension ref="B1:BZ38"/>
  <sheetViews>
    <sheetView workbookViewId="0">
      <selection activeCell="Y29" sqref="Y29"/>
    </sheetView>
  </sheetViews>
  <sheetFormatPr defaultRowHeight="14.25" x14ac:dyDescent="0.45"/>
  <cols>
    <col min="1" max="1" width="9.06640625" style="6"/>
    <col min="2" max="2" width="9" style="6" bestFit="1" customWidth="1"/>
    <col min="3" max="8" width="6.265625" style="6" bestFit="1" customWidth="1"/>
    <col min="9" max="10" width="5.73046875" style="6" bestFit="1" customWidth="1"/>
    <col min="11" max="11" width="5.265625" style="6" bestFit="1" customWidth="1"/>
    <col min="12" max="12" width="6.796875" style="6" customWidth="1"/>
    <col min="13" max="13" width="5.796875" style="6" bestFit="1" customWidth="1"/>
    <col min="14" max="14" width="9.06640625" style="6"/>
    <col min="15" max="15" width="9" style="6" bestFit="1" customWidth="1"/>
    <col min="16" max="16" width="6.53125" style="6" customWidth="1"/>
    <col min="17" max="17" width="7.06640625" style="6" customWidth="1"/>
    <col min="18" max="19" width="5.73046875" style="6" bestFit="1" customWidth="1"/>
    <col min="20" max="20" width="4.73046875" style="6" bestFit="1" customWidth="1"/>
    <col min="21" max="23" width="5.73046875" style="6" bestFit="1" customWidth="1"/>
    <col min="24" max="24" width="5.265625" style="6" bestFit="1" customWidth="1"/>
    <col min="25" max="25" width="4.265625" style="6" bestFit="1" customWidth="1"/>
    <col min="26" max="26" width="5.796875" style="6" bestFit="1" customWidth="1"/>
    <col min="27" max="27" width="9.06640625" style="6"/>
    <col min="28" max="28" width="9" style="6" bestFit="1" customWidth="1"/>
    <col min="29" max="36" width="5.73046875" style="6" bestFit="1" customWidth="1"/>
    <col min="37" max="37" width="5.265625" style="6" bestFit="1" customWidth="1"/>
    <col min="38" max="38" width="4.265625" style="6" bestFit="1" customWidth="1"/>
    <col min="39" max="39" width="5.796875" style="6" bestFit="1" customWidth="1"/>
    <col min="40" max="40" width="9.06640625" style="6"/>
    <col min="41" max="41" width="9" style="6" bestFit="1" customWidth="1"/>
    <col min="42" max="44" width="5.265625" style="6" bestFit="1" customWidth="1"/>
    <col min="45" max="45" width="4.265625" style="6" bestFit="1" customWidth="1"/>
    <col min="46" max="50" width="5.265625" style="6" bestFit="1" customWidth="1"/>
    <col min="51" max="51" width="5.19921875" style="6" bestFit="1" customWidth="1"/>
    <col min="52" max="52" width="5.796875" style="6" bestFit="1" customWidth="1"/>
    <col min="53" max="53" width="9.06640625" style="6"/>
    <col min="54" max="54" width="9" style="6" bestFit="1" customWidth="1"/>
    <col min="55" max="58" width="5.265625" style="6" bestFit="1" customWidth="1"/>
    <col min="59" max="59" width="4.265625" style="6" bestFit="1" customWidth="1"/>
    <col min="60" max="63" width="5.265625" style="6" bestFit="1" customWidth="1"/>
    <col min="64" max="64" width="4.265625" style="6" bestFit="1" customWidth="1"/>
    <col min="65" max="65" width="5.796875" style="6" bestFit="1" customWidth="1"/>
    <col min="66" max="66" width="9.06640625" style="6"/>
    <col min="67" max="67" width="9" style="6" bestFit="1" customWidth="1"/>
    <col min="68" max="71" width="5.265625" style="6" bestFit="1" customWidth="1"/>
    <col min="72" max="72" width="4.265625" style="6" bestFit="1" customWidth="1"/>
    <col min="73" max="76" width="5.265625" style="6" bestFit="1" customWidth="1"/>
    <col min="77" max="77" width="4.265625" style="6" bestFit="1" customWidth="1"/>
    <col min="78" max="78" width="5.796875" style="6" bestFit="1" customWidth="1"/>
    <col min="79" max="16384" width="9.06640625" style="6"/>
  </cols>
  <sheetData>
    <row r="1" spans="2:78" ht="25.5" x14ac:dyDescent="0.55000000000000004">
      <c r="B1" s="73" t="s">
        <v>0</v>
      </c>
      <c r="C1" s="76" t="s">
        <v>10</v>
      </c>
      <c r="D1" s="76" t="s">
        <v>11</v>
      </c>
      <c r="E1" s="76" t="s">
        <v>12</v>
      </c>
      <c r="F1" s="76" t="s">
        <v>13</v>
      </c>
      <c r="G1" s="76" t="s">
        <v>14</v>
      </c>
      <c r="H1" s="76" t="s">
        <v>15</v>
      </c>
      <c r="I1" s="76" t="s">
        <v>16</v>
      </c>
      <c r="J1" s="76" t="s">
        <v>17</v>
      </c>
      <c r="K1" s="76" t="s">
        <v>70</v>
      </c>
      <c r="L1" s="77" t="s">
        <v>19</v>
      </c>
      <c r="M1" s="77" t="s">
        <v>20</v>
      </c>
      <c r="O1" s="37" t="s">
        <v>21</v>
      </c>
      <c r="P1" s="79" t="s">
        <v>10</v>
      </c>
      <c r="Q1" s="79" t="s">
        <v>11</v>
      </c>
      <c r="R1" s="79" t="s">
        <v>12</v>
      </c>
      <c r="S1" s="79" t="s">
        <v>13</v>
      </c>
      <c r="T1" s="79" t="s">
        <v>14</v>
      </c>
      <c r="U1" s="79" t="s">
        <v>15</v>
      </c>
      <c r="V1" s="79" t="s">
        <v>16</v>
      </c>
      <c r="W1" s="79" t="s">
        <v>17</v>
      </c>
      <c r="X1" s="79" t="s">
        <v>70</v>
      </c>
      <c r="Y1" s="80" t="s">
        <v>19</v>
      </c>
      <c r="Z1" s="80" t="s">
        <v>20</v>
      </c>
      <c r="AB1" s="46" t="s">
        <v>22</v>
      </c>
      <c r="AC1" s="81" t="s">
        <v>10</v>
      </c>
      <c r="AD1" s="81" t="s">
        <v>11</v>
      </c>
      <c r="AE1" s="81" t="s">
        <v>12</v>
      </c>
      <c r="AF1" s="81" t="s">
        <v>13</v>
      </c>
      <c r="AG1" s="81" t="s">
        <v>14</v>
      </c>
      <c r="AH1" s="81" t="s">
        <v>15</v>
      </c>
      <c r="AI1" s="81" t="s">
        <v>16</v>
      </c>
      <c r="AJ1" s="81" t="s">
        <v>17</v>
      </c>
      <c r="AK1" s="81" t="s">
        <v>70</v>
      </c>
      <c r="AL1" s="82" t="s">
        <v>19</v>
      </c>
      <c r="AM1" s="82" t="s">
        <v>20</v>
      </c>
      <c r="AO1" s="45" t="s">
        <v>23</v>
      </c>
      <c r="AP1" s="85" t="s">
        <v>10</v>
      </c>
      <c r="AQ1" s="85" t="s">
        <v>11</v>
      </c>
      <c r="AR1" s="85" t="s">
        <v>12</v>
      </c>
      <c r="AS1" s="85" t="s">
        <v>13</v>
      </c>
      <c r="AT1" s="85" t="s">
        <v>14</v>
      </c>
      <c r="AU1" s="85" t="s">
        <v>15</v>
      </c>
      <c r="AV1" s="85" t="s">
        <v>16</v>
      </c>
      <c r="AW1" s="85" t="s">
        <v>17</v>
      </c>
      <c r="AX1" s="85" t="s">
        <v>70</v>
      </c>
      <c r="AY1" s="86" t="s">
        <v>19</v>
      </c>
      <c r="AZ1" s="86" t="s">
        <v>20</v>
      </c>
      <c r="BB1" s="54" t="s">
        <v>24</v>
      </c>
      <c r="BC1" s="88" t="s">
        <v>10</v>
      </c>
      <c r="BD1" s="88" t="s">
        <v>11</v>
      </c>
      <c r="BE1" s="88" t="s">
        <v>12</v>
      </c>
      <c r="BF1" s="88" t="s">
        <v>13</v>
      </c>
      <c r="BG1" s="88" t="s">
        <v>14</v>
      </c>
      <c r="BH1" s="88" t="s">
        <v>15</v>
      </c>
      <c r="BI1" s="88" t="s">
        <v>16</v>
      </c>
      <c r="BJ1" s="88" t="s">
        <v>17</v>
      </c>
      <c r="BK1" s="88" t="s">
        <v>70</v>
      </c>
      <c r="BL1" s="89" t="s">
        <v>19</v>
      </c>
      <c r="BM1" s="89" t="s">
        <v>20</v>
      </c>
      <c r="BO1" s="50" t="s">
        <v>25</v>
      </c>
      <c r="BP1" s="91" t="s">
        <v>10</v>
      </c>
      <c r="BQ1" s="91" t="s">
        <v>11</v>
      </c>
      <c r="BR1" s="91" t="s">
        <v>12</v>
      </c>
      <c r="BS1" s="91" t="s">
        <v>13</v>
      </c>
      <c r="BT1" s="91" t="s">
        <v>14</v>
      </c>
      <c r="BU1" s="91" t="s">
        <v>15</v>
      </c>
      <c r="BV1" s="91" t="s">
        <v>16</v>
      </c>
      <c r="BW1" s="91" t="s">
        <v>17</v>
      </c>
      <c r="BX1" s="91" t="s">
        <v>70</v>
      </c>
      <c r="BY1" s="89" t="s">
        <v>19</v>
      </c>
      <c r="BZ1" s="89" t="s">
        <v>20</v>
      </c>
    </row>
    <row r="2" spans="2:78" x14ac:dyDescent="0.45">
      <c r="B2" s="11" t="s">
        <v>69</v>
      </c>
      <c r="C2" s="98" t="s">
        <v>71</v>
      </c>
      <c r="D2" s="99"/>
      <c r="E2" s="99"/>
      <c r="F2" s="99"/>
      <c r="G2" s="99"/>
      <c r="H2" s="99"/>
      <c r="I2" s="99"/>
      <c r="J2" s="99"/>
      <c r="K2" s="99"/>
      <c r="L2" s="99"/>
      <c r="M2" s="100"/>
      <c r="O2" s="11" t="s">
        <v>69</v>
      </c>
      <c r="P2" s="98" t="s">
        <v>71</v>
      </c>
      <c r="Q2" s="99"/>
      <c r="R2" s="99"/>
      <c r="S2" s="99"/>
      <c r="T2" s="99"/>
      <c r="U2" s="99"/>
      <c r="V2" s="99"/>
      <c r="W2" s="99"/>
      <c r="X2" s="99"/>
      <c r="Y2" s="99"/>
      <c r="Z2" s="100"/>
      <c r="AB2" s="11" t="s">
        <v>69</v>
      </c>
      <c r="AC2" s="98" t="s">
        <v>71</v>
      </c>
      <c r="AD2" s="99"/>
      <c r="AE2" s="99"/>
      <c r="AF2" s="99"/>
      <c r="AG2" s="99"/>
      <c r="AH2" s="99"/>
      <c r="AI2" s="99"/>
      <c r="AJ2" s="99"/>
      <c r="AK2" s="99"/>
      <c r="AL2" s="99"/>
      <c r="AM2" s="100"/>
      <c r="AO2" s="11" t="s">
        <v>69</v>
      </c>
      <c r="AP2" s="98" t="s">
        <v>71</v>
      </c>
      <c r="AQ2" s="99"/>
      <c r="AR2" s="99"/>
      <c r="AS2" s="99"/>
      <c r="AT2" s="99"/>
      <c r="AU2" s="99"/>
      <c r="AV2" s="99"/>
      <c r="AW2" s="99"/>
      <c r="AX2" s="99"/>
      <c r="AY2" s="99"/>
      <c r="AZ2" s="100"/>
      <c r="BB2" s="11" t="s">
        <v>69</v>
      </c>
      <c r="BC2" s="98" t="s">
        <v>71</v>
      </c>
      <c r="BD2" s="99"/>
      <c r="BE2" s="99"/>
      <c r="BF2" s="99"/>
      <c r="BG2" s="99"/>
      <c r="BH2" s="99"/>
      <c r="BI2" s="99"/>
      <c r="BJ2" s="99"/>
      <c r="BK2" s="99"/>
      <c r="BL2" s="99"/>
      <c r="BM2" s="100"/>
      <c r="BO2" s="11" t="s">
        <v>69</v>
      </c>
      <c r="BP2" s="98" t="s">
        <v>71</v>
      </c>
      <c r="BQ2" s="99"/>
      <c r="BR2" s="99"/>
      <c r="BS2" s="99"/>
      <c r="BT2" s="99"/>
      <c r="BU2" s="99"/>
      <c r="BV2" s="99"/>
      <c r="BW2" s="99"/>
      <c r="BX2" s="99"/>
      <c r="BY2" s="99"/>
      <c r="BZ2" s="100"/>
    </row>
    <row r="3" spans="2:78" x14ac:dyDescent="0.45">
      <c r="B3" s="11">
        <v>0</v>
      </c>
      <c r="C3" s="83">
        <v>0</v>
      </c>
      <c r="D3" s="83">
        <v>0</v>
      </c>
      <c r="E3" s="83">
        <v>0</v>
      </c>
      <c r="F3" s="83">
        <v>0</v>
      </c>
      <c r="G3" s="83">
        <v>0</v>
      </c>
      <c r="H3" s="83">
        <v>0</v>
      </c>
      <c r="I3" s="83">
        <v>0</v>
      </c>
      <c r="J3" s="83">
        <v>0</v>
      </c>
      <c r="K3" s="83">
        <v>0</v>
      </c>
      <c r="L3" s="83">
        <v>0</v>
      </c>
      <c r="M3" s="83">
        <v>0</v>
      </c>
      <c r="O3" s="11">
        <v>0</v>
      </c>
      <c r="P3" s="83">
        <v>0</v>
      </c>
      <c r="Q3" s="83">
        <v>0</v>
      </c>
      <c r="R3" s="83">
        <v>0</v>
      </c>
      <c r="S3" s="83">
        <v>0</v>
      </c>
      <c r="T3" s="83">
        <v>0</v>
      </c>
      <c r="U3" s="83">
        <v>0</v>
      </c>
      <c r="V3" s="83">
        <v>0</v>
      </c>
      <c r="W3" s="83">
        <v>0</v>
      </c>
      <c r="X3" s="84">
        <v>0</v>
      </c>
      <c r="Y3" s="83">
        <v>0</v>
      </c>
      <c r="Z3" s="83">
        <v>0</v>
      </c>
      <c r="AB3" s="11">
        <v>0</v>
      </c>
      <c r="AC3" s="83">
        <v>0</v>
      </c>
      <c r="AD3" s="83">
        <v>0</v>
      </c>
      <c r="AE3" s="83">
        <v>0</v>
      </c>
      <c r="AF3" s="83">
        <v>0</v>
      </c>
      <c r="AG3" s="83">
        <v>0</v>
      </c>
      <c r="AH3" s="83">
        <v>0</v>
      </c>
      <c r="AI3" s="83">
        <v>0</v>
      </c>
      <c r="AJ3" s="83">
        <v>0</v>
      </c>
      <c r="AK3" s="84">
        <v>0</v>
      </c>
      <c r="AL3" s="83">
        <v>0</v>
      </c>
      <c r="AM3" s="83">
        <v>0</v>
      </c>
      <c r="AO3" s="11">
        <v>0</v>
      </c>
      <c r="AP3" s="90">
        <v>0</v>
      </c>
      <c r="AQ3" s="90">
        <v>0</v>
      </c>
      <c r="AR3" s="90">
        <v>0</v>
      </c>
      <c r="AS3" s="90">
        <v>0</v>
      </c>
      <c r="AT3" s="90">
        <v>0</v>
      </c>
      <c r="AU3" s="90">
        <v>0</v>
      </c>
      <c r="AV3" s="90">
        <v>0</v>
      </c>
      <c r="AW3" s="90">
        <v>0</v>
      </c>
      <c r="AX3" s="84">
        <v>0</v>
      </c>
      <c r="AY3" s="83">
        <v>0</v>
      </c>
      <c r="AZ3" s="83">
        <v>0</v>
      </c>
      <c r="BB3" s="11">
        <v>0</v>
      </c>
      <c r="BC3" s="90">
        <v>0</v>
      </c>
      <c r="BD3" s="90">
        <v>0</v>
      </c>
      <c r="BE3" s="90">
        <v>0</v>
      </c>
      <c r="BF3" s="90">
        <v>0</v>
      </c>
      <c r="BG3" s="90">
        <v>0</v>
      </c>
      <c r="BH3" s="90">
        <v>0</v>
      </c>
      <c r="BI3" s="90">
        <v>0</v>
      </c>
      <c r="BJ3" s="90">
        <v>0</v>
      </c>
      <c r="BK3" s="84">
        <v>0</v>
      </c>
      <c r="BL3" s="83">
        <v>0</v>
      </c>
      <c r="BM3" s="83">
        <v>0</v>
      </c>
      <c r="BO3" s="11">
        <v>0</v>
      </c>
      <c r="BP3" s="90">
        <v>0</v>
      </c>
      <c r="BQ3" s="90">
        <v>0</v>
      </c>
      <c r="BR3" s="90">
        <v>0</v>
      </c>
      <c r="BS3" s="90">
        <v>0</v>
      </c>
      <c r="BT3" s="90">
        <v>0</v>
      </c>
      <c r="BU3" s="90">
        <v>0</v>
      </c>
      <c r="BV3" s="90">
        <v>0</v>
      </c>
      <c r="BW3" s="90">
        <v>0</v>
      </c>
      <c r="BX3" s="84">
        <v>0</v>
      </c>
      <c r="BY3" s="83">
        <v>0</v>
      </c>
      <c r="BZ3" s="83">
        <v>0</v>
      </c>
    </row>
    <row r="4" spans="2:78" x14ac:dyDescent="0.45">
      <c r="B4" s="74">
        <v>1</v>
      </c>
      <c r="C4" s="33">
        <v>5.16</v>
      </c>
      <c r="D4" s="33">
        <v>6.54</v>
      </c>
      <c r="E4" s="33">
        <v>17.96</v>
      </c>
      <c r="F4" s="33">
        <v>5.08</v>
      </c>
      <c r="G4" s="33">
        <v>9.86</v>
      </c>
      <c r="H4" s="33">
        <v>4.45</v>
      </c>
      <c r="I4" s="33">
        <v>9.77</v>
      </c>
      <c r="J4" s="33">
        <v>11.56</v>
      </c>
      <c r="K4" s="78">
        <f>AVERAGE(C4:J4)</f>
        <v>8.7975000000000012</v>
      </c>
      <c r="L4" s="75">
        <f>STDEV(C4:J4)</f>
        <v>4.5466746089862182</v>
      </c>
      <c r="M4" s="75">
        <f>L4/SQRT(8)</f>
        <v>1.6074922239314247</v>
      </c>
      <c r="O4" s="74">
        <v>1</v>
      </c>
      <c r="P4" s="33">
        <v>8.11</v>
      </c>
      <c r="Q4" s="33">
        <v>2.21</v>
      </c>
      <c r="R4" s="33">
        <v>2.2000000000000002</v>
      </c>
      <c r="S4" s="33">
        <v>4.47</v>
      </c>
      <c r="T4" s="33">
        <v>1.27</v>
      </c>
      <c r="U4" s="33">
        <v>9.5500000000000007</v>
      </c>
      <c r="V4" s="33">
        <v>8.16</v>
      </c>
      <c r="W4" s="33">
        <v>5.12</v>
      </c>
      <c r="X4" s="78">
        <f>AVERAGE(P4:W4)</f>
        <v>5.1362499999999995</v>
      </c>
      <c r="Y4" s="75">
        <f>STDEV(P4:W4)</f>
        <v>3.1632710804753104</v>
      </c>
      <c r="Z4" s="75">
        <f>Y4/SQRT(8)</f>
        <v>1.1183852158676943</v>
      </c>
      <c r="AB4" s="74">
        <v>1</v>
      </c>
      <c r="AC4" s="33">
        <v>12.06</v>
      </c>
      <c r="AD4" s="33">
        <v>0.65</v>
      </c>
      <c r="AE4" s="33">
        <v>3.88</v>
      </c>
      <c r="AF4" s="33">
        <v>6.61</v>
      </c>
      <c r="AG4" s="33">
        <v>1.99</v>
      </c>
      <c r="AH4" s="33">
        <v>1.7</v>
      </c>
      <c r="AI4" s="33">
        <v>2.94</v>
      </c>
      <c r="AJ4" s="33">
        <v>15.7</v>
      </c>
      <c r="AK4" s="78">
        <f>AVERAGE(AC4:AJ4)</f>
        <v>5.6912500000000001</v>
      </c>
      <c r="AL4" s="75">
        <f>STDEV(AC4:AJ4)</f>
        <v>5.4441802150815795</v>
      </c>
      <c r="AM4" s="75">
        <f>AL4/SQRT(8)</f>
        <v>1.9248083740429107</v>
      </c>
      <c r="AO4" s="74">
        <v>1</v>
      </c>
      <c r="AP4" s="90">
        <v>2.1</v>
      </c>
      <c r="AQ4" s="90">
        <v>4</v>
      </c>
      <c r="AR4" s="90">
        <v>5.93</v>
      </c>
      <c r="AS4" s="90">
        <v>0.54</v>
      </c>
      <c r="AT4" s="90">
        <v>11.45</v>
      </c>
      <c r="AU4" s="90">
        <v>9.19</v>
      </c>
      <c r="AV4" s="90">
        <v>5.26</v>
      </c>
      <c r="AW4" s="90">
        <v>9.6</v>
      </c>
      <c r="AX4" s="78">
        <f>AVERAGE(AP4:AW4)</f>
        <v>6.00875</v>
      </c>
      <c r="AY4" s="75">
        <f>STDEV(AP4:AW4)</f>
        <v>3.824957282674633</v>
      </c>
      <c r="AZ4" s="75">
        <f>AY4/SQRT(8)</f>
        <v>1.3523266161640515</v>
      </c>
      <c r="BB4" s="74">
        <v>1</v>
      </c>
      <c r="BC4" s="90">
        <v>4.45</v>
      </c>
      <c r="BD4" s="90">
        <v>7.18</v>
      </c>
      <c r="BE4" s="90">
        <v>5.51</v>
      </c>
      <c r="BF4" s="90">
        <v>9.94</v>
      </c>
      <c r="BG4" s="90">
        <v>1.48</v>
      </c>
      <c r="BH4" s="90">
        <v>4.62</v>
      </c>
      <c r="BI4" s="90">
        <v>3.37</v>
      </c>
      <c r="BJ4" s="90">
        <v>5.6</v>
      </c>
      <c r="BK4" s="78">
        <f>AVERAGE(BC4:BJ4)</f>
        <v>5.2687499999999998</v>
      </c>
      <c r="BL4" s="75">
        <f>STDEV(BC4:BJ4)</f>
        <v>2.5267847299341857</v>
      </c>
      <c r="BM4" s="75">
        <f>BL4/SQRT(8)</f>
        <v>0.8933533085675408</v>
      </c>
      <c r="BO4" s="74">
        <v>1</v>
      </c>
      <c r="BP4" s="90">
        <v>4.45</v>
      </c>
      <c r="BQ4" s="90">
        <v>7.18</v>
      </c>
      <c r="BR4" s="90">
        <v>5.51</v>
      </c>
      <c r="BS4" s="90">
        <v>9.94</v>
      </c>
      <c r="BT4" s="90">
        <v>1.48</v>
      </c>
      <c r="BU4" s="90">
        <v>4.62</v>
      </c>
      <c r="BV4" s="90">
        <v>3.37</v>
      </c>
      <c r="BW4" s="90">
        <v>5.6</v>
      </c>
      <c r="BX4" s="78">
        <f>AVERAGE(BP4:BW4)</f>
        <v>5.2687499999999998</v>
      </c>
      <c r="BY4" s="75">
        <f>STDEV(BP4:BW4)</f>
        <v>2.5267847299341857</v>
      </c>
      <c r="BZ4" s="75">
        <f>BY4/SQRT(8)</f>
        <v>0.8933533085675408</v>
      </c>
    </row>
    <row r="5" spans="2:78" x14ac:dyDescent="0.45">
      <c r="B5" s="74">
        <v>2</v>
      </c>
      <c r="C5" s="33">
        <v>8.18</v>
      </c>
      <c r="D5" s="33">
        <v>9.51</v>
      </c>
      <c r="E5" s="33">
        <v>21.99</v>
      </c>
      <c r="F5" s="33">
        <v>8.57</v>
      </c>
      <c r="G5" s="33">
        <v>12.34</v>
      </c>
      <c r="H5" s="33">
        <v>9.06</v>
      </c>
      <c r="I5" s="33">
        <v>13.33</v>
      </c>
      <c r="J5" s="33">
        <v>17.04</v>
      </c>
      <c r="K5" s="78">
        <f t="shared" ref="K5:K23" si="0">AVERAGE(C5:J5)</f>
        <v>12.502499999999998</v>
      </c>
      <c r="L5" s="75">
        <f t="shared" ref="L5:L23" si="1">STDEV(C5:J5)</f>
        <v>4.8736485306185156</v>
      </c>
      <c r="M5" s="75">
        <f t="shared" ref="M5:M23" si="2">L5/SQRT(8)</f>
        <v>1.7230949625601026</v>
      </c>
      <c r="O5" s="74">
        <v>2</v>
      </c>
      <c r="P5" s="33">
        <v>11.18</v>
      </c>
      <c r="Q5" s="33">
        <v>4.0199999999999996</v>
      </c>
      <c r="R5" s="33">
        <v>3.54</v>
      </c>
      <c r="S5" s="33">
        <v>6.83</v>
      </c>
      <c r="T5" s="33">
        <v>1.05</v>
      </c>
      <c r="U5" s="33">
        <v>12.37</v>
      </c>
      <c r="V5" s="33">
        <v>12.17</v>
      </c>
      <c r="W5" s="33">
        <v>7.67</v>
      </c>
      <c r="X5" s="78">
        <f t="shared" ref="X5:X23" si="3">AVERAGE(P5:W5)</f>
        <v>7.3537500000000007</v>
      </c>
      <c r="Y5" s="75">
        <f t="shared" ref="Y5:Y23" si="4">STDEV(P5:W5)</f>
        <v>4.2890123321942388</v>
      </c>
      <c r="Z5" s="75">
        <f t="shared" ref="Z5:Z23" si="5">Y5/SQRT(8)</f>
        <v>1.5163948523436377</v>
      </c>
      <c r="AB5" s="74">
        <v>2</v>
      </c>
      <c r="AC5" s="33">
        <v>16.45</v>
      </c>
      <c r="AD5" s="33">
        <v>1.39</v>
      </c>
      <c r="AE5" s="33">
        <v>5.88</v>
      </c>
      <c r="AF5" s="33">
        <v>10.69</v>
      </c>
      <c r="AG5" s="33">
        <v>4.3</v>
      </c>
      <c r="AH5" s="33">
        <v>2.44</v>
      </c>
      <c r="AI5" s="33">
        <v>5.12</v>
      </c>
      <c r="AJ5" s="33">
        <v>19.489999999999998</v>
      </c>
      <c r="AK5" s="78">
        <f t="shared" ref="AK5:AK23" si="6">AVERAGE(AC5:AJ5)</f>
        <v>8.2199999999999989</v>
      </c>
      <c r="AL5" s="75">
        <f t="shared" ref="AL5:AL23" si="7">STDEV(AC5:AJ5)</f>
        <v>6.669289960065357</v>
      </c>
      <c r="AM5" s="75">
        <f t="shared" ref="AM5:AM23" si="8">AL5/SQRT(8)</f>
        <v>2.3579500782307861</v>
      </c>
      <c r="AO5" s="74">
        <v>2</v>
      </c>
      <c r="AP5" s="90">
        <v>4.1500000000000004</v>
      </c>
      <c r="AQ5" s="90">
        <v>6.1</v>
      </c>
      <c r="AR5" s="90">
        <v>9.34</v>
      </c>
      <c r="AS5" s="90">
        <v>0.98</v>
      </c>
      <c r="AT5" s="90">
        <v>16.3</v>
      </c>
      <c r="AU5" s="90">
        <v>13.47</v>
      </c>
      <c r="AV5" s="90">
        <v>8.98</v>
      </c>
      <c r="AW5" s="90">
        <v>12.2</v>
      </c>
      <c r="AX5" s="78">
        <f t="shared" ref="AX5:AX23" si="9">AVERAGE(AP5:AW5)</f>
        <v>8.9400000000000013</v>
      </c>
      <c r="AY5" s="75">
        <f t="shared" ref="AY5:AY23" si="10">STDEV(AP5:AW5)</f>
        <v>5.0688262941237179</v>
      </c>
      <c r="AZ5" s="75">
        <f t="shared" ref="AZ5:AZ23" si="11">AY5/SQRT(8)</f>
        <v>1.792100722615779</v>
      </c>
      <c r="BB5" s="74">
        <v>2</v>
      </c>
      <c r="BC5" s="90">
        <v>7.12</v>
      </c>
      <c r="BD5" s="90">
        <v>9.99</v>
      </c>
      <c r="BE5" s="90">
        <v>8.39</v>
      </c>
      <c r="BF5" s="90">
        <v>14.35</v>
      </c>
      <c r="BG5" s="90">
        <v>2.5</v>
      </c>
      <c r="BH5" s="90">
        <v>6.92</v>
      </c>
      <c r="BI5" s="90">
        <v>4.54</v>
      </c>
      <c r="BJ5" s="90">
        <v>7.49</v>
      </c>
      <c r="BK5" s="78">
        <f t="shared" ref="BK5:BK23" si="12">AVERAGE(BC5:BJ5)</f>
        <v>7.6625000000000005</v>
      </c>
      <c r="BL5" s="75">
        <f t="shared" ref="BL5:BL23" si="13">STDEV(BC5:BJ5)</f>
        <v>3.5445320061832071</v>
      </c>
      <c r="BM5" s="75">
        <f t="shared" ref="BM5:BM23" si="14">BL5/SQRT(8)</f>
        <v>1.2531813088524515</v>
      </c>
      <c r="BO5" s="74">
        <v>2</v>
      </c>
      <c r="BP5" s="90">
        <v>7.12</v>
      </c>
      <c r="BQ5" s="90">
        <v>9.99</v>
      </c>
      <c r="BR5" s="90">
        <v>8.39</v>
      </c>
      <c r="BS5" s="90">
        <v>14.35</v>
      </c>
      <c r="BT5" s="90">
        <v>2.5</v>
      </c>
      <c r="BU5" s="90">
        <v>6.92</v>
      </c>
      <c r="BV5" s="90">
        <v>4.54</v>
      </c>
      <c r="BW5" s="90">
        <v>7.49</v>
      </c>
      <c r="BX5" s="78">
        <f t="shared" ref="BX5:BX23" si="15">AVERAGE(BP5:BW5)</f>
        <v>7.6625000000000005</v>
      </c>
      <c r="BY5" s="75">
        <f t="shared" ref="BY5:BY23" si="16">STDEV(BP5:BW5)</f>
        <v>3.5445320061832071</v>
      </c>
      <c r="BZ5" s="75">
        <f t="shared" ref="BZ5:BZ23" si="17">BY5/SQRT(8)</f>
        <v>1.2531813088524515</v>
      </c>
    </row>
    <row r="6" spans="2:78" x14ac:dyDescent="0.45">
      <c r="B6" s="74">
        <v>3</v>
      </c>
      <c r="C6" s="33">
        <v>11.82</v>
      </c>
      <c r="D6" s="33">
        <v>13.66</v>
      </c>
      <c r="E6" s="33">
        <v>22.23</v>
      </c>
      <c r="F6" s="33">
        <v>11.1</v>
      </c>
      <c r="G6" s="33">
        <v>15.01</v>
      </c>
      <c r="H6" s="33">
        <v>12.28</v>
      </c>
      <c r="I6" s="33">
        <v>19.73</v>
      </c>
      <c r="J6" s="33">
        <v>21.35</v>
      </c>
      <c r="K6" s="78">
        <f t="shared" si="0"/>
        <v>15.897500000000001</v>
      </c>
      <c r="L6" s="75">
        <f t="shared" si="1"/>
        <v>4.5204416661586073</v>
      </c>
      <c r="M6" s="75">
        <f t="shared" si="2"/>
        <v>1.5982174780494833</v>
      </c>
      <c r="O6" s="74">
        <v>3</v>
      </c>
      <c r="P6" s="33">
        <v>13.07</v>
      </c>
      <c r="Q6" s="33">
        <v>5.66</v>
      </c>
      <c r="R6" s="33">
        <v>4.62</v>
      </c>
      <c r="S6" s="33">
        <v>8.5</v>
      </c>
      <c r="T6" s="33">
        <v>1.44</v>
      </c>
      <c r="U6" s="33">
        <v>14.41</v>
      </c>
      <c r="V6" s="33">
        <v>15.08</v>
      </c>
      <c r="W6" s="33">
        <v>9.84</v>
      </c>
      <c r="X6" s="78">
        <f t="shared" si="3"/>
        <v>9.0775000000000006</v>
      </c>
      <c r="Y6" s="75">
        <f t="shared" si="4"/>
        <v>4.945424292067508</v>
      </c>
      <c r="Z6" s="75">
        <f t="shared" si="5"/>
        <v>1.7484715263828079</v>
      </c>
      <c r="AB6" s="74">
        <v>3</v>
      </c>
      <c r="AC6" s="33">
        <v>18.04</v>
      </c>
      <c r="AD6" s="33">
        <v>1.64</v>
      </c>
      <c r="AE6" s="33">
        <v>8.18</v>
      </c>
      <c r="AF6" s="33">
        <v>12.43</v>
      </c>
      <c r="AG6" s="33">
        <v>6.32</v>
      </c>
      <c r="AH6" s="33">
        <v>3.31</v>
      </c>
      <c r="AI6" s="33">
        <v>6.03</v>
      </c>
      <c r="AJ6" s="33">
        <v>23.03</v>
      </c>
      <c r="AK6" s="78">
        <f t="shared" si="6"/>
        <v>9.8725000000000005</v>
      </c>
      <c r="AL6" s="75">
        <f t="shared" si="7"/>
        <v>7.4398420682162314</v>
      </c>
      <c r="AM6" s="75">
        <f t="shared" si="8"/>
        <v>2.630381388696323</v>
      </c>
      <c r="AO6" s="74">
        <v>3</v>
      </c>
      <c r="AP6" s="90">
        <v>5</v>
      </c>
      <c r="AQ6" s="90">
        <v>8.0299999999999994</v>
      </c>
      <c r="AR6" s="90">
        <v>12.83</v>
      </c>
      <c r="AS6" s="90">
        <v>1.04</v>
      </c>
      <c r="AT6" s="90">
        <v>19.79</v>
      </c>
      <c r="AU6" s="90">
        <v>16.5</v>
      </c>
      <c r="AV6" s="90">
        <v>10.68</v>
      </c>
      <c r="AW6" s="90">
        <v>14.83</v>
      </c>
      <c r="AX6" s="78">
        <f t="shared" si="9"/>
        <v>11.0875</v>
      </c>
      <c r="AY6" s="75">
        <f t="shared" si="10"/>
        <v>6.205936673863178</v>
      </c>
      <c r="AZ6" s="75">
        <f t="shared" si="11"/>
        <v>2.1941299528514704</v>
      </c>
      <c r="BB6" s="74">
        <v>3</v>
      </c>
      <c r="BC6" s="90">
        <v>9.27</v>
      </c>
      <c r="BD6" s="90">
        <v>12.45</v>
      </c>
      <c r="BE6" s="90">
        <v>10.8</v>
      </c>
      <c r="BF6" s="90">
        <v>16.2</v>
      </c>
      <c r="BG6" s="90">
        <v>3.25</v>
      </c>
      <c r="BH6" s="90">
        <v>8.5</v>
      </c>
      <c r="BI6" s="90">
        <v>5.26</v>
      </c>
      <c r="BJ6" s="90">
        <v>8.73</v>
      </c>
      <c r="BK6" s="78">
        <f t="shared" si="12"/>
        <v>9.307500000000001</v>
      </c>
      <c r="BL6" s="75">
        <f t="shared" si="13"/>
        <v>4.029745649541665</v>
      </c>
      <c r="BM6" s="75">
        <f t="shared" si="14"/>
        <v>1.4247302376239499</v>
      </c>
      <c r="BO6" s="74">
        <v>3</v>
      </c>
      <c r="BP6" s="90">
        <v>9.27</v>
      </c>
      <c r="BQ6" s="90">
        <v>12.45</v>
      </c>
      <c r="BR6" s="90">
        <v>10.8</v>
      </c>
      <c r="BS6" s="90">
        <v>16.2</v>
      </c>
      <c r="BT6" s="90">
        <v>3.25</v>
      </c>
      <c r="BU6" s="90">
        <v>8.5</v>
      </c>
      <c r="BV6" s="90">
        <v>5.26</v>
      </c>
      <c r="BW6" s="90">
        <v>8.73</v>
      </c>
      <c r="BX6" s="78">
        <f t="shared" si="15"/>
        <v>9.307500000000001</v>
      </c>
      <c r="BY6" s="75">
        <f t="shared" si="16"/>
        <v>4.029745649541665</v>
      </c>
      <c r="BZ6" s="75">
        <f t="shared" si="17"/>
        <v>1.4247302376239499</v>
      </c>
    </row>
    <row r="7" spans="2:78" x14ac:dyDescent="0.45">
      <c r="B7" s="74">
        <v>4</v>
      </c>
      <c r="C7" s="33">
        <v>15.23</v>
      </c>
      <c r="D7" s="33">
        <v>14.7</v>
      </c>
      <c r="E7" s="33">
        <v>24.14</v>
      </c>
      <c r="F7" s="33">
        <v>13.6</v>
      </c>
      <c r="G7" s="33">
        <v>15.06</v>
      </c>
      <c r="H7" s="33">
        <v>16.3</v>
      </c>
      <c r="I7" s="33">
        <v>18.920000000000002</v>
      </c>
      <c r="J7" s="33">
        <v>25.31</v>
      </c>
      <c r="K7" s="78">
        <f t="shared" si="0"/>
        <v>17.907499999999999</v>
      </c>
      <c r="L7" s="75">
        <f t="shared" si="1"/>
        <v>4.4939665902502819</v>
      </c>
      <c r="M7" s="75">
        <f t="shared" si="2"/>
        <v>1.5888571251958805</v>
      </c>
      <c r="O7" s="74">
        <v>4</v>
      </c>
      <c r="P7" s="33">
        <v>14.97</v>
      </c>
      <c r="Q7" s="33">
        <v>6.57</v>
      </c>
      <c r="R7" s="33">
        <v>6.05</v>
      </c>
      <c r="S7" s="33">
        <v>10.14</v>
      </c>
      <c r="T7" s="33">
        <v>1.18</v>
      </c>
      <c r="U7" s="33">
        <v>16</v>
      </c>
      <c r="V7" s="33">
        <v>17</v>
      </c>
      <c r="W7" s="33">
        <v>11.6</v>
      </c>
      <c r="X7" s="78">
        <f t="shared" si="3"/>
        <v>10.438749999999999</v>
      </c>
      <c r="Y7" s="75">
        <f t="shared" si="4"/>
        <v>5.5536382862305453</v>
      </c>
      <c r="Z7" s="75">
        <f t="shared" si="5"/>
        <v>1.9635076462254273</v>
      </c>
      <c r="AB7" s="74">
        <v>4</v>
      </c>
      <c r="AC7" s="33">
        <v>20.309999999999999</v>
      </c>
      <c r="AD7" s="33">
        <v>2.64</v>
      </c>
      <c r="AE7" s="33">
        <v>9.41</v>
      </c>
      <c r="AF7" s="33">
        <v>14.7</v>
      </c>
      <c r="AG7" s="33">
        <v>7.67</v>
      </c>
      <c r="AH7" s="33">
        <v>3.63</v>
      </c>
      <c r="AI7" s="33">
        <v>7.67</v>
      </c>
      <c r="AJ7" s="33">
        <v>22.84</v>
      </c>
      <c r="AK7" s="78">
        <f t="shared" si="6"/>
        <v>11.108750000000001</v>
      </c>
      <c r="AL7" s="75">
        <f t="shared" si="7"/>
        <v>7.458164150781343</v>
      </c>
      <c r="AM7" s="75">
        <f t="shared" si="8"/>
        <v>2.6368592231099477</v>
      </c>
      <c r="AO7" s="74">
        <v>4</v>
      </c>
      <c r="AP7" s="90">
        <v>6.39</v>
      </c>
      <c r="AQ7" s="90">
        <v>8.6199999999999992</v>
      </c>
      <c r="AR7" s="90">
        <v>15.33</v>
      </c>
      <c r="AS7" s="90">
        <v>1.9</v>
      </c>
      <c r="AT7" s="90">
        <v>23.54</v>
      </c>
      <c r="AU7" s="90">
        <v>19.07</v>
      </c>
      <c r="AV7" s="90">
        <v>12.49</v>
      </c>
      <c r="AW7" s="90">
        <v>17.34</v>
      </c>
      <c r="AX7" s="78">
        <f t="shared" si="9"/>
        <v>13.084999999999999</v>
      </c>
      <c r="AY7" s="75">
        <f t="shared" si="10"/>
        <v>7.1563138955350878</v>
      </c>
      <c r="AZ7" s="75">
        <f t="shared" si="11"/>
        <v>2.5301390419161893</v>
      </c>
      <c r="BB7" s="74">
        <v>4</v>
      </c>
      <c r="BC7" s="90">
        <v>9.5399999999999991</v>
      </c>
      <c r="BD7" s="90">
        <v>13.66</v>
      </c>
      <c r="BE7" s="90">
        <v>13.88</v>
      </c>
      <c r="BF7" s="90">
        <v>18.25</v>
      </c>
      <c r="BG7" s="90">
        <v>4.0199999999999996</v>
      </c>
      <c r="BH7" s="90">
        <v>10.09</v>
      </c>
      <c r="BI7" s="90">
        <v>5.89</v>
      </c>
      <c r="BJ7" s="90">
        <v>9.59</v>
      </c>
      <c r="BK7" s="78">
        <f t="shared" si="12"/>
        <v>10.615</v>
      </c>
      <c r="BL7" s="75">
        <f t="shared" si="13"/>
        <v>4.5751971073854927</v>
      </c>
      <c r="BM7" s="75">
        <f t="shared" si="14"/>
        <v>1.6175764499486793</v>
      </c>
      <c r="BO7" s="74">
        <v>4</v>
      </c>
      <c r="BP7" s="90">
        <v>9.5399999999999991</v>
      </c>
      <c r="BQ7" s="90">
        <v>13.66</v>
      </c>
      <c r="BR7" s="90">
        <v>13.88</v>
      </c>
      <c r="BS7" s="90">
        <v>18.25</v>
      </c>
      <c r="BT7" s="90">
        <v>4.0199999999999996</v>
      </c>
      <c r="BU7" s="90">
        <v>10.09</v>
      </c>
      <c r="BV7" s="90">
        <v>5.89</v>
      </c>
      <c r="BW7" s="90">
        <v>9.59</v>
      </c>
      <c r="BX7" s="78">
        <f t="shared" si="15"/>
        <v>10.615</v>
      </c>
      <c r="BY7" s="75">
        <f t="shared" si="16"/>
        <v>4.5751971073854927</v>
      </c>
      <c r="BZ7" s="75">
        <f t="shared" si="17"/>
        <v>1.6175764499486793</v>
      </c>
    </row>
    <row r="8" spans="2:78" x14ac:dyDescent="0.45">
      <c r="B8" s="74">
        <v>5</v>
      </c>
      <c r="C8" s="33">
        <v>17.78</v>
      </c>
      <c r="D8" s="33">
        <v>17.36</v>
      </c>
      <c r="E8" s="33">
        <v>25.17</v>
      </c>
      <c r="F8" s="33">
        <v>14.72</v>
      </c>
      <c r="G8" s="33">
        <v>15.73</v>
      </c>
      <c r="H8" s="33">
        <v>18.600000000000001</v>
      </c>
      <c r="I8" s="33">
        <v>21.83</v>
      </c>
      <c r="J8" s="33">
        <v>28.26</v>
      </c>
      <c r="K8" s="78">
        <f t="shared" si="0"/>
        <v>19.931249999999999</v>
      </c>
      <c r="L8" s="75">
        <f t="shared" si="1"/>
        <v>4.7544999361507232</v>
      </c>
      <c r="M8" s="75">
        <f t="shared" si="2"/>
        <v>1.6809695730015917</v>
      </c>
      <c r="O8" s="74">
        <v>5</v>
      </c>
      <c r="P8" s="33">
        <v>16.38</v>
      </c>
      <c r="Q8" s="33">
        <v>7.07</v>
      </c>
      <c r="R8" s="33">
        <v>7.28</v>
      </c>
      <c r="S8" s="33">
        <v>11.79</v>
      </c>
      <c r="T8" s="33">
        <v>1.56</v>
      </c>
      <c r="U8" s="33">
        <v>17.43</v>
      </c>
      <c r="V8" s="33">
        <v>18.850000000000001</v>
      </c>
      <c r="W8" s="33">
        <v>13.04</v>
      </c>
      <c r="X8" s="78">
        <f t="shared" si="3"/>
        <v>11.675000000000001</v>
      </c>
      <c r="Y8" s="75">
        <f t="shared" si="4"/>
        <v>5.9934416537697954</v>
      </c>
      <c r="Z8" s="75">
        <f t="shared" si="5"/>
        <v>2.1190016180132689</v>
      </c>
      <c r="AB8" s="74">
        <v>5</v>
      </c>
      <c r="AC8" s="33">
        <v>21.72</v>
      </c>
      <c r="AD8" s="33">
        <v>3.12</v>
      </c>
      <c r="AE8" s="33">
        <v>10.29</v>
      </c>
      <c r="AF8" s="33">
        <v>16.27</v>
      </c>
      <c r="AG8" s="33">
        <v>8.41</v>
      </c>
      <c r="AH8" s="33">
        <v>4.16</v>
      </c>
      <c r="AI8" s="33">
        <v>8.69</v>
      </c>
      <c r="AJ8" s="33">
        <v>23.99</v>
      </c>
      <c r="AK8" s="78">
        <f t="shared" si="6"/>
        <v>12.081249999999997</v>
      </c>
      <c r="AL8" s="75">
        <f t="shared" si="7"/>
        <v>7.7782378421189646</v>
      </c>
      <c r="AM8" s="75">
        <f t="shared" si="8"/>
        <v>2.7500223619220692</v>
      </c>
      <c r="AO8" s="74">
        <v>5</v>
      </c>
      <c r="AP8" s="90">
        <v>7.74</v>
      </c>
      <c r="AQ8" s="90">
        <v>9.9499999999999993</v>
      </c>
      <c r="AR8" s="90">
        <v>17.91</v>
      </c>
      <c r="AS8" s="90">
        <v>2.79</v>
      </c>
      <c r="AT8" s="90">
        <v>25.04</v>
      </c>
      <c r="AU8" s="90">
        <v>21.36</v>
      </c>
      <c r="AV8" s="90">
        <v>14.36</v>
      </c>
      <c r="AW8" s="90">
        <v>18.28</v>
      </c>
      <c r="AX8" s="78">
        <f t="shared" si="9"/>
        <v>14.678749999999999</v>
      </c>
      <c r="AY8" s="75">
        <f t="shared" si="10"/>
        <v>7.4388544384967545</v>
      </c>
      <c r="AZ8" s="75">
        <f t="shared" si="11"/>
        <v>2.6300322088603512</v>
      </c>
      <c r="BB8" s="74">
        <v>5</v>
      </c>
      <c r="BC8" s="90">
        <v>12.19</v>
      </c>
      <c r="BD8" s="90">
        <v>15.09</v>
      </c>
      <c r="BE8" s="90">
        <v>13.98</v>
      </c>
      <c r="BF8" s="90">
        <v>20.010000000000002</v>
      </c>
      <c r="BG8" s="90">
        <v>4.28</v>
      </c>
      <c r="BH8" s="90">
        <v>11.82</v>
      </c>
      <c r="BI8" s="90">
        <v>6.22</v>
      </c>
      <c r="BJ8" s="90">
        <v>10.66</v>
      </c>
      <c r="BK8" s="78">
        <f t="shared" si="12"/>
        <v>11.78125</v>
      </c>
      <c r="BL8" s="75">
        <f t="shared" si="13"/>
        <v>4.9586387460961232</v>
      </c>
      <c r="BM8" s="75">
        <f t="shared" si="14"/>
        <v>1.7531435414094638</v>
      </c>
      <c r="BO8" s="74">
        <v>5</v>
      </c>
      <c r="BP8" s="90">
        <v>12.19</v>
      </c>
      <c r="BQ8" s="90">
        <v>15.09</v>
      </c>
      <c r="BR8" s="90">
        <v>13.98</v>
      </c>
      <c r="BS8" s="90">
        <v>20.010000000000002</v>
      </c>
      <c r="BT8" s="90">
        <v>4.28</v>
      </c>
      <c r="BU8" s="90">
        <v>11.82</v>
      </c>
      <c r="BV8" s="90">
        <v>6.22</v>
      </c>
      <c r="BW8" s="90">
        <v>10.66</v>
      </c>
      <c r="BX8" s="78">
        <f t="shared" si="15"/>
        <v>11.78125</v>
      </c>
      <c r="BY8" s="75">
        <f t="shared" si="16"/>
        <v>4.9586387460961232</v>
      </c>
      <c r="BZ8" s="75">
        <f t="shared" si="17"/>
        <v>1.7531435414094638</v>
      </c>
    </row>
    <row r="9" spans="2:78" x14ac:dyDescent="0.45">
      <c r="B9" s="74">
        <v>6</v>
      </c>
      <c r="C9" s="33">
        <v>18.27</v>
      </c>
      <c r="D9" s="33">
        <v>19.72</v>
      </c>
      <c r="E9" s="33">
        <v>24.11</v>
      </c>
      <c r="F9" s="33">
        <v>16.16</v>
      </c>
      <c r="G9" s="33">
        <v>17</v>
      </c>
      <c r="H9" s="33">
        <v>19.899999999999999</v>
      </c>
      <c r="I9" s="33">
        <v>22.39</v>
      </c>
      <c r="J9" s="33">
        <v>30.49</v>
      </c>
      <c r="K9" s="78">
        <f t="shared" si="0"/>
        <v>21.005000000000003</v>
      </c>
      <c r="L9" s="75">
        <f t="shared" si="1"/>
        <v>4.6505145644633412</v>
      </c>
      <c r="M9" s="75">
        <f t="shared" si="2"/>
        <v>1.6442051922694161</v>
      </c>
      <c r="O9" s="74">
        <v>6</v>
      </c>
      <c r="P9" s="33">
        <v>17.32</v>
      </c>
      <c r="Q9" s="33">
        <v>7.96</v>
      </c>
      <c r="R9" s="33">
        <v>7.15</v>
      </c>
      <c r="S9" s="33">
        <v>12.97</v>
      </c>
      <c r="T9" s="33">
        <v>2.48</v>
      </c>
      <c r="U9" s="33">
        <v>18.84</v>
      </c>
      <c r="V9" s="33">
        <v>20.67</v>
      </c>
      <c r="W9" s="33">
        <v>13.94</v>
      </c>
      <c r="X9" s="78">
        <f t="shared" si="3"/>
        <v>12.66625</v>
      </c>
      <c r="Y9" s="75">
        <f t="shared" si="4"/>
        <v>6.3458061235073098</v>
      </c>
      <c r="Z9" s="75">
        <f t="shared" si="5"/>
        <v>2.2435812710135683</v>
      </c>
      <c r="AB9" s="74">
        <v>6</v>
      </c>
      <c r="AC9" s="33">
        <v>22.97</v>
      </c>
      <c r="AD9" s="33">
        <v>4.6500000000000004</v>
      </c>
      <c r="AE9" s="33">
        <v>11.09</v>
      </c>
      <c r="AF9" s="33">
        <v>17.71</v>
      </c>
      <c r="AG9" s="33">
        <v>9.4700000000000006</v>
      </c>
      <c r="AH9" s="33">
        <v>4.7699999999999996</v>
      </c>
      <c r="AI9" s="33">
        <v>9.4700000000000006</v>
      </c>
      <c r="AJ9" s="33">
        <v>24.63</v>
      </c>
      <c r="AK9" s="78">
        <f t="shared" si="6"/>
        <v>13.094999999999999</v>
      </c>
      <c r="AL9" s="75">
        <f t="shared" si="7"/>
        <v>7.7716977369353293</v>
      </c>
      <c r="AM9" s="75">
        <f t="shared" si="8"/>
        <v>2.7477100855595582</v>
      </c>
      <c r="AO9" s="74">
        <v>6</v>
      </c>
      <c r="AP9" s="90">
        <v>7.91</v>
      </c>
      <c r="AQ9" s="90">
        <v>11.21</v>
      </c>
      <c r="AR9" s="90">
        <v>19.309999999999999</v>
      </c>
      <c r="AS9" s="90">
        <v>2.46</v>
      </c>
      <c r="AT9" s="90">
        <v>27.78</v>
      </c>
      <c r="AU9" s="90">
        <v>23.15</v>
      </c>
      <c r="AV9" s="90">
        <v>15.4</v>
      </c>
      <c r="AW9" s="90">
        <v>19.57</v>
      </c>
      <c r="AX9" s="78">
        <f t="shared" si="9"/>
        <v>15.848749999999999</v>
      </c>
      <c r="AY9" s="75">
        <f t="shared" si="10"/>
        <v>8.3280308725583971</v>
      </c>
      <c r="AZ9" s="75">
        <f t="shared" si="11"/>
        <v>2.9444035519584815</v>
      </c>
      <c r="BB9" s="74">
        <v>6</v>
      </c>
      <c r="BC9" s="90">
        <v>13.03</v>
      </c>
      <c r="BD9" s="90">
        <v>16.399999999999999</v>
      </c>
      <c r="BE9" s="90">
        <v>16.64</v>
      </c>
      <c r="BF9" s="90">
        <v>21</v>
      </c>
      <c r="BG9" s="90">
        <v>5.05</v>
      </c>
      <c r="BH9" s="90">
        <v>12.31</v>
      </c>
      <c r="BI9" s="90">
        <v>6.89</v>
      </c>
      <c r="BJ9" s="90">
        <v>11.23</v>
      </c>
      <c r="BK9" s="78">
        <f t="shared" si="12"/>
        <v>12.81875</v>
      </c>
      <c r="BL9" s="75">
        <f t="shared" si="13"/>
        <v>5.2466491006845812</v>
      </c>
      <c r="BM9" s="75">
        <f t="shared" si="14"/>
        <v>1.8549705788001842</v>
      </c>
      <c r="BO9" s="74">
        <v>6</v>
      </c>
      <c r="BP9" s="90">
        <v>13.03</v>
      </c>
      <c r="BQ9" s="90">
        <v>16.399999999999999</v>
      </c>
      <c r="BR9" s="90">
        <v>16.64</v>
      </c>
      <c r="BS9" s="90">
        <v>21</v>
      </c>
      <c r="BT9" s="90">
        <v>5.05</v>
      </c>
      <c r="BU9" s="90">
        <v>12.31</v>
      </c>
      <c r="BV9" s="90">
        <v>6.89</v>
      </c>
      <c r="BW9" s="90">
        <v>11.23</v>
      </c>
      <c r="BX9" s="78">
        <f t="shared" si="15"/>
        <v>12.81875</v>
      </c>
      <c r="BY9" s="75">
        <f t="shared" si="16"/>
        <v>5.2466491006845812</v>
      </c>
      <c r="BZ9" s="75">
        <f t="shared" si="17"/>
        <v>1.8549705788001842</v>
      </c>
    </row>
    <row r="10" spans="2:78" x14ac:dyDescent="0.45">
      <c r="B10" s="74">
        <v>7</v>
      </c>
      <c r="C10" s="33">
        <v>17.87</v>
      </c>
      <c r="D10" s="33">
        <v>22.02</v>
      </c>
      <c r="E10" s="33">
        <v>25.23</v>
      </c>
      <c r="F10" s="33">
        <v>17.190000000000001</v>
      </c>
      <c r="G10" s="33">
        <v>17.36</v>
      </c>
      <c r="H10" s="33">
        <v>22.29</v>
      </c>
      <c r="I10" s="33">
        <v>23.68</v>
      </c>
      <c r="J10" s="33">
        <v>31.87</v>
      </c>
      <c r="K10" s="78">
        <f t="shared" si="0"/>
        <v>22.188750000000002</v>
      </c>
      <c r="L10" s="75">
        <f t="shared" si="1"/>
        <v>4.9597564384323709</v>
      </c>
      <c r="M10" s="75">
        <f t="shared" si="2"/>
        <v>1.7535387053245843</v>
      </c>
      <c r="O10" s="74">
        <v>7</v>
      </c>
      <c r="P10" s="33">
        <v>18.079999999999998</v>
      </c>
      <c r="Q10" s="33">
        <v>8.85</v>
      </c>
      <c r="R10" s="33">
        <v>7.51</v>
      </c>
      <c r="S10" s="33">
        <v>12.94</v>
      </c>
      <c r="T10" s="33">
        <v>2.13</v>
      </c>
      <c r="U10" s="33">
        <v>19.41</v>
      </c>
      <c r="V10" s="33">
        <v>22.32</v>
      </c>
      <c r="W10" s="33">
        <v>14.52</v>
      </c>
      <c r="X10" s="78">
        <f t="shared" si="3"/>
        <v>13.22</v>
      </c>
      <c r="Y10" s="75">
        <f t="shared" si="4"/>
        <v>6.7739332317768985</v>
      </c>
      <c r="Z10" s="75">
        <f t="shared" si="5"/>
        <v>2.3949470617471751</v>
      </c>
      <c r="AB10" s="74">
        <v>7</v>
      </c>
      <c r="AC10" s="33">
        <v>23.25</v>
      </c>
      <c r="AD10" s="33">
        <v>4.3600000000000003</v>
      </c>
      <c r="AE10" s="33">
        <v>12.19</v>
      </c>
      <c r="AF10" s="33">
        <v>18.47</v>
      </c>
      <c r="AG10" s="33">
        <v>10.55</v>
      </c>
      <c r="AH10" s="33">
        <v>5.53</v>
      </c>
      <c r="AI10" s="33">
        <v>10.7</v>
      </c>
      <c r="AJ10" s="33">
        <v>24.66</v>
      </c>
      <c r="AK10" s="78">
        <f t="shared" si="6"/>
        <v>13.713749999999999</v>
      </c>
      <c r="AL10" s="75">
        <f t="shared" si="7"/>
        <v>7.6463117859901217</v>
      </c>
      <c r="AM10" s="75">
        <f t="shared" si="8"/>
        <v>2.7033794574701182</v>
      </c>
      <c r="AO10" s="74">
        <v>7</v>
      </c>
      <c r="AP10" s="90">
        <v>8.01</v>
      </c>
      <c r="AQ10" s="90">
        <v>11.47</v>
      </c>
      <c r="AR10" s="90">
        <v>21.16</v>
      </c>
      <c r="AS10" s="90">
        <v>2.83</v>
      </c>
      <c r="AT10" s="90">
        <v>28.87</v>
      </c>
      <c r="AU10" s="90">
        <v>24.54</v>
      </c>
      <c r="AV10" s="90">
        <v>17.03</v>
      </c>
      <c r="AW10" s="90">
        <v>20.7</v>
      </c>
      <c r="AX10" s="78">
        <f t="shared" si="9"/>
        <v>16.826249999999998</v>
      </c>
      <c r="AY10" s="75">
        <f t="shared" si="10"/>
        <v>8.788737821780785</v>
      </c>
      <c r="AZ10" s="75">
        <f t="shared" si="11"/>
        <v>3.1072880559259399</v>
      </c>
      <c r="BB10" s="74">
        <v>7</v>
      </c>
      <c r="BC10" s="90">
        <v>13.7</v>
      </c>
      <c r="BD10" s="90">
        <v>17.600000000000001</v>
      </c>
      <c r="BE10" s="90">
        <v>16.989999999999998</v>
      </c>
      <c r="BF10" s="90">
        <v>21.83</v>
      </c>
      <c r="BG10" s="90">
        <v>5.73</v>
      </c>
      <c r="BH10" s="90">
        <v>13.12</v>
      </c>
      <c r="BI10" s="90">
        <v>7.1</v>
      </c>
      <c r="BJ10" s="90">
        <v>11.32</v>
      </c>
      <c r="BK10" s="78">
        <f t="shared" si="12"/>
        <v>13.423750000000002</v>
      </c>
      <c r="BL10" s="75">
        <f t="shared" si="13"/>
        <v>5.4063743792463494</v>
      </c>
      <c r="BM10" s="75">
        <f t="shared" si="14"/>
        <v>1.9114419925991524</v>
      </c>
      <c r="BO10" s="74">
        <v>7</v>
      </c>
      <c r="BP10" s="90">
        <v>13.7</v>
      </c>
      <c r="BQ10" s="90">
        <v>17.600000000000001</v>
      </c>
      <c r="BR10" s="90">
        <v>16.989999999999998</v>
      </c>
      <c r="BS10" s="90">
        <v>21.83</v>
      </c>
      <c r="BT10" s="90">
        <v>5.73</v>
      </c>
      <c r="BU10" s="90">
        <v>13.12</v>
      </c>
      <c r="BV10" s="90">
        <v>7.1</v>
      </c>
      <c r="BW10" s="90">
        <v>11.32</v>
      </c>
      <c r="BX10" s="78">
        <f t="shared" si="15"/>
        <v>13.423750000000002</v>
      </c>
      <c r="BY10" s="75">
        <f t="shared" si="16"/>
        <v>5.4063743792463494</v>
      </c>
      <c r="BZ10" s="75">
        <f t="shared" si="17"/>
        <v>1.9114419925991524</v>
      </c>
    </row>
    <row r="11" spans="2:78" x14ac:dyDescent="0.45">
      <c r="B11" s="74">
        <v>8</v>
      </c>
      <c r="C11" s="33">
        <v>22.36</v>
      </c>
      <c r="D11" s="33">
        <v>24.48</v>
      </c>
      <c r="E11" s="33">
        <v>25.18</v>
      </c>
      <c r="F11" s="33">
        <v>18.21</v>
      </c>
      <c r="G11" s="33">
        <v>15.96</v>
      </c>
      <c r="H11" s="33">
        <v>23.1</v>
      </c>
      <c r="I11" s="33">
        <v>27.64</v>
      </c>
      <c r="J11" s="33">
        <v>34.11</v>
      </c>
      <c r="K11" s="78">
        <f t="shared" si="0"/>
        <v>23.880000000000003</v>
      </c>
      <c r="L11" s="75">
        <f t="shared" si="1"/>
        <v>5.5886952221170612</v>
      </c>
      <c r="M11" s="75">
        <f t="shared" si="2"/>
        <v>1.9759021447719161</v>
      </c>
      <c r="O11" s="74">
        <v>8</v>
      </c>
      <c r="P11" s="33">
        <v>18.73</v>
      </c>
      <c r="Q11" s="33">
        <v>9.48</v>
      </c>
      <c r="R11" s="33">
        <v>8.41</v>
      </c>
      <c r="S11" s="33">
        <v>14.41</v>
      </c>
      <c r="T11" s="33">
        <v>2.2200000000000002</v>
      </c>
      <c r="U11" s="33">
        <v>20.04</v>
      </c>
      <c r="V11" s="33">
        <v>22.44</v>
      </c>
      <c r="W11" s="33">
        <v>15.27</v>
      </c>
      <c r="X11" s="78">
        <f t="shared" si="3"/>
        <v>13.874999999999998</v>
      </c>
      <c r="Y11" s="75">
        <f t="shared" si="4"/>
        <v>6.7843412144648072</v>
      </c>
      <c r="Z11" s="75">
        <f t="shared" si="5"/>
        <v>2.3986268393157211</v>
      </c>
      <c r="AB11" s="74">
        <v>8</v>
      </c>
      <c r="AC11" s="33">
        <v>24.41</v>
      </c>
      <c r="AD11" s="33">
        <v>3.57</v>
      </c>
      <c r="AE11" s="33">
        <v>12.95</v>
      </c>
      <c r="AF11" s="33">
        <v>20.04</v>
      </c>
      <c r="AG11" s="33">
        <v>10.02</v>
      </c>
      <c r="AH11" s="33">
        <v>5.67</v>
      </c>
      <c r="AI11" s="33">
        <v>10.84</v>
      </c>
      <c r="AJ11" s="33">
        <v>25.35</v>
      </c>
      <c r="AK11" s="78">
        <f t="shared" si="6"/>
        <v>14.106249999999999</v>
      </c>
      <c r="AL11" s="75">
        <f t="shared" si="7"/>
        <v>8.2694289619745138</v>
      </c>
      <c r="AM11" s="75">
        <f t="shared" si="8"/>
        <v>2.9236846477763057</v>
      </c>
      <c r="AO11" s="74">
        <v>8</v>
      </c>
      <c r="AP11" s="90">
        <v>8.9700000000000006</v>
      </c>
      <c r="AQ11" s="90">
        <v>12.22</v>
      </c>
      <c r="AR11" s="90">
        <v>22.03</v>
      </c>
      <c r="AS11" s="90">
        <v>3.79</v>
      </c>
      <c r="AT11" s="90">
        <v>30.37</v>
      </c>
      <c r="AU11" s="90">
        <v>25.45</v>
      </c>
      <c r="AV11" s="90">
        <v>17.97</v>
      </c>
      <c r="AW11" s="90">
        <v>22.73</v>
      </c>
      <c r="AX11" s="78">
        <f t="shared" si="9"/>
        <v>17.94125</v>
      </c>
      <c r="AY11" s="75">
        <f t="shared" si="10"/>
        <v>8.9759988501081516</v>
      </c>
      <c r="AZ11" s="75">
        <f t="shared" si="11"/>
        <v>3.1734948274170631</v>
      </c>
      <c r="BB11" s="74">
        <v>8</v>
      </c>
      <c r="BC11" s="90">
        <v>14.21</v>
      </c>
      <c r="BD11" s="90">
        <v>17.66</v>
      </c>
      <c r="BE11" s="90">
        <v>17.64</v>
      </c>
      <c r="BF11" s="90">
        <v>22.47</v>
      </c>
      <c r="BG11" s="90">
        <v>5.7</v>
      </c>
      <c r="BH11" s="90">
        <v>13.87</v>
      </c>
      <c r="BI11" s="90">
        <v>7.44</v>
      </c>
      <c r="BJ11" s="90">
        <v>11.67</v>
      </c>
      <c r="BK11" s="78">
        <f t="shared" si="12"/>
        <v>13.832500000000001</v>
      </c>
      <c r="BL11" s="75">
        <f t="shared" si="13"/>
        <v>5.5494549281888865</v>
      </c>
      <c r="BM11" s="75">
        <f t="shared" si="14"/>
        <v>1.9620286058057332</v>
      </c>
      <c r="BO11" s="74">
        <v>8</v>
      </c>
      <c r="BP11" s="90">
        <v>14.21</v>
      </c>
      <c r="BQ11" s="90">
        <v>17.66</v>
      </c>
      <c r="BR11" s="90">
        <v>17.64</v>
      </c>
      <c r="BS11" s="90">
        <v>22.47</v>
      </c>
      <c r="BT11" s="90">
        <v>5.7</v>
      </c>
      <c r="BU11" s="90">
        <v>13.87</v>
      </c>
      <c r="BV11" s="90">
        <v>7.44</v>
      </c>
      <c r="BW11" s="90">
        <v>11.67</v>
      </c>
      <c r="BX11" s="78">
        <f t="shared" si="15"/>
        <v>13.832500000000001</v>
      </c>
      <c r="BY11" s="75">
        <f t="shared" si="16"/>
        <v>5.5494549281888865</v>
      </c>
      <c r="BZ11" s="75">
        <f t="shared" si="17"/>
        <v>1.9620286058057332</v>
      </c>
    </row>
    <row r="12" spans="2:78" x14ac:dyDescent="0.45">
      <c r="B12" s="74">
        <v>9</v>
      </c>
      <c r="C12" s="33">
        <v>23.51</v>
      </c>
      <c r="D12" s="33">
        <v>24.5</v>
      </c>
      <c r="E12" s="33">
        <v>23.01</v>
      </c>
      <c r="F12" s="33">
        <v>19.559999999999999</v>
      </c>
      <c r="G12" s="33">
        <v>16.670000000000002</v>
      </c>
      <c r="H12" s="33">
        <v>23.87</v>
      </c>
      <c r="I12" s="33">
        <v>24.27</v>
      </c>
      <c r="J12" s="33">
        <v>34.5</v>
      </c>
      <c r="K12" s="78">
        <f t="shared" si="0"/>
        <v>23.736250000000002</v>
      </c>
      <c r="L12" s="75">
        <f t="shared" si="1"/>
        <v>5.1366468704232018</v>
      </c>
      <c r="M12" s="75">
        <f t="shared" si="2"/>
        <v>1.8160789173184515</v>
      </c>
      <c r="O12" s="74">
        <v>9</v>
      </c>
      <c r="P12" s="33">
        <v>19.239999999999998</v>
      </c>
      <c r="Q12" s="33">
        <v>9.9499999999999993</v>
      </c>
      <c r="R12" s="33">
        <v>8.5299999999999994</v>
      </c>
      <c r="S12" s="33">
        <v>14.69</v>
      </c>
      <c r="T12" s="33">
        <v>2.93</v>
      </c>
      <c r="U12" s="33">
        <v>20.61</v>
      </c>
      <c r="V12" s="33">
        <v>23.52</v>
      </c>
      <c r="W12" s="33">
        <v>16.47</v>
      </c>
      <c r="X12" s="78">
        <f t="shared" si="3"/>
        <v>14.492499999999998</v>
      </c>
      <c r="Y12" s="75">
        <f t="shared" si="4"/>
        <v>6.9208272626904961</v>
      </c>
      <c r="Z12" s="75">
        <f t="shared" si="5"/>
        <v>2.4468819444345904</v>
      </c>
      <c r="AB12" s="74">
        <v>9</v>
      </c>
      <c r="AC12" s="33">
        <v>25</v>
      </c>
      <c r="AD12" s="33">
        <v>5.45</v>
      </c>
      <c r="AE12" s="33">
        <v>13.28</v>
      </c>
      <c r="AF12" s="33">
        <v>20.47</v>
      </c>
      <c r="AG12" s="33">
        <v>10.87</v>
      </c>
      <c r="AH12" s="33">
        <v>6.45</v>
      </c>
      <c r="AI12" s="33">
        <v>11.82</v>
      </c>
      <c r="AJ12" s="33">
        <v>27.01</v>
      </c>
      <c r="AK12" s="78">
        <f t="shared" si="6"/>
        <v>15.043750000000001</v>
      </c>
      <c r="AL12" s="75">
        <f t="shared" si="7"/>
        <v>8.1816727900140993</v>
      </c>
      <c r="AM12" s="75">
        <f t="shared" si="8"/>
        <v>2.8926581556342144</v>
      </c>
      <c r="AO12" s="74">
        <v>9</v>
      </c>
      <c r="AP12" s="90">
        <v>10.42</v>
      </c>
      <c r="AQ12" s="90">
        <v>12.99</v>
      </c>
      <c r="AR12" s="90">
        <v>23.24</v>
      </c>
      <c r="AS12" s="90">
        <v>3.25</v>
      </c>
      <c r="AT12" s="90">
        <v>31.56</v>
      </c>
      <c r="AU12" s="90">
        <v>26.8</v>
      </c>
      <c r="AV12" s="90">
        <v>19.03</v>
      </c>
      <c r="AW12" s="90">
        <v>21.99</v>
      </c>
      <c r="AX12" s="78">
        <f t="shared" si="9"/>
        <v>18.66</v>
      </c>
      <c r="AY12" s="75">
        <f t="shared" si="10"/>
        <v>9.2765942026155219</v>
      </c>
      <c r="AZ12" s="75">
        <f t="shared" si="11"/>
        <v>3.2797713334926244</v>
      </c>
      <c r="BB12" s="74">
        <v>9</v>
      </c>
      <c r="BC12" s="90">
        <v>16.149999999999999</v>
      </c>
      <c r="BD12" s="90">
        <v>18.8</v>
      </c>
      <c r="BE12" s="90">
        <v>17.84</v>
      </c>
      <c r="BF12" s="90">
        <v>23.14</v>
      </c>
      <c r="BG12" s="90">
        <v>5.97</v>
      </c>
      <c r="BH12" s="90">
        <v>14.34</v>
      </c>
      <c r="BI12" s="90">
        <v>8.1300000000000008</v>
      </c>
      <c r="BJ12" s="90">
        <v>12.21</v>
      </c>
      <c r="BK12" s="78">
        <f t="shared" si="12"/>
        <v>14.572500000000002</v>
      </c>
      <c r="BL12" s="75">
        <f t="shared" si="13"/>
        <v>5.6768093402645006</v>
      </c>
      <c r="BM12" s="75">
        <f t="shared" si="14"/>
        <v>2.0070551900020797</v>
      </c>
      <c r="BO12" s="74">
        <v>9</v>
      </c>
      <c r="BP12" s="90">
        <v>16.149999999999999</v>
      </c>
      <c r="BQ12" s="90">
        <v>18.8</v>
      </c>
      <c r="BR12" s="90">
        <v>17.84</v>
      </c>
      <c r="BS12" s="90">
        <v>23.14</v>
      </c>
      <c r="BT12" s="90">
        <v>5.97</v>
      </c>
      <c r="BU12" s="90">
        <v>14.34</v>
      </c>
      <c r="BV12" s="90">
        <v>8.1300000000000008</v>
      </c>
      <c r="BW12" s="90">
        <v>12.21</v>
      </c>
      <c r="BX12" s="78">
        <f t="shared" si="15"/>
        <v>14.572500000000002</v>
      </c>
      <c r="BY12" s="75">
        <f t="shared" si="16"/>
        <v>5.6768093402645006</v>
      </c>
      <c r="BZ12" s="75">
        <f t="shared" si="17"/>
        <v>2.0070551900020797</v>
      </c>
    </row>
    <row r="13" spans="2:78" x14ac:dyDescent="0.45">
      <c r="B13" s="74">
        <v>10</v>
      </c>
      <c r="C13" s="33">
        <v>24.35</v>
      </c>
      <c r="D13" s="33">
        <v>25</v>
      </c>
      <c r="E13" s="33">
        <v>23.5</v>
      </c>
      <c r="F13" s="33">
        <v>20.36</v>
      </c>
      <c r="G13" s="33">
        <v>16.86</v>
      </c>
      <c r="H13" s="33">
        <v>26.09</v>
      </c>
      <c r="I13" s="33">
        <v>25.54</v>
      </c>
      <c r="J13" s="33">
        <v>35.71</v>
      </c>
      <c r="K13" s="78">
        <f t="shared" si="0"/>
        <v>24.67625</v>
      </c>
      <c r="L13" s="75">
        <f t="shared" si="1"/>
        <v>5.4222687331306005</v>
      </c>
      <c r="M13" s="75">
        <f t="shared" si="2"/>
        <v>1.9170614953062188</v>
      </c>
      <c r="O13" s="74">
        <v>10</v>
      </c>
      <c r="P13" s="33">
        <v>19.899999999999999</v>
      </c>
      <c r="Q13" s="33">
        <v>9.6999999999999993</v>
      </c>
      <c r="R13" s="33">
        <v>9.02</v>
      </c>
      <c r="S13" s="33">
        <v>15.39</v>
      </c>
      <c r="T13" s="33">
        <v>3.74</v>
      </c>
      <c r="U13" s="33">
        <v>21.39</v>
      </c>
      <c r="V13" s="33">
        <v>24.19</v>
      </c>
      <c r="W13" s="33">
        <v>16.95</v>
      </c>
      <c r="X13" s="78">
        <f t="shared" si="3"/>
        <v>15.035</v>
      </c>
      <c r="Y13" s="75">
        <f t="shared" si="4"/>
        <v>7.0089840307177971</v>
      </c>
      <c r="Z13" s="75">
        <f t="shared" si="5"/>
        <v>2.4780500686743876</v>
      </c>
      <c r="AB13" s="74">
        <v>10</v>
      </c>
      <c r="AC13" s="33">
        <v>25.52</v>
      </c>
      <c r="AD13" s="33">
        <v>7.15</v>
      </c>
      <c r="AE13" s="33">
        <v>13.76</v>
      </c>
      <c r="AF13" s="33">
        <v>22.04</v>
      </c>
      <c r="AG13" s="33">
        <v>11.69</v>
      </c>
      <c r="AH13" s="33">
        <v>6.69</v>
      </c>
      <c r="AI13" s="33">
        <v>12.28</v>
      </c>
      <c r="AJ13" s="33">
        <v>25.36</v>
      </c>
      <c r="AK13" s="78">
        <f t="shared" si="6"/>
        <v>15.561249999999999</v>
      </c>
      <c r="AL13" s="75">
        <f t="shared" si="7"/>
        <v>7.7053996605349058</v>
      </c>
      <c r="AM13" s="75">
        <f t="shared" si="8"/>
        <v>2.7242701758583765</v>
      </c>
      <c r="AO13" s="74">
        <v>10</v>
      </c>
      <c r="AP13" s="90">
        <v>9.5399999999999991</v>
      </c>
      <c r="AQ13" s="90">
        <v>12.75</v>
      </c>
      <c r="AR13" s="90">
        <v>24.05</v>
      </c>
      <c r="AS13" s="90">
        <v>4.03</v>
      </c>
      <c r="AT13" s="90">
        <v>32.54</v>
      </c>
      <c r="AU13" s="90">
        <v>27.56</v>
      </c>
      <c r="AV13" s="90">
        <v>20.75</v>
      </c>
      <c r="AW13" s="90">
        <v>22.78</v>
      </c>
      <c r="AX13" s="78">
        <f t="shared" si="9"/>
        <v>19.25</v>
      </c>
      <c r="AY13" s="75">
        <f t="shared" si="10"/>
        <v>9.648194501711556</v>
      </c>
      <c r="AZ13" s="75">
        <f t="shared" si="11"/>
        <v>3.4111518791835018</v>
      </c>
      <c r="BB13" s="74">
        <v>10</v>
      </c>
      <c r="BC13" s="90">
        <v>15.51</v>
      </c>
      <c r="BD13" s="90">
        <v>18.77</v>
      </c>
      <c r="BE13" s="90">
        <v>18.41</v>
      </c>
      <c r="BF13" s="90">
        <v>23.27</v>
      </c>
      <c r="BG13" s="90">
        <v>6.29</v>
      </c>
      <c r="BH13" s="90">
        <v>14.9</v>
      </c>
      <c r="BI13" s="90">
        <v>7.85</v>
      </c>
      <c r="BJ13" s="90">
        <v>12.15</v>
      </c>
      <c r="BK13" s="78">
        <f t="shared" si="12"/>
        <v>14.643750000000001</v>
      </c>
      <c r="BL13" s="75">
        <f t="shared" si="13"/>
        <v>5.7146151913942758</v>
      </c>
      <c r="BM13" s="75">
        <f t="shared" si="14"/>
        <v>2.0204215768532761</v>
      </c>
      <c r="BO13" s="74">
        <v>10</v>
      </c>
      <c r="BP13" s="90">
        <v>15.51</v>
      </c>
      <c r="BQ13" s="90">
        <v>18.77</v>
      </c>
      <c r="BR13" s="90">
        <v>18.41</v>
      </c>
      <c r="BS13" s="90">
        <v>23.27</v>
      </c>
      <c r="BT13" s="90">
        <v>6.29</v>
      </c>
      <c r="BU13" s="90">
        <v>14.9</v>
      </c>
      <c r="BV13" s="90">
        <v>7.85</v>
      </c>
      <c r="BW13" s="90">
        <v>12.15</v>
      </c>
      <c r="BX13" s="78">
        <f t="shared" si="15"/>
        <v>14.643750000000001</v>
      </c>
      <c r="BY13" s="75">
        <f t="shared" si="16"/>
        <v>5.7146151913942758</v>
      </c>
      <c r="BZ13" s="75">
        <f t="shared" si="17"/>
        <v>2.0204215768532761</v>
      </c>
    </row>
    <row r="14" spans="2:78" x14ac:dyDescent="0.45">
      <c r="B14" s="74">
        <v>11</v>
      </c>
      <c r="C14" s="33">
        <v>25.3</v>
      </c>
      <c r="D14" s="33">
        <v>26.76</v>
      </c>
      <c r="E14" s="33">
        <v>25.79</v>
      </c>
      <c r="F14" s="33">
        <v>21.17</v>
      </c>
      <c r="G14" s="33">
        <v>17.68</v>
      </c>
      <c r="H14" s="33">
        <v>25.35</v>
      </c>
      <c r="I14" s="33">
        <v>29.15</v>
      </c>
      <c r="J14" s="33">
        <v>35.799999999999997</v>
      </c>
      <c r="K14" s="78">
        <f t="shared" si="0"/>
        <v>25.875</v>
      </c>
      <c r="L14" s="75">
        <f t="shared" si="1"/>
        <v>5.3441957834110712</v>
      </c>
      <c r="M14" s="75">
        <f t="shared" si="2"/>
        <v>1.8894585392192609</v>
      </c>
      <c r="O14" s="74">
        <v>11</v>
      </c>
      <c r="P14" s="33">
        <v>20.329999999999998</v>
      </c>
      <c r="Q14" s="33">
        <v>10.64</v>
      </c>
      <c r="R14" s="33">
        <v>9.09</v>
      </c>
      <c r="S14" s="33">
        <v>16.53</v>
      </c>
      <c r="T14" s="33">
        <v>3.77</v>
      </c>
      <c r="U14" s="33">
        <v>21.56</v>
      </c>
      <c r="V14" s="33">
        <v>25.31</v>
      </c>
      <c r="W14" s="33">
        <v>17.73</v>
      </c>
      <c r="X14" s="78">
        <f t="shared" si="3"/>
        <v>15.620000000000001</v>
      </c>
      <c r="Y14" s="75">
        <f t="shared" si="4"/>
        <v>7.2161307400256272</v>
      </c>
      <c r="Z14" s="75">
        <f t="shared" si="5"/>
        <v>2.5512874901004099</v>
      </c>
      <c r="AB14" s="74">
        <v>11</v>
      </c>
      <c r="AC14" s="33">
        <v>26.12</v>
      </c>
      <c r="AD14" s="33">
        <v>6.76</v>
      </c>
      <c r="AE14" s="33">
        <v>14.04</v>
      </c>
      <c r="AF14" s="33">
        <v>22.04</v>
      </c>
      <c r="AG14" s="33">
        <v>12.32</v>
      </c>
      <c r="AH14" s="33">
        <v>7.07</v>
      </c>
      <c r="AI14" s="33">
        <v>13.12</v>
      </c>
      <c r="AJ14" s="33">
        <v>22.92</v>
      </c>
      <c r="AK14" s="78">
        <f t="shared" si="6"/>
        <v>15.54875</v>
      </c>
      <c r="AL14" s="75">
        <f t="shared" si="7"/>
        <v>7.3285575222647203</v>
      </c>
      <c r="AM14" s="75">
        <f t="shared" si="8"/>
        <v>2.5910363601545332</v>
      </c>
      <c r="AO14" s="74">
        <v>11</v>
      </c>
      <c r="AP14" s="90">
        <v>10.28</v>
      </c>
      <c r="AQ14" s="90">
        <v>14.3</v>
      </c>
      <c r="AR14" s="90">
        <v>25.27</v>
      </c>
      <c r="AS14" s="90">
        <v>4.0599999999999996</v>
      </c>
      <c r="AT14" s="90">
        <v>33.42</v>
      </c>
      <c r="AU14" s="90">
        <v>28.84</v>
      </c>
      <c r="AV14" s="90">
        <v>21.26</v>
      </c>
      <c r="AW14" s="90">
        <v>22.71</v>
      </c>
      <c r="AX14" s="78">
        <f t="shared" si="9"/>
        <v>20.017500000000002</v>
      </c>
      <c r="AY14" s="75">
        <f t="shared" si="10"/>
        <v>9.8270483142919591</v>
      </c>
      <c r="AZ14" s="75">
        <f t="shared" si="11"/>
        <v>3.4743862510418371</v>
      </c>
      <c r="BB14" s="74">
        <v>11</v>
      </c>
      <c r="BC14" s="90">
        <v>17.559999999999999</v>
      </c>
      <c r="BD14" s="90">
        <v>19.079999999999998</v>
      </c>
      <c r="BE14" s="90">
        <v>18.5</v>
      </c>
      <c r="BF14" s="90">
        <v>23.61</v>
      </c>
      <c r="BG14" s="90">
        <v>6.11</v>
      </c>
      <c r="BH14" s="90">
        <v>15.36</v>
      </c>
      <c r="BI14" s="90">
        <v>8.4700000000000006</v>
      </c>
      <c r="BJ14" s="90">
        <v>12.7</v>
      </c>
      <c r="BK14" s="78">
        <f t="shared" si="12"/>
        <v>15.17375</v>
      </c>
      <c r="BL14" s="75">
        <f t="shared" si="13"/>
        <v>5.8117269071126456</v>
      </c>
      <c r="BM14" s="75">
        <f t="shared" si="14"/>
        <v>2.0547557532118361</v>
      </c>
      <c r="BO14" s="74">
        <v>11</v>
      </c>
      <c r="BP14" s="90">
        <v>17.559999999999999</v>
      </c>
      <c r="BQ14" s="90">
        <v>19.079999999999998</v>
      </c>
      <c r="BR14" s="90">
        <v>18.5</v>
      </c>
      <c r="BS14" s="90">
        <v>23.61</v>
      </c>
      <c r="BT14" s="90">
        <v>6.11</v>
      </c>
      <c r="BU14" s="90">
        <v>15.36</v>
      </c>
      <c r="BV14" s="90">
        <v>8.4700000000000006</v>
      </c>
      <c r="BW14" s="90">
        <v>12.7</v>
      </c>
      <c r="BX14" s="78">
        <f t="shared" si="15"/>
        <v>15.17375</v>
      </c>
      <c r="BY14" s="75">
        <f t="shared" si="16"/>
        <v>5.8117269071126456</v>
      </c>
      <c r="BZ14" s="75">
        <f t="shared" si="17"/>
        <v>2.0547557532118361</v>
      </c>
    </row>
    <row r="15" spans="2:78" x14ac:dyDescent="0.45">
      <c r="B15" s="74">
        <v>12</v>
      </c>
      <c r="C15" s="33">
        <v>26.43</v>
      </c>
      <c r="D15" s="33">
        <v>27.86</v>
      </c>
      <c r="E15" s="33">
        <v>24.22</v>
      </c>
      <c r="F15" s="33">
        <v>21.63</v>
      </c>
      <c r="G15" s="33">
        <v>18.62</v>
      </c>
      <c r="H15" s="33">
        <v>26.88</v>
      </c>
      <c r="I15" s="33">
        <v>28.74</v>
      </c>
      <c r="J15" s="33">
        <v>35.950000000000003</v>
      </c>
      <c r="K15" s="78">
        <f t="shared" si="0"/>
        <v>26.291249999999998</v>
      </c>
      <c r="L15" s="75">
        <f t="shared" si="1"/>
        <v>5.1683112397986166</v>
      </c>
      <c r="M15" s="75">
        <f t="shared" si="2"/>
        <v>1.8272739624721273</v>
      </c>
      <c r="O15" s="74">
        <v>12</v>
      </c>
      <c r="P15" s="33">
        <v>20.93</v>
      </c>
      <c r="Q15" s="33">
        <v>10.78</v>
      </c>
      <c r="R15" s="33">
        <v>9.5399999999999991</v>
      </c>
      <c r="S15" s="33">
        <v>17</v>
      </c>
      <c r="T15" s="33">
        <v>3.41</v>
      </c>
      <c r="U15" s="33">
        <v>22.25</v>
      </c>
      <c r="V15" s="33">
        <v>25.46</v>
      </c>
      <c r="W15" s="33">
        <v>18.350000000000001</v>
      </c>
      <c r="X15" s="78">
        <f t="shared" si="3"/>
        <v>15.965</v>
      </c>
      <c r="Y15" s="75">
        <f t="shared" si="4"/>
        <v>7.4340894341059487</v>
      </c>
      <c r="Z15" s="75">
        <f t="shared" si="5"/>
        <v>2.6283475254017898</v>
      </c>
      <c r="AB15" s="74">
        <v>12</v>
      </c>
      <c r="AC15" s="33">
        <v>26.64</v>
      </c>
      <c r="AD15" s="33">
        <v>7.13</v>
      </c>
      <c r="AE15" s="33">
        <v>14.79</v>
      </c>
      <c r="AF15" s="33">
        <v>22.99</v>
      </c>
      <c r="AG15" s="33">
        <v>12.4</v>
      </c>
      <c r="AH15" s="33">
        <v>8.01</v>
      </c>
      <c r="AI15" s="33">
        <v>13.21</v>
      </c>
      <c r="AJ15" s="33">
        <v>24.63</v>
      </c>
      <c r="AK15" s="78">
        <f t="shared" si="6"/>
        <v>16.225000000000001</v>
      </c>
      <c r="AL15" s="75">
        <f t="shared" si="7"/>
        <v>7.5674755179178232</v>
      </c>
      <c r="AM15" s="75">
        <f t="shared" si="8"/>
        <v>2.6755066275914365</v>
      </c>
      <c r="AO15" s="74">
        <v>12</v>
      </c>
      <c r="AP15" s="90">
        <v>11.5</v>
      </c>
      <c r="AQ15" s="90">
        <v>15.14</v>
      </c>
      <c r="AR15" s="90">
        <v>26.49</v>
      </c>
      <c r="AS15" s="90">
        <v>4.49</v>
      </c>
      <c r="AT15" s="90">
        <v>35.090000000000003</v>
      </c>
      <c r="AU15" s="90">
        <v>30.52</v>
      </c>
      <c r="AV15" s="90">
        <v>22.37</v>
      </c>
      <c r="AW15" s="90">
        <v>22.65</v>
      </c>
      <c r="AX15" s="78">
        <f t="shared" si="9"/>
        <v>21.03125</v>
      </c>
      <c r="AY15" s="75">
        <f t="shared" si="10"/>
        <v>10.149313048534021</v>
      </c>
      <c r="AZ15" s="75">
        <f t="shared" si="11"/>
        <v>3.5883240405017585</v>
      </c>
      <c r="BB15" s="74">
        <v>12</v>
      </c>
      <c r="BC15" s="90">
        <v>16.66</v>
      </c>
      <c r="BD15" s="90">
        <v>20.03</v>
      </c>
      <c r="BE15" s="90">
        <v>18.89</v>
      </c>
      <c r="BF15" s="90">
        <v>24.55</v>
      </c>
      <c r="BG15" s="90">
        <v>6.49</v>
      </c>
      <c r="BH15" s="90">
        <v>15.92</v>
      </c>
      <c r="BI15" s="90">
        <v>8.7799999999999994</v>
      </c>
      <c r="BJ15" s="90">
        <v>12.46</v>
      </c>
      <c r="BK15" s="78">
        <f t="shared" si="12"/>
        <v>15.4725</v>
      </c>
      <c r="BL15" s="75">
        <f t="shared" si="13"/>
        <v>5.9882211763713986</v>
      </c>
      <c r="BM15" s="75">
        <f t="shared" si="14"/>
        <v>2.1171559005285503</v>
      </c>
      <c r="BO15" s="74">
        <v>12</v>
      </c>
      <c r="BP15" s="90">
        <v>16.66</v>
      </c>
      <c r="BQ15" s="90">
        <v>20.03</v>
      </c>
      <c r="BR15" s="90">
        <v>18.89</v>
      </c>
      <c r="BS15" s="90">
        <v>24.55</v>
      </c>
      <c r="BT15" s="90">
        <v>6.49</v>
      </c>
      <c r="BU15" s="90">
        <v>15.92</v>
      </c>
      <c r="BV15" s="90">
        <v>8.7799999999999994</v>
      </c>
      <c r="BW15" s="90">
        <v>12.46</v>
      </c>
      <c r="BX15" s="78">
        <f t="shared" si="15"/>
        <v>15.4725</v>
      </c>
      <c r="BY15" s="75">
        <f t="shared" si="16"/>
        <v>5.9882211763713986</v>
      </c>
      <c r="BZ15" s="75">
        <f t="shared" si="17"/>
        <v>2.1171559005285503</v>
      </c>
    </row>
    <row r="16" spans="2:78" x14ac:dyDescent="0.45">
      <c r="B16" s="74">
        <v>13</v>
      </c>
      <c r="C16" s="33">
        <v>26.74</v>
      </c>
      <c r="D16" s="33">
        <v>28.71</v>
      </c>
      <c r="E16" s="33">
        <v>22.92</v>
      </c>
      <c r="F16" s="33">
        <v>23.09</v>
      </c>
      <c r="G16" s="33">
        <v>17.2</v>
      </c>
      <c r="H16" s="33">
        <v>26.71</v>
      </c>
      <c r="I16" s="33">
        <v>26.76</v>
      </c>
      <c r="J16" s="33">
        <v>36.479999999999997</v>
      </c>
      <c r="K16" s="78">
        <f t="shared" si="0"/>
        <v>26.076249999999998</v>
      </c>
      <c r="L16" s="75">
        <f t="shared" si="1"/>
        <v>5.5311040941208223</v>
      </c>
      <c r="M16" s="75">
        <f t="shared" si="2"/>
        <v>1.9555406062007545</v>
      </c>
      <c r="O16" s="74">
        <v>13</v>
      </c>
      <c r="P16" s="33">
        <v>21.55</v>
      </c>
      <c r="Q16" s="33">
        <v>10.82</v>
      </c>
      <c r="R16" s="33">
        <v>10.029999999999999</v>
      </c>
      <c r="S16" s="33">
        <v>18.25</v>
      </c>
      <c r="T16" s="33">
        <v>3.35</v>
      </c>
      <c r="U16" s="33">
        <v>23.02</v>
      </c>
      <c r="V16" s="33">
        <v>26.27</v>
      </c>
      <c r="W16" s="33">
        <v>18.45</v>
      </c>
      <c r="X16" s="78">
        <f t="shared" si="3"/>
        <v>16.467499999999998</v>
      </c>
      <c r="Y16" s="75">
        <f t="shared" si="4"/>
        <v>7.7216592406406752</v>
      </c>
      <c r="Z16" s="75">
        <f t="shared" si="5"/>
        <v>2.7300188055343941</v>
      </c>
      <c r="AB16" s="74">
        <v>13</v>
      </c>
      <c r="AC16" s="33">
        <v>26.87</v>
      </c>
      <c r="AD16" s="33">
        <v>8.73</v>
      </c>
      <c r="AE16" s="33">
        <v>15.04</v>
      </c>
      <c r="AF16" s="33">
        <v>22.4</v>
      </c>
      <c r="AG16" s="33">
        <v>13</v>
      </c>
      <c r="AH16" s="33">
        <v>8.5500000000000007</v>
      </c>
      <c r="AI16" s="33">
        <v>13.65</v>
      </c>
      <c r="AJ16" s="33">
        <v>25.33</v>
      </c>
      <c r="AK16" s="78">
        <f t="shared" si="6"/>
        <v>16.696249999999999</v>
      </c>
      <c r="AL16" s="75">
        <f t="shared" si="7"/>
        <v>7.2317473436823763</v>
      </c>
      <c r="AM16" s="75">
        <f t="shared" si="8"/>
        <v>2.556808793272805</v>
      </c>
      <c r="AO16" s="74">
        <v>13</v>
      </c>
      <c r="AP16" s="90">
        <v>11.18</v>
      </c>
      <c r="AQ16" s="90">
        <v>14.85</v>
      </c>
      <c r="AR16" s="90">
        <v>27.08</v>
      </c>
      <c r="AS16" s="90">
        <v>4.75</v>
      </c>
      <c r="AT16" s="90">
        <v>36.31</v>
      </c>
      <c r="AU16" s="90">
        <v>30.98</v>
      </c>
      <c r="AV16" s="90">
        <v>23.52</v>
      </c>
      <c r="AW16" s="90">
        <v>23.14</v>
      </c>
      <c r="AX16" s="78">
        <f t="shared" si="9"/>
        <v>21.47625</v>
      </c>
      <c r="AY16" s="75">
        <f t="shared" si="10"/>
        <v>10.545112527341077</v>
      </c>
      <c r="AZ16" s="75">
        <f t="shared" si="11"/>
        <v>3.7282602882290439</v>
      </c>
      <c r="BB16" s="74">
        <v>13</v>
      </c>
      <c r="BC16" s="90">
        <v>15.95</v>
      </c>
      <c r="BD16" s="90">
        <v>20.04</v>
      </c>
      <c r="BE16" s="90">
        <v>19.04</v>
      </c>
      <c r="BF16" s="90">
        <v>24.62</v>
      </c>
      <c r="BG16" s="90">
        <v>7.04</v>
      </c>
      <c r="BH16" s="90">
        <v>15.76</v>
      </c>
      <c r="BI16" s="90">
        <v>9.64</v>
      </c>
      <c r="BJ16" s="90">
        <v>12.67</v>
      </c>
      <c r="BK16" s="78">
        <f t="shared" si="12"/>
        <v>15.595000000000001</v>
      </c>
      <c r="BL16" s="75">
        <f t="shared" si="13"/>
        <v>5.7375405382943798</v>
      </c>
      <c r="BM16" s="75">
        <f t="shared" si="14"/>
        <v>2.028526910980335</v>
      </c>
      <c r="BO16" s="74">
        <v>13</v>
      </c>
      <c r="BP16" s="90">
        <v>15.95</v>
      </c>
      <c r="BQ16" s="90">
        <v>20.04</v>
      </c>
      <c r="BR16" s="90">
        <v>19.04</v>
      </c>
      <c r="BS16" s="90">
        <v>24.62</v>
      </c>
      <c r="BT16" s="90">
        <v>7.04</v>
      </c>
      <c r="BU16" s="90">
        <v>15.76</v>
      </c>
      <c r="BV16" s="90">
        <v>9.64</v>
      </c>
      <c r="BW16" s="90">
        <v>12.67</v>
      </c>
      <c r="BX16" s="78">
        <f t="shared" si="15"/>
        <v>15.595000000000001</v>
      </c>
      <c r="BY16" s="75">
        <f t="shared" si="16"/>
        <v>5.7375405382943798</v>
      </c>
      <c r="BZ16" s="75">
        <f t="shared" si="17"/>
        <v>2.028526910980335</v>
      </c>
    </row>
    <row r="17" spans="2:78" x14ac:dyDescent="0.45">
      <c r="B17" s="74">
        <v>14</v>
      </c>
      <c r="C17" s="33">
        <v>28.49</v>
      </c>
      <c r="D17" s="33">
        <v>29.14</v>
      </c>
      <c r="E17" s="33">
        <v>22.69</v>
      </c>
      <c r="F17" s="33">
        <v>23.4</v>
      </c>
      <c r="G17" s="33">
        <v>17.79</v>
      </c>
      <c r="H17" s="33">
        <v>29.16</v>
      </c>
      <c r="I17" s="33">
        <v>29.08</v>
      </c>
      <c r="J17" s="33">
        <v>36.479999999999997</v>
      </c>
      <c r="K17" s="78">
        <f t="shared" si="0"/>
        <v>27.028749999999999</v>
      </c>
      <c r="L17" s="75">
        <f t="shared" si="1"/>
        <v>5.6317427840513385</v>
      </c>
      <c r="M17" s="75">
        <f t="shared" si="2"/>
        <v>1.9911217562505539</v>
      </c>
      <c r="O17" s="74">
        <v>14</v>
      </c>
      <c r="P17" s="33">
        <v>22.38</v>
      </c>
      <c r="Q17" s="33">
        <v>11.87</v>
      </c>
      <c r="R17" s="33">
        <v>10.64</v>
      </c>
      <c r="S17" s="33">
        <v>18.66</v>
      </c>
      <c r="T17" s="33">
        <v>4.29</v>
      </c>
      <c r="U17" s="33">
        <v>23.18</v>
      </c>
      <c r="V17" s="33">
        <v>27.17</v>
      </c>
      <c r="W17" s="33">
        <v>19.34</v>
      </c>
      <c r="X17" s="78">
        <f t="shared" si="3"/>
        <v>17.19125</v>
      </c>
      <c r="Y17" s="75">
        <f t="shared" si="4"/>
        <v>7.6234121297487274</v>
      </c>
      <c r="Z17" s="75">
        <f t="shared" si="5"/>
        <v>2.6952832063625527</v>
      </c>
      <c r="AB17" s="74">
        <v>14</v>
      </c>
      <c r="AC17" s="33">
        <v>27.7</v>
      </c>
      <c r="AD17" s="33">
        <v>8.42</v>
      </c>
      <c r="AE17" s="33">
        <v>15.35</v>
      </c>
      <c r="AF17" s="33">
        <v>23.69</v>
      </c>
      <c r="AG17" s="33">
        <v>13.86</v>
      </c>
      <c r="AH17" s="33">
        <v>9.23</v>
      </c>
      <c r="AI17" s="33">
        <v>14.04</v>
      </c>
      <c r="AJ17" s="33">
        <v>24.76</v>
      </c>
      <c r="AK17" s="78">
        <f t="shared" si="6"/>
        <v>17.131249999999998</v>
      </c>
      <c r="AL17" s="75">
        <f t="shared" si="7"/>
        <v>7.3159208726096683</v>
      </c>
      <c r="AM17" s="75">
        <f t="shared" si="8"/>
        <v>2.5865686298232502</v>
      </c>
      <c r="AO17" s="74">
        <v>14</v>
      </c>
      <c r="AP17" s="90">
        <v>11.18</v>
      </c>
      <c r="AQ17" s="90">
        <v>15.65</v>
      </c>
      <c r="AR17" s="90">
        <v>28.23</v>
      </c>
      <c r="AS17" s="90">
        <v>5.52</v>
      </c>
      <c r="AT17" s="90">
        <v>36.64</v>
      </c>
      <c r="AU17" s="90">
        <v>32.19</v>
      </c>
      <c r="AV17" s="90">
        <v>24.06</v>
      </c>
      <c r="AW17" s="90">
        <v>23.98</v>
      </c>
      <c r="AX17" s="78">
        <f t="shared" si="9"/>
        <v>22.181249999999999</v>
      </c>
      <c r="AY17" s="75">
        <f t="shared" si="10"/>
        <v>10.64938017981731</v>
      </c>
      <c r="AZ17" s="75">
        <f t="shared" si="11"/>
        <v>3.7651244702912172</v>
      </c>
      <c r="BB17" s="74">
        <v>14</v>
      </c>
      <c r="BC17" s="90">
        <v>17.03</v>
      </c>
      <c r="BD17" s="90">
        <v>20.14</v>
      </c>
      <c r="BE17" s="90">
        <v>21.49</v>
      </c>
      <c r="BF17" s="90">
        <v>24.81</v>
      </c>
      <c r="BG17" s="90">
        <v>7.18</v>
      </c>
      <c r="BH17" s="90">
        <v>16.02</v>
      </c>
      <c r="BI17" s="90">
        <v>9.92</v>
      </c>
      <c r="BJ17" s="90">
        <v>13.07</v>
      </c>
      <c r="BK17" s="78">
        <f t="shared" si="12"/>
        <v>16.2075</v>
      </c>
      <c r="BL17" s="75">
        <f t="shared" si="13"/>
        <v>5.9636559975524062</v>
      </c>
      <c r="BM17" s="75">
        <f t="shared" si="14"/>
        <v>2.1084707982665654</v>
      </c>
      <c r="BO17" s="74">
        <v>14</v>
      </c>
      <c r="BP17" s="90">
        <v>17.03</v>
      </c>
      <c r="BQ17" s="90">
        <v>20.14</v>
      </c>
      <c r="BR17" s="90">
        <v>21.49</v>
      </c>
      <c r="BS17" s="90">
        <v>24.81</v>
      </c>
      <c r="BT17" s="90">
        <v>7.18</v>
      </c>
      <c r="BU17" s="90">
        <v>16.02</v>
      </c>
      <c r="BV17" s="90">
        <v>9.92</v>
      </c>
      <c r="BW17" s="90">
        <v>13.07</v>
      </c>
      <c r="BX17" s="78">
        <f t="shared" si="15"/>
        <v>16.2075</v>
      </c>
      <c r="BY17" s="75">
        <f t="shared" si="16"/>
        <v>5.9636559975524062</v>
      </c>
      <c r="BZ17" s="75">
        <f t="shared" si="17"/>
        <v>2.1084707982665654</v>
      </c>
    </row>
    <row r="18" spans="2:78" x14ac:dyDescent="0.45">
      <c r="B18" s="74">
        <v>15</v>
      </c>
      <c r="C18" s="33">
        <v>28.34</v>
      </c>
      <c r="D18" s="33">
        <v>31.05</v>
      </c>
      <c r="E18" s="33">
        <v>23.59</v>
      </c>
      <c r="F18" s="33">
        <v>23.85</v>
      </c>
      <c r="G18" s="33">
        <v>17.829999999999998</v>
      </c>
      <c r="H18" s="33">
        <v>28.79</v>
      </c>
      <c r="I18" s="33">
        <v>30.15</v>
      </c>
      <c r="J18" s="33">
        <v>36.81</v>
      </c>
      <c r="K18" s="78">
        <f t="shared" si="0"/>
        <v>27.551250000000003</v>
      </c>
      <c r="L18" s="75">
        <f t="shared" si="1"/>
        <v>5.7416932233817883</v>
      </c>
      <c r="M18" s="75">
        <f t="shared" si="2"/>
        <v>2.0299951068730544</v>
      </c>
      <c r="O18" s="74">
        <v>15</v>
      </c>
      <c r="P18" s="33">
        <v>22.89</v>
      </c>
      <c r="Q18" s="33">
        <v>11.93</v>
      </c>
      <c r="R18" s="33">
        <v>11.58</v>
      </c>
      <c r="S18" s="33">
        <v>19.21</v>
      </c>
      <c r="T18" s="33">
        <v>4.1399999999999997</v>
      </c>
      <c r="U18" s="33">
        <v>23.66</v>
      </c>
      <c r="V18" s="33">
        <v>27.73</v>
      </c>
      <c r="W18" s="33">
        <v>20.329999999999998</v>
      </c>
      <c r="X18" s="78">
        <f t="shared" si="3"/>
        <v>17.68375</v>
      </c>
      <c r="Y18" s="75">
        <f t="shared" si="4"/>
        <v>7.8091008033667269</v>
      </c>
      <c r="Z18" s="75">
        <f t="shared" si="5"/>
        <v>2.760934066514964</v>
      </c>
      <c r="AB18" s="74">
        <v>15</v>
      </c>
      <c r="AC18" s="33">
        <v>27.44</v>
      </c>
      <c r="AD18" s="33">
        <v>9.51</v>
      </c>
      <c r="AE18" s="33">
        <v>16.13</v>
      </c>
      <c r="AF18" s="33">
        <v>23.74</v>
      </c>
      <c r="AG18" s="33">
        <v>13.63</v>
      </c>
      <c r="AH18" s="33">
        <v>9.98</v>
      </c>
      <c r="AI18" s="33">
        <v>14.75</v>
      </c>
      <c r="AJ18" s="33">
        <v>25.3</v>
      </c>
      <c r="AK18" s="78">
        <f t="shared" si="6"/>
        <v>17.559999999999999</v>
      </c>
      <c r="AL18" s="75">
        <f t="shared" si="7"/>
        <v>7.0036643470196607</v>
      </c>
      <c r="AM18" s="75">
        <f t="shared" si="8"/>
        <v>2.4761692764660275</v>
      </c>
      <c r="AO18" s="74">
        <v>15</v>
      </c>
      <c r="AP18" s="90">
        <v>11.25</v>
      </c>
      <c r="AQ18" s="90">
        <v>15.57</v>
      </c>
      <c r="AR18" s="90">
        <v>28.36</v>
      </c>
      <c r="AS18" s="90">
        <v>5.61</v>
      </c>
      <c r="AT18" s="90">
        <v>38.549999999999997</v>
      </c>
      <c r="AU18" s="90">
        <v>32.07</v>
      </c>
      <c r="AV18" s="90">
        <v>26.29</v>
      </c>
      <c r="AW18" s="90">
        <v>24.54</v>
      </c>
      <c r="AX18" s="78">
        <f t="shared" si="9"/>
        <v>22.779999999999998</v>
      </c>
      <c r="AY18" s="75">
        <f t="shared" si="10"/>
        <v>11.09237189629496</v>
      </c>
      <c r="AZ18" s="75">
        <f t="shared" si="11"/>
        <v>3.9217456936566246</v>
      </c>
      <c r="BB18" s="74">
        <v>15</v>
      </c>
      <c r="BC18" s="90">
        <v>16.66</v>
      </c>
      <c r="BD18" s="90">
        <v>20.39</v>
      </c>
      <c r="BE18" s="90">
        <v>20.399999999999999</v>
      </c>
      <c r="BF18" s="90">
        <v>25.42</v>
      </c>
      <c r="BG18" s="90">
        <v>7.4</v>
      </c>
      <c r="BH18" s="90">
        <v>17.059999999999999</v>
      </c>
      <c r="BI18" s="90">
        <v>11.05</v>
      </c>
      <c r="BJ18" s="90">
        <v>13.26</v>
      </c>
      <c r="BK18" s="78">
        <f t="shared" si="12"/>
        <v>16.455000000000002</v>
      </c>
      <c r="BL18" s="75">
        <f t="shared" si="13"/>
        <v>5.7723676746573025</v>
      </c>
      <c r="BM18" s="75">
        <f t="shared" si="14"/>
        <v>2.0408401631261004</v>
      </c>
      <c r="BO18" s="74">
        <v>15</v>
      </c>
      <c r="BP18" s="90">
        <v>16.66</v>
      </c>
      <c r="BQ18" s="90">
        <v>20.39</v>
      </c>
      <c r="BR18" s="90">
        <v>20.399999999999999</v>
      </c>
      <c r="BS18" s="90">
        <v>25.42</v>
      </c>
      <c r="BT18" s="90">
        <v>7.4</v>
      </c>
      <c r="BU18" s="90">
        <v>17.059999999999999</v>
      </c>
      <c r="BV18" s="90">
        <v>11.05</v>
      </c>
      <c r="BW18" s="90">
        <v>13.26</v>
      </c>
      <c r="BX18" s="78">
        <f t="shared" si="15"/>
        <v>16.455000000000002</v>
      </c>
      <c r="BY18" s="75">
        <f t="shared" si="16"/>
        <v>5.7723676746573025</v>
      </c>
      <c r="BZ18" s="75">
        <f t="shared" si="17"/>
        <v>2.0408401631261004</v>
      </c>
    </row>
    <row r="19" spans="2:78" x14ac:dyDescent="0.45">
      <c r="B19" s="74">
        <v>16</v>
      </c>
      <c r="C19" s="33">
        <v>30.36</v>
      </c>
      <c r="D19" s="33"/>
      <c r="E19" s="33">
        <v>23.82</v>
      </c>
      <c r="F19" s="33">
        <v>24.38</v>
      </c>
      <c r="G19" s="33">
        <v>18.02</v>
      </c>
      <c r="H19" s="33"/>
      <c r="I19" s="33">
        <v>34.25</v>
      </c>
      <c r="J19" s="33">
        <v>37.07</v>
      </c>
      <c r="K19" s="78">
        <f t="shared" si="0"/>
        <v>27.983333333333331</v>
      </c>
      <c r="L19" s="75">
        <f t="shared" si="1"/>
        <v>7.1703909702795823</v>
      </c>
      <c r="M19" s="75">
        <f t="shared" si="2"/>
        <v>2.53511603942174</v>
      </c>
      <c r="O19" s="74">
        <v>16</v>
      </c>
      <c r="P19" s="33">
        <v>23.21</v>
      </c>
      <c r="Q19" s="33">
        <v>11.84</v>
      </c>
      <c r="R19" s="33">
        <v>11.28</v>
      </c>
      <c r="S19" s="33">
        <v>20.010000000000002</v>
      </c>
      <c r="T19" s="33">
        <v>4.3099999999999996</v>
      </c>
      <c r="U19" s="33">
        <v>24.07</v>
      </c>
      <c r="V19" s="33">
        <v>29.03</v>
      </c>
      <c r="W19" s="33">
        <v>19.64</v>
      </c>
      <c r="X19" s="78">
        <f t="shared" si="3"/>
        <v>17.923749999999998</v>
      </c>
      <c r="Y19" s="75">
        <f t="shared" si="4"/>
        <v>8.1315363818021211</v>
      </c>
      <c r="Z19" s="75">
        <f t="shared" si="5"/>
        <v>2.8749322585187014</v>
      </c>
      <c r="AB19" s="74">
        <v>16</v>
      </c>
      <c r="AC19" s="33">
        <v>27.75</v>
      </c>
      <c r="AD19" s="33">
        <v>8.9700000000000006</v>
      </c>
      <c r="AE19" s="33">
        <v>16.79</v>
      </c>
      <c r="AF19" s="33">
        <v>24.71</v>
      </c>
      <c r="AG19" s="33">
        <v>13.9</v>
      </c>
      <c r="AH19" s="33">
        <v>10.98</v>
      </c>
      <c r="AI19" s="33">
        <v>15.2</v>
      </c>
      <c r="AJ19" s="33">
        <v>25.83</v>
      </c>
      <c r="AK19" s="78">
        <f t="shared" si="6"/>
        <v>18.016249999999999</v>
      </c>
      <c r="AL19" s="75">
        <f t="shared" si="7"/>
        <v>7.1547066177247522</v>
      </c>
      <c r="AM19" s="75">
        <f t="shared" si="8"/>
        <v>2.5295707833967196</v>
      </c>
      <c r="AO19" s="74">
        <v>16</v>
      </c>
      <c r="AP19" s="90">
        <v>11.59</v>
      </c>
      <c r="AQ19" s="90">
        <v>16.97</v>
      </c>
      <c r="AR19" s="90">
        <v>29.25</v>
      </c>
      <c r="AS19" s="90">
        <v>6.25</v>
      </c>
      <c r="AT19" s="90">
        <v>38.049999999999997</v>
      </c>
      <c r="AU19" s="90">
        <v>32.28</v>
      </c>
      <c r="AV19" s="90">
        <v>26.09</v>
      </c>
      <c r="AW19" s="90">
        <v>24.03</v>
      </c>
      <c r="AX19" s="78">
        <f t="shared" si="9"/>
        <v>23.063749999999999</v>
      </c>
      <c r="AY19" s="75">
        <f t="shared" si="10"/>
        <v>10.752882586942512</v>
      </c>
      <c r="AZ19" s="75">
        <f t="shared" si="11"/>
        <v>3.8017180972648976</v>
      </c>
      <c r="BB19" s="74">
        <v>16</v>
      </c>
      <c r="BC19" s="90">
        <v>17.600000000000001</v>
      </c>
      <c r="BD19" s="90">
        <v>20.79</v>
      </c>
      <c r="BE19" s="90">
        <v>19.670000000000002</v>
      </c>
      <c r="BF19" s="90">
        <v>25.36</v>
      </c>
      <c r="BG19" s="90">
        <v>7.45</v>
      </c>
      <c r="BH19" s="90">
        <v>17.28</v>
      </c>
      <c r="BI19" s="90">
        <v>10.86</v>
      </c>
      <c r="BJ19" s="90">
        <v>13.33</v>
      </c>
      <c r="BK19" s="78">
        <f t="shared" si="12"/>
        <v>16.5425</v>
      </c>
      <c r="BL19" s="75">
        <f t="shared" si="13"/>
        <v>5.7634011535848284</v>
      </c>
      <c r="BM19" s="75">
        <f t="shared" si="14"/>
        <v>2.0376700191991013</v>
      </c>
      <c r="BO19" s="74">
        <v>16</v>
      </c>
      <c r="BP19" s="90">
        <v>17.600000000000001</v>
      </c>
      <c r="BQ19" s="90">
        <v>20.79</v>
      </c>
      <c r="BR19" s="90">
        <v>19.670000000000002</v>
      </c>
      <c r="BS19" s="90">
        <v>25.36</v>
      </c>
      <c r="BT19" s="90">
        <v>7.45</v>
      </c>
      <c r="BU19" s="90">
        <v>17.28</v>
      </c>
      <c r="BV19" s="90">
        <v>10.86</v>
      </c>
      <c r="BW19" s="90">
        <v>13.33</v>
      </c>
      <c r="BX19" s="78">
        <f t="shared" si="15"/>
        <v>16.5425</v>
      </c>
      <c r="BY19" s="75">
        <f t="shared" si="16"/>
        <v>5.7634011535848284</v>
      </c>
      <c r="BZ19" s="75">
        <f t="shared" si="17"/>
        <v>2.0376700191991013</v>
      </c>
    </row>
    <row r="20" spans="2:78" x14ac:dyDescent="0.45">
      <c r="B20" s="74">
        <v>17</v>
      </c>
      <c r="C20" s="33">
        <v>31.39</v>
      </c>
      <c r="D20" s="33">
        <v>31.41</v>
      </c>
      <c r="E20" s="33">
        <v>24.02</v>
      </c>
      <c r="F20" s="33">
        <v>25</v>
      </c>
      <c r="G20" s="33">
        <v>18.79</v>
      </c>
      <c r="H20" s="33">
        <v>30.52</v>
      </c>
      <c r="I20" s="33">
        <v>33.299999999999997</v>
      </c>
      <c r="J20" s="33">
        <v>36.979999999999997</v>
      </c>
      <c r="K20" s="78">
        <f t="shared" si="0"/>
        <v>28.92625</v>
      </c>
      <c r="L20" s="75">
        <f t="shared" si="1"/>
        <v>5.8676107025894879</v>
      </c>
      <c r="M20" s="75">
        <f t="shared" si="2"/>
        <v>2.0745136585818944</v>
      </c>
      <c r="O20" s="74">
        <v>17</v>
      </c>
      <c r="P20" s="33">
        <v>23.3</v>
      </c>
      <c r="Q20" s="33">
        <v>11.92</v>
      </c>
      <c r="R20" s="33">
        <v>11.13</v>
      </c>
      <c r="S20" s="33">
        <v>19.37</v>
      </c>
      <c r="T20" s="33">
        <v>3.98</v>
      </c>
      <c r="U20" s="33">
        <v>24.21</v>
      </c>
      <c r="V20" s="33">
        <v>28.29</v>
      </c>
      <c r="W20" s="33">
        <v>20.22</v>
      </c>
      <c r="X20" s="78">
        <f t="shared" si="3"/>
        <v>17.802499999999998</v>
      </c>
      <c r="Y20" s="75">
        <f t="shared" si="4"/>
        <v>8.1042770894668443</v>
      </c>
      <c r="Z20" s="75">
        <f t="shared" si="5"/>
        <v>2.865294643288391</v>
      </c>
      <c r="AB20" s="74">
        <v>17</v>
      </c>
      <c r="AC20" s="33">
        <v>27.76</v>
      </c>
      <c r="AD20" s="33">
        <v>10.029999999999999</v>
      </c>
      <c r="AE20" s="33">
        <v>16.36</v>
      </c>
      <c r="AF20" s="33">
        <v>24.39</v>
      </c>
      <c r="AG20" s="33">
        <v>14.64</v>
      </c>
      <c r="AH20" s="33">
        <v>10.68</v>
      </c>
      <c r="AI20" s="33">
        <v>15.16</v>
      </c>
      <c r="AJ20" s="33">
        <v>25.4</v>
      </c>
      <c r="AK20" s="78">
        <f t="shared" si="6"/>
        <v>18.052499999999998</v>
      </c>
      <c r="AL20" s="75">
        <f t="shared" si="7"/>
        <v>6.8658133427251666</v>
      </c>
      <c r="AM20" s="75">
        <f t="shared" si="8"/>
        <v>2.4274315865010214</v>
      </c>
      <c r="AO20" s="74">
        <v>17</v>
      </c>
      <c r="AP20" s="90">
        <v>11.79</v>
      </c>
      <c r="AQ20" s="90">
        <v>17.7</v>
      </c>
      <c r="AR20" s="90">
        <v>29.96</v>
      </c>
      <c r="AS20" s="90">
        <v>5.96</v>
      </c>
      <c r="AT20" s="90">
        <v>38.83</v>
      </c>
      <c r="AU20" s="90">
        <v>33.51</v>
      </c>
      <c r="AV20" s="90">
        <v>26.85</v>
      </c>
      <c r="AW20" s="90">
        <v>24.16</v>
      </c>
      <c r="AX20" s="78">
        <f t="shared" si="9"/>
        <v>23.594999999999999</v>
      </c>
      <c r="AY20" s="75">
        <f t="shared" si="10"/>
        <v>11.128741425439166</v>
      </c>
      <c r="AZ20" s="75">
        <f t="shared" si="11"/>
        <v>3.9346042639998395</v>
      </c>
      <c r="BB20" s="74">
        <v>17</v>
      </c>
      <c r="BC20" s="90">
        <v>16.5</v>
      </c>
      <c r="BD20" s="90">
        <v>20.7</v>
      </c>
      <c r="BE20" s="90">
        <v>20.13</v>
      </c>
      <c r="BF20" s="90">
        <v>25.64</v>
      </c>
      <c r="BG20" s="90">
        <v>7.43</v>
      </c>
      <c r="BH20" s="90">
        <v>17.34</v>
      </c>
      <c r="BI20" s="90">
        <v>11.38</v>
      </c>
      <c r="BJ20" s="90">
        <v>13.34</v>
      </c>
      <c r="BK20" s="78">
        <f t="shared" si="12"/>
        <v>16.557500000000001</v>
      </c>
      <c r="BL20" s="75">
        <f t="shared" si="13"/>
        <v>5.7755710911191569</v>
      </c>
      <c r="BM20" s="75">
        <f t="shared" si="14"/>
        <v>2.0419727418776716</v>
      </c>
      <c r="BO20" s="74">
        <v>17</v>
      </c>
      <c r="BP20" s="90">
        <v>16.5</v>
      </c>
      <c r="BQ20" s="90">
        <v>20.7</v>
      </c>
      <c r="BR20" s="90">
        <v>20.13</v>
      </c>
      <c r="BS20" s="90">
        <v>25.64</v>
      </c>
      <c r="BT20" s="90">
        <v>7.43</v>
      </c>
      <c r="BU20" s="90">
        <v>17.34</v>
      </c>
      <c r="BV20" s="90">
        <v>11.38</v>
      </c>
      <c r="BW20" s="90">
        <v>13.34</v>
      </c>
      <c r="BX20" s="78">
        <f t="shared" si="15"/>
        <v>16.557500000000001</v>
      </c>
      <c r="BY20" s="75">
        <f t="shared" si="16"/>
        <v>5.7755710911191569</v>
      </c>
      <c r="BZ20" s="75">
        <f t="shared" si="17"/>
        <v>2.0419727418776716</v>
      </c>
    </row>
    <row r="21" spans="2:78" x14ac:dyDescent="0.45">
      <c r="B21" s="74">
        <v>18</v>
      </c>
      <c r="C21" s="33">
        <v>31.35</v>
      </c>
      <c r="D21" s="33">
        <v>32.94</v>
      </c>
      <c r="E21" s="33">
        <v>24.02</v>
      </c>
      <c r="F21" s="33">
        <v>25.12</v>
      </c>
      <c r="G21" s="33">
        <v>18.79</v>
      </c>
      <c r="H21" s="33">
        <v>30.41</v>
      </c>
      <c r="I21" s="33">
        <v>29.61</v>
      </c>
      <c r="J21" s="33">
        <v>37.58</v>
      </c>
      <c r="K21" s="78">
        <f t="shared" si="0"/>
        <v>28.727499999999999</v>
      </c>
      <c r="L21" s="75">
        <f t="shared" si="1"/>
        <v>5.8618323561347836</v>
      </c>
      <c r="M21" s="75">
        <f t="shared" si="2"/>
        <v>2.0724707046008111</v>
      </c>
      <c r="O21" s="74">
        <v>18</v>
      </c>
      <c r="P21" s="33">
        <v>23.52</v>
      </c>
      <c r="Q21" s="33">
        <v>12.56</v>
      </c>
      <c r="R21" s="33">
        <v>11.39</v>
      </c>
      <c r="S21" s="33">
        <v>20.73</v>
      </c>
      <c r="T21" s="33">
        <v>4.05</v>
      </c>
      <c r="U21" s="33">
        <v>24.94</v>
      </c>
      <c r="V21" s="33">
        <v>28.95</v>
      </c>
      <c r="W21" s="33">
        <v>20.77</v>
      </c>
      <c r="X21" s="78">
        <f t="shared" si="3"/>
        <v>18.36375</v>
      </c>
      <c r="Y21" s="75">
        <f t="shared" si="4"/>
        <v>8.2850294205874686</v>
      </c>
      <c r="Z21" s="75">
        <f t="shared" si="5"/>
        <v>2.9292002428137258</v>
      </c>
      <c r="AB21" s="74">
        <v>18</v>
      </c>
      <c r="AC21" s="33">
        <v>28.38</v>
      </c>
      <c r="AD21" s="33">
        <v>9.89</v>
      </c>
      <c r="AE21" s="33">
        <v>16.25</v>
      </c>
      <c r="AF21" s="33">
        <v>24.37</v>
      </c>
      <c r="AG21" s="33">
        <v>14.28</v>
      </c>
      <c r="AH21" s="33">
        <v>12.16</v>
      </c>
      <c r="AI21" s="33">
        <v>15.81</v>
      </c>
      <c r="AJ21" s="33">
        <v>23.03</v>
      </c>
      <c r="AK21" s="78">
        <f t="shared" si="6"/>
        <v>18.021250000000002</v>
      </c>
      <c r="AL21" s="75">
        <f t="shared" si="7"/>
        <v>6.493879398545765</v>
      </c>
      <c r="AM21" s="75">
        <f t="shared" si="8"/>
        <v>2.2959330794596644</v>
      </c>
      <c r="AO21" s="74">
        <v>18</v>
      </c>
      <c r="AP21" s="90">
        <v>12.46</v>
      </c>
      <c r="AQ21" s="90">
        <v>16.7</v>
      </c>
      <c r="AR21" s="90">
        <v>31.02</v>
      </c>
      <c r="AS21" s="90">
        <v>6.37</v>
      </c>
      <c r="AT21" s="90">
        <v>39.119999999999997</v>
      </c>
      <c r="AU21" s="90">
        <v>33.71</v>
      </c>
      <c r="AV21" s="90">
        <v>28.41</v>
      </c>
      <c r="AW21" s="90">
        <v>24.86</v>
      </c>
      <c r="AX21" s="78">
        <f t="shared" si="9"/>
        <v>24.081249999999997</v>
      </c>
      <c r="AY21" s="75">
        <f t="shared" si="10"/>
        <v>11.273181117147017</v>
      </c>
      <c r="AZ21" s="75">
        <f t="shared" si="11"/>
        <v>3.9856714067393972</v>
      </c>
      <c r="BB21" s="74">
        <v>18</v>
      </c>
      <c r="BC21" s="90">
        <v>18.649999999999999</v>
      </c>
      <c r="BD21" s="90">
        <v>21.51</v>
      </c>
      <c r="BE21" s="90">
        <v>19.809999999999999</v>
      </c>
      <c r="BF21" s="90">
        <v>25.42</v>
      </c>
      <c r="BG21" s="90">
        <v>7.79</v>
      </c>
      <c r="BH21" s="90">
        <v>17.18</v>
      </c>
      <c r="BI21" s="90">
        <v>12.23</v>
      </c>
      <c r="BJ21" s="90">
        <v>13.2</v>
      </c>
      <c r="BK21" s="78">
        <f t="shared" si="12"/>
        <v>16.973750000000003</v>
      </c>
      <c r="BL21" s="75">
        <f t="shared" si="13"/>
        <v>5.6555786302426245</v>
      </c>
      <c r="BM21" s="75">
        <f t="shared" si="14"/>
        <v>1.9995490004891427</v>
      </c>
      <c r="BO21" s="74">
        <v>18</v>
      </c>
      <c r="BP21" s="90">
        <v>18.649999999999999</v>
      </c>
      <c r="BQ21" s="90">
        <v>21.51</v>
      </c>
      <c r="BR21" s="90">
        <v>19.809999999999999</v>
      </c>
      <c r="BS21" s="90">
        <v>25.42</v>
      </c>
      <c r="BT21" s="90">
        <v>7.79</v>
      </c>
      <c r="BU21" s="90">
        <v>17.18</v>
      </c>
      <c r="BV21" s="90">
        <v>12.23</v>
      </c>
      <c r="BW21" s="90">
        <v>13.2</v>
      </c>
      <c r="BX21" s="78">
        <f t="shared" si="15"/>
        <v>16.973750000000003</v>
      </c>
      <c r="BY21" s="75">
        <f t="shared" si="16"/>
        <v>5.6555786302426245</v>
      </c>
      <c r="BZ21" s="75">
        <f t="shared" si="17"/>
        <v>1.9995490004891427</v>
      </c>
    </row>
    <row r="22" spans="2:78" x14ac:dyDescent="0.45">
      <c r="B22" s="74">
        <v>19</v>
      </c>
      <c r="C22" s="33">
        <v>31.34</v>
      </c>
      <c r="D22" s="33">
        <v>33.56</v>
      </c>
      <c r="E22" s="33">
        <v>23.01</v>
      </c>
      <c r="F22" s="33">
        <v>25.55</v>
      </c>
      <c r="G22" s="33">
        <v>18.54</v>
      </c>
      <c r="H22" s="33">
        <v>31.07</v>
      </c>
      <c r="I22" s="33">
        <v>29.13</v>
      </c>
      <c r="J22" s="33">
        <v>37.130000000000003</v>
      </c>
      <c r="K22" s="78">
        <f t="shared" si="0"/>
        <v>28.666249999999998</v>
      </c>
      <c r="L22" s="75">
        <f t="shared" si="1"/>
        <v>6.0115482614714351</v>
      </c>
      <c r="M22" s="75">
        <f t="shared" si="2"/>
        <v>2.1254032705583259</v>
      </c>
      <c r="O22" s="74">
        <v>19</v>
      </c>
      <c r="P22" s="33">
        <v>23.49</v>
      </c>
      <c r="Q22" s="33">
        <v>12.21</v>
      </c>
      <c r="R22" s="33">
        <v>11.35</v>
      </c>
      <c r="S22" s="33">
        <v>21.56</v>
      </c>
      <c r="T22" s="33">
        <v>5.31</v>
      </c>
      <c r="U22" s="33">
        <v>24.46</v>
      </c>
      <c r="V22" s="33">
        <v>28.85</v>
      </c>
      <c r="W22" s="33">
        <v>20.97</v>
      </c>
      <c r="X22" s="78">
        <f t="shared" si="3"/>
        <v>18.524999999999999</v>
      </c>
      <c r="Y22" s="75">
        <f t="shared" si="4"/>
        <v>7.9970208738718984</v>
      </c>
      <c r="Z22" s="75">
        <f t="shared" si="5"/>
        <v>2.8273738446025947</v>
      </c>
      <c r="AB22" s="74">
        <v>19</v>
      </c>
      <c r="AC22" s="33">
        <v>27.94</v>
      </c>
      <c r="AD22" s="33">
        <v>11.19</v>
      </c>
      <c r="AE22" s="33">
        <v>16.87</v>
      </c>
      <c r="AF22" s="33">
        <v>24.98</v>
      </c>
      <c r="AG22" s="33">
        <v>14.65</v>
      </c>
      <c r="AH22" s="33">
        <v>12.9</v>
      </c>
      <c r="AI22" s="33">
        <v>16.600000000000001</v>
      </c>
      <c r="AJ22" s="33">
        <v>22.31</v>
      </c>
      <c r="AK22" s="78">
        <f t="shared" si="6"/>
        <v>18.430000000000003</v>
      </c>
      <c r="AL22" s="75">
        <f t="shared" si="7"/>
        <v>5.9936442527540237</v>
      </c>
      <c r="AM22" s="75">
        <f t="shared" si="8"/>
        <v>2.1190732475710736</v>
      </c>
      <c r="AO22" s="74">
        <v>19</v>
      </c>
      <c r="AP22" s="90">
        <v>12.13</v>
      </c>
      <c r="AQ22" s="90">
        <v>17.41</v>
      </c>
      <c r="AR22" s="90">
        <v>31.03</v>
      </c>
      <c r="AS22" s="90">
        <v>7.04</v>
      </c>
      <c r="AT22" s="90">
        <v>39.75</v>
      </c>
      <c r="AU22" s="90">
        <v>35.409999999999997</v>
      </c>
      <c r="AV22" s="90">
        <v>27.73</v>
      </c>
      <c r="AW22" s="90">
        <v>24.08</v>
      </c>
      <c r="AX22" s="78">
        <f t="shared" si="9"/>
        <v>24.322499999999998</v>
      </c>
      <c r="AY22" s="75">
        <f t="shared" si="10"/>
        <v>11.418814987304323</v>
      </c>
      <c r="AZ22" s="75">
        <f t="shared" si="11"/>
        <v>4.037160755318733</v>
      </c>
      <c r="BB22" s="74">
        <v>19</v>
      </c>
      <c r="BC22" s="90">
        <v>17.97</v>
      </c>
      <c r="BD22" s="90">
        <v>20.8</v>
      </c>
      <c r="BE22" s="90">
        <v>19.21</v>
      </c>
      <c r="BF22" s="90">
        <v>25.21</v>
      </c>
      <c r="BG22" s="90">
        <v>7.94</v>
      </c>
      <c r="BH22" s="90">
        <v>17.399999999999999</v>
      </c>
      <c r="BI22" s="90">
        <v>14.19</v>
      </c>
      <c r="BJ22" s="90">
        <v>13.64</v>
      </c>
      <c r="BK22" s="78">
        <f t="shared" si="12"/>
        <v>17.045000000000002</v>
      </c>
      <c r="BL22" s="75">
        <f t="shared" si="13"/>
        <v>5.1972822568283483</v>
      </c>
      <c r="BM22" s="75">
        <f t="shared" si="14"/>
        <v>1.8375167637719243</v>
      </c>
      <c r="BO22" s="74">
        <v>19</v>
      </c>
      <c r="BP22" s="90">
        <v>17.97</v>
      </c>
      <c r="BQ22" s="90">
        <v>20.8</v>
      </c>
      <c r="BR22" s="90">
        <v>19.21</v>
      </c>
      <c r="BS22" s="90">
        <v>25.21</v>
      </c>
      <c r="BT22" s="90">
        <v>7.94</v>
      </c>
      <c r="BU22" s="90">
        <v>17.399999999999999</v>
      </c>
      <c r="BV22" s="90">
        <v>14.19</v>
      </c>
      <c r="BW22" s="90">
        <v>13.64</v>
      </c>
      <c r="BX22" s="78">
        <f t="shared" si="15"/>
        <v>17.045000000000002</v>
      </c>
      <c r="BY22" s="75">
        <f t="shared" si="16"/>
        <v>5.1972822568283483</v>
      </c>
      <c r="BZ22" s="75">
        <f t="shared" si="17"/>
        <v>1.8375167637719243</v>
      </c>
    </row>
    <row r="23" spans="2:78" x14ac:dyDescent="0.45">
      <c r="B23" s="74">
        <v>20</v>
      </c>
      <c r="C23" s="33">
        <v>33.47</v>
      </c>
      <c r="D23" s="33">
        <v>32.72</v>
      </c>
      <c r="E23" s="33">
        <v>24.51</v>
      </c>
      <c r="F23" s="33">
        <v>26.04</v>
      </c>
      <c r="G23" s="33">
        <v>19.89</v>
      </c>
      <c r="H23" s="33">
        <v>31.47</v>
      </c>
      <c r="I23" s="33">
        <v>28.25</v>
      </c>
      <c r="J23" s="33">
        <v>37.299999999999997</v>
      </c>
      <c r="K23" s="78">
        <f t="shared" si="0"/>
        <v>29.206249999999997</v>
      </c>
      <c r="L23" s="75">
        <f t="shared" si="1"/>
        <v>5.6181617163827404</v>
      </c>
      <c r="M23" s="75">
        <f t="shared" si="2"/>
        <v>1.9863201237284442</v>
      </c>
      <c r="O23" s="74">
        <v>20</v>
      </c>
      <c r="P23" s="33">
        <v>23.92</v>
      </c>
      <c r="Q23" s="33">
        <v>12.26</v>
      </c>
      <c r="R23" s="33">
        <v>11.06</v>
      </c>
      <c r="S23" s="33">
        <v>22.17</v>
      </c>
      <c r="T23" s="33">
        <v>4.8899999999999997</v>
      </c>
      <c r="U23" s="33">
        <v>24.61</v>
      </c>
      <c r="V23" s="33">
        <v>28.77</v>
      </c>
      <c r="W23" s="33">
        <v>20.8</v>
      </c>
      <c r="X23" s="78">
        <f t="shared" si="3"/>
        <v>18.559999999999999</v>
      </c>
      <c r="Y23" s="75">
        <f t="shared" si="4"/>
        <v>8.1978638332538445</v>
      </c>
      <c r="Z23" s="75">
        <f t="shared" si="5"/>
        <v>2.8983825538688688</v>
      </c>
      <c r="AB23" s="74">
        <v>20</v>
      </c>
      <c r="AC23" s="33">
        <v>28</v>
      </c>
      <c r="AD23" s="33">
        <v>11.51</v>
      </c>
      <c r="AE23" s="33">
        <v>16.829999999999998</v>
      </c>
      <c r="AF23" s="33">
        <v>25.62</v>
      </c>
      <c r="AG23" s="33">
        <v>14.48</v>
      </c>
      <c r="AH23" s="33">
        <v>13.39</v>
      </c>
      <c r="AI23" s="33">
        <v>16.75</v>
      </c>
      <c r="AJ23" s="33">
        <v>24.26</v>
      </c>
      <c r="AK23" s="78">
        <f t="shared" si="6"/>
        <v>18.855</v>
      </c>
      <c r="AL23" s="75">
        <f t="shared" si="7"/>
        <v>6.2117147391038436</v>
      </c>
      <c r="AM23" s="75">
        <f t="shared" si="8"/>
        <v>2.1961728074083768</v>
      </c>
      <c r="AO23" s="74">
        <v>20</v>
      </c>
      <c r="AP23" s="90">
        <v>12.33</v>
      </c>
      <c r="AQ23" s="90">
        <v>18</v>
      </c>
      <c r="AR23" s="90">
        <v>32.47</v>
      </c>
      <c r="AS23" s="90">
        <v>6.78</v>
      </c>
      <c r="AT23" s="90">
        <v>39.97</v>
      </c>
      <c r="AU23" s="90">
        <v>35.36</v>
      </c>
      <c r="AV23" s="90">
        <v>28.13</v>
      </c>
      <c r="AW23" s="90">
        <v>24.49</v>
      </c>
      <c r="AX23" s="78">
        <f t="shared" si="9"/>
        <v>24.69125</v>
      </c>
      <c r="AY23" s="75">
        <f t="shared" si="10"/>
        <v>11.575979363072735</v>
      </c>
      <c r="AZ23" s="75">
        <f t="shared" si="11"/>
        <v>4.0927267532521308</v>
      </c>
      <c r="BB23" s="74">
        <v>20</v>
      </c>
      <c r="BC23" s="90">
        <v>18.12</v>
      </c>
      <c r="BD23" s="90">
        <v>21.49</v>
      </c>
      <c r="BE23" s="90">
        <v>19.829999999999998</v>
      </c>
      <c r="BF23" s="90">
        <v>25.85</v>
      </c>
      <c r="BG23" s="90">
        <v>8.59</v>
      </c>
      <c r="BH23" s="90">
        <v>17.739999999999998</v>
      </c>
      <c r="BI23" s="90">
        <v>14.38</v>
      </c>
      <c r="BJ23" s="90">
        <v>13.42</v>
      </c>
      <c r="BK23" s="78">
        <f t="shared" si="12"/>
        <v>17.427499999999998</v>
      </c>
      <c r="BL23" s="75">
        <f t="shared" si="13"/>
        <v>5.3082193678429421</v>
      </c>
      <c r="BM23" s="75">
        <f t="shared" si="14"/>
        <v>1.8767389555137564</v>
      </c>
      <c r="BO23" s="74">
        <v>20</v>
      </c>
      <c r="BP23" s="90">
        <v>18.12</v>
      </c>
      <c r="BQ23" s="90">
        <v>21.49</v>
      </c>
      <c r="BR23" s="90">
        <v>19.829999999999998</v>
      </c>
      <c r="BS23" s="90">
        <v>25.85</v>
      </c>
      <c r="BT23" s="90">
        <v>8.59</v>
      </c>
      <c r="BU23" s="90">
        <v>17.739999999999998</v>
      </c>
      <c r="BV23" s="90">
        <v>14.38</v>
      </c>
      <c r="BW23" s="90">
        <v>13.42</v>
      </c>
      <c r="BX23" s="78">
        <f t="shared" si="15"/>
        <v>17.427499999999998</v>
      </c>
      <c r="BY23" s="75">
        <f t="shared" si="16"/>
        <v>5.3082193678429421</v>
      </c>
      <c r="BZ23" s="75">
        <f t="shared" si="17"/>
        <v>1.8767389555137564</v>
      </c>
    </row>
    <row r="26" spans="2:78" ht="18" x14ac:dyDescent="0.55000000000000004">
      <c r="B26" s="92" t="s">
        <v>72</v>
      </c>
      <c r="K26" s="92" t="s">
        <v>73</v>
      </c>
    </row>
    <row r="27" spans="2:78" x14ac:dyDescent="0.45">
      <c r="C27" s="7" t="s">
        <v>0</v>
      </c>
      <c r="D27" s="7" t="s">
        <v>21</v>
      </c>
      <c r="E27" s="7" t="s">
        <v>22</v>
      </c>
      <c r="F27" s="7" t="s">
        <v>23</v>
      </c>
      <c r="G27" s="7" t="s">
        <v>24</v>
      </c>
      <c r="H27" s="7" t="s">
        <v>25</v>
      </c>
      <c r="L27" s="7" t="s">
        <v>0</v>
      </c>
      <c r="M27" s="7" t="s">
        <v>21</v>
      </c>
      <c r="N27" s="7" t="s">
        <v>22</v>
      </c>
      <c r="O27" s="7" t="s">
        <v>23</v>
      </c>
      <c r="P27" s="7" t="s">
        <v>24</v>
      </c>
      <c r="Q27" s="7" t="s">
        <v>25</v>
      </c>
    </row>
    <row r="28" spans="2:78" x14ac:dyDescent="0.45">
      <c r="B28" s="7" t="s">
        <v>10</v>
      </c>
      <c r="C28" s="87">
        <v>441.51</v>
      </c>
      <c r="D28" s="87">
        <v>365.23</v>
      </c>
      <c r="E28" s="87">
        <v>459.49</v>
      </c>
      <c r="F28" s="87">
        <v>177.21</v>
      </c>
      <c r="G28" s="87">
        <v>276.07</v>
      </c>
      <c r="H28" s="87">
        <v>374.48</v>
      </c>
      <c r="K28" s="7" t="s">
        <v>10</v>
      </c>
      <c r="L28" s="90">
        <v>441.51</v>
      </c>
      <c r="M28" s="90">
        <v>365.23</v>
      </c>
      <c r="N28" s="90">
        <v>459.49</v>
      </c>
      <c r="O28" s="90">
        <v>177.21</v>
      </c>
      <c r="P28" s="90">
        <v>276.07</v>
      </c>
      <c r="Q28" s="90">
        <v>374.48</v>
      </c>
    </row>
    <row r="29" spans="2:78" x14ac:dyDescent="0.45">
      <c r="B29" s="7" t="s">
        <v>11</v>
      </c>
      <c r="C29" s="87">
        <v>459.97</v>
      </c>
      <c r="D29" s="87">
        <v>180.33</v>
      </c>
      <c r="E29" s="87">
        <v>120.35</v>
      </c>
      <c r="F29" s="87">
        <v>246.43</v>
      </c>
      <c r="G29" s="87">
        <v>337.4</v>
      </c>
      <c r="H29" s="87">
        <v>304.16000000000003</v>
      </c>
      <c r="K29" s="7" t="s">
        <v>11</v>
      </c>
      <c r="L29" s="90">
        <v>459.97</v>
      </c>
      <c r="M29" s="90">
        <v>180.33</v>
      </c>
      <c r="N29" s="90">
        <v>120.35</v>
      </c>
      <c r="O29" s="90">
        <v>246.43</v>
      </c>
      <c r="P29" s="90">
        <v>337.4</v>
      </c>
      <c r="Q29" s="90">
        <v>304.16000000000003</v>
      </c>
    </row>
    <row r="30" spans="2:78" x14ac:dyDescent="0.45">
      <c r="B30" s="7" t="s">
        <v>12</v>
      </c>
      <c r="C30" s="87">
        <v>443.68</v>
      </c>
      <c r="D30" s="87">
        <v>164.36</v>
      </c>
      <c r="E30" s="87">
        <v>250.2</v>
      </c>
      <c r="F30" s="87">
        <v>443.46</v>
      </c>
      <c r="G30" s="87">
        <v>325.73</v>
      </c>
      <c r="H30" s="87">
        <v>212.99</v>
      </c>
      <c r="K30" s="7" t="s">
        <v>12</v>
      </c>
      <c r="L30" s="90">
        <v>443.68</v>
      </c>
      <c r="M30" s="90">
        <v>164.36</v>
      </c>
      <c r="N30" s="90">
        <v>250.2</v>
      </c>
      <c r="O30" s="90">
        <v>443.46</v>
      </c>
      <c r="P30" s="90">
        <v>325.73</v>
      </c>
      <c r="Q30" s="90">
        <v>212.99</v>
      </c>
    </row>
    <row r="31" spans="2:78" x14ac:dyDescent="0.45">
      <c r="B31" s="7" t="s">
        <v>13</v>
      </c>
      <c r="C31" s="87">
        <v>368.61</v>
      </c>
      <c r="D31" s="87">
        <v>293.25</v>
      </c>
      <c r="E31" s="87">
        <v>380.74</v>
      </c>
      <c r="F31" s="87">
        <v>75.41</v>
      </c>
      <c r="G31" s="87">
        <v>420.45</v>
      </c>
      <c r="H31" s="87">
        <v>96.61</v>
      </c>
      <c r="K31" s="7" t="s">
        <v>13</v>
      </c>
      <c r="L31" s="90">
        <v>368.61</v>
      </c>
      <c r="M31" s="90">
        <v>293.25</v>
      </c>
      <c r="N31" s="90">
        <v>380.74</v>
      </c>
      <c r="O31" s="90">
        <v>75.41</v>
      </c>
      <c r="P31" s="90">
        <v>420.45</v>
      </c>
      <c r="Q31" s="90">
        <v>96.61</v>
      </c>
    </row>
    <row r="32" spans="2:78" x14ac:dyDescent="0.45">
      <c r="B32" s="7" t="s">
        <v>14</v>
      </c>
      <c r="C32" s="87">
        <v>317.17</v>
      </c>
      <c r="D32" s="87">
        <v>169.31</v>
      </c>
      <c r="E32" s="87">
        <v>211.44</v>
      </c>
      <c r="F32" s="87">
        <v>596.53</v>
      </c>
      <c r="G32" s="87">
        <v>111.38</v>
      </c>
      <c r="H32" s="87">
        <v>100.27</v>
      </c>
      <c r="K32" s="7" t="s">
        <v>14</v>
      </c>
      <c r="L32" s="90">
        <v>317.17</v>
      </c>
      <c r="M32" s="90">
        <v>169.31</v>
      </c>
      <c r="N32" s="90">
        <v>211.44</v>
      </c>
      <c r="O32" s="90">
        <v>596.53</v>
      </c>
      <c r="P32" s="90">
        <v>111.38</v>
      </c>
      <c r="Q32" s="90">
        <v>100.27</v>
      </c>
    </row>
    <row r="33" spans="2:17" x14ac:dyDescent="0.45">
      <c r="B33" s="7" t="s">
        <v>15</v>
      </c>
      <c r="C33" s="87">
        <v>450.92</v>
      </c>
      <c r="D33" s="87">
        <v>385.1</v>
      </c>
      <c r="E33" s="87">
        <v>141.26</v>
      </c>
      <c r="F33" s="87">
        <v>509.89</v>
      </c>
      <c r="G33" s="87">
        <v>265.75</v>
      </c>
      <c r="H33" s="87">
        <v>274.37</v>
      </c>
      <c r="K33" s="7" t="s">
        <v>15</v>
      </c>
      <c r="L33" s="90">
        <v>450.92</v>
      </c>
      <c r="M33" s="90">
        <v>385.1</v>
      </c>
      <c r="N33" s="90">
        <v>141.26</v>
      </c>
      <c r="O33" s="90">
        <v>509.89</v>
      </c>
      <c r="P33" s="90">
        <v>265.75</v>
      </c>
      <c r="Q33" s="90">
        <v>274.37</v>
      </c>
    </row>
    <row r="34" spans="2:17" x14ac:dyDescent="0.45">
      <c r="B34" s="7" t="s">
        <v>16</v>
      </c>
      <c r="C34" s="87">
        <v>483</v>
      </c>
      <c r="D34" s="87">
        <v>442.27</v>
      </c>
      <c r="E34" s="87">
        <v>223.01</v>
      </c>
      <c r="F34" s="87">
        <v>377.02</v>
      </c>
      <c r="G34" s="87">
        <v>165.02</v>
      </c>
      <c r="H34" s="87">
        <v>222.59</v>
      </c>
      <c r="K34" s="7" t="s">
        <v>16</v>
      </c>
      <c r="L34" s="90">
        <v>483</v>
      </c>
      <c r="M34" s="90">
        <v>442.27</v>
      </c>
      <c r="N34" s="90">
        <v>223.01</v>
      </c>
      <c r="O34" s="90">
        <v>377.02</v>
      </c>
      <c r="P34" s="90">
        <v>165.02</v>
      </c>
      <c r="Q34" s="90">
        <v>222.59</v>
      </c>
    </row>
    <row r="35" spans="2:17" x14ac:dyDescent="0.45">
      <c r="B35" s="7" t="s">
        <v>17</v>
      </c>
      <c r="C35" s="87">
        <v>614.51</v>
      </c>
      <c r="D35" s="87">
        <v>309.04000000000002</v>
      </c>
      <c r="E35" s="87">
        <v>451.71</v>
      </c>
      <c r="F35" s="87">
        <v>402.35</v>
      </c>
      <c r="G35" s="87">
        <v>220.96</v>
      </c>
      <c r="H35" s="87">
        <v>176.62</v>
      </c>
      <c r="K35" s="7" t="s">
        <v>17</v>
      </c>
      <c r="L35" s="90">
        <v>614.51</v>
      </c>
      <c r="M35" s="90">
        <v>309.04000000000002</v>
      </c>
      <c r="N35" s="90">
        <v>451.71</v>
      </c>
      <c r="O35" s="90">
        <v>402.35</v>
      </c>
      <c r="P35" s="90">
        <v>220.96</v>
      </c>
      <c r="Q35" s="90">
        <v>176.62</v>
      </c>
    </row>
    <row r="36" spans="2:17" x14ac:dyDescent="0.45">
      <c r="B36" s="7" t="s">
        <v>70</v>
      </c>
      <c r="C36" s="93">
        <f>AVERAGE(C28:C35)</f>
        <v>447.42124999999999</v>
      </c>
      <c r="D36" s="93">
        <f t="shared" ref="D36:H36" si="18">AVERAGE(D28:D35)</f>
        <v>288.61124999999998</v>
      </c>
      <c r="E36" s="93">
        <f t="shared" si="18"/>
        <v>279.77499999999998</v>
      </c>
      <c r="F36" s="93">
        <f t="shared" si="18"/>
        <v>353.53749999999997</v>
      </c>
      <c r="G36" s="93">
        <f t="shared" si="18"/>
        <v>265.34500000000003</v>
      </c>
      <c r="H36" s="93">
        <f t="shared" si="18"/>
        <v>220.26125000000002</v>
      </c>
      <c r="K36" s="7" t="s">
        <v>70</v>
      </c>
      <c r="L36" s="93">
        <f>AVERAGE(L28:L35)</f>
        <v>447.42124999999999</v>
      </c>
      <c r="M36" s="93">
        <f t="shared" ref="M36" si="19">AVERAGE(M28:M35)</f>
        <v>288.61124999999998</v>
      </c>
      <c r="N36" s="93">
        <f t="shared" ref="N36" si="20">AVERAGE(N28:N35)</f>
        <v>279.77499999999998</v>
      </c>
      <c r="O36" s="93">
        <f t="shared" ref="O36" si="21">AVERAGE(O28:O35)</f>
        <v>353.53749999999997</v>
      </c>
      <c r="P36" s="93">
        <f t="shared" ref="P36" si="22">AVERAGE(P28:P35)</f>
        <v>265.34500000000003</v>
      </c>
      <c r="Q36" s="93">
        <f t="shared" ref="Q36" si="23">AVERAGE(Q28:Q35)</f>
        <v>220.26125000000002</v>
      </c>
    </row>
    <row r="37" spans="2:17" x14ac:dyDescent="0.45">
      <c r="B37" s="7" t="s">
        <v>19</v>
      </c>
      <c r="C37" s="6">
        <f>STDEV(C28:C35)</f>
        <v>86.668293170406031</v>
      </c>
      <c r="D37" s="6">
        <f t="shared" ref="D37:H37" si="24">STDEV(D28:D35)</f>
        <v>107.32218881713145</v>
      </c>
      <c r="E37" s="6">
        <f t="shared" si="24"/>
        <v>133.85621849048118</v>
      </c>
      <c r="F37" s="6">
        <f t="shared" si="24"/>
        <v>175.02241217708584</v>
      </c>
      <c r="G37" s="6">
        <f t="shared" si="24"/>
        <v>99.104113364250765</v>
      </c>
      <c r="H37" s="6">
        <f t="shared" si="24"/>
        <v>96.658873280876662</v>
      </c>
      <c r="K37" s="7" t="s">
        <v>19</v>
      </c>
      <c r="L37" s="6">
        <f>STDEV(L28:L35)</f>
        <v>86.668293170406031</v>
      </c>
      <c r="M37" s="6">
        <f t="shared" ref="M37:Q37" si="25">STDEV(M28:M35)</f>
        <v>107.32218881713145</v>
      </c>
      <c r="N37" s="6">
        <f t="shared" si="25"/>
        <v>133.85621849048118</v>
      </c>
      <c r="O37" s="6">
        <f t="shared" si="25"/>
        <v>175.02241217708584</v>
      </c>
      <c r="P37" s="6">
        <f t="shared" si="25"/>
        <v>99.104113364250765</v>
      </c>
      <c r="Q37" s="6">
        <f t="shared" si="25"/>
        <v>96.658873280876662</v>
      </c>
    </row>
    <row r="38" spans="2:17" x14ac:dyDescent="0.45">
      <c r="B38" s="7" t="s">
        <v>20</v>
      </c>
      <c r="C38" s="6">
        <f>C37/SQRT(8)</f>
        <v>30.641868907328924</v>
      </c>
      <c r="D38" s="6">
        <f t="shared" ref="D38:H38" si="26">D37/SQRT(8)</f>
        <v>37.944123742188353</v>
      </c>
      <c r="E38" s="6">
        <f t="shared" si="26"/>
        <v>47.325319899303686</v>
      </c>
      <c r="F38" s="6">
        <f t="shared" si="26"/>
        <v>61.87976725502218</v>
      </c>
      <c r="G38" s="6">
        <f t="shared" si="26"/>
        <v>35.03859530167103</v>
      </c>
      <c r="H38" s="6">
        <f t="shared" si="26"/>
        <v>34.174072379379538</v>
      </c>
      <c r="K38" s="7" t="s">
        <v>20</v>
      </c>
      <c r="L38" s="6">
        <f>L37/SQRT(8)</f>
        <v>30.641868907328924</v>
      </c>
      <c r="M38" s="6">
        <f t="shared" ref="M38" si="27">M37/SQRT(8)</f>
        <v>37.944123742188353</v>
      </c>
      <c r="N38" s="6">
        <f t="shared" ref="N38" si="28">N37/SQRT(8)</f>
        <v>47.325319899303686</v>
      </c>
      <c r="O38" s="6">
        <f t="shared" ref="O38" si="29">O37/SQRT(8)</f>
        <v>61.87976725502218</v>
      </c>
      <c r="P38" s="6">
        <f t="shared" ref="P38" si="30">P37/SQRT(8)</f>
        <v>35.03859530167103</v>
      </c>
      <c r="Q38" s="6">
        <f t="shared" ref="Q38" si="31">Q37/SQRT(8)</f>
        <v>34.174072379379538</v>
      </c>
    </row>
  </sheetData>
  <mergeCells count="6">
    <mergeCell ref="AC2:AM2"/>
    <mergeCell ref="AP2:AZ2"/>
    <mergeCell ref="BC2:BM2"/>
    <mergeCell ref="BP2:BZ2"/>
    <mergeCell ref="C2:M2"/>
    <mergeCell ref="P2:Z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87946-C1C5-4A10-BAC3-BA77CBC6C3AD}">
  <dimension ref="B1:BZ37"/>
  <sheetViews>
    <sheetView workbookViewId="0">
      <selection activeCell="W27" sqref="W27"/>
    </sheetView>
  </sheetViews>
  <sheetFormatPr defaultRowHeight="14.25" x14ac:dyDescent="0.45"/>
  <cols>
    <col min="1" max="1" width="9.06640625" style="6"/>
    <col min="2" max="2" width="9" style="6" bestFit="1" customWidth="1"/>
    <col min="3" max="8" width="6.265625" style="6" bestFit="1" customWidth="1"/>
    <col min="9" max="10" width="5.73046875" style="6" bestFit="1" customWidth="1"/>
    <col min="11" max="11" width="6.265625" style="6" bestFit="1" customWidth="1"/>
    <col min="12" max="12" width="8.1328125" style="6" customWidth="1"/>
    <col min="13" max="13" width="7.86328125" style="6" bestFit="1" customWidth="1"/>
    <col min="14" max="14" width="9.19921875" style="6" bestFit="1" customWidth="1"/>
    <col min="15" max="15" width="9.1328125" style="6" bestFit="1" customWidth="1"/>
    <col min="16" max="16" width="7.59765625" style="6" customWidth="1"/>
    <col min="17" max="17" width="8.1328125" style="6" customWidth="1"/>
    <col min="18" max="19" width="5.73046875" style="6" bestFit="1" customWidth="1"/>
    <col min="20" max="20" width="4.73046875" style="6" bestFit="1" customWidth="1"/>
    <col min="21" max="23" width="5.73046875" style="6" bestFit="1" customWidth="1"/>
    <col min="24" max="24" width="6.265625" style="6" bestFit="1" customWidth="1"/>
    <col min="25" max="26" width="6.19921875" style="6" bestFit="1" customWidth="1"/>
    <col min="27" max="27" width="9.06640625" style="6"/>
    <col min="28" max="28" width="9" style="6" bestFit="1" customWidth="1"/>
    <col min="29" max="36" width="5.73046875" style="6" bestFit="1" customWidth="1"/>
    <col min="37" max="37" width="6.265625" style="6" bestFit="1" customWidth="1"/>
    <col min="38" max="39" width="6.19921875" style="6" bestFit="1" customWidth="1"/>
    <col min="40" max="40" width="9.06640625" style="6"/>
    <col min="41" max="41" width="9" style="6" bestFit="1" customWidth="1"/>
    <col min="42" max="44" width="5.265625" style="6" bestFit="1" customWidth="1"/>
    <col min="45" max="45" width="4.265625" style="6" bestFit="1" customWidth="1"/>
    <col min="46" max="49" width="5.265625" style="6" bestFit="1" customWidth="1"/>
    <col min="50" max="50" width="6.265625" style="6" bestFit="1" customWidth="1"/>
    <col min="51" max="52" width="6.19921875" style="6" bestFit="1" customWidth="1"/>
    <col min="53" max="53" width="9.06640625" style="6"/>
    <col min="54" max="54" width="9" style="6" bestFit="1" customWidth="1"/>
    <col min="55" max="58" width="5.265625" style="6" bestFit="1" customWidth="1"/>
    <col min="59" max="59" width="4.265625" style="6" bestFit="1" customWidth="1"/>
    <col min="60" max="62" width="5.265625" style="6" bestFit="1" customWidth="1"/>
    <col min="63" max="63" width="7.265625" style="6" bestFit="1" customWidth="1"/>
    <col min="64" max="65" width="7.19921875" style="6" bestFit="1" customWidth="1"/>
    <col min="66" max="66" width="9.06640625" style="6"/>
    <col min="67" max="67" width="9" style="6" bestFit="1" customWidth="1"/>
    <col min="68" max="71" width="5.265625" style="6" bestFit="1" customWidth="1"/>
    <col min="72" max="72" width="4.265625" style="6" bestFit="1" customWidth="1"/>
    <col min="73" max="75" width="5.265625" style="6" bestFit="1" customWidth="1"/>
    <col min="76" max="76" width="6.265625" style="6" bestFit="1" customWidth="1"/>
    <col min="77" max="78" width="6.19921875" style="6" bestFit="1" customWidth="1"/>
    <col min="79" max="16384" width="9.06640625" style="6"/>
  </cols>
  <sheetData>
    <row r="1" spans="2:78" ht="25.5" x14ac:dyDescent="0.55000000000000004">
      <c r="B1" s="73" t="s">
        <v>0</v>
      </c>
      <c r="C1" s="76" t="s">
        <v>10</v>
      </c>
      <c r="D1" s="76" t="s">
        <v>11</v>
      </c>
      <c r="E1" s="76" t="s">
        <v>12</v>
      </c>
      <c r="F1" s="76" t="s">
        <v>13</v>
      </c>
      <c r="G1" s="76" t="s">
        <v>14</v>
      </c>
      <c r="H1" s="76" t="s">
        <v>15</v>
      </c>
      <c r="I1" s="76" t="s">
        <v>16</v>
      </c>
      <c r="J1" s="76" t="s">
        <v>17</v>
      </c>
      <c r="K1" s="76" t="s">
        <v>70</v>
      </c>
      <c r="L1" s="77" t="s">
        <v>19</v>
      </c>
      <c r="M1" s="77" t="s">
        <v>20</v>
      </c>
      <c r="O1" s="37" t="s">
        <v>21</v>
      </c>
      <c r="P1" s="79" t="s">
        <v>10</v>
      </c>
      <c r="Q1" s="79" t="s">
        <v>11</v>
      </c>
      <c r="R1" s="79" t="s">
        <v>12</v>
      </c>
      <c r="S1" s="79" t="s">
        <v>13</v>
      </c>
      <c r="T1" s="79" t="s">
        <v>14</v>
      </c>
      <c r="U1" s="79" t="s">
        <v>15</v>
      </c>
      <c r="V1" s="79" t="s">
        <v>16</v>
      </c>
      <c r="W1" s="79" t="s">
        <v>17</v>
      </c>
      <c r="X1" s="79" t="s">
        <v>70</v>
      </c>
      <c r="Y1" s="80" t="s">
        <v>19</v>
      </c>
      <c r="Z1" s="80" t="s">
        <v>20</v>
      </c>
      <c r="AB1" s="46" t="s">
        <v>22</v>
      </c>
      <c r="AC1" s="81" t="s">
        <v>10</v>
      </c>
      <c r="AD1" s="81" t="s">
        <v>11</v>
      </c>
      <c r="AE1" s="81" t="s">
        <v>12</v>
      </c>
      <c r="AF1" s="81" t="s">
        <v>13</v>
      </c>
      <c r="AG1" s="81" t="s">
        <v>14</v>
      </c>
      <c r="AH1" s="81" t="s">
        <v>15</v>
      </c>
      <c r="AI1" s="81" t="s">
        <v>16</v>
      </c>
      <c r="AJ1" s="81" t="s">
        <v>17</v>
      </c>
      <c r="AK1" s="81" t="s">
        <v>70</v>
      </c>
      <c r="AL1" s="82" t="s">
        <v>19</v>
      </c>
      <c r="AM1" s="82" t="s">
        <v>20</v>
      </c>
      <c r="AO1" s="45" t="s">
        <v>23</v>
      </c>
      <c r="AP1" s="85" t="s">
        <v>10</v>
      </c>
      <c r="AQ1" s="85" t="s">
        <v>11</v>
      </c>
      <c r="AR1" s="85" t="s">
        <v>12</v>
      </c>
      <c r="AS1" s="85" t="s">
        <v>13</v>
      </c>
      <c r="AT1" s="85" t="s">
        <v>14</v>
      </c>
      <c r="AU1" s="85" t="s">
        <v>15</v>
      </c>
      <c r="AV1" s="85" t="s">
        <v>16</v>
      </c>
      <c r="AW1" s="85" t="s">
        <v>17</v>
      </c>
      <c r="AX1" s="85" t="s">
        <v>70</v>
      </c>
      <c r="AY1" s="86" t="s">
        <v>19</v>
      </c>
      <c r="AZ1" s="86" t="s">
        <v>20</v>
      </c>
      <c r="BB1" s="54" t="s">
        <v>24</v>
      </c>
      <c r="BC1" s="88" t="s">
        <v>10</v>
      </c>
      <c r="BD1" s="88" t="s">
        <v>11</v>
      </c>
      <c r="BE1" s="88" t="s">
        <v>12</v>
      </c>
      <c r="BF1" s="88" t="s">
        <v>13</v>
      </c>
      <c r="BG1" s="88" t="s">
        <v>14</v>
      </c>
      <c r="BH1" s="88" t="s">
        <v>15</v>
      </c>
      <c r="BI1" s="88" t="s">
        <v>16</v>
      </c>
      <c r="BJ1" s="88" t="s">
        <v>17</v>
      </c>
      <c r="BK1" s="88" t="s">
        <v>70</v>
      </c>
      <c r="BL1" s="89" t="s">
        <v>19</v>
      </c>
      <c r="BM1" s="89" t="s">
        <v>20</v>
      </c>
      <c r="BO1" s="50" t="s">
        <v>25</v>
      </c>
      <c r="BP1" s="91" t="s">
        <v>10</v>
      </c>
      <c r="BQ1" s="91" t="s">
        <v>11</v>
      </c>
      <c r="BR1" s="91" t="s">
        <v>12</v>
      </c>
      <c r="BS1" s="91" t="s">
        <v>13</v>
      </c>
      <c r="BT1" s="91" t="s">
        <v>14</v>
      </c>
      <c r="BU1" s="91" t="s">
        <v>15</v>
      </c>
      <c r="BV1" s="91" t="s">
        <v>16</v>
      </c>
      <c r="BW1" s="91" t="s">
        <v>17</v>
      </c>
      <c r="BX1" s="91" t="s">
        <v>70</v>
      </c>
      <c r="BY1" s="89" t="s">
        <v>19</v>
      </c>
      <c r="BZ1" s="89" t="s">
        <v>20</v>
      </c>
    </row>
    <row r="2" spans="2:78" x14ac:dyDescent="0.45">
      <c r="B2" s="11" t="s">
        <v>69</v>
      </c>
      <c r="C2" s="98" t="s">
        <v>74</v>
      </c>
      <c r="D2" s="99"/>
      <c r="E2" s="99"/>
      <c r="F2" s="99"/>
      <c r="G2" s="99"/>
      <c r="H2" s="99"/>
      <c r="I2" s="99"/>
      <c r="J2" s="99"/>
      <c r="K2" s="99"/>
      <c r="L2" s="99"/>
      <c r="M2" s="100"/>
      <c r="O2" s="11" t="s">
        <v>69</v>
      </c>
      <c r="P2" s="98" t="s">
        <v>74</v>
      </c>
      <c r="Q2" s="99"/>
      <c r="R2" s="99"/>
      <c r="S2" s="99"/>
      <c r="T2" s="99"/>
      <c r="U2" s="99"/>
      <c r="V2" s="99"/>
      <c r="W2" s="99"/>
      <c r="X2" s="99"/>
      <c r="Y2" s="99"/>
      <c r="Z2" s="100"/>
      <c r="AB2" s="11" t="s">
        <v>69</v>
      </c>
      <c r="AC2" s="98" t="s">
        <v>74</v>
      </c>
      <c r="AD2" s="99"/>
      <c r="AE2" s="99"/>
      <c r="AF2" s="99"/>
      <c r="AG2" s="99"/>
      <c r="AH2" s="99"/>
      <c r="AI2" s="99"/>
      <c r="AJ2" s="99"/>
      <c r="AK2" s="99"/>
      <c r="AL2" s="99"/>
      <c r="AM2" s="100"/>
      <c r="AO2" s="11" t="s">
        <v>69</v>
      </c>
      <c r="AP2" s="98" t="s">
        <v>74</v>
      </c>
      <c r="AQ2" s="99"/>
      <c r="AR2" s="99"/>
      <c r="AS2" s="99"/>
      <c r="AT2" s="99"/>
      <c r="AU2" s="99"/>
      <c r="AV2" s="99"/>
      <c r="AW2" s="99"/>
      <c r="AX2" s="99"/>
      <c r="AY2" s="99"/>
      <c r="AZ2" s="100"/>
      <c r="BB2" s="11" t="s">
        <v>69</v>
      </c>
      <c r="BC2" s="98" t="s">
        <v>74</v>
      </c>
      <c r="BD2" s="99"/>
      <c r="BE2" s="99"/>
      <c r="BF2" s="99"/>
      <c r="BG2" s="99"/>
      <c r="BH2" s="99"/>
      <c r="BI2" s="99"/>
      <c r="BJ2" s="99"/>
      <c r="BK2" s="99"/>
      <c r="BL2" s="99"/>
      <c r="BM2" s="100"/>
      <c r="BO2" s="11" t="s">
        <v>69</v>
      </c>
      <c r="BP2" s="98" t="s">
        <v>74</v>
      </c>
      <c r="BQ2" s="99"/>
      <c r="BR2" s="99"/>
      <c r="BS2" s="99"/>
      <c r="BT2" s="99"/>
      <c r="BU2" s="99"/>
      <c r="BV2" s="99"/>
      <c r="BW2" s="99"/>
      <c r="BX2" s="99"/>
      <c r="BY2" s="99"/>
      <c r="BZ2" s="100"/>
    </row>
    <row r="3" spans="2:78" x14ac:dyDescent="0.45">
      <c r="B3" s="74">
        <v>1</v>
      </c>
      <c r="C3" s="33">
        <v>0.30238999999999999</v>
      </c>
      <c r="D3" s="33">
        <v>0.29737999999999998</v>
      </c>
      <c r="E3" s="33">
        <v>0.30080000000000001</v>
      </c>
      <c r="F3" s="33">
        <v>0.30363000000000001</v>
      </c>
      <c r="G3" s="33">
        <v>0.29669000000000001</v>
      </c>
      <c r="H3" s="33">
        <v>0.313</v>
      </c>
      <c r="I3" s="33">
        <v>0.31740000000000002</v>
      </c>
      <c r="J3" s="33">
        <v>0.30514000000000002</v>
      </c>
      <c r="K3" s="94">
        <f>AVERAGE(C3:J3)</f>
        <v>0.30455375000000001</v>
      </c>
      <c r="L3" s="8">
        <f>STDEV(C3:J3)</f>
        <v>7.2667145995579489E-3</v>
      </c>
      <c r="M3" s="8">
        <f>L3/SQRT(8)</f>
        <v>2.5691715851473562E-3</v>
      </c>
      <c r="O3" s="74">
        <v>1</v>
      </c>
      <c r="P3" s="33">
        <v>0.32373000000000002</v>
      </c>
      <c r="Q3" s="33">
        <v>0.30131999999999998</v>
      </c>
      <c r="R3" s="33">
        <v>0.30343999999999999</v>
      </c>
      <c r="S3" s="33">
        <v>0.29338999999999998</v>
      </c>
      <c r="T3" s="33">
        <v>0.31036999999999998</v>
      </c>
      <c r="U3" s="33">
        <v>0.30685000000000001</v>
      </c>
      <c r="V3" s="33">
        <v>0.32347999999999999</v>
      </c>
      <c r="W3" s="33">
        <v>0.32638</v>
      </c>
      <c r="X3" s="94">
        <f>AVERAGE(P3:W3)</f>
        <v>0.31112000000000001</v>
      </c>
      <c r="Y3" s="8">
        <f>STDEV(P3:W3)</f>
        <v>1.2146839683049847E-2</v>
      </c>
      <c r="Z3" s="8">
        <f>Y3/SQRT(8)</f>
        <v>4.2945563549351999E-3</v>
      </c>
      <c r="AB3" s="74">
        <v>1</v>
      </c>
      <c r="AC3" s="33">
        <v>0.29332999999999998</v>
      </c>
      <c r="AD3" s="33">
        <v>0.29337999999999997</v>
      </c>
      <c r="AE3" s="33">
        <v>0.30023</v>
      </c>
      <c r="AF3" s="33">
        <v>0.30079</v>
      </c>
      <c r="AG3" s="33">
        <v>0.30586999999999998</v>
      </c>
      <c r="AH3" s="33">
        <v>0.29879</v>
      </c>
      <c r="AI3" s="33">
        <v>0.30459000000000003</v>
      </c>
      <c r="AJ3" s="33">
        <v>0.28853000000000001</v>
      </c>
      <c r="AK3" s="94">
        <f>AVERAGE(AC3:AJ3)</f>
        <v>0.29818875</v>
      </c>
      <c r="AL3" s="8">
        <f>STDEV(AC3:AJ3)</f>
        <v>5.9916046920432189E-3</v>
      </c>
      <c r="AM3" s="8">
        <f>AL3/SQRT(8)</f>
        <v>2.1183521539664477E-3</v>
      </c>
      <c r="AO3" s="74">
        <v>1</v>
      </c>
      <c r="AP3" s="33">
        <v>0.31406000000000001</v>
      </c>
      <c r="AQ3" s="33">
        <v>0.31292999999999999</v>
      </c>
      <c r="AR3" s="33">
        <v>0.30708999999999997</v>
      </c>
      <c r="AS3" s="33">
        <v>0.31573000000000001</v>
      </c>
      <c r="AT3" s="33">
        <v>0.30534</v>
      </c>
      <c r="AU3" s="33">
        <v>0.31081999999999999</v>
      </c>
      <c r="AV3" s="33">
        <v>0.30148000000000003</v>
      </c>
      <c r="AW3" s="33">
        <v>0.31420999999999999</v>
      </c>
      <c r="AX3" s="94">
        <f>AVERAGE(AP3:AW3)</f>
        <v>0.31020750000000002</v>
      </c>
      <c r="AY3" s="8">
        <f>STDEV(AP3:AW3)</f>
        <v>5.0529701308099084E-3</v>
      </c>
      <c r="AZ3" s="8">
        <f>AY3/SQRT(8)</f>
        <v>1.7864947223143811E-3</v>
      </c>
      <c r="BB3" s="74">
        <v>1</v>
      </c>
      <c r="BC3" s="33">
        <v>0.32971</v>
      </c>
      <c r="BD3" s="33">
        <v>0.32679000000000002</v>
      </c>
      <c r="BE3" s="33">
        <v>0.34600999999999998</v>
      </c>
      <c r="BF3" s="33">
        <v>0.33012999999999998</v>
      </c>
      <c r="BG3" s="33">
        <v>0.32480999999999999</v>
      </c>
      <c r="BH3" s="33">
        <v>0.31187999999999999</v>
      </c>
      <c r="BI3" s="33">
        <v>0.31241000000000002</v>
      </c>
      <c r="BJ3" s="33">
        <v>0.35164000000000001</v>
      </c>
      <c r="BK3" s="94">
        <f>AVERAGE(BC3:BJ3)</f>
        <v>0.32917250000000003</v>
      </c>
      <c r="BL3" s="8">
        <f>STDEV(BC3:BJ3)</f>
        <v>1.4112888486364914E-2</v>
      </c>
      <c r="BM3" s="8">
        <f>BL3/SQRT(8)</f>
        <v>4.9896595754190904E-3</v>
      </c>
      <c r="BO3" s="74">
        <v>1</v>
      </c>
      <c r="BP3" s="33">
        <v>0.31816</v>
      </c>
      <c r="BQ3" s="33">
        <v>0.33638000000000001</v>
      </c>
      <c r="BR3" s="33">
        <v>0.32928000000000002</v>
      </c>
      <c r="BS3" s="33">
        <v>0.31683</v>
      </c>
      <c r="BT3" s="33">
        <v>0.33989000000000003</v>
      </c>
      <c r="BU3" s="33">
        <v>0.34023999999999999</v>
      </c>
      <c r="BV3" s="33">
        <v>0.31705</v>
      </c>
      <c r="BW3" s="33">
        <v>0.33040000000000003</v>
      </c>
      <c r="BX3" s="94">
        <f>AVERAGE(BP3:BW3)</f>
        <v>0.32852875000000004</v>
      </c>
      <c r="BY3" s="8">
        <f>STDEV(BP3:BW3)</f>
        <v>1.005749818010708E-2</v>
      </c>
      <c r="BZ3" s="8">
        <f>BY3/SQRT(8)</f>
        <v>3.5558625824625382E-3</v>
      </c>
    </row>
    <row r="4" spans="2:78" x14ac:dyDescent="0.45">
      <c r="B4" s="74">
        <v>2</v>
      </c>
      <c r="C4" s="33">
        <v>0.30024000000000001</v>
      </c>
      <c r="D4" s="33">
        <v>0.31189</v>
      </c>
      <c r="E4" s="33">
        <v>0.29161999999999999</v>
      </c>
      <c r="F4" s="33">
        <v>0.29587999999999998</v>
      </c>
      <c r="G4" s="33">
        <v>0.29476999999999998</v>
      </c>
      <c r="H4" s="33">
        <v>0.30113000000000001</v>
      </c>
      <c r="I4" s="33">
        <v>0.29037000000000002</v>
      </c>
      <c r="J4" s="33">
        <v>0.2883</v>
      </c>
      <c r="K4" s="94">
        <f t="shared" ref="K4:K22" si="0">AVERAGE(C4:J4)</f>
        <v>0.29677499999999996</v>
      </c>
      <c r="L4" s="8">
        <f t="shared" ref="L4:L22" si="1">STDEV(C4:J4)</f>
        <v>7.5939844614010127E-3</v>
      </c>
      <c r="M4" s="8">
        <f t="shared" ref="M4:M22" si="2">L4/SQRT(8)</f>
        <v>2.6848789544409637E-3</v>
      </c>
      <c r="O4" s="74">
        <v>2</v>
      </c>
      <c r="P4" s="33">
        <v>0.31202999999999997</v>
      </c>
      <c r="Q4" s="33">
        <v>0.29801</v>
      </c>
      <c r="R4" s="33">
        <v>0.29471000000000003</v>
      </c>
      <c r="S4" s="33">
        <v>0.28222000000000003</v>
      </c>
      <c r="T4" s="33">
        <v>0.29681999999999997</v>
      </c>
      <c r="U4" s="33">
        <v>0.30890000000000001</v>
      </c>
      <c r="V4" s="33">
        <v>0.31276999999999999</v>
      </c>
      <c r="W4" s="33">
        <v>0.34776000000000001</v>
      </c>
      <c r="X4" s="94">
        <f t="shared" ref="X4:X22" si="3">AVERAGE(P4:W4)</f>
        <v>0.30665249999999999</v>
      </c>
      <c r="Y4" s="8">
        <f t="shared" ref="Y4:Y22" si="4">STDEV(P4:W4)</f>
        <v>1.9538095937351285E-2</v>
      </c>
      <c r="Z4" s="8">
        <f t="shared" ref="Z4:Z22" si="5">Y4/SQRT(8)</f>
        <v>6.9077600643872141E-3</v>
      </c>
      <c r="AB4" s="74">
        <v>2</v>
      </c>
      <c r="AC4" s="33">
        <v>0.29292000000000001</v>
      </c>
      <c r="AD4" s="33">
        <v>0.29766999999999999</v>
      </c>
      <c r="AE4" s="33">
        <v>0.29332000000000003</v>
      </c>
      <c r="AF4" s="33">
        <v>0.29332000000000003</v>
      </c>
      <c r="AG4" s="33">
        <v>0.28825000000000001</v>
      </c>
      <c r="AH4" s="33">
        <v>0.28927000000000003</v>
      </c>
      <c r="AI4" s="33">
        <v>0.30684</v>
      </c>
      <c r="AJ4" s="33">
        <v>0.30174000000000001</v>
      </c>
      <c r="AK4" s="94">
        <f t="shared" ref="AK4:AK22" si="6">AVERAGE(AC4:AJ4)</f>
        <v>0.29541624999999999</v>
      </c>
      <c r="AL4" s="8">
        <f t="shared" ref="AL4:AL22" si="7">STDEV(AC4:AJ4)</f>
        <v>6.3214214891001413E-3</v>
      </c>
      <c r="AM4" s="8">
        <f t="shared" ref="AM4:AM22" si="8">AL4/SQRT(8)</f>
        <v>2.2349600008405362E-3</v>
      </c>
      <c r="AO4" s="74">
        <v>2</v>
      </c>
      <c r="AP4" s="33">
        <v>0.31602000000000002</v>
      </c>
      <c r="AQ4" s="33">
        <v>0.30681999999999998</v>
      </c>
      <c r="AR4" s="33">
        <v>0.29114000000000001</v>
      </c>
      <c r="AS4" s="33">
        <v>0.31080000000000002</v>
      </c>
      <c r="AT4" s="33">
        <v>0.30931999999999998</v>
      </c>
      <c r="AU4" s="33">
        <v>0.29912</v>
      </c>
      <c r="AV4" s="33">
        <v>0.30452000000000001</v>
      </c>
      <c r="AW4" s="33">
        <v>0.31442999999999999</v>
      </c>
      <c r="AX4" s="94">
        <f t="shared" ref="AX4:AX22" si="9">AVERAGE(AP4:AW4)</f>
        <v>0.30652124999999997</v>
      </c>
      <c r="AY4" s="8">
        <f t="shared" ref="AY4:AY22" si="10">STDEV(AP4:AW4)</f>
        <v>8.2320878058277005E-3</v>
      </c>
      <c r="AZ4" s="8">
        <f t="shared" ref="AZ4:AZ22" si="11">AY4/SQRT(8)</f>
        <v>2.9104825554119268E-3</v>
      </c>
      <c r="BB4" s="74">
        <v>2</v>
      </c>
      <c r="BC4" s="33">
        <v>0.31311</v>
      </c>
      <c r="BD4" s="33">
        <v>0.32866000000000001</v>
      </c>
      <c r="BE4" s="33">
        <v>0.3095</v>
      </c>
      <c r="BF4" s="33">
        <v>0.32895000000000002</v>
      </c>
      <c r="BG4" s="33">
        <v>0.31068000000000001</v>
      </c>
      <c r="BH4" s="33">
        <v>0.31666</v>
      </c>
      <c r="BI4" s="33">
        <v>0.30813000000000001</v>
      </c>
      <c r="BJ4" s="33">
        <v>0.34809000000000001</v>
      </c>
      <c r="BK4" s="94">
        <f t="shared" ref="BK4:BK22" si="12">AVERAGE(BC4:BJ4)</f>
        <v>0.32047249999999999</v>
      </c>
      <c r="BL4" s="8">
        <f t="shared" ref="BL4:BL22" si="13">STDEV(BC4:BJ4)</f>
        <v>1.383059315947285E-2</v>
      </c>
      <c r="BM4" s="8">
        <f t="shared" ref="BM4:BM22" si="14">BL4/SQRT(8)</f>
        <v>4.8898531054477647E-3</v>
      </c>
      <c r="BO4" s="74">
        <v>2</v>
      </c>
      <c r="BP4" s="33">
        <v>0.31426999999999999</v>
      </c>
      <c r="BQ4" s="33">
        <v>0.32385000000000003</v>
      </c>
      <c r="BR4" s="33">
        <v>0.3261</v>
      </c>
      <c r="BS4" s="33">
        <v>0.32258999999999999</v>
      </c>
      <c r="BT4" s="33">
        <v>0.33223000000000003</v>
      </c>
      <c r="BU4" s="33">
        <v>0.34660000000000002</v>
      </c>
      <c r="BV4" s="33">
        <v>0.33955000000000002</v>
      </c>
      <c r="BW4" s="33">
        <v>0.31875999999999999</v>
      </c>
      <c r="BX4" s="94">
        <f t="shared" ref="BX4:BX22" si="15">AVERAGE(BP4:BW4)</f>
        <v>0.32799375000000003</v>
      </c>
      <c r="BY4" s="8">
        <f t="shared" ref="BY4:BY22" si="16">STDEV(BP4:BW4)</f>
        <v>1.083147653501459E-2</v>
      </c>
      <c r="BZ4" s="8">
        <f t="shared" ref="BZ4:BZ22" si="17">BY4/SQRT(8)</f>
        <v>3.8295052540858925E-3</v>
      </c>
    </row>
    <row r="5" spans="2:78" x14ac:dyDescent="0.45">
      <c r="B5" s="74">
        <v>3</v>
      </c>
      <c r="C5" s="33">
        <v>0.30021999999999999</v>
      </c>
      <c r="D5" s="33">
        <v>0.28961999999999999</v>
      </c>
      <c r="E5" s="33">
        <v>0.29293999999999998</v>
      </c>
      <c r="F5" s="33">
        <v>0.30138999999999999</v>
      </c>
      <c r="G5" s="33">
        <v>0.29520000000000002</v>
      </c>
      <c r="H5" s="33">
        <v>0.28334999999999999</v>
      </c>
      <c r="I5" s="33">
        <v>0.30035000000000001</v>
      </c>
      <c r="J5" s="33">
        <v>0.28649999999999998</v>
      </c>
      <c r="K5" s="94">
        <f t="shared" si="0"/>
        <v>0.29369624999999999</v>
      </c>
      <c r="L5" s="8">
        <f t="shared" si="1"/>
        <v>6.8065660263769302E-3</v>
      </c>
      <c r="M5" s="8">
        <f t="shared" si="2"/>
        <v>2.40648449692255E-3</v>
      </c>
      <c r="O5" s="74">
        <v>3</v>
      </c>
      <c r="P5" s="33">
        <v>0.30814999999999998</v>
      </c>
      <c r="Q5" s="33">
        <v>0.29167999999999999</v>
      </c>
      <c r="R5" s="33">
        <v>0.30136000000000002</v>
      </c>
      <c r="S5" s="33">
        <v>0.27937000000000001</v>
      </c>
      <c r="T5" s="33">
        <v>0.30488999999999999</v>
      </c>
      <c r="U5" s="33">
        <v>0.30599999999999999</v>
      </c>
      <c r="V5" s="33">
        <v>0.31128</v>
      </c>
      <c r="W5" s="33">
        <v>0.33459</v>
      </c>
      <c r="X5" s="94">
        <f t="shared" si="3"/>
        <v>0.30466499999999996</v>
      </c>
      <c r="Y5" s="8">
        <f t="shared" si="4"/>
        <v>1.5913211941205152E-2</v>
      </c>
      <c r="Z5" s="8">
        <f t="shared" si="5"/>
        <v>5.6261700370424531E-3</v>
      </c>
      <c r="AB5" s="74">
        <v>3</v>
      </c>
      <c r="AC5" s="33">
        <v>0.28059000000000001</v>
      </c>
      <c r="AD5" s="33">
        <v>0.28309000000000001</v>
      </c>
      <c r="AE5" s="33">
        <v>0.28634999999999999</v>
      </c>
      <c r="AF5" s="33">
        <v>0.29287999999999997</v>
      </c>
      <c r="AG5" s="33">
        <v>0.28682999999999997</v>
      </c>
      <c r="AH5" s="33">
        <v>0.30331999999999998</v>
      </c>
      <c r="AI5" s="33">
        <v>0.31339</v>
      </c>
      <c r="AJ5" s="33">
        <v>0.29407</v>
      </c>
      <c r="AK5" s="94">
        <f t="shared" si="6"/>
        <v>0.29256499999999996</v>
      </c>
      <c r="AL5" s="8">
        <f t="shared" si="7"/>
        <v>1.1060919620770365E-2</v>
      </c>
      <c r="AM5" s="8">
        <f t="shared" si="8"/>
        <v>3.9106256350030302E-3</v>
      </c>
      <c r="AO5" s="74">
        <v>3</v>
      </c>
      <c r="AP5" s="33">
        <v>0.31317</v>
      </c>
      <c r="AQ5" s="33">
        <v>0.30127999999999999</v>
      </c>
      <c r="AR5" s="33">
        <v>0.28860000000000002</v>
      </c>
      <c r="AS5" s="33">
        <v>0.30642999999999998</v>
      </c>
      <c r="AT5" s="33">
        <v>0.30556</v>
      </c>
      <c r="AU5" s="33">
        <v>0.29448000000000002</v>
      </c>
      <c r="AV5" s="33">
        <v>0.29375000000000001</v>
      </c>
      <c r="AW5" s="33">
        <v>0.30443999999999999</v>
      </c>
      <c r="AX5" s="94">
        <f t="shared" si="9"/>
        <v>0.30096375000000003</v>
      </c>
      <c r="AY5" s="8">
        <f t="shared" si="10"/>
        <v>8.098692906001197E-3</v>
      </c>
      <c r="AZ5" s="8">
        <f t="shared" si="11"/>
        <v>2.8633203362904164E-3</v>
      </c>
      <c r="BB5" s="74">
        <v>3</v>
      </c>
      <c r="BC5" s="33">
        <v>0.30703999999999998</v>
      </c>
      <c r="BD5" s="33">
        <v>0.32299</v>
      </c>
      <c r="BE5" s="33">
        <v>0.33833000000000002</v>
      </c>
      <c r="BF5" s="33">
        <v>0.29741000000000001</v>
      </c>
      <c r="BG5" s="33">
        <v>0.29620999999999997</v>
      </c>
      <c r="BH5" s="33">
        <v>0.31763000000000002</v>
      </c>
      <c r="BI5" s="33">
        <v>0.31850000000000001</v>
      </c>
      <c r="BJ5" s="33">
        <v>0.33682000000000001</v>
      </c>
      <c r="BK5" s="94">
        <f t="shared" si="12"/>
        <v>0.31686625000000002</v>
      </c>
      <c r="BL5" s="8">
        <f t="shared" si="13"/>
        <v>1.6041815837277998E-2</v>
      </c>
      <c r="BM5" s="8">
        <f t="shared" si="14"/>
        <v>5.671638380542513E-3</v>
      </c>
      <c r="BO5" s="74">
        <v>3</v>
      </c>
      <c r="BP5" s="33">
        <v>0.30480000000000002</v>
      </c>
      <c r="BQ5" s="33">
        <v>0.31398999999999999</v>
      </c>
      <c r="BR5" s="33">
        <v>0.32738</v>
      </c>
      <c r="BS5" s="33">
        <v>0.30013000000000001</v>
      </c>
      <c r="BT5" s="33">
        <v>0.32923999999999998</v>
      </c>
      <c r="BU5" s="33">
        <v>0.34600999999999998</v>
      </c>
      <c r="BV5" s="33">
        <v>0.30213000000000001</v>
      </c>
      <c r="BW5" s="33">
        <v>0.31685000000000002</v>
      </c>
      <c r="BX5" s="94">
        <f t="shared" si="15"/>
        <v>0.31756624999999999</v>
      </c>
      <c r="BY5" s="8">
        <f t="shared" si="16"/>
        <v>1.5857460558271697E-2</v>
      </c>
      <c r="BZ5" s="8">
        <f t="shared" si="17"/>
        <v>5.6064589465760657E-3</v>
      </c>
    </row>
    <row r="6" spans="2:78" x14ac:dyDescent="0.45">
      <c r="B6" s="74">
        <v>4</v>
      </c>
      <c r="C6" s="33">
        <v>0.2898</v>
      </c>
      <c r="D6" s="33">
        <v>0.28804000000000002</v>
      </c>
      <c r="E6" s="33">
        <v>0.29071999999999998</v>
      </c>
      <c r="F6" s="33">
        <v>0.29343999999999998</v>
      </c>
      <c r="G6" s="33">
        <v>0.29881000000000002</v>
      </c>
      <c r="H6" s="33">
        <v>0.31359999999999999</v>
      </c>
      <c r="I6" s="33">
        <v>0.27379999999999999</v>
      </c>
      <c r="J6" s="33">
        <v>0.28733999999999998</v>
      </c>
      <c r="K6" s="94">
        <f t="shared" si="0"/>
        <v>0.29194375</v>
      </c>
      <c r="L6" s="8">
        <f t="shared" si="1"/>
        <v>1.1276397521878546E-2</v>
      </c>
      <c r="M6" s="8">
        <f t="shared" si="2"/>
        <v>3.9868085775377499E-3</v>
      </c>
      <c r="O6" s="74">
        <v>4</v>
      </c>
      <c r="P6" s="33">
        <v>0.30506</v>
      </c>
      <c r="Q6" s="33">
        <v>0.28893999999999997</v>
      </c>
      <c r="R6" s="33">
        <v>0.29346</v>
      </c>
      <c r="S6" s="33">
        <v>0.27816999999999997</v>
      </c>
      <c r="T6" s="33">
        <v>0.28290999999999999</v>
      </c>
      <c r="U6" s="33">
        <v>0.30131000000000002</v>
      </c>
      <c r="V6" s="33">
        <v>0.30432999999999999</v>
      </c>
      <c r="W6" s="33">
        <v>0.33373000000000003</v>
      </c>
      <c r="X6" s="94">
        <f t="shared" si="3"/>
        <v>0.29848874999999997</v>
      </c>
      <c r="Y6" s="8">
        <f t="shared" si="4"/>
        <v>1.7317302196275936E-2</v>
      </c>
      <c r="Z6" s="8">
        <f t="shared" si="5"/>
        <v>6.1225909074217036E-3</v>
      </c>
      <c r="AB6" s="74">
        <v>4</v>
      </c>
      <c r="AC6" s="33">
        <v>0.28094000000000002</v>
      </c>
      <c r="AD6" s="33">
        <v>0.28112999999999999</v>
      </c>
      <c r="AE6" s="33">
        <v>0.28534999999999999</v>
      </c>
      <c r="AF6" s="33">
        <v>0.29344999999999999</v>
      </c>
      <c r="AG6" s="33">
        <v>0.30163000000000001</v>
      </c>
      <c r="AH6" s="33">
        <v>0.28332000000000002</v>
      </c>
      <c r="AI6" s="33">
        <v>0.29981999999999998</v>
      </c>
      <c r="AJ6" s="33">
        <v>0.29119</v>
      </c>
      <c r="AK6" s="94">
        <f t="shared" si="6"/>
        <v>0.28960374999999999</v>
      </c>
      <c r="AL6" s="8">
        <f t="shared" si="7"/>
        <v>8.2006723374193034E-3</v>
      </c>
      <c r="AM6" s="8">
        <f t="shared" si="8"/>
        <v>2.8993755100390622E-3</v>
      </c>
      <c r="AO6" s="74">
        <v>4</v>
      </c>
      <c r="AP6" s="33">
        <v>0.30453000000000002</v>
      </c>
      <c r="AQ6" s="33">
        <v>0.29749999999999999</v>
      </c>
      <c r="AR6" s="33">
        <v>0.27901999999999999</v>
      </c>
      <c r="AS6" s="33">
        <v>0.29770999999999997</v>
      </c>
      <c r="AT6" s="33">
        <v>0.30497999999999997</v>
      </c>
      <c r="AU6" s="33">
        <v>0.29598000000000002</v>
      </c>
      <c r="AV6" s="33">
        <v>0.28841</v>
      </c>
      <c r="AW6" s="33">
        <v>0.30930999999999997</v>
      </c>
      <c r="AX6" s="94">
        <f t="shared" si="9"/>
        <v>0.29718</v>
      </c>
      <c r="AY6" s="8">
        <f t="shared" si="10"/>
        <v>9.7871723626971451E-3</v>
      </c>
      <c r="AZ6" s="8">
        <f t="shared" si="11"/>
        <v>3.4602879731523576E-3</v>
      </c>
      <c r="BB6" s="74">
        <v>4</v>
      </c>
      <c r="BC6" s="33">
        <v>0.31245000000000001</v>
      </c>
      <c r="BD6" s="33">
        <v>0.31774000000000002</v>
      </c>
      <c r="BE6" s="33">
        <v>0.30991999999999997</v>
      </c>
      <c r="BF6" s="33">
        <v>0.33249000000000001</v>
      </c>
      <c r="BG6" s="33">
        <v>0.28705999999999998</v>
      </c>
      <c r="BH6" s="33">
        <v>0.31912000000000001</v>
      </c>
      <c r="BI6" s="33">
        <v>0.30164000000000002</v>
      </c>
      <c r="BJ6" s="33">
        <v>0.32801999999999998</v>
      </c>
      <c r="BK6" s="94">
        <f t="shared" si="12"/>
        <v>0.31355500000000003</v>
      </c>
      <c r="BL6" s="8">
        <f t="shared" si="13"/>
        <v>1.4514231439718549E-2</v>
      </c>
      <c r="BM6" s="8">
        <f t="shared" si="14"/>
        <v>5.1315557373679856E-3</v>
      </c>
      <c r="BO6" s="74">
        <v>4</v>
      </c>
      <c r="BP6" s="33">
        <v>0.27694000000000002</v>
      </c>
      <c r="BQ6" s="33">
        <v>0.31202999999999997</v>
      </c>
      <c r="BR6" s="33">
        <v>0.31757000000000002</v>
      </c>
      <c r="BS6" s="33">
        <v>0.31341999999999998</v>
      </c>
      <c r="BT6" s="33">
        <v>0.31955</v>
      </c>
      <c r="BU6" s="33">
        <v>0.32718999999999998</v>
      </c>
      <c r="BV6" s="33">
        <v>0.30856</v>
      </c>
      <c r="BW6" s="33">
        <v>0.30488999999999999</v>
      </c>
      <c r="BX6" s="94">
        <f t="shared" si="15"/>
        <v>0.31001874999999995</v>
      </c>
      <c r="BY6" s="8">
        <f t="shared" si="16"/>
        <v>1.5028388790647414E-2</v>
      </c>
      <c r="BZ6" s="8">
        <f t="shared" si="17"/>
        <v>5.3133378120873423E-3</v>
      </c>
    </row>
    <row r="7" spans="2:78" x14ac:dyDescent="0.45">
      <c r="B7" s="74">
        <v>5</v>
      </c>
      <c r="C7" s="33">
        <v>0.28559000000000001</v>
      </c>
      <c r="D7" s="33">
        <v>0.30603999999999998</v>
      </c>
      <c r="E7" s="33">
        <v>0.29209000000000002</v>
      </c>
      <c r="F7" s="33">
        <v>0.28770000000000001</v>
      </c>
      <c r="G7" s="33">
        <v>0.29260999999999998</v>
      </c>
      <c r="H7" s="33">
        <v>0.29732999999999998</v>
      </c>
      <c r="I7" s="33">
        <v>0.28033999999999998</v>
      </c>
      <c r="J7" s="33">
        <v>0.28732000000000002</v>
      </c>
      <c r="K7" s="94">
        <f t="shared" si="0"/>
        <v>0.29112749999999998</v>
      </c>
      <c r="L7" s="8">
        <f t="shared" si="1"/>
        <v>7.9034960618703347E-3</v>
      </c>
      <c r="M7" s="8">
        <f t="shared" si="2"/>
        <v>2.7943078302148433E-3</v>
      </c>
      <c r="O7" s="74">
        <v>5</v>
      </c>
      <c r="P7" s="33">
        <v>0.31341999999999998</v>
      </c>
      <c r="Q7" s="33">
        <v>0.28560999999999998</v>
      </c>
      <c r="R7" s="33">
        <v>0.29568</v>
      </c>
      <c r="S7" s="33">
        <v>0.27979999999999999</v>
      </c>
      <c r="T7" s="33">
        <v>0.27261000000000002</v>
      </c>
      <c r="U7" s="33">
        <v>0.29526000000000002</v>
      </c>
      <c r="V7" s="33">
        <v>0.30420999999999998</v>
      </c>
      <c r="W7" s="33">
        <v>0.33502999999999999</v>
      </c>
      <c r="X7" s="94">
        <f t="shared" si="3"/>
        <v>0.29770250000000004</v>
      </c>
      <c r="Y7" s="8">
        <f t="shared" si="4"/>
        <v>1.9961203621024454E-2</v>
      </c>
      <c r="Z7" s="8">
        <f t="shared" si="5"/>
        <v>7.0573512205359288E-3</v>
      </c>
      <c r="AB7" s="74">
        <v>5</v>
      </c>
      <c r="AC7" s="33">
        <v>0.28236</v>
      </c>
      <c r="AD7" s="33">
        <v>0.28258</v>
      </c>
      <c r="AE7" s="33">
        <v>0.29125000000000001</v>
      </c>
      <c r="AF7" s="33">
        <v>0.28488999999999998</v>
      </c>
      <c r="AG7" s="33">
        <v>0.29311999999999999</v>
      </c>
      <c r="AH7" s="33">
        <v>0.26351000000000002</v>
      </c>
      <c r="AI7" s="33">
        <v>0.31019999999999998</v>
      </c>
      <c r="AJ7" s="33">
        <v>0.27982000000000001</v>
      </c>
      <c r="AK7" s="94">
        <f t="shared" si="6"/>
        <v>0.28596625000000003</v>
      </c>
      <c r="AL7" s="8">
        <f t="shared" si="7"/>
        <v>1.3277577164420568E-2</v>
      </c>
      <c r="AM7" s="8">
        <f t="shared" si="8"/>
        <v>4.6943324253447168E-3</v>
      </c>
      <c r="AO7" s="74">
        <v>5</v>
      </c>
      <c r="AP7" s="33">
        <v>0.29622999999999999</v>
      </c>
      <c r="AQ7" s="33">
        <v>0.29182000000000002</v>
      </c>
      <c r="AR7" s="33">
        <v>0.28439999999999999</v>
      </c>
      <c r="AS7" s="33">
        <v>0.30099999999999999</v>
      </c>
      <c r="AT7" s="33">
        <v>0.28053</v>
      </c>
      <c r="AU7" s="33">
        <v>0.29066999999999998</v>
      </c>
      <c r="AV7" s="33">
        <v>0.28222000000000003</v>
      </c>
      <c r="AW7" s="33">
        <v>0.31106</v>
      </c>
      <c r="AX7" s="94">
        <f t="shared" si="9"/>
        <v>0.29224124999999995</v>
      </c>
      <c r="AY7" s="8">
        <f t="shared" si="10"/>
        <v>1.0340499348953813E-2</v>
      </c>
      <c r="AZ7" s="8">
        <f t="shared" si="11"/>
        <v>3.6559186052501605E-3</v>
      </c>
      <c r="BB7" s="74">
        <v>5</v>
      </c>
      <c r="BC7" s="33">
        <v>0.32294</v>
      </c>
      <c r="BD7" s="33">
        <v>0.30430000000000001</v>
      </c>
      <c r="BE7" s="33">
        <v>0.32649</v>
      </c>
      <c r="BF7" s="33">
        <v>0.30869000000000002</v>
      </c>
      <c r="BG7" s="33">
        <v>0.28188000000000002</v>
      </c>
      <c r="BH7" s="33">
        <v>0.30747999999999998</v>
      </c>
      <c r="BI7" s="33">
        <v>0.29988999999999999</v>
      </c>
      <c r="BJ7" s="33">
        <v>0.34936</v>
      </c>
      <c r="BK7" s="94">
        <f t="shared" si="12"/>
        <v>0.31262875000000001</v>
      </c>
      <c r="BL7" s="8">
        <f t="shared" si="13"/>
        <v>2.0237142964290751E-2</v>
      </c>
      <c r="BM7" s="8">
        <f t="shared" si="14"/>
        <v>7.1549105109458095E-3</v>
      </c>
      <c r="BO7" s="74">
        <v>5</v>
      </c>
      <c r="BP7" s="33">
        <v>0.30370000000000003</v>
      </c>
      <c r="BQ7" s="33">
        <v>0.28992000000000001</v>
      </c>
      <c r="BR7" s="33">
        <v>0.31956000000000001</v>
      </c>
      <c r="BS7" s="33">
        <v>0.30841000000000002</v>
      </c>
      <c r="BT7" s="33">
        <v>0.31519999999999998</v>
      </c>
      <c r="BU7" s="33">
        <v>0.33285999999999999</v>
      </c>
      <c r="BV7" s="33">
        <v>0.31883</v>
      </c>
      <c r="BW7" s="33">
        <v>0.29941000000000001</v>
      </c>
      <c r="BX7" s="94">
        <f t="shared" si="15"/>
        <v>0.31098625000000002</v>
      </c>
      <c r="BY7" s="8">
        <f t="shared" si="16"/>
        <v>1.346303504043571E-2</v>
      </c>
      <c r="BZ7" s="8">
        <f t="shared" si="17"/>
        <v>4.7599016862220978E-3</v>
      </c>
    </row>
    <row r="8" spans="2:78" x14ac:dyDescent="0.45">
      <c r="B8" s="74">
        <v>6</v>
      </c>
      <c r="C8" s="33">
        <v>0.28919</v>
      </c>
      <c r="D8" s="33">
        <v>0.28377999999999998</v>
      </c>
      <c r="E8" s="33">
        <v>0.27643000000000001</v>
      </c>
      <c r="F8" s="33">
        <v>0.28404000000000001</v>
      </c>
      <c r="G8" s="33">
        <v>0.27510000000000001</v>
      </c>
      <c r="H8" s="33">
        <v>0.28294000000000002</v>
      </c>
      <c r="I8" s="33">
        <v>0.27576000000000001</v>
      </c>
      <c r="J8" s="33">
        <v>0.29599999999999999</v>
      </c>
      <c r="K8" s="94">
        <f t="shared" si="0"/>
        <v>0.28290499999999996</v>
      </c>
      <c r="L8" s="8">
        <f t="shared" si="1"/>
        <v>7.2400670872976945E-3</v>
      </c>
      <c r="M8" s="8">
        <f t="shared" si="2"/>
        <v>2.5597502668368677E-3</v>
      </c>
      <c r="O8" s="74">
        <v>6</v>
      </c>
      <c r="P8" s="33">
        <v>0.29902000000000001</v>
      </c>
      <c r="Q8" s="33">
        <v>0.28459000000000001</v>
      </c>
      <c r="R8" s="33">
        <v>0.28606999999999999</v>
      </c>
      <c r="S8" s="33">
        <v>0.27299000000000001</v>
      </c>
      <c r="T8" s="33">
        <v>0.27689000000000002</v>
      </c>
      <c r="U8" s="33">
        <v>0.29433999999999999</v>
      </c>
      <c r="V8" s="33">
        <v>0.29715999999999998</v>
      </c>
      <c r="W8" s="33">
        <v>0.33379999999999999</v>
      </c>
      <c r="X8" s="94">
        <f t="shared" si="3"/>
        <v>0.29310750000000002</v>
      </c>
      <c r="Y8" s="8">
        <f t="shared" si="4"/>
        <v>1.8892834431528335E-2</v>
      </c>
      <c r="Z8" s="8">
        <f t="shared" si="5"/>
        <v>6.6796256711841879E-3</v>
      </c>
      <c r="AB8" s="74">
        <v>6</v>
      </c>
      <c r="AC8" s="33">
        <v>0.26889999999999997</v>
      </c>
      <c r="AD8" s="33">
        <v>0.30424000000000001</v>
      </c>
      <c r="AE8" s="33">
        <v>0.28593000000000002</v>
      </c>
      <c r="AF8" s="33">
        <v>0.27505000000000002</v>
      </c>
      <c r="AG8" s="33">
        <v>0.27456000000000003</v>
      </c>
      <c r="AH8" s="33">
        <v>0.26261000000000001</v>
      </c>
      <c r="AI8" s="33">
        <v>0.28842000000000001</v>
      </c>
      <c r="AJ8" s="33">
        <v>0.27856999999999998</v>
      </c>
      <c r="AK8" s="94">
        <f t="shared" si="6"/>
        <v>0.27978499999999995</v>
      </c>
      <c r="AL8" s="8">
        <f t="shared" si="7"/>
        <v>1.2956146913999662E-2</v>
      </c>
      <c r="AM8" s="8">
        <f t="shared" si="8"/>
        <v>4.5806896704691609E-3</v>
      </c>
      <c r="AO8" s="74">
        <v>6</v>
      </c>
      <c r="AP8" s="33">
        <v>0.29208000000000001</v>
      </c>
      <c r="AQ8" s="33">
        <v>0.29124</v>
      </c>
      <c r="AR8" s="33">
        <v>0.27875</v>
      </c>
      <c r="AS8" s="33">
        <v>0.29865000000000003</v>
      </c>
      <c r="AT8" s="33">
        <v>0.28450999999999999</v>
      </c>
      <c r="AU8" s="33">
        <v>0.28906999999999999</v>
      </c>
      <c r="AV8" s="33">
        <v>0.27883999999999998</v>
      </c>
      <c r="AW8" s="33">
        <v>0.29337999999999997</v>
      </c>
      <c r="AX8" s="94">
        <f t="shared" si="9"/>
        <v>0.28831499999999999</v>
      </c>
      <c r="AY8" s="8">
        <f t="shared" si="10"/>
        <v>7.0863067148651555E-3</v>
      </c>
      <c r="AZ8" s="8">
        <f t="shared" si="11"/>
        <v>2.5053877658244589E-3</v>
      </c>
      <c r="BB8" s="74">
        <v>6</v>
      </c>
      <c r="BC8" s="33">
        <v>0.29360000000000003</v>
      </c>
      <c r="BD8" s="33">
        <v>0.29984</v>
      </c>
      <c r="BE8" s="33">
        <v>0.30792999999999998</v>
      </c>
      <c r="BF8" s="33">
        <v>0.24917</v>
      </c>
      <c r="BG8" s="33">
        <v>0.30532999999999999</v>
      </c>
      <c r="BH8" s="33">
        <v>0.29853000000000002</v>
      </c>
      <c r="BI8" s="33">
        <v>0.30402000000000001</v>
      </c>
      <c r="BJ8" s="33">
        <v>0.32201000000000002</v>
      </c>
      <c r="BK8" s="94">
        <f t="shared" si="12"/>
        <v>0.29755375000000001</v>
      </c>
      <c r="BL8" s="8">
        <f t="shared" si="13"/>
        <v>2.12833153549911E-2</v>
      </c>
      <c r="BM8" s="8">
        <f t="shared" si="14"/>
        <v>7.524788306822989E-3</v>
      </c>
      <c r="BO8" s="74">
        <v>6</v>
      </c>
      <c r="BP8" s="33">
        <v>0.28977000000000003</v>
      </c>
      <c r="BQ8" s="33">
        <v>0.28066000000000002</v>
      </c>
      <c r="BR8" s="33">
        <v>0.31824999999999998</v>
      </c>
      <c r="BS8" s="33">
        <v>0.29052</v>
      </c>
      <c r="BT8" s="33">
        <v>0.32253999999999999</v>
      </c>
      <c r="BU8" s="33">
        <v>0.32169999999999999</v>
      </c>
      <c r="BV8" s="33">
        <v>0.30585000000000001</v>
      </c>
      <c r="BW8" s="33">
        <v>0.28397</v>
      </c>
      <c r="BX8" s="94">
        <f t="shared" si="15"/>
        <v>0.30165749999999997</v>
      </c>
      <c r="BY8" s="8">
        <f t="shared" si="16"/>
        <v>1.7524545846978653E-2</v>
      </c>
      <c r="BZ8" s="8">
        <f t="shared" si="17"/>
        <v>6.1958626028065771E-3</v>
      </c>
    </row>
    <row r="9" spans="2:78" x14ac:dyDescent="0.45">
      <c r="B9" s="74">
        <v>7</v>
      </c>
      <c r="C9" s="33">
        <v>0.27395999999999998</v>
      </c>
      <c r="D9" s="33">
        <v>0.26977000000000001</v>
      </c>
      <c r="E9" s="33">
        <v>0.28943999999999998</v>
      </c>
      <c r="F9" s="33">
        <v>0.27977000000000002</v>
      </c>
      <c r="G9" s="33">
        <v>0.27976000000000001</v>
      </c>
      <c r="H9" s="33">
        <v>0.27954000000000001</v>
      </c>
      <c r="I9" s="33">
        <v>0.27965000000000001</v>
      </c>
      <c r="J9" s="33">
        <v>0.28510999999999997</v>
      </c>
      <c r="K9" s="94">
        <f t="shared" si="0"/>
        <v>0.27962500000000001</v>
      </c>
      <c r="L9" s="8">
        <f t="shared" si="1"/>
        <v>6.0436483777835401E-3</v>
      </c>
      <c r="M9" s="8">
        <f t="shared" si="2"/>
        <v>2.1367523755189089E-3</v>
      </c>
      <c r="O9" s="74">
        <v>7</v>
      </c>
      <c r="P9" s="33">
        <v>0.29364000000000001</v>
      </c>
      <c r="Q9" s="33">
        <v>0.27722000000000002</v>
      </c>
      <c r="R9" s="33">
        <v>0.28399000000000002</v>
      </c>
      <c r="S9" s="33">
        <v>0.27155000000000001</v>
      </c>
      <c r="T9" s="33">
        <v>0.26713999999999999</v>
      </c>
      <c r="U9" s="33">
        <v>0.2954</v>
      </c>
      <c r="V9" s="33">
        <v>0.28819</v>
      </c>
      <c r="W9" s="33">
        <v>0.31651000000000001</v>
      </c>
      <c r="X9" s="94">
        <f t="shared" si="3"/>
        <v>0.28670499999999999</v>
      </c>
      <c r="Y9" s="8">
        <f t="shared" si="4"/>
        <v>1.5693675705291517E-2</v>
      </c>
      <c r="Z9" s="8">
        <f t="shared" si="5"/>
        <v>5.5485522564771026E-3</v>
      </c>
      <c r="AB9" s="74">
        <v>7</v>
      </c>
      <c r="AC9" s="33">
        <v>0.26784000000000002</v>
      </c>
      <c r="AD9" s="33">
        <v>0.27881</v>
      </c>
      <c r="AE9" s="33">
        <v>0.27383000000000002</v>
      </c>
      <c r="AF9" s="33">
        <v>0.25469000000000003</v>
      </c>
      <c r="AG9" s="33">
        <v>0.27589999999999998</v>
      </c>
      <c r="AH9" s="33">
        <v>0.25689000000000001</v>
      </c>
      <c r="AI9" s="33">
        <v>0.31147999999999998</v>
      </c>
      <c r="AJ9" s="33">
        <v>0.28533999999999998</v>
      </c>
      <c r="AK9" s="94">
        <f t="shared" si="6"/>
        <v>0.27559750000000005</v>
      </c>
      <c r="AL9" s="8">
        <f t="shared" si="7"/>
        <v>1.7901631011087854E-2</v>
      </c>
      <c r="AM9" s="8">
        <f t="shared" si="8"/>
        <v>6.3291823411198061E-3</v>
      </c>
      <c r="AO9" s="74">
        <v>7</v>
      </c>
      <c r="AP9" s="33">
        <v>0.29065000000000002</v>
      </c>
      <c r="AQ9" s="33">
        <v>0.28916999999999998</v>
      </c>
      <c r="AR9" s="33">
        <v>0.27960000000000002</v>
      </c>
      <c r="AS9" s="33">
        <v>0.28982000000000002</v>
      </c>
      <c r="AT9" s="33">
        <v>0.28115000000000001</v>
      </c>
      <c r="AU9" s="33">
        <v>0.28658</v>
      </c>
      <c r="AV9" s="33">
        <v>0.27866000000000002</v>
      </c>
      <c r="AW9" s="33">
        <v>0.28904999999999997</v>
      </c>
      <c r="AX9" s="94">
        <f t="shared" si="9"/>
        <v>0.28558500000000003</v>
      </c>
      <c r="AY9" s="8">
        <f t="shared" si="10"/>
        <v>4.969665122377097E-3</v>
      </c>
      <c r="AZ9" s="8">
        <f t="shared" si="11"/>
        <v>1.7570419541295594E-3</v>
      </c>
      <c r="BB9" s="74">
        <v>7</v>
      </c>
      <c r="BC9" s="33">
        <v>0.29549999999999998</v>
      </c>
      <c r="BD9" s="33">
        <v>0.29139999999999999</v>
      </c>
      <c r="BE9" s="33">
        <v>0.26432</v>
      </c>
      <c r="BF9" s="33">
        <v>0.30353000000000002</v>
      </c>
      <c r="BG9" s="33">
        <v>0.25951999999999997</v>
      </c>
      <c r="BH9" s="33">
        <v>0.29686000000000001</v>
      </c>
      <c r="BI9" s="33">
        <v>0.29063</v>
      </c>
      <c r="BJ9" s="33">
        <v>0.33733000000000002</v>
      </c>
      <c r="BK9" s="94">
        <f t="shared" si="12"/>
        <v>0.29238625000000001</v>
      </c>
      <c r="BL9" s="8">
        <f t="shared" si="13"/>
        <v>2.4041023235592245E-2</v>
      </c>
      <c r="BM9" s="8">
        <f t="shared" si="14"/>
        <v>8.4997852782753153E-3</v>
      </c>
      <c r="BO9" s="74">
        <v>7</v>
      </c>
      <c r="BP9" s="33">
        <v>0.27510000000000001</v>
      </c>
      <c r="BQ9" s="33">
        <v>0.28713</v>
      </c>
      <c r="BR9" s="33">
        <v>0.30502000000000001</v>
      </c>
      <c r="BS9" s="33">
        <v>0.30568000000000001</v>
      </c>
      <c r="BT9" s="33">
        <v>0.31552999999999998</v>
      </c>
      <c r="BU9" s="33">
        <v>0.31683</v>
      </c>
      <c r="BV9" s="33">
        <v>0.30619000000000002</v>
      </c>
      <c r="BW9" s="33">
        <v>0.31008000000000002</v>
      </c>
      <c r="BX9" s="94">
        <f t="shared" si="15"/>
        <v>0.30269499999999999</v>
      </c>
      <c r="BY9" s="8">
        <f t="shared" si="16"/>
        <v>1.4389270804516616E-2</v>
      </c>
      <c r="BZ9" s="8">
        <f t="shared" si="17"/>
        <v>5.0873754811016532E-3</v>
      </c>
    </row>
    <row r="10" spans="2:78" x14ac:dyDescent="0.45">
      <c r="B10" s="74">
        <v>8</v>
      </c>
      <c r="C10" s="33">
        <v>0.27279999999999999</v>
      </c>
      <c r="D10" s="33">
        <v>0.2606</v>
      </c>
      <c r="E10" s="33">
        <v>0.28753000000000001</v>
      </c>
      <c r="F10" s="33">
        <v>0.28227000000000002</v>
      </c>
      <c r="G10" s="33">
        <v>0.27527000000000001</v>
      </c>
      <c r="H10" s="33">
        <v>0.27748</v>
      </c>
      <c r="I10" s="33">
        <v>0.26394000000000001</v>
      </c>
      <c r="J10" s="33">
        <v>0.27777000000000002</v>
      </c>
      <c r="K10" s="94">
        <f t="shared" si="0"/>
        <v>0.27470749999999999</v>
      </c>
      <c r="L10" s="8">
        <f t="shared" si="1"/>
        <v>8.9249981992795355E-3</v>
      </c>
      <c r="M10" s="8">
        <f t="shared" si="2"/>
        <v>3.1554633743941423E-3</v>
      </c>
      <c r="O10" s="74">
        <v>8</v>
      </c>
      <c r="P10" s="33">
        <v>0.29392000000000001</v>
      </c>
      <c r="Q10" s="33">
        <v>0.28075</v>
      </c>
      <c r="R10" s="33">
        <v>0.27200000000000002</v>
      </c>
      <c r="S10" s="33">
        <v>0.26315</v>
      </c>
      <c r="T10" s="33">
        <v>0.27899000000000002</v>
      </c>
      <c r="U10" s="33">
        <v>0.28561999999999999</v>
      </c>
      <c r="V10" s="33">
        <v>0.28401999999999999</v>
      </c>
      <c r="W10" s="33">
        <v>0.31534000000000001</v>
      </c>
      <c r="X10" s="94">
        <f t="shared" si="3"/>
        <v>0.28422375</v>
      </c>
      <c r="Y10" s="8">
        <f t="shared" si="4"/>
        <v>1.5571087619137503E-2</v>
      </c>
      <c r="Z10" s="8">
        <f t="shared" si="5"/>
        <v>5.5052108229710099E-3</v>
      </c>
      <c r="AB10" s="74">
        <v>8</v>
      </c>
      <c r="AC10" s="33">
        <v>0.26467000000000002</v>
      </c>
      <c r="AD10" s="33">
        <v>0.28584999999999999</v>
      </c>
      <c r="AE10" s="33">
        <v>0.26872000000000001</v>
      </c>
      <c r="AF10" s="33">
        <v>0.26618999999999998</v>
      </c>
      <c r="AG10" s="33">
        <v>0.26391999999999999</v>
      </c>
      <c r="AH10" s="33">
        <v>0.27</v>
      </c>
      <c r="AI10" s="33">
        <v>0.30014999999999997</v>
      </c>
      <c r="AJ10" s="33">
        <v>0.26053999999999999</v>
      </c>
      <c r="AK10" s="94">
        <f t="shared" si="6"/>
        <v>0.272505</v>
      </c>
      <c r="AL10" s="8">
        <f t="shared" si="7"/>
        <v>1.3528098800010919E-2</v>
      </c>
      <c r="AM10" s="8">
        <f t="shared" si="8"/>
        <v>4.7829051990246584E-3</v>
      </c>
      <c r="AO10" s="74">
        <v>8</v>
      </c>
      <c r="AP10" s="33">
        <v>0.28893999999999997</v>
      </c>
      <c r="AQ10" s="33">
        <v>0.28538000000000002</v>
      </c>
      <c r="AR10" s="33">
        <v>0.28319</v>
      </c>
      <c r="AS10" s="33">
        <v>0.28881000000000001</v>
      </c>
      <c r="AT10" s="33">
        <v>0.28192</v>
      </c>
      <c r="AU10" s="33">
        <v>0.27603</v>
      </c>
      <c r="AV10" s="33">
        <v>0.28188000000000002</v>
      </c>
      <c r="AW10" s="33">
        <v>0.28044999999999998</v>
      </c>
      <c r="AX10" s="94">
        <f t="shared" si="9"/>
        <v>0.28332499999999999</v>
      </c>
      <c r="AY10" s="8">
        <f t="shared" si="10"/>
        <v>4.3325907788692511E-3</v>
      </c>
      <c r="AZ10" s="8">
        <f t="shared" si="11"/>
        <v>1.5318021599223764E-3</v>
      </c>
      <c r="BB10" s="74">
        <v>8</v>
      </c>
      <c r="BC10" s="33">
        <v>0.27279999999999999</v>
      </c>
      <c r="BD10" s="33">
        <v>0.30460999999999999</v>
      </c>
      <c r="BE10" s="33">
        <v>0.30114999999999997</v>
      </c>
      <c r="BF10" s="33">
        <v>0.32701000000000002</v>
      </c>
      <c r="BG10" s="33">
        <v>0.27163999999999999</v>
      </c>
      <c r="BH10" s="33">
        <v>0.29202</v>
      </c>
      <c r="BI10" s="33">
        <v>0.29377999999999999</v>
      </c>
      <c r="BJ10" s="33">
        <v>0.32267000000000001</v>
      </c>
      <c r="BK10" s="94">
        <f t="shared" si="12"/>
        <v>0.29820999999999998</v>
      </c>
      <c r="BL10" s="8">
        <f t="shared" si="13"/>
        <v>2.0308018120929489E-2</v>
      </c>
      <c r="BM10" s="8">
        <f t="shared" si="14"/>
        <v>7.179968662884265E-3</v>
      </c>
      <c r="BO10" s="74">
        <v>8</v>
      </c>
      <c r="BP10" s="33">
        <v>0.29598000000000002</v>
      </c>
      <c r="BQ10" s="33">
        <v>0.28838999999999998</v>
      </c>
      <c r="BR10" s="33">
        <v>0.31165999999999999</v>
      </c>
      <c r="BS10" s="33">
        <v>0.29296</v>
      </c>
      <c r="BT10" s="33">
        <v>0.29765999999999998</v>
      </c>
      <c r="BU10" s="33">
        <v>0.31291999999999998</v>
      </c>
      <c r="BV10" s="33">
        <v>0.28904999999999997</v>
      </c>
      <c r="BW10" s="33">
        <v>0.27683000000000002</v>
      </c>
      <c r="BX10" s="94">
        <f t="shared" si="15"/>
        <v>0.29568125000000001</v>
      </c>
      <c r="BY10" s="8">
        <f t="shared" si="16"/>
        <v>1.204995724651573E-2</v>
      </c>
      <c r="BZ10" s="8">
        <f t="shared" si="17"/>
        <v>4.2603032410096255E-3</v>
      </c>
    </row>
    <row r="11" spans="2:78" x14ac:dyDescent="0.45">
      <c r="B11" s="74">
        <v>9</v>
      </c>
      <c r="C11" s="33">
        <v>0.27605000000000002</v>
      </c>
      <c r="D11" s="33">
        <v>0.26730999999999999</v>
      </c>
      <c r="E11" s="33">
        <v>0.26206000000000002</v>
      </c>
      <c r="F11" s="33">
        <v>0.26721</v>
      </c>
      <c r="G11" s="33">
        <v>0.26851999999999998</v>
      </c>
      <c r="H11" s="33">
        <v>0.26440000000000002</v>
      </c>
      <c r="I11" s="33">
        <v>0.2762</v>
      </c>
      <c r="J11" s="33">
        <v>0.27900000000000003</v>
      </c>
      <c r="K11" s="94">
        <f t="shared" si="0"/>
        <v>0.27009374999999997</v>
      </c>
      <c r="L11" s="8">
        <f t="shared" si="1"/>
        <v>6.1827685372909053E-3</v>
      </c>
      <c r="M11" s="8">
        <f t="shared" si="2"/>
        <v>2.185938779612615E-3</v>
      </c>
      <c r="O11" s="74">
        <v>9</v>
      </c>
      <c r="P11" s="33">
        <v>0.28334999999999999</v>
      </c>
      <c r="Q11" s="33">
        <v>0.27000999999999997</v>
      </c>
      <c r="R11" s="33">
        <v>0.27222000000000002</v>
      </c>
      <c r="S11" s="33">
        <v>0.2555</v>
      </c>
      <c r="T11" s="33">
        <v>0.27111000000000002</v>
      </c>
      <c r="U11" s="33">
        <v>0.28388000000000002</v>
      </c>
      <c r="V11" s="33">
        <v>0.27688000000000001</v>
      </c>
      <c r="W11" s="33">
        <v>0.31007000000000001</v>
      </c>
      <c r="X11" s="94">
        <f t="shared" si="3"/>
        <v>0.2778775</v>
      </c>
      <c r="Y11" s="8">
        <f t="shared" si="4"/>
        <v>1.5783294740235414E-2</v>
      </c>
      <c r="Z11" s="8">
        <f t="shared" si="5"/>
        <v>5.5802373701432147E-3</v>
      </c>
      <c r="AB11" s="74">
        <v>9</v>
      </c>
      <c r="AC11" s="33">
        <v>0.24729999999999999</v>
      </c>
      <c r="AD11" s="33">
        <v>0.28532999999999997</v>
      </c>
      <c r="AE11" s="33">
        <v>0.26545000000000002</v>
      </c>
      <c r="AF11" s="33">
        <v>0.27096999999999999</v>
      </c>
      <c r="AG11" s="33">
        <v>0.25436999999999999</v>
      </c>
      <c r="AH11" s="33">
        <v>0.27215</v>
      </c>
      <c r="AI11" s="33">
        <v>0.29927999999999999</v>
      </c>
      <c r="AJ11" s="33">
        <v>0.26427</v>
      </c>
      <c r="AK11" s="94">
        <f t="shared" si="6"/>
        <v>0.26988999999999996</v>
      </c>
      <c r="AL11" s="8">
        <f t="shared" si="7"/>
        <v>1.6522349365977844E-2</v>
      </c>
      <c r="AM11" s="8">
        <f t="shared" si="8"/>
        <v>5.8415326389080931E-3</v>
      </c>
      <c r="AO11" s="74">
        <v>9</v>
      </c>
      <c r="AP11" s="33">
        <v>0.28866000000000003</v>
      </c>
      <c r="AQ11" s="33">
        <v>0.27626000000000001</v>
      </c>
      <c r="AR11" s="33">
        <v>0.26634999999999998</v>
      </c>
      <c r="AS11" s="33">
        <v>0.28660999999999998</v>
      </c>
      <c r="AT11" s="33">
        <v>0.27405000000000002</v>
      </c>
      <c r="AU11" s="33">
        <v>0.27934999999999999</v>
      </c>
      <c r="AV11" s="33">
        <v>0.27056999999999998</v>
      </c>
      <c r="AW11" s="33">
        <v>0.27454000000000001</v>
      </c>
      <c r="AX11" s="94">
        <f t="shared" si="9"/>
        <v>0.27704874999999995</v>
      </c>
      <c r="AY11" s="8">
        <f t="shared" si="10"/>
        <v>7.5958662395128806E-3</v>
      </c>
      <c r="AZ11" s="8">
        <f t="shared" si="11"/>
        <v>2.685544263472759E-3</v>
      </c>
      <c r="BB11" s="74">
        <v>9</v>
      </c>
      <c r="BC11" s="33">
        <v>0.28938999999999998</v>
      </c>
      <c r="BD11" s="33">
        <v>0.28915999999999997</v>
      </c>
      <c r="BE11" s="33">
        <v>0.30143999999999999</v>
      </c>
      <c r="BF11" s="33">
        <v>0.31037999999999999</v>
      </c>
      <c r="BG11" s="33">
        <v>0.28908</v>
      </c>
      <c r="BH11" s="33">
        <v>0.28306999999999999</v>
      </c>
      <c r="BI11" s="33">
        <v>0.29530000000000001</v>
      </c>
      <c r="BJ11" s="33">
        <v>0.32890999999999998</v>
      </c>
      <c r="BK11" s="94">
        <f t="shared" si="12"/>
        <v>0.29834124999999995</v>
      </c>
      <c r="BL11" s="8">
        <f t="shared" si="13"/>
        <v>1.5031554845438595E-2</v>
      </c>
      <c r="BM11" s="8">
        <f t="shared" si="14"/>
        <v>5.3144571814935683E-3</v>
      </c>
      <c r="BO11" s="74">
        <v>9</v>
      </c>
      <c r="BP11" s="33">
        <v>0.28076000000000001</v>
      </c>
      <c r="BQ11" s="33">
        <v>0.28347</v>
      </c>
      <c r="BR11" s="33">
        <v>0.30179</v>
      </c>
      <c r="BS11" s="33">
        <v>0.28645999999999999</v>
      </c>
      <c r="BT11" s="33">
        <v>0.29010000000000002</v>
      </c>
      <c r="BU11" s="33">
        <v>0.31234000000000001</v>
      </c>
      <c r="BV11" s="33">
        <v>0.30369000000000002</v>
      </c>
      <c r="BW11" s="33">
        <v>0.30726999999999999</v>
      </c>
      <c r="BX11" s="94">
        <f t="shared" si="15"/>
        <v>0.29573499999999997</v>
      </c>
      <c r="BY11" s="8">
        <f t="shared" si="16"/>
        <v>1.1959377671338683E-2</v>
      </c>
      <c r="BZ11" s="8">
        <f t="shared" si="17"/>
        <v>4.2282785250872821E-3</v>
      </c>
    </row>
    <row r="12" spans="2:78" x14ac:dyDescent="0.45">
      <c r="B12" s="74">
        <v>10</v>
      </c>
      <c r="C12" s="33">
        <v>0.25672</v>
      </c>
      <c r="D12" s="33">
        <v>0.28170000000000001</v>
      </c>
      <c r="E12" s="33">
        <v>0.26708999999999999</v>
      </c>
      <c r="F12" s="33">
        <v>0.26855000000000001</v>
      </c>
      <c r="G12" s="33">
        <v>0.26557999999999998</v>
      </c>
      <c r="H12" s="33">
        <v>0.28497</v>
      </c>
      <c r="I12" s="33">
        <v>0.24779000000000001</v>
      </c>
      <c r="J12" s="33">
        <v>0.25474000000000002</v>
      </c>
      <c r="K12" s="94">
        <f t="shared" si="0"/>
        <v>0.26589249999999998</v>
      </c>
      <c r="L12" s="8">
        <f t="shared" si="1"/>
        <v>1.2865432922592002E-2</v>
      </c>
      <c r="M12" s="8">
        <f t="shared" si="2"/>
        <v>4.5486174312327331E-3</v>
      </c>
      <c r="O12" s="74">
        <v>10</v>
      </c>
      <c r="P12" s="33">
        <v>0.27550999999999998</v>
      </c>
      <c r="Q12" s="33">
        <v>0.26540000000000002</v>
      </c>
      <c r="R12" s="33">
        <v>0.26687</v>
      </c>
      <c r="S12" s="33">
        <v>0.25486999999999999</v>
      </c>
      <c r="T12" s="33">
        <v>0.26273000000000002</v>
      </c>
      <c r="U12" s="33">
        <v>0.28602</v>
      </c>
      <c r="V12" s="33">
        <v>0.28611999999999999</v>
      </c>
      <c r="W12" s="33">
        <v>0.29974000000000001</v>
      </c>
      <c r="X12" s="94">
        <f t="shared" si="3"/>
        <v>0.2746575</v>
      </c>
      <c r="Y12" s="8">
        <f t="shared" si="4"/>
        <v>1.4978607364218761E-2</v>
      </c>
      <c r="Z12" s="8">
        <f t="shared" si="5"/>
        <v>5.2957374199849219E-3</v>
      </c>
      <c r="AB12" s="74">
        <v>10</v>
      </c>
      <c r="AC12" s="33">
        <v>0.24820999999999999</v>
      </c>
      <c r="AD12" s="33">
        <v>0.23357</v>
      </c>
      <c r="AE12" s="33">
        <v>0.26512000000000002</v>
      </c>
      <c r="AF12" s="33">
        <v>0.25292999999999999</v>
      </c>
      <c r="AG12" s="33">
        <v>0.26036999999999999</v>
      </c>
      <c r="AH12" s="33">
        <v>0.26490000000000002</v>
      </c>
      <c r="AI12" s="33">
        <v>0.29224</v>
      </c>
      <c r="AJ12" s="33">
        <v>0.26876</v>
      </c>
      <c r="AK12" s="94">
        <f t="shared" si="6"/>
        <v>0.26076250000000001</v>
      </c>
      <c r="AL12" s="8">
        <f t="shared" si="7"/>
        <v>1.7110561274921908E-2</v>
      </c>
      <c r="AM12" s="8">
        <f t="shared" si="8"/>
        <v>6.0494969537026088E-3</v>
      </c>
      <c r="AO12" s="74">
        <v>10</v>
      </c>
      <c r="AP12" s="33">
        <v>0.28332000000000002</v>
      </c>
      <c r="AQ12" s="33">
        <v>0.27373999999999998</v>
      </c>
      <c r="AR12" s="33">
        <v>0.25325999999999999</v>
      </c>
      <c r="AS12" s="33">
        <v>0.28026000000000001</v>
      </c>
      <c r="AT12" s="33">
        <v>0.28308</v>
      </c>
      <c r="AU12" s="33">
        <v>0.27523999999999998</v>
      </c>
      <c r="AV12" s="33">
        <v>0.26806999999999997</v>
      </c>
      <c r="AW12" s="33">
        <v>0.28249999999999997</v>
      </c>
      <c r="AX12" s="94">
        <f t="shared" si="9"/>
        <v>0.27493374999999998</v>
      </c>
      <c r="AY12" s="8">
        <f t="shared" si="10"/>
        <v>1.0286530634767008E-2</v>
      </c>
      <c r="AZ12" s="8">
        <f t="shared" si="11"/>
        <v>3.6368377833634561E-3</v>
      </c>
      <c r="BB12" s="74">
        <v>10</v>
      </c>
      <c r="BC12" s="33">
        <v>0.29322999999999999</v>
      </c>
      <c r="BD12" s="33">
        <v>0.26888000000000001</v>
      </c>
      <c r="BE12" s="33">
        <v>0.27594000000000002</v>
      </c>
      <c r="BF12" s="33">
        <v>0.28976000000000002</v>
      </c>
      <c r="BG12" s="33">
        <v>0.26817000000000002</v>
      </c>
      <c r="BH12" s="33">
        <v>0.27628000000000003</v>
      </c>
      <c r="BI12" s="33">
        <v>0.28604000000000002</v>
      </c>
      <c r="BJ12" s="33">
        <v>0.32629999999999998</v>
      </c>
      <c r="BK12" s="94">
        <f t="shared" si="12"/>
        <v>0.28557500000000002</v>
      </c>
      <c r="BL12" s="8">
        <f t="shared" si="13"/>
        <v>1.8882124577796536E-2</v>
      </c>
      <c r="BM12" s="8">
        <f t="shared" si="14"/>
        <v>6.6758391660845526E-3</v>
      </c>
      <c r="BO12" s="74">
        <v>10</v>
      </c>
      <c r="BP12" s="33">
        <v>0.26419999999999999</v>
      </c>
      <c r="BQ12" s="33">
        <v>0.28338999999999998</v>
      </c>
      <c r="BR12" s="33">
        <v>0.29518</v>
      </c>
      <c r="BS12" s="33">
        <v>0.29083999999999999</v>
      </c>
      <c r="BT12" s="33">
        <v>0.29368</v>
      </c>
      <c r="BU12" s="33">
        <v>0.30471999999999999</v>
      </c>
      <c r="BV12" s="33">
        <v>0.30695</v>
      </c>
      <c r="BW12" s="33">
        <v>0.29815999999999998</v>
      </c>
      <c r="BX12" s="94">
        <f t="shared" si="15"/>
        <v>0.29213999999999996</v>
      </c>
      <c r="BY12" s="8">
        <f t="shared" si="16"/>
        <v>1.3545385086547271E-2</v>
      </c>
      <c r="BZ12" s="8">
        <f t="shared" si="17"/>
        <v>4.7890168242403523E-3</v>
      </c>
    </row>
    <row r="13" spans="2:78" x14ac:dyDescent="0.45">
      <c r="B13" s="74">
        <v>11</v>
      </c>
      <c r="C13" s="33">
        <v>0.26611000000000001</v>
      </c>
      <c r="D13" s="33">
        <v>0.29721999999999998</v>
      </c>
      <c r="E13" s="33">
        <v>0.25650000000000001</v>
      </c>
      <c r="F13" s="33">
        <v>0.27228000000000002</v>
      </c>
      <c r="G13" s="33">
        <v>0.27250000000000002</v>
      </c>
      <c r="H13" s="33">
        <v>0.28437000000000001</v>
      </c>
      <c r="I13" s="33">
        <v>0.26461000000000001</v>
      </c>
      <c r="J13" s="33">
        <v>0.26473000000000002</v>
      </c>
      <c r="K13" s="94">
        <f t="shared" si="0"/>
        <v>0.27229000000000003</v>
      </c>
      <c r="L13" s="8">
        <f t="shared" si="1"/>
        <v>1.2934604748503133E-2</v>
      </c>
      <c r="M13" s="8">
        <f t="shared" si="2"/>
        <v>4.5730733648171413E-3</v>
      </c>
      <c r="O13" s="74">
        <v>11</v>
      </c>
      <c r="P13" s="33">
        <v>0.27853</v>
      </c>
      <c r="Q13" s="33">
        <v>0.27000999999999997</v>
      </c>
      <c r="R13" s="33">
        <v>0.26777000000000001</v>
      </c>
      <c r="S13" s="33">
        <v>0.25973000000000002</v>
      </c>
      <c r="T13" s="33">
        <v>0.25724000000000002</v>
      </c>
      <c r="U13" s="33">
        <v>0.27331</v>
      </c>
      <c r="V13" s="33">
        <v>0.27989000000000003</v>
      </c>
      <c r="W13" s="33">
        <v>0.31043999999999999</v>
      </c>
      <c r="X13" s="94">
        <f t="shared" si="3"/>
        <v>0.274615</v>
      </c>
      <c r="Y13" s="8">
        <f t="shared" si="4"/>
        <v>1.6560712545056745E-2</v>
      </c>
      <c r="Z13" s="8">
        <f t="shared" si="5"/>
        <v>5.8550960709453752E-3</v>
      </c>
      <c r="AB13" s="74">
        <v>11</v>
      </c>
      <c r="AC13" s="33">
        <v>0.24853</v>
      </c>
      <c r="AD13" s="33">
        <v>0.24833</v>
      </c>
      <c r="AE13" s="33">
        <v>0.25233</v>
      </c>
      <c r="AF13" s="33">
        <v>0.25590000000000002</v>
      </c>
      <c r="AG13" s="33">
        <v>0.25796000000000002</v>
      </c>
      <c r="AH13" s="33">
        <v>0.26765</v>
      </c>
      <c r="AI13" s="33">
        <v>0.26773999999999998</v>
      </c>
      <c r="AJ13" s="33">
        <v>0.2621</v>
      </c>
      <c r="AK13" s="94">
        <f t="shared" si="6"/>
        <v>0.25756749999999995</v>
      </c>
      <c r="AL13" s="8">
        <f t="shared" si="7"/>
        <v>7.7740773453464241E-3</v>
      </c>
      <c r="AM13" s="8">
        <f t="shared" si="8"/>
        <v>2.748551404181585E-3</v>
      </c>
      <c r="AO13" s="74">
        <v>11</v>
      </c>
      <c r="AP13" s="33">
        <v>0.27605000000000002</v>
      </c>
      <c r="AQ13" s="33">
        <v>0.26899000000000001</v>
      </c>
      <c r="AR13" s="33">
        <v>0.26247999999999999</v>
      </c>
      <c r="AS13" s="33">
        <v>0.27298</v>
      </c>
      <c r="AT13" s="33">
        <v>0.27577000000000002</v>
      </c>
      <c r="AU13" s="33">
        <v>0.26730999999999999</v>
      </c>
      <c r="AV13" s="33">
        <v>0.26257000000000003</v>
      </c>
      <c r="AW13" s="33">
        <v>0.27177000000000001</v>
      </c>
      <c r="AX13" s="94">
        <f t="shared" si="9"/>
        <v>0.26973999999999998</v>
      </c>
      <c r="AY13" s="8">
        <f t="shared" si="10"/>
        <v>5.363626172123272E-3</v>
      </c>
      <c r="AZ13" s="8">
        <f t="shared" si="11"/>
        <v>1.8963282190290049E-3</v>
      </c>
      <c r="BB13" s="74">
        <v>11</v>
      </c>
      <c r="BC13" s="33">
        <v>0.30303000000000002</v>
      </c>
      <c r="BD13" s="33">
        <v>0.26871</v>
      </c>
      <c r="BE13" s="33">
        <v>0.28420000000000001</v>
      </c>
      <c r="BF13" s="33">
        <v>0.29220000000000002</v>
      </c>
      <c r="BG13" s="33">
        <v>0.25106000000000001</v>
      </c>
      <c r="BH13" s="33">
        <v>0.28217999999999999</v>
      </c>
      <c r="BI13" s="33">
        <v>0.28222999999999998</v>
      </c>
      <c r="BJ13" s="33">
        <v>0.32225999999999999</v>
      </c>
      <c r="BK13" s="94">
        <f t="shared" si="12"/>
        <v>0.28573375000000001</v>
      </c>
      <c r="BL13" s="8">
        <f t="shared" si="13"/>
        <v>2.1362431601495448E-2</v>
      </c>
      <c r="BM13" s="8">
        <f t="shared" si="14"/>
        <v>7.5527601240256148E-3</v>
      </c>
      <c r="BO13" s="74">
        <v>11</v>
      </c>
      <c r="BP13" s="33">
        <v>0.29122999999999999</v>
      </c>
      <c r="BQ13" s="33">
        <v>0.28272000000000003</v>
      </c>
      <c r="BR13" s="33">
        <v>0.29461999999999999</v>
      </c>
      <c r="BS13" s="33">
        <v>0.2712</v>
      </c>
      <c r="BT13" s="33">
        <v>0.29085</v>
      </c>
      <c r="BU13" s="33">
        <v>0.29183999999999999</v>
      </c>
      <c r="BV13" s="33">
        <v>0.28611999999999999</v>
      </c>
      <c r="BW13" s="33">
        <v>0.26848</v>
      </c>
      <c r="BX13" s="94">
        <f t="shared" si="15"/>
        <v>0.28463249999999995</v>
      </c>
      <c r="BY13" s="8">
        <f t="shared" si="16"/>
        <v>9.8639904269447205E-3</v>
      </c>
      <c r="BZ13" s="8">
        <f t="shared" si="17"/>
        <v>3.4874472602258997E-3</v>
      </c>
    </row>
    <row r="14" spans="2:78" x14ac:dyDescent="0.45">
      <c r="B14" s="74">
        <v>12</v>
      </c>
      <c r="C14" s="33">
        <v>0.25147999999999998</v>
      </c>
      <c r="D14" s="33">
        <v>0.27106000000000002</v>
      </c>
      <c r="E14" s="33">
        <v>0.25900000000000001</v>
      </c>
      <c r="F14" s="33">
        <v>0.26840000000000003</v>
      </c>
      <c r="G14" s="33">
        <v>0.25850000000000001</v>
      </c>
      <c r="H14" s="33">
        <v>0.27907999999999999</v>
      </c>
      <c r="I14" s="33">
        <v>0.27073000000000003</v>
      </c>
      <c r="J14" s="33">
        <v>0.25935000000000002</v>
      </c>
      <c r="K14" s="94">
        <f t="shared" si="0"/>
        <v>0.26469999999999999</v>
      </c>
      <c r="L14" s="8">
        <f t="shared" si="1"/>
        <v>9.0364800353108475E-3</v>
      </c>
      <c r="M14" s="8">
        <f t="shared" si="2"/>
        <v>3.1948781555125763E-3</v>
      </c>
      <c r="O14" s="74">
        <v>12</v>
      </c>
      <c r="P14" s="33">
        <v>0.26793</v>
      </c>
      <c r="Q14" s="33">
        <v>0.26677000000000001</v>
      </c>
      <c r="R14" s="33">
        <v>0.27009</v>
      </c>
      <c r="S14" s="33">
        <v>0.24426</v>
      </c>
      <c r="T14" s="33">
        <v>0.26416000000000001</v>
      </c>
      <c r="U14" s="33">
        <v>0.28043000000000001</v>
      </c>
      <c r="V14" s="33">
        <v>0.27546999999999999</v>
      </c>
      <c r="W14" s="33">
        <v>0.29452</v>
      </c>
      <c r="X14" s="94">
        <f t="shared" si="3"/>
        <v>0.27045374999999994</v>
      </c>
      <c r="Y14" s="8">
        <f t="shared" si="4"/>
        <v>1.439081149057074E-2</v>
      </c>
      <c r="Z14" s="8">
        <f t="shared" si="5"/>
        <v>5.0879201958799287E-3</v>
      </c>
      <c r="AB14" s="74">
        <v>12</v>
      </c>
      <c r="AC14" s="33">
        <v>0.25311</v>
      </c>
      <c r="AD14" s="33">
        <v>0.25114999999999998</v>
      </c>
      <c r="AE14" s="33">
        <v>0.26051000000000002</v>
      </c>
      <c r="AF14" s="33">
        <v>0.24915000000000001</v>
      </c>
      <c r="AG14" s="33">
        <v>0.26278000000000001</v>
      </c>
      <c r="AH14" s="33">
        <v>0.23050999999999999</v>
      </c>
      <c r="AI14" s="33">
        <v>0.26805000000000001</v>
      </c>
      <c r="AJ14" s="33">
        <v>0.27016000000000001</v>
      </c>
      <c r="AK14" s="94">
        <f t="shared" si="6"/>
        <v>0.2556775</v>
      </c>
      <c r="AL14" s="8">
        <f t="shared" si="7"/>
        <v>1.2759991883114309E-2</v>
      </c>
      <c r="AM14" s="8">
        <f t="shared" si="8"/>
        <v>4.5113383942177159E-3</v>
      </c>
      <c r="AO14" s="74">
        <v>12</v>
      </c>
      <c r="AP14" s="33">
        <v>0.27866999999999997</v>
      </c>
      <c r="AQ14" s="33">
        <v>0.27029999999999998</v>
      </c>
      <c r="AR14" s="33">
        <v>0.26878000000000002</v>
      </c>
      <c r="AS14" s="33">
        <v>0.2752</v>
      </c>
      <c r="AT14" s="33">
        <v>0.23891000000000001</v>
      </c>
      <c r="AU14" s="33">
        <v>0.27289999999999998</v>
      </c>
      <c r="AV14" s="33">
        <v>0.25747999999999999</v>
      </c>
      <c r="AW14" s="33">
        <v>0.27011000000000002</v>
      </c>
      <c r="AX14" s="94">
        <f t="shared" si="9"/>
        <v>0.26654374999999997</v>
      </c>
      <c r="AY14" s="8">
        <f t="shared" si="10"/>
        <v>1.2761451929821414E-2</v>
      </c>
      <c r="AZ14" s="8">
        <f t="shared" si="11"/>
        <v>4.5118545986814378E-3</v>
      </c>
      <c r="BB14" s="74">
        <v>12</v>
      </c>
      <c r="BC14" s="33">
        <v>0.27615000000000001</v>
      </c>
      <c r="BD14" s="33">
        <v>0.26832</v>
      </c>
      <c r="BE14" s="33">
        <v>0.27527000000000001</v>
      </c>
      <c r="BF14" s="33">
        <v>0.28910999999999998</v>
      </c>
      <c r="BG14" s="33">
        <v>0.26691999999999999</v>
      </c>
      <c r="BH14" s="33">
        <v>0.26519999999999999</v>
      </c>
      <c r="BI14" s="33">
        <v>0.28071000000000002</v>
      </c>
      <c r="BJ14" s="33">
        <v>0.28750999999999999</v>
      </c>
      <c r="BK14" s="94">
        <f t="shared" si="12"/>
        <v>0.27614875</v>
      </c>
      <c r="BL14" s="8">
        <f t="shared" si="13"/>
        <v>9.1416119827335204E-3</v>
      </c>
      <c r="BM14" s="8">
        <f t="shared" si="14"/>
        <v>3.232047911983536E-3</v>
      </c>
      <c r="BO14" s="74">
        <v>12</v>
      </c>
      <c r="BP14" s="33">
        <v>0.27185999999999999</v>
      </c>
      <c r="BQ14" s="33">
        <v>0.28871999999999998</v>
      </c>
      <c r="BR14" s="33">
        <v>0.27406999999999998</v>
      </c>
      <c r="BS14" s="33">
        <v>0.28771000000000002</v>
      </c>
      <c r="BT14" s="33">
        <v>0.30104999999999998</v>
      </c>
      <c r="BU14" s="33">
        <v>0.28810000000000002</v>
      </c>
      <c r="BV14" s="33">
        <v>0.27263999999999999</v>
      </c>
      <c r="BW14" s="33">
        <v>0.30055999999999999</v>
      </c>
      <c r="BX14" s="94">
        <f t="shared" si="15"/>
        <v>0.28558875</v>
      </c>
      <c r="BY14" s="8">
        <f t="shared" si="16"/>
        <v>1.1787582373594925E-2</v>
      </c>
      <c r="BZ14" s="8">
        <f t="shared" si="17"/>
        <v>4.1675397150819958E-3</v>
      </c>
    </row>
    <row r="15" spans="2:78" x14ac:dyDescent="0.45">
      <c r="B15" s="74">
        <v>13</v>
      </c>
      <c r="C15" s="33">
        <v>0.26343</v>
      </c>
      <c r="D15" s="33">
        <v>0.25552999999999998</v>
      </c>
      <c r="E15" s="33">
        <v>0.25614999999999999</v>
      </c>
      <c r="F15" s="33">
        <v>0.25178</v>
      </c>
      <c r="G15" s="33">
        <v>0.26528000000000002</v>
      </c>
      <c r="H15" s="33">
        <v>0.25668000000000002</v>
      </c>
      <c r="I15" s="33">
        <v>0.25589000000000001</v>
      </c>
      <c r="J15" s="33">
        <v>0.26272000000000001</v>
      </c>
      <c r="K15" s="94">
        <f t="shared" si="0"/>
        <v>0.25843249999999995</v>
      </c>
      <c r="L15" s="8">
        <f t="shared" si="1"/>
        <v>4.7459990668833026E-3</v>
      </c>
      <c r="M15" s="8">
        <f t="shared" si="2"/>
        <v>1.6779640618491049E-3</v>
      </c>
      <c r="O15" s="74">
        <v>13</v>
      </c>
      <c r="P15" s="33">
        <v>0.25746000000000002</v>
      </c>
      <c r="Q15" s="33">
        <v>0.25686999999999999</v>
      </c>
      <c r="R15" s="33">
        <v>0.26373000000000002</v>
      </c>
      <c r="S15" s="33">
        <v>0.24265</v>
      </c>
      <c r="T15" s="33">
        <v>0.26622000000000001</v>
      </c>
      <c r="U15" s="33">
        <v>0.26496999999999998</v>
      </c>
      <c r="V15" s="33">
        <v>0.27061000000000002</v>
      </c>
      <c r="W15" s="33">
        <v>0.30470000000000003</v>
      </c>
      <c r="X15" s="94">
        <f t="shared" si="3"/>
        <v>0.26590124999999998</v>
      </c>
      <c r="Y15" s="8">
        <f t="shared" si="4"/>
        <v>1.7835106982337638E-2</v>
      </c>
      <c r="Z15" s="8">
        <f t="shared" si="5"/>
        <v>6.3056625451992426E-3</v>
      </c>
      <c r="AB15" s="74">
        <v>13</v>
      </c>
      <c r="AC15" s="33">
        <v>0.23289000000000001</v>
      </c>
      <c r="AD15" s="33">
        <v>0.23329</v>
      </c>
      <c r="AE15" s="33">
        <v>0.25827</v>
      </c>
      <c r="AF15" s="33">
        <v>0.25024000000000002</v>
      </c>
      <c r="AG15" s="33">
        <v>0.25222</v>
      </c>
      <c r="AH15" s="33">
        <v>0.23208000000000001</v>
      </c>
      <c r="AI15" s="33">
        <v>0.27017000000000002</v>
      </c>
      <c r="AJ15" s="33">
        <v>0.26428000000000001</v>
      </c>
      <c r="AK15" s="94">
        <f t="shared" si="6"/>
        <v>0.24918000000000004</v>
      </c>
      <c r="AL15" s="8">
        <f t="shared" si="7"/>
        <v>1.4984990585820967E-2</v>
      </c>
      <c r="AM15" s="8">
        <f t="shared" si="8"/>
        <v>5.2979942296252905E-3</v>
      </c>
      <c r="AO15" s="74">
        <v>13</v>
      </c>
      <c r="AP15" s="33">
        <v>0.26706000000000002</v>
      </c>
      <c r="AQ15" s="33">
        <v>0.26893</v>
      </c>
      <c r="AR15" s="33">
        <v>0.26289000000000001</v>
      </c>
      <c r="AS15" s="33">
        <v>0.2732</v>
      </c>
      <c r="AT15" s="33">
        <v>0.24451999999999999</v>
      </c>
      <c r="AU15" s="33">
        <v>0.25874999999999998</v>
      </c>
      <c r="AV15" s="33">
        <v>0.25589000000000001</v>
      </c>
      <c r="AW15" s="33">
        <v>0.26536999999999999</v>
      </c>
      <c r="AX15" s="94">
        <f t="shared" si="9"/>
        <v>0.26207625000000001</v>
      </c>
      <c r="AY15" s="8">
        <f t="shared" si="10"/>
        <v>8.9810593353854638E-3</v>
      </c>
      <c r="AZ15" s="8">
        <f t="shared" si="11"/>
        <v>3.1752839791449041E-3</v>
      </c>
      <c r="BB15" s="74">
        <v>13</v>
      </c>
      <c r="BC15" s="33">
        <v>0.24851000000000001</v>
      </c>
      <c r="BD15" s="33">
        <v>0.26862000000000003</v>
      </c>
      <c r="BE15" s="33">
        <v>0.28173999999999999</v>
      </c>
      <c r="BF15" s="33">
        <v>0.28958</v>
      </c>
      <c r="BG15" s="33">
        <v>0.24784999999999999</v>
      </c>
      <c r="BH15" s="33">
        <v>0.27387</v>
      </c>
      <c r="BI15" s="33">
        <v>0.26323999999999997</v>
      </c>
      <c r="BJ15" s="33">
        <v>0.31348999999999999</v>
      </c>
      <c r="BK15" s="94">
        <f t="shared" si="12"/>
        <v>0.27336250000000001</v>
      </c>
      <c r="BL15" s="8">
        <f t="shared" si="13"/>
        <v>2.183429265431527E-2</v>
      </c>
      <c r="BM15" s="8">
        <f t="shared" si="14"/>
        <v>7.7195881991389747E-3</v>
      </c>
      <c r="BO15" s="74">
        <v>13</v>
      </c>
      <c r="BP15" s="33">
        <v>0.26012999999999997</v>
      </c>
      <c r="BQ15" s="33">
        <v>0.25478000000000001</v>
      </c>
      <c r="BR15" s="33">
        <v>0.28899999999999998</v>
      </c>
      <c r="BS15" s="33">
        <v>0.27498</v>
      </c>
      <c r="BT15" s="33">
        <v>0.27847</v>
      </c>
      <c r="BU15" s="33">
        <v>0.2923</v>
      </c>
      <c r="BV15" s="33">
        <v>0.27034000000000002</v>
      </c>
      <c r="BW15" s="33">
        <v>0.29039999999999999</v>
      </c>
      <c r="BX15" s="94">
        <f t="shared" si="15"/>
        <v>0.27629999999999999</v>
      </c>
      <c r="BY15" s="8">
        <f t="shared" si="16"/>
        <v>1.4054242877406907E-2</v>
      </c>
      <c r="BZ15" s="8">
        <f t="shared" si="17"/>
        <v>4.9689252215285801E-3</v>
      </c>
    </row>
    <row r="16" spans="2:78" x14ac:dyDescent="0.45">
      <c r="B16" s="74">
        <v>14</v>
      </c>
      <c r="C16" s="33">
        <v>0.25283</v>
      </c>
      <c r="D16" s="33">
        <v>0.24168999999999999</v>
      </c>
      <c r="E16" s="33">
        <v>0.22886999999999999</v>
      </c>
      <c r="F16" s="33">
        <v>0.25907999999999998</v>
      </c>
      <c r="G16" s="33">
        <v>0.25649</v>
      </c>
      <c r="H16" s="33">
        <v>0.25301000000000001</v>
      </c>
      <c r="I16" s="33">
        <v>0.23443</v>
      </c>
      <c r="J16" s="33">
        <v>0.24432999999999999</v>
      </c>
      <c r="K16" s="94">
        <f t="shared" si="0"/>
        <v>0.24634124999999998</v>
      </c>
      <c r="L16" s="8">
        <f t="shared" si="1"/>
        <v>1.0853904415989142E-2</v>
      </c>
      <c r="M16" s="8">
        <f t="shared" si="2"/>
        <v>3.8374347074482677E-3</v>
      </c>
      <c r="O16" s="74">
        <v>14</v>
      </c>
      <c r="P16" s="33">
        <v>0.25829999999999997</v>
      </c>
      <c r="Q16" s="33">
        <v>0.26217000000000001</v>
      </c>
      <c r="R16" s="33">
        <v>0.25161</v>
      </c>
      <c r="S16" s="33">
        <v>0.23462</v>
      </c>
      <c r="T16" s="33">
        <v>0.25008000000000002</v>
      </c>
      <c r="U16" s="33">
        <v>0.26746999999999999</v>
      </c>
      <c r="V16" s="33">
        <v>0.28926000000000002</v>
      </c>
      <c r="W16" s="33">
        <v>0.30384</v>
      </c>
      <c r="X16" s="94">
        <f t="shared" si="3"/>
        <v>0.26466875000000001</v>
      </c>
      <c r="Y16" s="8">
        <f t="shared" si="4"/>
        <v>2.2296886674088447E-2</v>
      </c>
      <c r="Z16" s="8">
        <f t="shared" si="5"/>
        <v>7.883139883297953E-3</v>
      </c>
      <c r="AB16" s="74">
        <v>14</v>
      </c>
      <c r="AC16" s="33">
        <v>0.23987</v>
      </c>
      <c r="AD16" s="33">
        <v>0.24904999999999999</v>
      </c>
      <c r="AE16" s="33">
        <v>0.24173</v>
      </c>
      <c r="AF16" s="33">
        <v>0.22370999999999999</v>
      </c>
      <c r="AG16" s="33">
        <v>0.24478</v>
      </c>
      <c r="AH16" s="33">
        <v>0.23388999999999999</v>
      </c>
      <c r="AI16" s="33">
        <v>0.25280999999999998</v>
      </c>
      <c r="AJ16" s="33">
        <v>0.25686999999999999</v>
      </c>
      <c r="AK16" s="94">
        <f t="shared" si="6"/>
        <v>0.24283874999999996</v>
      </c>
      <c r="AL16" s="8">
        <f t="shared" si="7"/>
        <v>1.0654857292736087E-2</v>
      </c>
      <c r="AM16" s="8">
        <f t="shared" si="8"/>
        <v>3.7670609221343129E-3</v>
      </c>
      <c r="AO16" s="74">
        <v>14</v>
      </c>
      <c r="AP16" s="33">
        <v>0.25872000000000001</v>
      </c>
      <c r="AQ16" s="33">
        <v>0.27046999999999999</v>
      </c>
      <c r="AR16" s="33">
        <v>0.24054</v>
      </c>
      <c r="AS16" s="33">
        <v>0.26768999999999998</v>
      </c>
      <c r="AT16" s="33">
        <v>0.25063000000000002</v>
      </c>
      <c r="AU16" s="33">
        <v>0.26395000000000002</v>
      </c>
      <c r="AV16" s="33">
        <v>0.24293000000000001</v>
      </c>
      <c r="AW16" s="33">
        <v>0.25858999999999999</v>
      </c>
      <c r="AX16" s="94">
        <f t="shared" si="9"/>
        <v>0.25669000000000003</v>
      </c>
      <c r="AY16" s="8">
        <f t="shared" si="10"/>
        <v>1.1072556808872744E-2</v>
      </c>
      <c r="AZ16" s="8">
        <f t="shared" si="11"/>
        <v>3.914740002313598E-3</v>
      </c>
      <c r="BB16" s="74">
        <v>14</v>
      </c>
      <c r="BC16" s="33">
        <v>0.27239000000000002</v>
      </c>
      <c r="BD16" s="33">
        <v>0.25085000000000002</v>
      </c>
      <c r="BE16" s="33">
        <v>0.26916000000000001</v>
      </c>
      <c r="BF16" s="33">
        <v>0.29259000000000002</v>
      </c>
      <c r="BG16" s="33">
        <v>0.24539</v>
      </c>
      <c r="BH16" s="33">
        <v>0.26879999999999998</v>
      </c>
      <c r="BI16" s="33">
        <v>0.27424999999999999</v>
      </c>
      <c r="BJ16" s="33">
        <v>0.31891000000000003</v>
      </c>
      <c r="BK16" s="94">
        <f t="shared" si="12"/>
        <v>0.27404249999999997</v>
      </c>
      <c r="BL16" s="8">
        <f t="shared" si="13"/>
        <v>2.3207315810813998E-2</v>
      </c>
      <c r="BM16" s="8">
        <f t="shared" si="14"/>
        <v>8.2050251914821785E-3</v>
      </c>
      <c r="BO16" s="74">
        <v>14</v>
      </c>
      <c r="BP16" s="33">
        <v>0.26229000000000002</v>
      </c>
      <c r="BQ16" s="33">
        <v>0.26028000000000001</v>
      </c>
      <c r="BR16" s="33">
        <v>0.28181</v>
      </c>
      <c r="BS16" s="33">
        <v>0.27209</v>
      </c>
      <c r="BT16" s="33">
        <v>0.26974999999999999</v>
      </c>
      <c r="BU16" s="33">
        <v>0.28811999999999999</v>
      </c>
      <c r="BV16" s="33">
        <v>0.26513999999999999</v>
      </c>
      <c r="BW16" s="33">
        <v>0.26661000000000001</v>
      </c>
      <c r="BX16" s="94">
        <f t="shared" si="15"/>
        <v>0.27076124999999995</v>
      </c>
      <c r="BY16" s="8">
        <f t="shared" si="16"/>
        <v>9.6853297569055377E-3</v>
      </c>
      <c r="BZ16" s="8">
        <f t="shared" si="17"/>
        <v>3.4242811745678805E-3</v>
      </c>
    </row>
    <row r="17" spans="2:78" x14ac:dyDescent="0.45">
      <c r="B17" s="74">
        <v>15</v>
      </c>
      <c r="C17" s="33">
        <v>0.25706000000000001</v>
      </c>
      <c r="D17" s="33">
        <v>0.23946999999999999</v>
      </c>
      <c r="E17" s="33">
        <v>0.24903</v>
      </c>
      <c r="F17" s="33">
        <v>0.25963000000000003</v>
      </c>
      <c r="G17" s="33">
        <v>0.24556</v>
      </c>
      <c r="H17" s="33">
        <v>0.25552000000000002</v>
      </c>
      <c r="I17" s="33">
        <v>0.23177</v>
      </c>
      <c r="J17" s="33">
        <v>0.25805</v>
      </c>
      <c r="K17" s="94">
        <f t="shared" si="0"/>
        <v>0.24951125000000002</v>
      </c>
      <c r="L17" s="8">
        <f t="shared" si="1"/>
        <v>9.9986476764181986E-3</v>
      </c>
      <c r="M17" s="8">
        <f t="shared" si="2"/>
        <v>3.5350557873452121E-3</v>
      </c>
      <c r="O17" s="74">
        <v>15</v>
      </c>
      <c r="P17" s="33">
        <v>0.25305</v>
      </c>
      <c r="Q17" s="33">
        <v>0.24975</v>
      </c>
      <c r="R17" s="33">
        <v>0.25322</v>
      </c>
      <c r="S17" s="33">
        <v>0.24998000000000001</v>
      </c>
      <c r="T17" s="33">
        <v>0.24754000000000001</v>
      </c>
      <c r="U17" s="33">
        <v>0.26827000000000001</v>
      </c>
      <c r="V17" s="33">
        <v>0.25935000000000002</v>
      </c>
      <c r="W17" s="33">
        <v>0.29820999999999998</v>
      </c>
      <c r="X17" s="94">
        <f t="shared" si="3"/>
        <v>0.25992124999999999</v>
      </c>
      <c r="Y17" s="8">
        <f t="shared" si="4"/>
        <v>1.6834298693441309E-2</v>
      </c>
      <c r="Z17" s="8">
        <f t="shared" si="5"/>
        <v>5.9518233813260924E-3</v>
      </c>
      <c r="AB17" s="74">
        <v>15</v>
      </c>
      <c r="AC17" s="33">
        <v>0.22681000000000001</v>
      </c>
      <c r="AD17" s="33">
        <v>0.23393</v>
      </c>
      <c r="AE17" s="33">
        <v>0.25600000000000001</v>
      </c>
      <c r="AF17" s="33">
        <v>0.246</v>
      </c>
      <c r="AG17" s="33">
        <v>0.23171</v>
      </c>
      <c r="AH17" s="33">
        <v>0.253</v>
      </c>
      <c r="AI17" s="33">
        <v>0.25999</v>
      </c>
      <c r="AJ17" s="33">
        <v>0.26597999999999999</v>
      </c>
      <c r="AK17" s="94">
        <f t="shared" si="6"/>
        <v>0.24667749999999999</v>
      </c>
      <c r="AL17" s="8">
        <f t="shared" si="7"/>
        <v>1.4434054721882054E-2</v>
      </c>
      <c r="AM17" s="8">
        <f t="shared" si="8"/>
        <v>5.1032089869302534E-3</v>
      </c>
      <c r="AO17" s="74">
        <v>15</v>
      </c>
      <c r="AP17" s="33">
        <v>0.25975999999999999</v>
      </c>
      <c r="AQ17" s="33">
        <v>0.25689000000000001</v>
      </c>
      <c r="AR17" s="33">
        <v>0.24435000000000001</v>
      </c>
      <c r="AS17" s="33">
        <v>0.26349</v>
      </c>
      <c r="AT17" s="33">
        <v>0.2467</v>
      </c>
      <c r="AU17" s="33">
        <v>0.25253999999999999</v>
      </c>
      <c r="AV17" s="33">
        <v>0.24271999999999999</v>
      </c>
      <c r="AW17" s="33">
        <v>0.26690999999999998</v>
      </c>
      <c r="AX17" s="94">
        <f t="shared" si="9"/>
        <v>0.25417000000000001</v>
      </c>
      <c r="AY17" s="8">
        <f t="shared" si="10"/>
        <v>9.0538799891064815E-3</v>
      </c>
      <c r="AZ17" s="8">
        <f t="shared" si="11"/>
        <v>3.201029968173189E-3</v>
      </c>
      <c r="BB17" s="74">
        <v>15</v>
      </c>
      <c r="BC17" s="33">
        <v>0.25444</v>
      </c>
      <c r="BD17" s="33">
        <v>0.26684000000000002</v>
      </c>
      <c r="BE17" s="33">
        <v>0.26183000000000001</v>
      </c>
      <c r="BF17" s="33">
        <v>0.32307000000000002</v>
      </c>
      <c r="BG17" s="33">
        <v>0.24606</v>
      </c>
      <c r="BH17" s="33">
        <v>0.24790999999999999</v>
      </c>
      <c r="BI17" s="33">
        <v>0.25442999999999999</v>
      </c>
      <c r="BJ17" s="33">
        <v>0.30512</v>
      </c>
      <c r="BK17" s="94">
        <f t="shared" si="12"/>
        <v>0.26996249999999999</v>
      </c>
      <c r="BL17" s="8">
        <f t="shared" si="13"/>
        <v>2.846600165109249E-2</v>
      </c>
      <c r="BM17" s="8">
        <f t="shared" si="14"/>
        <v>1.0064251400377477E-2</v>
      </c>
      <c r="BO17" s="74">
        <v>15</v>
      </c>
      <c r="BP17" s="33">
        <v>0.27037</v>
      </c>
      <c r="BQ17" s="33">
        <v>0.26443</v>
      </c>
      <c r="BR17" s="33">
        <v>0.27481</v>
      </c>
      <c r="BS17" s="33">
        <v>0.26977000000000001</v>
      </c>
      <c r="BT17" s="33">
        <v>0.28412999999999999</v>
      </c>
      <c r="BU17" s="33">
        <v>0.29239999999999999</v>
      </c>
      <c r="BV17" s="33">
        <v>0.27050999999999997</v>
      </c>
      <c r="BW17" s="33">
        <v>0.29793999999999998</v>
      </c>
      <c r="BX17" s="94">
        <f t="shared" si="15"/>
        <v>0.27804499999999999</v>
      </c>
      <c r="BY17" s="8">
        <f t="shared" si="16"/>
        <v>1.2064678078707987E-2</v>
      </c>
      <c r="BZ17" s="8">
        <f t="shared" si="17"/>
        <v>4.2655078411435524E-3</v>
      </c>
    </row>
    <row r="18" spans="2:78" x14ac:dyDescent="0.45">
      <c r="B18" s="74">
        <v>16</v>
      </c>
      <c r="C18" s="33">
        <v>0.25030000000000002</v>
      </c>
      <c r="D18" s="33">
        <v>0.23816000000000001</v>
      </c>
      <c r="E18" s="33">
        <v>0.25207000000000002</v>
      </c>
      <c r="F18" s="33">
        <v>0.24676999999999999</v>
      </c>
      <c r="G18" s="33">
        <v>0.25672</v>
      </c>
      <c r="H18" s="33">
        <v>0.27199000000000001</v>
      </c>
      <c r="I18" s="33">
        <v>0.23358999999999999</v>
      </c>
      <c r="J18" s="33">
        <v>0.26671</v>
      </c>
      <c r="K18" s="94">
        <f t="shared" si="0"/>
        <v>0.25203874999999998</v>
      </c>
      <c r="L18" s="8">
        <f t="shared" si="1"/>
        <v>1.3087464490332509E-2</v>
      </c>
      <c r="M18" s="8">
        <f t="shared" si="2"/>
        <v>4.62711744482613E-3</v>
      </c>
      <c r="O18" s="74">
        <v>16</v>
      </c>
      <c r="P18" s="33">
        <v>0.23299</v>
      </c>
      <c r="Q18" s="33">
        <v>0.24132000000000001</v>
      </c>
      <c r="R18" s="33">
        <v>0.24093999999999999</v>
      </c>
      <c r="S18" s="33">
        <v>0.23075999999999999</v>
      </c>
      <c r="T18" s="33">
        <v>0.23215</v>
      </c>
      <c r="U18" s="33">
        <v>0.25802000000000003</v>
      </c>
      <c r="V18" s="33">
        <v>0.25763000000000003</v>
      </c>
      <c r="W18" s="33">
        <v>0.28843000000000002</v>
      </c>
      <c r="X18" s="94">
        <f t="shared" si="3"/>
        <v>0.24777999999999997</v>
      </c>
      <c r="Y18" s="8">
        <f t="shared" si="4"/>
        <v>1.9623386921877546E-2</v>
      </c>
      <c r="Z18" s="8">
        <f t="shared" si="5"/>
        <v>6.9379149811535116E-3</v>
      </c>
      <c r="AB18" s="74">
        <v>16</v>
      </c>
      <c r="AC18" s="33">
        <v>0.23002</v>
      </c>
      <c r="AD18" s="33">
        <v>0.22105</v>
      </c>
      <c r="AE18" s="33">
        <v>0.24077999999999999</v>
      </c>
      <c r="AF18" s="33">
        <v>0.21337999999999999</v>
      </c>
      <c r="AG18" s="33">
        <v>0.23846000000000001</v>
      </c>
      <c r="AH18" s="33">
        <v>0.21997</v>
      </c>
      <c r="AI18" s="33">
        <v>0.24182999999999999</v>
      </c>
      <c r="AJ18" s="33">
        <v>0.23799999999999999</v>
      </c>
      <c r="AK18" s="94">
        <f t="shared" si="6"/>
        <v>0.23043624999999998</v>
      </c>
      <c r="AL18" s="8">
        <f t="shared" si="7"/>
        <v>1.1000873910090704E-2</v>
      </c>
      <c r="AM18" s="8">
        <f t="shared" si="8"/>
        <v>3.8893962704016532E-3</v>
      </c>
      <c r="AO18" s="74">
        <v>16</v>
      </c>
      <c r="AP18" s="33">
        <v>0.25522</v>
      </c>
      <c r="AQ18" s="33">
        <v>0.25757000000000002</v>
      </c>
      <c r="AR18" s="33">
        <v>0.25087999999999999</v>
      </c>
      <c r="AS18" s="33">
        <v>0.26433000000000001</v>
      </c>
      <c r="AT18" s="33">
        <v>0.22986000000000001</v>
      </c>
      <c r="AU18" s="33">
        <v>0.24612999999999999</v>
      </c>
      <c r="AV18" s="33">
        <v>0.23868</v>
      </c>
      <c r="AW18" s="33">
        <v>0.25473000000000001</v>
      </c>
      <c r="AX18" s="94">
        <f t="shared" si="9"/>
        <v>0.24967499999999998</v>
      </c>
      <c r="AY18" s="8">
        <f t="shared" si="10"/>
        <v>1.1090171968266062E-2</v>
      </c>
      <c r="AZ18" s="8">
        <f t="shared" si="11"/>
        <v>3.9209679016429461E-3</v>
      </c>
      <c r="BB18" s="74">
        <v>16</v>
      </c>
      <c r="BC18" s="33">
        <v>0.25605</v>
      </c>
      <c r="BD18" s="33">
        <v>0.24362</v>
      </c>
      <c r="BE18" s="33">
        <v>0.25778000000000001</v>
      </c>
      <c r="BF18" s="33">
        <v>0.26682</v>
      </c>
      <c r="BG18" s="33">
        <v>0.22352</v>
      </c>
      <c r="BH18" s="33">
        <v>0.26939999999999997</v>
      </c>
      <c r="BI18" s="33">
        <v>0.25236999999999998</v>
      </c>
      <c r="BJ18" s="33">
        <v>0.30395</v>
      </c>
      <c r="BK18" s="94">
        <f t="shared" si="12"/>
        <v>0.25918874999999997</v>
      </c>
      <c r="BL18" s="8">
        <f t="shared" si="13"/>
        <v>2.3111693043936499E-2</v>
      </c>
      <c r="BM18" s="8">
        <f t="shared" si="14"/>
        <v>8.171217438034728E-3</v>
      </c>
      <c r="BO18" s="74">
        <v>16</v>
      </c>
      <c r="BP18" s="33">
        <v>0.25852999999999998</v>
      </c>
      <c r="BQ18" s="33">
        <v>0.25986999999999999</v>
      </c>
      <c r="BR18" s="33">
        <v>0.27274999999999999</v>
      </c>
      <c r="BS18" s="33">
        <v>0.26329000000000002</v>
      </c>
      <c r="BT18" s="33">
        <v>0.26838000000000001</v>
      </c>
      <c r="BU18" s="33">
        <v>0.27744999999999997</v>
      </c>
      <c r="BV18" s="33">
        <v>0.26910000000000001</v>
      </c>
      <c r="BW18" s="33">
        <v>0.27983999999999998</v>
      </c>
      <c r="BX18" s="94">
        <f t="shared" si="15"/>
        <v>0.26865125000000001</v>
      </c>
      <c r="BY18" s="8">
        <f t="shared" si="16"/>
        <v>7.8191512829535528E-3</v>
      </c>
      <c r="BZ18" s="8">
        <f t="shared" si="17"/>
        <v>2.7644874476499747E-3</v>
      </c>
    </row>
    <row r="19" spans="2:78" x14ac:dyDescent="0.45">
      <c r="B19" s="74">
        <v>17</v>
      </c>
      <c r="C19" s="33">
        <v>0.24653</v>
      </c>
      <c r="D19" s="33">
        <v>0.23738000000000001</v>
      </c>
      <c r="E19" s="33">
        <v>0.25381999999999999</v>
      </c>
      <c r="F19" s="33">
        <v>0.25130999999999998</v>
      </c>
      <c r="G19" s="33">
        <v>0.24374000000000001</v>
      </c>
      <c r="H19" s="33">
        <v>0.25699</v>
      </c>
      <c r="I19" s="33">
        <v>0.2205</v>
      </c>
      <c r="J19" s="33">
        <v>0.26589000000000002</v>
      </c>
      <c r="K19" s="94">
        <f t="shared" si="0"/>
        <v>0.24701999999999999</v>
      </c>
      <c r="L19" s="8">
        <f t="shared" si="1"/>
        <v>1.3770363622131198E-2</v>
      </c>
      <c r="M19" s="8">
        <f t="shared" si="2"/>
        <v>4.8685587483067588E-3</v>
      </c>
      <c r="O19" s="74">
        <v>17</v>
      </c>
      <c r="P19" s="33">
        <v>0.22202</v>
      </c>
      <c r="Q19" s="33">
        <v>0.24343999999999999</v>
      </c>
      <c r="R19" s="33">
        <v>0.24979999999999999</v>
      </c>
      <c r="S19" s="33">
        <v>0.22252</v>
      </c>
      <c r="T19" s="33">
        <v>0.25419000000000003</v>
      </c>
      <c r="U19" s="33">
        <v>0.25645000000000001</v>
      </c>
      <c r="V19" s="33">
        <v>0.26507999999999998</v>
      </c>
      <c r="W19" s="33">
        <v>0.26657999999999998</v>
      </c>
      <c r="X19" s="94">
        <f t="shared" si="3"/>
        <v>0.24751000000000001</v>
      </c>
      <c r="Y19" s="8">
        <f t="shared" si="4"/>
        <v>1.7291471886453157E-2</v>
      </c>
      <c r="Z19" s="8">
        <f t="shared" si="5"/>
        <v>6.1134585138037847E-3</v>
      </c>
      <c r="AB19" s="74">
        <v>17</v>
      </c>
      <c r="AC19" s="33">
        <v>0.23655000000000001</v>
      </c>
      <c r="AD19" s="33">
        <v>0.20519999999999999</v>
      </c>
      <c r="AE19" s="33">
        <v>0.24057000000000001</v>
      </c>
      <c r="AF19" s="33">
        <v>0.22153999999999999</v>
      </c>
      <c r="AG19" s="33">
        <v>0.23349</v>
      </c>
      <c r="AH19" s="33">
        <v>0.20896999999999999</v>
      </c>
      <c r="AI19" s="33">
        <v>0.25968000000000002</v>
      </c>
      <c r="AJ19" s="33">
        <v>0.25131999999999999</v>
      </c>
      <c r="AK19" s="94">
        <f t="shared" si="6"/>
        <v>0.23216499999999998</v>
      </c>
      <c r="AL19" s="8">
        <f t="shared" si="7"/>
        <v>1.924884783193901E-2</v>
      </c>
      <c r="AM19" s="8">
        <f t="shared" si="8"/>
        <v>6.8054954159960232E-3</v>
      </c>
      <c r="AO19" s="74">
        <v>17</v>
      </c>
      <c r="AP19" s="33">
        <v>0.25764999999999999</v>
      </c>
      <c r="AQ19" s="33">
        <v>0.24704000000000001</v>
      </c>
      <c r="AR19" s="33">
        <v>0.26302999999999999</v>
      </c>
      <c r="AS19" s="33">
        <v>0.25599</v>
      </c>
      <c r="AT19" s="33">
        <v>0.21933</v>
      </c>
      <c r="AU19" s="33">
        <v>0.24331</v>
      </c>
      <c r="AV19" s="33">
        <v>0.24104999999999999</v>
      </c>
      <c r="AW19" s="33">
        <v>0.24238999999999999</v>
      </c>
      <c r="AX19" s="94">
        <f t="shared" si="9"/>
        <v>0.24622374999999996</v>
      </c>
      <c r="AY19" s="8">
        <f t="shared" si="10"/>
        <v>1.3534528265039118E-2</v>
      </c>
      <c r="AZ19" s="8">
        <f t="shared" si="11"/>
        <v>4.785178358185079E-3</v>
      </c>
      <c r="BB19" s="74">
        <v>17</v>
      </c>
      <c r="BC19" s="33">
        <v>0.22839000000000001</v>
      </c>
      <c r="BD19" s="33">
        <v>0.24414</v>
      </c>
      <c r="BE19" s="33">
        <v>0.26579999999999998</v>
      </c>
      <c r="BF19" s="33">
        <v>0.18648999999999999</v>
      </c>
      <c r="BG19" s="33">
        <v>0.23954</v>
      </c>
      <c r="BH19" s="33">
        <v>0.25901000000000002</v>
      </c>
      <c r="BI19" s="33">
        <v>0.23835000000000001</v>
      </c>
      <c r="BJ19" s="33">
        <v>0.28154000000000001</v>
      </c>
      <c r="BK19" s="94">
        <f t="shared" si="12"/>
        <v>0.2429075</v>
      </c>
      <c r="BL19" s="8">
        <f t="shared" si="13"/>
        <v>2.8543573582457179E-2</v>
      </c>
      <c r="BM19" s="8">
        <f t="shared" si="14"/>
        <v>1.0091677219726333E-2</v>
      </c>
      <c r="BO19" s="74">
        <v>17</v>
      </c>
      <c r="BP19" s="33">
        <v>0.24245</v>
      </c>
      <c r="BQ19" s="33">
        <v>0.25486999999999999</v>
      </c>
      <c r="BR19" s="33">
        <v>0.26558999999999999</v>
      </c>
      <c r="BS19" s="33">
        <v>0.26934000000000002</v>
      </c>
      <c r="BT19" s="33">
        <v>0.26324999999999998</v>
      </c>
      <c r="BU19" s="33">
        <v>0.28771999999999998</v>
      </c>
      <c r="BV19" s="33">
        <v>0.25763999999999998</v>
      </c>
      <c r="BW19" s="33">
        <v>0.28222000000000003</v>
      </c>
      <c r="BX19" s="94">
        <f t="shared" si="15"/>
        <v>0.26538499999999998</v>
      </c>
      <c r="BY19" s="8">
        <f t="shared" si="16"/>
        <v>1.4633992717544413E-2</v>
      </c>
      <c r="BZ19" s="8">
        <f t="shared" si="17"/>
        <v>5.1738977432051036E-3</v>
      </c>
    </row>
    <row r="20" spans="2:78" x14ac:dyDescent="0.45">
      <c r="B20" s="74">
        <v>18</v>
      </c>
      <c r="C20" s="33">
        <v>0.22999</v>
      </c>
      <c r="D20" s="33">
        <v>0.23779</v>
      </c>
      <c r="E20" s="33">
        <v>0.25061</v>
      </c>
      <c r="F20" s="33">
        <v>0.23361999999999999</v>
      </c>
      <c r="G20" s="33">
        <v>0.23654</v>
      </c>
      <c r="H20" s="33">
        <v>0.25233</v>
      </c>
      <c r="I20" s="33">
        <v>0.23064999999999999</v>
      </c>
      <c r="J20" s="33">
        <v>0.26017000000000001</v>
      </c>
      <c r="K20" s="94">
        <f t="shared" si="0"/>
        <v>0.2414625</v>
      </c>
      <c r="L20" s="8">
        <f t="shared" si="1"/>
        <v>1.1335792555315352E-2</v>
      </c>
      <c r="M20" s="8">
        <f t="shared" si="2"/>
        <v>4.0078078929937332E-3</v>
      </c>
      <c r="O20" s="74">
        <v>18</v>
      </c>
      <c r="P20" s="33">
        <v>0.23916999999999999</v>
      </c>
      <c r="Q20" s="33">
        <v>0.24359</v>
      </c>
      <c r="R20" s="33">
        <v>0.24448</v>
      </c>
      <c r="S20" s="33">
        <v>0.23735000000000001</v>
      </c>
      <c r="T20" s="33">
        <v>0.23926</v>
      </c>
      <c r="U20" s="33">
        <v>0.25707000000000002</v>
      </c>
      <c r="V20" s="33">
        <v>0.26135000000000003</v>
      </c>
      <c r="W20" s="33">
        <v>0.28050000000000003</v>
      </c>
      <c r="X20" s="94">
        <f t="shared" si="3"/>
        <v>0.25034625000000005</v>
      </c>
      <c r="Y20" s="8">
        <f t="shared" si="4"/>
        <v>1.4987212585114984E-2</v>
      </c>
      <c r="Z20" s="8">
        <f t="shared" si="5"/>
        <v>5.2987798250095858E-3</v>
      </c>
      <c r="AB20" s="74">
        <v>18</v>
      </c>
      <c r="AC20" s="33">
        <v>0.21876000000000001</v>
      </c>
      <c r="AD20" s="33">
        <v>0.24381</v>
      </c>
      <c r="AE20" s="33">
        <v>0.22422</v>
      </c>
      <c r="AF20" s="33">
        <v>0.21762999999999999</v>
      </c>
      <c r="AG20" s="33">
        <v>0.2369</v>
      </c>
      <c r="AH20" s="33">
        <v>0.26540000000000002</v>
      </c>
      <c r="AI20" s="33">
        <v>0.25119000000000002</v>
      </c>
      <c r="AJ20" s="33">
        <v>0.22811000000000001</v>
      </c>
      <c r="AK20" s="94">
        <f t="shared" si="6"/>
        <v>0.2357525</v>
      </c>
      <c r="AL20" s="8">
        <f t="shared" si="7"/>
        <v>1.6869698744028772E-2</v>
      </c>
      <c r="AM20" s="8">
        <f t="shared" si="8"/>
        <v>5.9643391892384634E-3</v>
      </c>
      <c r="AO20" s="74">
        <v>18</v>
      </c>
      <c r="AP20" s="33">
        <v>0.25624000000000002</v>
      </c>
      <c r="AQ20" s="33">
        <v>0.24995000000000001</v>
      </c>
      <c r="AR20" s="33">
        <v>0.22156999999999999</v>
      </c>
      <c r="AS20" s="33">
        <v>0.25197999999999998</v>
      </c>
      <c r="AT20" s="33">
        <v>0.24007000000000001</v>
      </c>
      <c r="AU20" s="33">
        <v>0.23935000000000001</v>
      </c>
      <c r="AV20" s="33">
        <v>0.22982</v>
      </c>
      <c r="AW20" s="33">
        <v>0.25485000000000002</v>
      </c>
      <c r="AX20" s="94">
        <f t="shared" si="9"/>
        <v>0.24297874999999997</v>
      </c>
      <c r="AY20" s="8">
        <f t="shared" si="10"/>
        <v>1.2532951354044957E-2</v>
      </c>
      <c r="AZ20" s="8">
        <f t="shared" si="11"/>
        <v>4.4310674453631555E-3</v>
      </c>
      <c r="BB20" s="74">
        <v>18</v>
      </c>
      <c r="BC20" s="33">
        <v>0.24063999999999999</v>
      </c>
      <c r="BD20" s="33">
        <v>0.26156000000000001</v>
      </c>
      <c r="BE20" s="33">
        <v>0.28188000000000002</v>
      </c>
      <c r="BF20" s="33">
        <v>0.27844999999999998</v>
      </c>
      <c r="BG20" s="33">
        <v>0.21976999999999999</v>
      </c>
      <c r="BH20" s="33">
        <v>0.26411000000000001</v>
      </c>
      <c r="BI20" s="33">
        <v>0.23496</v>
      </c>
      <c r="BJ20" s="33">
        <v>0.26290999999999998</v>
      </c>
      <c r="BK20" s="94">
        <f t="shared" si="12"/>
        <v>0.25553500000000001</v>
      </c>
      <c r="BL20" s="8">
        <f t="shared" si="13"/>
        <v>2.173773874427342E-2</v>
      </c>
      <c r="BM20" s="8">
        <f t="shared" si="14"/>
        <v>7.6854512368686404E-3</v>
      </c>
      <c r="BO20" s="74">
        <v>18</v>
      </c>
      <c r="BP20" s="33">
        <v>0.21962999999999999</v>
      </c>
      <c r="BQ20" s="33">
        <v>0.25072</v>
      </c>
      <c r="BR20" s="33">
        <v>0.26443</v>
      </c>
      <c r="BS20" s="33">
        <v>0.24460999999999999</v>
      </c>
      <c r="BT20" s="33">
        <v>0.26375999999999999</v>
      </c>
      <c r="BU20" s="33">
        <v>0.28183999999999998</v>
      </c>
      <c r="BV20" s="33">
        <v>0.26256000000000002</v>
      </c>
      <c r="BW20" s="33">
        <v>0.26096999999999998</v>
      </c>
      <c r="BX20" s="94">
        <f t="shared" si="15"/>
        <v>0.25606499999999999</v>
      </c>
      <c r="BY20" s="8">
        <f t="shared" si="16"/>
        <v>1.8311105919632489E-2</v>
      </c>
      <c r="BZ20" s="8">
        <f t="shared" si="17"/>
        <v>6.4739535833986325E-3</v>
      </c>
    </row>
    <row r="21" spans="2:78" x14ac:dyDescent="0.45">
      <c r="B21" s="74">
        <v>19</v>
      </c>
      <c r="C21" s="33">
        <v>0.24354000000000001</v>
      </c>
      <c r="D21" s="33">
        <v>0.23966999999999999</v>
      </c>
      <c r="E21" s="33">
        <v>0.22835</v>
      </c>
      <c r="F21" s="33">
        <v>0.23044000000000001</v>
      </c>
      <c r="G21" s="33">
        <v>0.23282</v>
      </c>
      <c r="H21" s="33">
        <v>0.25491000000000003</v>
      </c>
      <c r="I21" s="33">
        <v>0.22961000000000001</v>
      </c>
      <c r="J21" s="33">
        <v>0.23008000000000001</v>
      </c>
      <c r="K21" s="94">
        <f t="shared" si="0"/>
        <v>0.23617750000000001</v>
      </c>
      <c r="L21" s="8">
        <f t="shared" si="1"/>
        <v>9.2819606149316843E-3</v>
      </c>
      <c r="M21" s="8">
        <f t="shared" si="2"/>
        <v>3.2816686467623249E-3</v>
      </c>
      <c r="O21" s="74">
        <v>19</v>
      </c>
      <c r="P21" s="33">
        <v>0.2243</v>
      </c>
      <c r="Q21" s="33">
        <v>0.23658000000000001</v>
      </c>
      <c r="R21" s="33">
        <v>0.22563</v>
      </c>
      <c r="S21" s="33">
        <v>0.22189999999999999</v>
      </c>
      <c r="T21" s="33">
        <v>0.22186</v>
      </c>
      <c r="U21" s="33">
        <v>0.25135000000000002</v>
      </c>
      <c r="V21" s="33">
        <v>0.25189</v>
      </c>
      <c r="W21" s="33">
        <v>0.27409</v>
      </c>
      <c r="X21" s="94">
        <f t="shared" si="3"/>
        <v>0.23844999999999997</v>
      </c>
      <c r="Y21" s="8">
        <f t="shared" si="4"/>
        <v>1.9028007928164364E-2</v>
      </c>
      <c r="Z21" s="8">
        <f t="shared" si="5"/>
        <v>6.7274167192382045E-3</v>
      </c>
      <c r="AB21" s="74">
        <v>19</v>
      </c>
      <c r="AC21" s="33">
        <v>0.21628</v>
      </c>
      <c r="AD21" s="33">
        <v>0.21865000000000001</v>
      </c>
      <c r="AE21" s="33">
        <v>0.23871999999999999</v>
      </c>
      <c r="AF21" s="33">
        <v>0.23474</v>
      </c>
      <c r="AG21" s="33">
        <v>0.2248</v>
      </c>
      <c r="AH21" s="33">
        <v>0.23247000000000001</v>
      </c>
      <c r="AI21" s="33">
        <v>0.24246000000000001</v>
      </c>
      <c r="AJ21" s="33">
        <v>0.23677000000000001</v>
      </c>
      <c r="AK21" s="94">
        <f t="shared" si="6"/>
        <v>0.23061124999999999</v>
      </c>
      <c r="AL21" s="8">
        <f t="shared" si="7"/>
        <v>9.6125163013051438E-3</v>
      </c>
      <c r="AM21" s="8">
        <f t="shared" si="8"/>
        <v>3.3985377304595484E-3</v>
      </c>
      <c r="AO21" s="74">
        <v>19</v>
      </c>
      <c r="AP21" s="33">
        <v>0.24964</v>
      </c>
      <c r="AQ21" s="33">
        <v>0.24923000000000001</v>
      </c>
      <c r="AR21" s="33">
        <v>0.24423</v>
      </c>
      <c r="AS21" s="33">
        <v>0.25314999999999999</v>
      </c>
      <c r="AT21" s="33">
        <v>0.24471000000000001</v>
      </c>
      <c r="AU21" s="33">
        <v>0.24167</v>
      </c>
      <c r="AV21" s="33">
        <v>0.23865</v>
      </c>
      <c r="AW21" s="33">
        <v>0.24729000000000001</v>
      </c>
      <c r="AX21" s="94">
        <f t="shared" si="9"/>
        <v>0.24607125000000002</v>
      </c>
      <c r="AY21" s="8">
        <f t="shared" si="10"/>
        <v>4.690368360496096E-3</v>
      </c>
      <c r="AZ21" s="8">
        <f t="shared" si="11"/>
        <v>1.6582956369848093E-3</v>
      </c>
      <c r="BB21" s="74">
        <v>19</v>
      </c>
      <c r="BC21" s="33">
        <v>0.24168999999999999</v>
      </c>
      <c r="BD21" s="33">
        <v>0.23079</v>
      </c>
      <c r="BE21" s="33">
        <v>0.22802</v>
      </c>
      <c r="BF21" s="33">
        <v>0.27622000000000002</v>
      </c>
      <c r="BG21" s="33">
        <v>0.23382</v>
      </c>
      <c r="BH21" s="33">
        <v>0.25936999999999999</v>
      </c>
      <c r="BI21" s="33">
        <v>0.24057999999999999</v>
      </c>
      <c r="BJ21" s="33">
        <v>0.28719</v>
      </c>
      <c r="BK21" s="94">
        <f t="shared" si="12"/>
        <v>0.24971000000000002</v>
      </c>
      <c r="BL21" s="8">
        <f t="shared" si="13"/>
        <v>2.2134130077455374E-2</v>
      </c>
      <c r="BM21" s="8">
        <f t="shared" si="14"/>
        <v>7.8255967367169086E-3</v>
      </c>
      <c r="BO21" s="74">
        <v>19</v>
      </c>
      <c r="BP21" s="33">
        <v>0.24074999999999999</v>
      </c>
      <c r="BQ21" s="33">
        <v>0.24067</v>
      </c>
      <c r="BR21" s="33">
        <v>0.26656000000000002</v>
      </c>
      <c r="BS21" s="33">
        <v>0.26102999999999998</v>
      </c>
      <c r="BT21" s="33">
        <v>0.26195000000000002</v>
      </c>
      <c r="BU21" s="33">
        <v>0.26501000000000002</v>
      </c>
      <c r="BV21" s="33">
        <v>0.24453</v>
      </c>
      <c r="BW21" s="33">
        <v>0.25535000000000002</v>
      </c>
      <c r="BX21" s="94">
        <f t="shared" si="15"/>
        <v>0.25448124999999999</v>
      </c>
      <c r="BY21" s="8">
        <f t="shared" si="16"/>
        <v>1.0918523497119153E-2</v>
      </c>
      <c r="BZ21" s="8">
        <f t="shared" si="17"/>
        <v>3.8602810026788048E-3</v>
      </c>
    </row>
    <row r="22" spans="2:78" x14ac:dyDescent="0.45">
      <c r="B22" s="74">
        <v>20</v>
      </c>
      <c r="C22" s="33">
        <v>0.23885000000000001</v>
      </c>
      <c r="D22" s="33">
        <v>0.26817999999999997</v>
      </c>
      <c r="E22" s="33">
        <v>0.23436000000000001</v>
      </c>
      <c r="F22" s="33">
        <v>0.24451000000000001</v>
      </c>
      <c r="G22" s="33">
        <v>0.24131</v>
      </c>
      <c r="H22" s="33">
        <v>0.25794</v>
      </c>
      <c r="I22" s="33">
        <v>0.23436000000000001</v>
      </c>
      <c r="J22" s="33">
        <v>0.23779</v>
      </c>
      <c r="K22" s="94">
        <f t="shared" si="0"/>
        <v>0.2446625</v>
      </c>
      <c r="L22" s="8">
        <f t="shared" si="1"/>
        <v>1.2153346100089932E-2</v>
      </c>
      <c r="M22" s="8">
        <f t="shared" si="2"/>
        <v>4.2968567207403354E-3</v>
      </c>
      <c r="O22" s="74">
        <v>20</v>
      </c>
      <c r="P22" s="33">
        <v>0.22832</v>
      </c>
      <c r="Q22" s="33">
        <v>0.22286</v>
      </c>
      <c r="R22" s="33">
        <v>0.23785999999999999</v>
      </c>
      <c r="S22" s="33">
        <v>0.21939</v>
      </c>
      <c r="T22" s="33">
        <v>0.21798000000000001</v>
      </c>
      <c r="U22" s="33">
        <v>0.25118000000000001</v>
      </c>
      <c r="V22" s="33">
        <v>0.24127999999999999</v>
      </c>
      <c r="W22" s="33">
        <v>0.27311999999999997</v>
      </c>
      <c r="X22" s="94">
        <f t="shared" si="3"/>
        <v>0.23649874999999998</v>
      </c>
      <c r="Y22" s="8">
        <f t="shared" si="4"/>
        <v>1.8784223195847848E-2</v>
      </c>
      <c r="Z22" s="8">
        <f t="shared" si="5"/>
        <v>6.6412258005528269E-3</v>
      </c>
      <c r="AB22" s="74">
        <v>20</v>
      </c>
      <c r="AC22" s="33">
        <v>0.20401</v>
      </c>
      <c r="AD22" s="33">
        <v>0.23225000000000001</v>
      </c>
      <c r="AE22" s="33">
        <v>0.22534000000000001</v>
      </c>
      <c r="AF22" s="33">
        <v>0.22544</v>
      </c>
      <c r="AG22" s="33">
        <v>0.21708</v>
      </c>
      <c r="AH22" s="33">
        <v>0.22659000000000001</v>
      </c>
      <c r="AI22" s="33">
        <v>0.24970999999999999</v>
      </c>
      <c r="AJ22" s="33">
        <v>0.21734999999999999</v>
      </c>
      <c r="AK22" s="94">
        <f t="shared" si="6"/>
        <v>0.22472125000000001</v>
      </c>
      <c r="AL22" s="8">
        <f t="shared" si="7"/>
        <v>1.3240583109192306E-2</v>
      </c>
      <c r="AM22" s="8">
        <f t="shared" si="8"/>
        <v>4.6812530516869705E-3</v>
      </c>
      <c r="AO22" s="74">
        <v>20</v>
      </c>
      <c r="AP22" s="33">
        <v>0.24423</v>
      </c>
      <c r="AQ22" s="33">
        <v>0.24453</v>
      </c>
      <c r="AR22" s="33">
        <v>0.22756000000000001</v>
      </c>
      <c r="AS22" s="33">
        <v>0.25152999999999998</v>
      </c>
      <c r="AT22" s="33">
        <v>0.22661000000000001</v>
      </c>
      <c r="AU22" s="33">
        <v>0.24104999999999999</v>
      </c>
      <c r="AV22" s="33">
        <v>0.22489000000000001</v>
      </c>
      <c r="AW22" s="33">
        <v>0.24840000000000001</v>
      </c>
      <c r="AX22" s="94">
        <f t="shared" si="9"/>
        <v>0.23859999999999998</v>
      </c>
      <c r="AY22" s="8">
        <f t="shared" si="10"/>
        <v>1.0621373330627789E-2</v>
      </c>
      <c r="AZ22" s="8">
        <f t="shared" si="11"/>
        <v>3.7552225538004273E-3</v>
      </c>
      <c r="BB22" s="74">
        <v>20</v>
      </c>
      <c r="BC22" s="33">
        <v>0.22309000000000001</v>
      </c>
      <c r="BD22" s="33">
        <v>0.25840000000000002</v>
      </c>
      <c r="BE22" s="33">
        <v>0.24359</v>
      </c>
      <c r="BF22" s="33">
        <v>0.26651999999999998</v>
      </c>
      <c r="BG22" s="33">
        <v>0.19119</v>
      </c>
      <c r="BH22" s="33">
        <v>0.25585000000000002</v>
      </c>
      <c r="BI22" s="33">
        <v>0.24853</v>
      </c>
      <c r="BJ22" s="33">
        <v>0.2898</v>
      </c>
      <c r="BK22" s="94">
        <f t="shared" si="12"/>
        <v>0.24712124999999999</v>
      </c>
      <c r="BL22" s="8">
        <f t="shared" si="13"/>
        <v>2.9571821740830215E-2</v>
      </c>
      <c r="BM22" s="8">
        <f t="shared" si="14"/>
        <v>1.0455217842490408E-2</v>
      </c>
      <c r="BO22" s="74">
        <v>20</v>
      </c>
      <c r="BP22" s="33">
        <v>0.23777000000000001</v>
      </c>
      <c r="BQ22" s="33">
        <v>0.24314</v>
      </c>
      <c r="BR22" s="33">
        <v>0.25808999999999999</v>
      </c>
      <c r="BS22" s="33">
        <v>0.25111</v>
      </c>
      <c r="BT22" s="33">
        <v>0.2767</v>
      </c>
      <c r="BU22" s="33">
        <v>0.26347999999999999</v>
      </c>
      <c r="BV22" s="33">
        <v>0.24929000000000001</v>
      </c>
      <c r="BW22" s="33">
        <v>0.25214999999999999</v>
      </c>
      <c r="BX22" s="94">
        <f t="shared" si="15"/>
        <v>0.25396625</v>
      </c>
      <c r="BY22" s="8">
        <f t="shared" si="16"/>
        <v>1.2172513459781894E-2</v>
      </c>
      <c r="BZ22" s="8">
        <f t="shared" si="17"/>
        <v>4.3036334057481498E-3</v>
      </c>
    </row>
    <row r="25" spans="2:78" ht="18" x14ac:dyDescent="0.55000000000000004">
      <c r="B25" s="92" t="s">
        <v>75</v>
      </c>
      <c r="K25" s="92" t="s">
        <v>76</v>
      </c>
    </row>
    <row r="26" spans="2:78" x14ac:dyDescent="0.45">
      <c r="C26" s="7" t="s">
        <v>0</v>
      </c>
      <c r="D26" s="7" t="s">
        <v>21</v>
      </c>
      <c r="E26" s="7" t="s">
        <v>22</v>
      </c>
      <c r="F26" s="7" t="s">
        <v>23</v>
      </c>
      <c r="G26" s="7" t="s">
        <v>24</v>
      </c>
      <c r="H26" s="7" t="s">
        <v>25</v>
      </c>
      <c r="L26" s="7" t="s">
        <v>0</v>
      </c>
      <c r="M26" s="7" t="s">
        <v>21</v>
      </c>
      <c r="N26" s="7" t="s">
        <v>22</v>
      </c>
      <c r="O26" s="7" t="s">
        <v>23</v>
      </c>
      <c r="P26" s="7" t="s">
        <v>24</v>
      </c>
      <c r="Q26" s="7" t="s">
        <v>25</v>
      </c>
    </row>
    <row r="27" spans="2:78" x14ac:dyDescent="0.45">
      <c r="B27" s="7" t="s">
        <v>10</v>
      </c>
      <c r="C27" s="33">
        <v>3.2490000000000001</v>
      </c>
      <c r="D27" s="33">
        <v>2.9830000000000001</v>
      </c>
      <c r="E27" s="33">
        <v>3.1065</v>
      </c>
      <c r="F27" s="33">
        <v>2.8975</v>
      </c>
      <c r="G27" s="33">
        <v>3.097</v>
      </c>
      <c r="H27" s="33">
        <v>3.2490000000000001</v>
      </c>
      <c r="K27" s="7" t="s">
        <v>10</v>
      </c>
      <c r="L27" s="33">
        <v>-5.4799999999999996E-3</v>
      </c>
      <c r="M27" s="33">
        <v>-3.79E-3</v>
      </c>
      <c r="N27" s="33">
        <v>-3.8400000000000001E-3</v>
      </c>
      <c r="O27" s="33">
        <v>-4.2500000000000003E-3</v>
      </c>
      <c r="P27" s="33">
        <v>-4.1799999999999997E-3</v>
      </c>
      <c r="Q27" s="33">
        <v>-5.0099999999999997E-3</v>
      </c>
    </row>
    <row r="28" spans="2:78" x14ac:dyDescent="0.45">
      <c r="B28" s="7" t="s">
        <v>11</v>
      </c>
      <c r="C28" s="33">
        <v>2.9544999999999999</v>
      </c>
      <c r="D28" s="33">
        <v>3.0209999999999999</v>
      </c>
      <c r="E28" s="33">
        <v>3.04</v>
      </c>
      <c r="F28" s="33">
        <v>3.0114999999999998</v>
      </c>
      <c r="G28" s="33">
        <v>3.173</v>
      </c>
      <c r="H28" s="33">
        <v>3.2585000000000002</v>
      </c>
      <c r="K28" s="7" t="s">
        <v>11</v>
      </c>
      <c r="L28" s="33">
        <v>-3.49E-3</v>
      </c>
      <c r="M28" s="33">
        <v>-4.1099999999999999E-3</v>
      </c>
      <c r="N28" s="33">
        <v>-3.5899999999999999E-3</v>
      </c>
      <c r="O28" s="33">
        <v>-4.81E-3</v>
      </c>
      <c r="P28" s="33">
        <v>-4.3099999999999996E-3</v>
      </c>
      <c r="Q28" s="33">
        <v>-5.0699999999999999E-3</v>
      </c>
    </row>
    <row r="29" spans="2:78" x14ac:dyDescent="0.45">
      <c r="B29" s="7" t="s">
        <v>12</v>
      </c>
      <c r="C29" s="33">
        <v>2.9925000000000002</v>
      </c>
      <c r="D29" s="33">
        <v>2.9449999999999998</v>
      </c>
      <c r="E29" s="33">
        <v>2.9260000000000002</v>
      </c>
      <c r="F29" s="33">
        <v>2.9544999999999999</v>
      </c>
      <c r="G29" s="33">
        <v>3.2774999999999999</v>
      </c>
      <c r="H29" s="33">
        <v>3.23</v>
      </c>
      <c r="K29" s="7" t="s">
        <v>12</v>
      </c>
      <c r="L29" s="33">
        <v>-3.6600000000000001E-3</v>
      </c>
      <c r="M29" s="33">
        <v>-3.47E-3</v>
      </c>
      <c r="N29" s="33">
        <v>-3.49E-3</v>
      </c>
      <c r="O29" s="33">
        <v>-3.8700000000000002E-3</v>
      </c>
      <c r="P29" s="33">
        <v>-4.0699999999999998E-3</v>
      </c>
      <c r="Q29" s="33">
        <v>-4.1700000000000001E-3</v>
      </c>
    </row>
    <row r="30" spans="2:78" x14ac:dyDescent="0.45">
      <c r="B30" s="7" t="s">
        <v>13</v>
      </c>
      <c r="C30" s="33">
        <v>2.8595000000000002</v>
      </c>
      <c r="D30" s="33">
        <v>2.9830000000000001</v>
      </c>
      <c r="E30" s="33">
        <v>3.0779999999999998</v>
      </c>
      <c r="F30" s="33">
        <v>3.0114999999999998</v>
      </c>
      <c r="G30" s="33">
        <v>3.1349999999999998</v>
      </c>
      <c r="H30" s="33">
        <v>3.2014999999999998</v>
      </c>
      <c r="K30" s="7" t="s">
        <v>13</v>
      </c>
      <c r="L30" s="33">
        <v>-3.6700000000000001E-3</v>
      </c>
      <c r="M30" s="33">
        <v>-3.62E-3</v>
      </c>
      <c r="N30" s="33">
        <v>-3.5400000000000002E-3</v>
      </c>
      <c r="O30" s="33">
        <v>-5.0000000000000001E-3</v>
      </c>
      <c r="P30" s="33">
        <v>-3.6900000000000001E-3</v>
      </c>
      <c r="Q30" s="33">
        <v>-3.6900000000000001E-3</v>
      </c>
    </row>
    <row r="31" spans="2:78" x14ac:dyDescent="0.45">
      <c r="B31" s="7" t="s">
        <v>14</v>
      </c>
      <c r="C31" s="33">
        <v>2.9544999999999999</v>
      </c>
      <c r="D31" s="33">
        <v>2.9544999999999999</v>
      </c>
      <c r="E31" s="33">
        <v>3.1065</v>
      </c>
      <c r="F31" s="33">
        <v>2.9735</v>
      </c>
      <c r="G31" s="33">
        <v>3.3250000000000002</v>
      </c>
      <c r="H31" s="33">
        <v>3.1160000000000001</v>
      </c>
      <c r="K31" s="7" t="s">
        <v>14</v>
      </c>
      <c r="L31" s="33">
        <v>-3.6600000000000001E-3</v>
      </c>
      <c r="M31" s="33">
        <v>-3.49E-3</v>
      </c>
      <c r="N31" s="33">
        <v>-5.0099999999999997E-3</v>
      </c>
      <c r="O31" s="33">
        <v>-4.1900000000000001E-3</v>
      </c>
      <c r="P31" s="33">
        <v>-4.45E-3</v>
      </c>
      <c r="Q31" s="33">
        <v>-5.1900000000000002E-3</v>
      </c>
    </row>
    <row r="32" spans="2:78" x14ac:dyDescent="0.45">
      <c r="B32" s="7" t="s">
        <v>15</v>
      </c>
      <c r="C32" s="33">
        <v>3.0495000000000001</v>
      </c>
      <c r="D32" s="33">
        <v>2.9830000000000001</v>
      </c>
      <c r="E32" s="33">
        <v>3.0305</v>
      </c>
      <c r="F32" s="33">
        <v>2.8975</v>
      </c>
      <c r="G32" s="33">
        <v>3.3820000000000001</v>
      </c>
      <c r="H32" s="33">
        <v>3.1444999999999999</v>
      </c>
      <c r="K32" s="7" t="s">
        <v>15</v>
      </c>
      <c r="L32" s="33">
        <v>-3.29E-3</v>
      </c>
      <c r="M32" s="33">
        <v>-3.1199999999999999E-3</v>
      </c>
      <c r="N32" s="33">
        <v>-3.8300000000000001E-3</v>
      </c>
      <c r="O32" s="33">
        <v>-3.9399999999999999E-3</v>
      </c>
      <c r="P32" s="33">
        <v>-4.1000000000000003E-3</v>
      </c>
      <c r="Q32" s="33">
        <v>-3.9199999999999999E-3</v>
      </c>
    </row>
    <row r="33" spans="2:17" x14ac:dyDescent="0.45">
      <c r="B33" s="7" t="s">
        <v>16</v>
      </c>
      <c r="C33" s="33">
        <v>3.097</v>
      </c>
      <c r="D33" s="33">
        <v>3.0114999999999998</v>
      </c>
      <c r="E33" s="33">
        <v>3.0019999999999998</v>
      </c>
      <c r="F33" s="33">
        <v>3.1349999999999998</v>
      </c>
      <c r="G33" s="33">
        <v>3.2109999999999999</v>
      </c>
      <c r="H33" s="33">
        <v>3.173</v>
      </c>
      <c r="K33" s="7" t="s">
        <v>16</v>
      </c>
      <c r="L33" s="33">
        <v>-3.46E-3</v>
      </c>
      <c r="M33" s="33">
        <v>-4.62E-3</v>
      </c>
      <c r="N33" s="33">
        <v>-4.1999999999999997E-3</v>
      </c>
      <c r="O33" s="33">
        <v>-4.0800000000000003E-3</v>
      </c>
      <c r="P33" s="33">
        <v>-4.0299999999999997E-3</v>
      </c>
      <c r="Q33" s="33">
        <v>-4.4900000000000001E-3</v>
      </c>
    </row>
    <row r="34" spans="2:17" x14ac:dyDescent="0.45">
      <c r="B34" s="7" t="s">
        <v>17</v>
      </c>
      <c r="C34" s="33">
        <v>3.363</v>
      </c>
      <c r="D34" s="33">
        <v>2.8784999999999998</v>
      </c>
      <c r="E34" s="33">
        <v>3.1160000000000001</v>
      </c>
      <c r="F34" s="33">
        <v>2.9165000000000001</v>
      </c>
      <c r="G34" s="33">
        <v>3.0874999999999999</v>
      </c>
      <c r="H34" s="33">
        <v>3.4580000000000002</v>
      </c>
      <c r="K34" s="7" t="s">
        <v>17</v>
      </c>
      <c r="L34" s="33">
        <v>-3.7200000000000002E-3</v>
      </c>
      <c r="M34" s="33">
        <v>-2.5699999999999998E-3</v>
      </c>
      <c r="N34" s="33">
        <v>-4.1099999999999999E-3</v>
      </c>
      <c r="O34" s="33">
        <v>-3.2599999999999999E-3</v>
      </c>
      <c r="P34" s="33">
        <v>-2.7000000000000001E-3</v>
      </c>
      <c r="Q34" s="33">
        <v>-3.8899999999999998E-3</v>
      </c>
    </row>
    <row r="35" spans="2:17" x14ac:dyDescent="0.45">
      <c r="B35" s="7" t="s">
        <v>70</v>
      </c>
      <c r="C35" s="96">
        <f>AVERAGE(C27:C34)</f>
        <v>3.0649375000000001</v>
      </c>
      <c r="D35" s="96">
        <f t="shared" ref="D35:H35" si="18">AVERAGE(D27:D34)</f>
        <v>2.9699374999999999</v>
      </c>
      <c r="E35" s="96">
        <f t="shared" si="18"/>
        <v>3.0506875</v>
      </c>
      <c r="F35" s="96">
        <f t="shared" si="18"/>
        <v>2.9746874999999999</v>
      </c>
      <c r="G35" s="96">
        <f t="shared" si="18"/>
        <v>3.2109999999999999</v>
      </c>
      <c r="H35" s="96">
        <f t="shared" si="18"/>
        <v>3.2288125000000001</v>
      </c>
      <c r="K35" s="7" t="s">
        <v>70</v>
      </c>
      <c r="L35" s="97">
        <f>AVERAGE(L27:L34)</f>
        <v>-3.8037500000000003E-3</v>
      </c>
      <c r="M35" s="97">
        <f t="shared" ref="M35:Q35" si="19">AVERAGE(M27:M34)</f>
        <v>-3.5987500000000004E-3</v>
      </c>
      <c r="N35" s="97">
        <f t="shared" si="19"/>
        <v>-3.9512499999999999E-3</v>
      </c>
      <c r="O35" s="97">
        <f t="shared" si="19"/>
        <v>-4.1749999999999999E-3</v>
      </c>
      <c r="P35" s="97">
        <f t="shared" si="19"/>
        <v>-3.9412499999999994E-3</v>
      </c>
      <c r="Q35" s="97">
        <f t="shared" si="19"/>
        <v>-4.4287499999999995E-3</v>
      </c>
    </row>
    <row r="36" spans="2:17" x14ac:dyDescent="0.45">
      <c r="B36" s="7" t="s">
        <v>19</v>
      </c>
      <c r="C36" s="6">
        <f>STDEV(C27:C34)</f>
        <v>0.16725994258296617</v>
      </c>
      <c r="D36" s="6">
        <f t="shared" ref="D36:H36" si="20">STDEV(D27:D34)</f>
        <v>4.4829388877642096E-2</v>
      </c>
      <c r="E36" s="6">
        <f t="shared" si="20"/>
        <v>6.511634505143192E-2</v>
      </c>
      <c r="F36" s="6">
        <f t="shared" si="20"/>
        <v>7.9391407190666882E-2</v>
      </c>
      <c r="G36" s="6">
        <f t="shared" si="20"/>
        <v>0.10831666538441818</v>
      </c>
      <c r="H36" s="6">
        <f t="shared" si="20"/>
        <v>0.10522999894788293</v>
      </c>
      <c r="K36" s="7" t="s">
        <v>19</v>
      </c>
      <c r="L36" s="95">
        <f>STDEV(L27:L34)</f>
        <v>6.9246841083185867E-4</v>
      </c>
      <c r="M36" s="95">
        <f t="shared" ref="M36:Q36" si="21">STDEV(M27:M34)</f>
        <v>6.1612701612573362E-4</v>
      </c>
      <c r="N36" s="95">
        <f t="shared" si="21"/>
        <v>4.9964094250628751E-4</v>
      </c>
      <c r="O36" s="95">
        <f t="shared" si="21"/>
        <v>5.4565818709413421E-4</v>
      </c>
      <c r="P36" s="95">
        <f t="shared" si="21"/>
        <v>5.4841166758454098E-4</v>
      </c>
      <c r="Q36" s="95">
        <f t="shared" si="21"/>
        <v>5.9690720743321084E-4</v>
      </c>
    </row>
    <row r="37" spans="2:17" x14ac:dyDescent="0.45">
      <c r="B37" s="7" t="s">
        <v>20</v>
      </c>
      <c r="C37" s="6">
        <f>C36/SQRT(8)</f>
        <v>5.9135319810643974E-2</v>
      </c>
      <c r="D37" s="6">
        <f t="shared" ref="D37:H37" si="22">D36/SQRT(8)</f>
        <v>1.5849582435914757E-2</v>
      </c>
      <c r="E37" s="6">
        <f t="shared" si="22"/>
        <v>2.3022104575975297E-2</v>
      </c>
      <c r="F37" s="6">
        <f t="shared" si="22"/>
        <v>2.8069101196231488E-2</v>
      </c>
      <c r="G37" s="6">
        <f t="shared" si="22"/>
        <v>3.8295724304418133E-2</v>
      </c>
      <c r="H37" s="6">
        <f t="shared" si="22"/>
        <v>3.7204422920150637E-2</v>
      </c>
      <c r="K37" s="7" t="s">
        <v>20</v>
      </c>
      <c r="L37" s="95">
        <f>L36/SQRT(8)</f>
        <v>2.4482455452833968E-4</v>
      </c>
      <c r="M37" s="95">
        <f t="shared" ref="M37:Q37" si="23">M36/SQRT(8)</f>
        <v>2.1783379558736976E-4</v>
      </c>
      <c r="N37" s="95">
        <f t="shared" si="23"/>
        <v>1.7664974930231689E-4</v>
      </c>
      <c r="O37" s="95">
        <f t="shared" si="23"/>
        <v>1.9291930215211008E-4</v>
      </c>
      <c r="P37" s="95">
        <f t="shared" si="23"/>
        <v>1.9389280451542583E-4</v>
      </c>
      <c r="Q37" s="95">
        <f t="shared" si="23"/>
        <v>2.1103856705757427E-4</v>
      </c>
    </row>
  </sheetData>
  <mergeCells count="6">
    <mergeCell ref="BP2:BZ2"/>
    <mergeCell ref="C2:M2"/>
    <mergeCell ref="P2:Z2"/>
    <mergeCell ref="AC2:AM2"/>
    <mergeCell ref="AP2:AZ2"/>
    <mergeCell ref="BC2:BM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Abbreviations</vt:lpstr>
      <vt:lpstr>Lipids</vt:lpstr>
      <vt:lpstr>Leak</vt:lpstr>
      <vt:lpstr>Fluidity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ee702</dc:creator>
  <cp:lastModifiedBy>ee702</cp:lastModifiedBy>
  <dcterms:created xsi:type="dcterms:W3CDTF">2020-12-08T21:00:26Z</dcterms:created>
  <dcterms:modified xsi:type="dcterms:W3CDTF">2021-05-05T13:18:36Z</dcterms:modified>
</cp:coreProperties>
</file>