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E:\Dropbox\Publicaciones\J - Pumped hydro potential\"/>
    </mc:Choice>
  </mc:AlternateContent>
  <bookViews>
    <workbookView xWindow="0" yWindow="0" windowWidth="28800" windowHeight="11400"/>
  </bookViews>
  <sheets>
    <sheet name="PHES sites and costs (3.1-3.2)" sheetId="3" r:id="rId1"/>
    <sheet name="Inputs for case study (2.3)" sheetId="7" r:id="rId2"/>
    <sheet name="Investments (3.3)" sheetId="6" r:id="rId3"/>
  </sheets>
  <externalReferences>
    <externalReference r:id="rId4"/>
  </externalReferences>
  <definedNames>
    <definedName name="_xlnm._FilterDatabase" localSheetId="2" hidden="1">'Investments (3.3)'!$C$3:$J$20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" i="3" l="1"/>
  <c r="S31" i="6" l="1"/>
  <c r="S42" i="6"/>
  <c r="T31" i="6"/>
  <c r="U31" i="6"/>
  <c r="V31" i="6"/>
  <c r="T28" i="6"/>
  <c r="G21" i="6"/>
  <c r="F21" i="6"/>
  <c r="V106" i="6"/>
  <c r="U106" i="6"/>
  <c r="U98" i="6" s="1"/>
  <c r="T106" i="6"/>
  <c r="S106" i="6"/>
  <c r="V105" i="6"/>
  <c r="T105" i="6"/>
  <c r="S105" i="6"/>
  <c r="V104" i="6"/>
  <c r="U104" i="6"/>
  <c r="T104" i="6"/>
  <c r="S104" i="6"/>
  <c r="V103" i="6"/>
  <c r="T103" i="6"/>
  <c r="S103" i="6"/>
  <c r="V102" i="6"/>
  <c r="U102" i="6"/>
  <c r="T102" i="6"/>
  <c r="S102" i="6"/>
  <c r="V101" i="6"/>
  <c r="T101" i="6"/>
  <c r="S101" i="6"/>
  <c r="V100" i="6"/>
  <c r="U100" i="6"/>
  <c r="T100" i="6"/>
  <c r="S100" i="6"/>
  <c r="V99" i="6"/>
  <c r="T99" i="6"/>
  <c r="S99" i="6"/>
  <c r="V98" i="6"/>
  <c r="T98" i="6"/>
  <c r="S98" i="6"/>
  <c r="V93" i="6"/>
  <c r="U93" i="6"/>
  <c r="U92" i="6" s="1"/>
  <c r="T93" i="6"/>
  <c r="T92" i="6" s="1"/>
  <c r="S93" i="6"/>
  <c r="V92" i="6"/>
  <c r="S92" i="6"/>
  <c r="V91" i="6"/>
  <c r="U91" i="6"/>
  <c r="T91" i="6"/>
  <c r="S91" i="6"/>
  <c r="V90" i="6"/>
  <c r="T90" i="6"/>
  <c r="S90" i="6"/>
  <c r="V89" i="6"/>
  <c r="U89" i="6"/>
  <c r="T89" i="6"/>
  <c r="S89" i="6"/>
  <c r="V88" i="6"/>
  <c r="T88" i="6"/>
  <c r="S88" i="6"/>
  <c r="V87" i="6"/>
  <c r="U87" i="6"/>
  <c r="T87" i="6"/>
  <c r="S87" i="6"/>
  <c r="V86" i="6"/>
  <c r="T86" i="6"/>
  <c r="S86" i="6"/>
  <c r="V85" i="6"/>
  <c r="U85" i="6"/>
  <c r="T85" i="6"/>
  <c r="S85" i="6"/>
  <c r="V84" i="6"/>
  <c r="T84" i="6"/>
  <c r="S84" i="6"/>
  <c r="V83" i="6"/>
  <c r="U83" i="6"/>
  <c r="T83" i="6"/>
  <c r="S83" i="6"/>
  <c r="V82" i="6"/>
  <c r="U82" i="6"/>
  <c r="S82" i="6"/>
  <c r="V77" i="6"/>
  <c r="V76" i="6" s="1"/>
  <c r="U77" i="6"/>
  <c r="T77" i="6"/>
  <c r="S77" i="6"/>
  <c r="S76" i="6" s="1"/>
  <c r="U76" i="6"/>
  <c r="T76" i="6"/>
  <c r="V75" i="6"/>
  <c r="U75" i="6"/>
  <c r="T75" i="6"/>
  <c r="S75" i="6"/>
  <c r="U74" i="6"/>
  <c r="T74" i="6"/>
  <c r="V73" i="6"/>
  <c r="U73" i="6"/>
  <c r="T73" i="6"/>
  <c r="S73" i="6"/>
  <c r="U72" i="6"/>
  <c r="T72" i="6"/>
  <c r="V71" i="6"/>
  <c r="U71" i="6"/>
  <c r="T71" i="6"/>
  <c r="S71" i="6"/>
  <c r="U70" i="6"/>
  <c r="T70" i="6"/>
  <c r="V69" i="6"/>
  <c r="U69" i="6"/>
  <c r="T69" i="6"/>
  <c r="S69" i="6"/>
  <c r="U68" i="6"/>
  <c r="T68" i="6"/>
  <c r="V67" i="6"/>
  <c r="U67" i="6"/>
  <c r="T67" i="6"/>
  <c r="S67" i="6"/>
  <c r="V66" i="6"/>
  <c r="U66" i="6"/>
  <c r="T66" i="6"/>
  <c r="V61" i="6"/>
  <c r="V47" i="6" s="1"/>
  <c r="U61" i="6"/>
  <c r="T61" i="6"/>
  <c r="T47" i="6" s="1"/>
  <c r="S61" i="6"/>
  <c r="V60" i="6"/>
  <c r="U60" i="6"/>
  <c r="S60" i="6"/>
  <c r="V59" i="6"/>
  <c r="U59" i="6"/>
  <c r="T59" i="6"/>
  <c r="S59" i="6"/>
  <c r="V58" i="6"/>
  <c r="U58" i="6"/>
  <c r="S58" i="6"/>
  <c r="V57" i="6"/>
  <c r="U57" i="6"/>
  <c r="T57" i="6"/>
  <c r="S57" i="6"/>
  <c r="V56" i="6"/>
  <c r="U56" i="6"/>
  <c r="S56" i="6"/>
  <c r="V55" i="6"/>
  <c r="U55" i="6"/>
  <c r="T55" i="6"/>
  <c r="S55" i="6"/>
  <c r="V54" i="6"/>
  <c r="U54" i="6"/>
  <c r="S54" i="6"/>
  <c r="V53" i="6"/>
  <c r="U53" i="6"/>
  <c r="T53" i="6"/>
  <c r="S53" i="6"/>
  <c r="V52" i="6"/>
  <c r="U52" i="6"/>
  <c r="S52" i="6"/>
  <c r="V51" i="6"/>
  <c r="U51" i="6"/>
  <c r="T51" i="6"/>
  <c r="S51" i="6"/>
  <c r="V50" i="6"/>
  <c r="U50" i="6"/>
  <c r="S50" i="6"/>
  <c r="V49" i="6"/>
  <c r="U49" i="6"/>
  <c r="T49" i="6"/>
  <c r="S49" i="6"/>
  <c r="V48" i="6"/>
  <c r="U48" i="6"/>
  <c r="S48" i="6"/>
  <c r="U47" i="6"/>
  <c r="S47" i="6"/>
  <c r="V42" i="6"/>
  <c r="V41" i="6" s="1"/>
  <c r="U42" i="6"/>
  <c r="T42" i="6"/>
  <c r="T41" i="6" s="1"/>
  <c r="S36" i="6"/>
  <c r="U41" i="6"/>
  <c r="S41" i="6"/>
  <c r="V40" i="6"/>
  <c r="U40" i="6"/>
  <c r="T40" i="6"/>
  <c r="S40" i="6"/>
  <c r="U39" i="6"/>
  <c r="S39" i="6"/>
  <c r="V38" i="6"/>
  <c r="U38" i="6"/>
  <c r="T38" i="6"/>
  <c r="S38" i="6"/>
  <c r="U37" i="6"/>
  <c r="S37" i="6"/>
  <c r="U36" i="6"/>
  <c r="T36" i="6"/>
  <c r="V29" i="6"/>
  <c r="S30" i="6"/>
  <c r="U30" i="6"/>
  <c r="U29" i="6"/>
  <c r="T29" i="6"/>
  <c r="U28" i="6"/>
  <c r="J21" i="6"/>
  <c r="I21" i="6"/>
  <c r="N13" i="3"/>
  <c r="E4" i="3"/>
  <c r="E3" i="3"/>
  <c r="E2" i="3"/>
  <c r="M13" i="3"/>
  <c r="O13" i="3" l="1"/>
  <c r="Q13" i="3" s="1"/>
  <c r="V28" i="6"/>
  <c r="T30" i="6"/>
  <c r="S66" i="6"/>
  <c r="S29" i="6"/>
  <c r="V30" i="6"/>
  <c r="V36" i="6"/>
  <c r="T48" i="6"/>
  <c r="T50" i="6"/>
  <c r="T52" i="6"/>
  <c r="T54" i="6"/>
  <c r="T56" i="6"/>
  <c r="T58" i="6"/>
  <c r="T60" i="6"/>
  <c r="S68" i="6"/>
  <c r="S70" i="6"/>
  <c r="S72" i="6"/>
  <c r="S74" i="6"/>
  <c r="U99" i="6"/>
  <c r="U101" i="6"/>
  <c r="U103" i="6"/>
  <c r="U105" i="6"/>
  <c r="T82" i="6"/>
  <c r="H21" i="6"/>
  <c r="S28" i="6"/>
  <c r="T37" i="6"/>
  <c r="T39" i="6"/>
  <c r="V68" i="6"/>
  <c r="V70" i="6"/>
  <c r="V72" i="6"/>
  <c r="V74" i="6"/>
  <c r="U84" i="6"/>
  <c r="U86" i="6"/>
  <c r="U88" i="6"/>
  <c r="U90" i="6"/>
  <c r="V37" i="6"/>
  <c r="V39" i="6"/>
  <c r="P307" i="3"/>
  <c r="P355" i="3"/>
  <c r="P427" i="3"/>
  <c r="P25" i="3"/>
  <c r="P108" i="3"/>
  <c r="P14" i="3"/>
  <c r="P15" i="3" s="1"/>
  <c r="P16" i="3" s="1"/>
  <c r="P17" i="3" s="1"/>
  <c r="P18" i="3" s="1"/>
  <c r="P19" i="3" s="1"/>
  <c r="P20" i="3" s="1"/>
  <c r="P21" i="3" s="1"/>
  <c r="P22" i="3" s="1"/>
  <c r="P23" i="3" s="1"/>
  <c r="P479" i="3"/>
  <c r="P498" i="3"/>
  <c r="P481" i="3"/>
  <c r="P443" i="3"/>
  <c r="P444" i="3" s="1"/>
  <c r="P445" i="3" s="1"/>
  <c r="P446" i="3" s="1"/>
  <c r="P447" i="3" s="1"/>
  <c r="P448" i="3" s="1"/>
  <c r="P449" i="3" s="1"/>
  <c r="P450" i="3" s="1"/>
  <c r="P451" i="3" s="1"/>
  <c r="P452" i="3" s="1"/>
  <c r="P453" i="3" s="1"/>
  <c r="P454" i="3" s="1"/>
  <c r="P455" i="3" s="1"/>
  <c r="P456" i="3" s="1"/>
  <c r="P457" i="3" s="1"/>
  <c r="P458" i="3" s="1"/>
  <c r="P459" i="3" s="1"/>
  <c r="P460" i="3" s="1"/>
  <c r="P461" i="3" s="1"/>
  <c r="P462" i="3" s="1"/>
  <c r="P463" i="3" s="1"/>
  <c r="P464" i="3" s="1"/>
  <c r="P465" i="3" s="1"/>
  <c r="P466" i="3" s="1"/>
  <c r="P467" i="3" s="1"/>
  <c r="P468" i="3" s="1"/>
  <c r="P469" i="3" s="1"/>
  <c r="P470" i="3" s="1"/>
  <c r="P471" i="3" s="1"/>
  <c r="P472" i="3" s="1"/>
  <c r="P473" i="3" s="1"/>
  <c r="P474" i="3" s="1"/>
  <c r="P475" i="3" s="1"/>
  <c r="P476" i="3" s="1"/>
  <c r="P477" i="3" s="1"/>
  <c r="P178" i="3"/>
  <c r="P179" i="3" s="1"/>
  <c r="P180" i="3" s="1"/>
  <c r="P181" i="3" s="1"/>
  <c r="P182" i="3" s="1"/>
  <c r="P183" i="3" s="1"/>
  <c r="P184" i="3" s="1"/>
  <c r="P185" i="3" s="1"/>
  <c r="P186" i="3" s="1"/>
  <c r="P187" i="3" s="1"/>
  <c r="P188" i="3" s="1"/>
  <c r="P189" i="3" s="1"/>
  <c r="P190" i="3" s="1"/>
  <c r="P191" i="3" s="1"/>
  <c r="P192" i="3" s="1"/>
  <c r="P193" i="3" s="1"/>
  <c r="P194" i="3" s="1"/>
  <c r="P195" i="3" s="1"/>
  <c r="P196" i="3" s="1"/>
  <c r="P197" i="3" s="1"/>
  <c r="P198" i="3" s="1"/>
  <c r="P199" i="3" s="1"/>
  <c r="P200" i="3" s="1"/>
  <c r="P201" i="3" s="1"/>
  <c r="P202" i="3" s="1"/>
  <c r="P203" i="3" s="1"/>
  <c r="P204" i="3" s="1"/>
  <c r="P205" i="3" s="1"/>
  <c r="P206" i="3" s="1"/>
  <c r="P207" i="3" s="1"/>
  <c r="P208" i="3" s="1"/>
  <c r="P209" i="3" s="1"/>
  <c r="P210" i="3" s="1"/>
  <c r="P211" i="3" s="1"/>
  <c r="P212" i="3" s="1"/>
  <c r="P213" i="3" s="1"/>
  <c r="P214" i="3" s="1"/>
  <c r="P215" i="3" s="1"/>
  <c r="P216" i="3" s="1"/>
  <c r="P217" i="3" s="1"/>
  <c r="P218" i="3" s="1"/>
  <c r="P219" i="3" s="1"/>
  <c r="P220" i="3" s="1"/>
  <c r="P221" i="3" s="1"/>
  <c r="P222" i="3" s="1"/>
  <c r="P223" i="3" s="1"/>
  <c r="P224" i="3" s="1"/>
  <c r="P225" i="3" s="1"/>
  <c r="P226" i="3" s="1"/>
  <c r="P227" i="3" s="1"/>
  <c r="P228" i="3" s="1"/>
  <c r="P229" i="3" s="1"/>
  <c r="P230" i="3" s="1"/>
  <c r="P231" i="3" s="1"/>
  <c r="P232" i="3" s="1"/>
  <c r="P233" i="3" s="1"/>
  <c r="P234" i="3" s="1"/>
  <c r="P235" i="3" s="1"/>
  <c r="P236" i="3" s="1"/>
  <c r="P237" i="3" s="1"/>
  <c r="P238" i="3" s="1"/>
  <c r="P239" i="3" s="1"/>
  <c r="P240" i="3" s="1"/>
  <c r="P241" i="3" s="1"/>
  <c r="P242" i="3" s="1"/>
  <c r="P243" i="3" s="1"/>
  <c r="P244" i="3" s="1"/>
  <c r="P245" i="3" s="1"/>
  <c r="P246" i="3" s="1"/>
  <c r="P247" i="3" s="1"/>
  <c r="P248" i="3" s="1"/>
  <c r="P249" i="3" s="1"/>
  <c r="P250" i="3" s="1"/>
  <c r="P251" i="3" s="1"/>
  <c r="P252" i="3" s="1"/>
  <c r="P253" i="3" s="1"/>
  <c r="P254" i="3" s="1"/>
  <c r="P255" i="3" s="1"/>
  <c r="P256" i="3" s="1"/>
  <c r="P257" i="3" s="1"/>
  <c r="P258" i="3" s="1"/>
  <c r="P259" i="3" s="1"/>
  <c r="P260" i="3" s="1"/>
  <c r="P261" i="3" s="1"/>
  <c r="P262" i="3" s="1"/>
  <c r="P263" i="3" s="1"/>
  <c r="P264" i="3" s="1"/>
  <c r="P265" i="3" s="1"/>
  <c r="P266" i="3" s="1"/>
  <c r="P267" i="3" s="1"/>
  <c r="P268" i="3" s="1"/>
  <c r="P269" i="3" s="1"/>
  <c r="P270" i="3" s="1"/>
  <c r="P271" i="3" s="1"/>
  <c r="P272" i="3" s="1"/>
  <c r="P273" i="3" s="1"/>
  <c r="P274" i="3" s="1"/>
  <c r="P275" i="3" s="1"/>
  <c r="P276" i="3" s="1"/>
  <c r="P277" i="3" s="1"/>
  <c r="P278" i="3" s="1"/>
  <c r="P279" i="3" s="1"/>
  <c r="P280" i="3" s="1"/>
  <c r="P281" i="3" s="1"/>
  <c r="P282" i="3" s="1"/>
  <c r="P283" i="3" s="1"/>
  <c r="P284" i="3" s="1"/>
  <c r="P285" i="3" s="1"/>
  <c r="P286" i="3" s="1"/>
  <c r="P287" i="3" s="1"/>
  <c r="P288" i="3" s="1"/>
  <c r="P289" i="3" s="1"/>
  <c r="P290" i="3" s="1"/>
  <c r="P291" i="3" s="1"/>
  <c r="P292" i="3" s="1"/>
  <c r="P293" i="3" s="1"/>
  <c r="P294" i="3" s="1"/>
  <c r="P295" i="3" s="1"/>
  <c r="P296" i="3" s="1"/>
  <c r="P297" i="3" s="1"/>
  <c r="P298" i="3" s="1"/>
  <c r="P299" i="3" s="1"/>
  <c r="P300" i="3" s="1"/>
  <c r="P301" i="3" s="1"/>
  <c r="P302" i="3" s="1"/>
  <c r="P303" i="3" s="1"/>
  <c r="P304" i="3" s="1"/>
  <c r="P305" i="3" s="1"/>
  <c r="P173" i="3"/>
  <c r="P174" i="3" s="1"/>
  <c r="N498" i="3"/>
  <c r="M498" i="3"/>
  <c r="N496" i="3"/>
  <c r="M496" i="3"/>
  <c r="N495" i="3"/>
  <c r="M495" i="3"/>
  <c r="N494" i="3"/>
  <c r="M494" i="3"/>
  <c r="N493" i="3"/>
  <c r="M493" i="3"/>
  <c r="N492" i="3"/>
  <c r="M492" i="3"/>
  <c r="N491" i="3"/>
  <c r="M491" i="3"/>
  <c r="N490" i="3"/>
  <c r="M490" i="3"/>
  <c r="N489" i="3"/>
  <c r="M489" i="3"/>
  <c r="N488" i="3"/>
  <c r="M488" i="3"/>
  <c r="N487" i="3"/>
  <c r="M487" i="3"/>
  <c r="N486" i="3"/>
  <c r="M486" i="3"/>
  <c r="N485" i="3"/>
  <c r="M485" i="3"/>
  <c r="N484" i="3"/>
  <c r="M484" i="3"/>
  <c r="N483" i="3"/>
  <c r="M483" i="3"/>
  <c r="N482" i="3"/>
  <c r="M482" i="3"/>
  <c r="N481" i="3"/>
  <c r="M481" i="3"/>
  <c r="N479" i="3"/>
  <c r="M479" i="3"/>
  <c r="N477" i="3"/>
  <c r="M477" i="3"/>
  <c r="N476" i="3"/>
  <c r="M476" i="3"/>
  <c r="N475" i="3"/>
  <c r="M475" i="3"/>
  <c r="N474" i="3"/>
  <c r="M474" i="3"/>
  <c r="N473" i="3"/>
  <c r="M473" i="3"/>
  <c r="N472" i="3"/>
  <c r="M472" i="3"/>
  <c r="N471" i="3"/>
  <c r="M471" i="3"/>
  <c r="N470" i="3"/>
  <c r="M470" i="3"/>
  <c r="N469" i="3"/>
  <c r="M469" i="3"/>
  <c r="N468" i="3"/>
  <c r="M468" i="3"/>
  <c r="N467" i="3"/>
  <c r="M467" i="3"/>
  <c r="N466" i="3"/>
  <c r="M466" i="3"/>
  <c r="N465" i="3"/>
  <c r="M465" i="3"/>
  <c r="N464" i="3"/>
  <c r="M464" i="3"/>
  <c r="N463" i="3"/>
  <c r="M463" i="3"/>
  <c r="N462" i="3"/>
  <c r="M462" i="3"/>
  <c r="N461" i="3"/>
  <c r="M461" i="3"/>
  <c r="N460" i="3"/>
  <c r="M460" i="3"/>
  <c r="N459" i="3"/>
  <c r="M459" i="3"/>
  <c r="N458" i="3"/>
  <c r="M458" i="3"/>
  <c r="N457" i="3"/>
  <c r="M457" i="3"/>
  <c r="N456" i="3"/>
  <c r="M456" i="3"/>
  <c r="N455" i="3"/>
  <c r="M455" i="3"/>
  <c r="N454" i="3"/>
  <c r="M454" i="3"/>
  <c r="N453" i="3"/>
  <c r="M453" i="3"/>
  <c r="N452" i="3"/>
  <c r="M452" i="3"/>
  <c r="N451" i="3"/>
  <c r="M451" i="3"/>
  <c r="N450" i="3"/>
  <c r="M450" i="3"/>
  <c r="N449" i="3"/>
  <c r="M449" i="3"/>
  <c r="N448" i="3"/>
  <c r="M448" i="3"/>
  <c r="N447" i="3"/>
  <c r="M447" i="3"/>
  <c r="N446" i="3"/>
  <c r="M446" i="3"/>
  <c r="N445" i="3"/>
  <c r="M445" i="3"/>
  <c r="N444" i="3"/>
  <c r="M444" i="3"/>
  <c r="N443" i="3"/>
  <c r="M443" i="3"/>
  <c r="N440" i="3"/>
  <c r="M440" i="3"/>
  <c r="N439" i="3"/>
  <c r="M439" i="3"/>
  <c r="N438" i="3"/>
  <c r="M438" i="3"/>
  <c r="N437" i="3"/>
  <c r="M437" i="3"/>
  <c r="N436" i="3"/>
  <c r="M436" i="3"/>
  <c r="N435" i="3"/>
  <c r="M435" i="3"/>
  <c r="N434" i="3"/>
  <c r="M434" i="3"/>
  <c r="N433" i="3"/>
  <c r="M433" i="3"/>
  <c r="N432" i="3"/>
  <c r="M432" i="3"/>
  <c r="N431" i="3"/>
  <c r="M431" i="3"/>
  <c r="N430" i="3"/>
  <c r="M430" i="3"/>
  <c r="N429" i="3"/>
  <c r="M429" i="3"/>
  <c r="N428" i="3"/>
  <c r="M428" i="3"/>
  <c r="N427" i="3"/>
  <c r="M427" i="3"/>
  <c r="N425" i="3"/>
  <c r="M425" i="3"/>
  <c r="N424" i="3"/>
  <c r="M424" i="3"/>
  <c r="N423" i="3"/>
  <c r="M423" i="3"/>
  <c r="N422" i="3"/>
  <c r="M422" i="3"/>
  <c r="N421" i="3"/>
  <c r="M421" i="3"/>
  <c r="N420" i="3"/>
  <c r="M420" i="3"/>
  <c r="N419" i="3"/>
  <c r="M419" i="3"/>
  <c r="N418" i="3"/>
  <c r="M418" i="3"/>
  <c r="N417" i="3"/>
  <c r="M417" i="3"/>
  <c r="N416" i="3"/>
  <c r="M416" i="3"/>
  <c r="N415" i="3"/>
  <c r="M415" i="3"/>
  <c r="N414" i="3"/>
  <c r="M414" i="3"/>
  <c r="N413" i="3"/>
  <c r="M413" i="3"/>
  <c r="N412" i="3"/>
  <c r="M412" i="3"/>
  <c r="N411" i="3"/>
  <c r="M411" i="3"/>
  <c r="N410" i="3"/>
  <c r="M410" i="3"/>
  <c r="N409" i="3"/>
  <c r="M409" i="3"/>
  <c r="N408" i="3"/>
  <c r="M408" i="3"/>
  <c r="N407" i="3"/>
  <c r="M407" i="3"/>
  <c r="N406" i="3"/>
  <c r="M406" i="3"/>
  <c r="N405" i="3"/>
  <c r="M405" i="3"/>
  <c r="N404" i="3"/>
  <c r="M404" i="3"/>
  <c r="N403" i="3"/>
  <c r="M403" i="3"/>
  <c r="N402" i="3"/>
  <c r="M402" i="3"/>
  <c r="N401" i="3"/>
  <c r="M401" i="3"/>
  <c r="N400" i="3"/>
  <c r="M400" i="3"/>
  <c r="N399" i="3"/>
  <c r="M399" i="3"/>
  <c r="N398" i="3"/>
  <c r="M398" i="3"/>
  <c r="N397" i="3"/>
  <c r="M397" i="3"/>
  <c r="N396" i="3"/>
  <c r="M396" i="3"/>
  <c r="N395" i="3"/>
  <c r="M395" i="3"/>
  <c r="N394" i="3"/>
  <c r="M394" i="3"/>
  <c r="N393" i="3"/>
  <c r="M393" i="3"/>
  <c r="N392" i="3"/>
  <c r="M392" i="3"/>
  <c r="N391" i="3"/>
  <c r="M391" i="3"/>
  <c r="N390" i="3"/>
  <c r="M390" i="3"/>
  <c r="N389" i="3"/>
  <c r="M389" i="3"/>
  <c r="N388" i="3"/>
  <c r="M388" i="3"/>
  <c r="N387" i="3"/>
  <c r="M387" i="3"/>
  <c r="N386" i="3"/>
  <c r="M386" i="3"/>
  <c r="N385" i="3"/>
  <c r="M385" i="3"/>
  <c r="N384" i="3"/>
  <c r="M384" i="3"/>
  <c r="N383" i="3"/>
  <c r="M383" i="3"/>
  <c r="N382" i="3"/>
  <c r="M382" i="3"/>
  <c r="N381" i="3"/>
  <c r="M381" i="3"/>
  <c r="N380" i="3"/>
  <c r="M380" i="3"/>
  <c r="N379" i="3"/>
  <c r="M379" i="3"/>
  <c r="N378" i="3"/>
  <c r="M378" i="3"/>
  <c r="N377" i="3"/>
  <c r="M377" i="3"/>
  <c r="N376" i="3"/>
  <c r="M376" i="3"/>
  <c r="N375" i="3"/>
  <c r="M375" i="3"/>
  <c r="N374" i="3"/>
  <c r="M374" i="3"/>
  <c r="N373" i="3"/>
  <c r="M373" i="3"/>
  <c r="N372" i="3"/>
  <c r="M372" i="3"/>
  <c r="N371" i="3"/>
  <c r="M371" i="3"/>
  <c r="N370" i="3"/>
  <c r="M370" i="3"/>
  <c r="N369" i="3"/>
  <c r="M369" i="3"/>
  <c r="N368" i="3"/>
  <c r="M368" i="3"/>
  <c r="N367" i="3"/>
  <c r="M367" i="3"/>
  <c r="N366" i="3"/>
  <c r="M366" i="3"/>
  <c r="N365" i="3"/>
  <c r="M365" i="3"/>
  <c r="N364" i="3"/>
  <c r="M364" i="3"/>
  <c r="N363" i="3"/>
  <c r="M363" i="3"/>
  <c r="N362" i="3"/>
  <c r="M362" i="3"/>
  <c r="N361" i="3"/>
  <c r="M361" i="3"/>
  <c r="N360" i="3"/>
  <c r="M360" i="3"/>
  <c r="N359" i="3"/>
  <c r="M359" i="3"/>
  <c r="N358" i="3"/>
  <c r="M358" i="3"/>
  <c r="N357" i="3"/>
  <c r="M357" i="3"/>
  <c r="N356" i="3"/>
  <c r="M356" i="3"/>
  <c r="N355" i="3"/>
  <c r="M355" i="3"/>
  <c r="N353" i="3"/>
  <c r="M353" i="3"/>
  <c r="N352" i="3"/>
  <c r="M352" i="3"/>
  <c r="N351" i="3"/>
  <c r="M351" i="3"/>
  <c r="N350" i="3"/>
  <c r="M350" i="3"/>
  <c r="N349" i="3"/>
  <c r="M349" i="3"/>
  <c r="N348" i="3"/>
  <c r="M348" i="3"/>
  <c r="N347" i="3"/>
  <c r="M347" i="3"/>
  <c r="N346" i="3"/>
  <c r="M346" i="3"/>
  <c r="N345" i="3"/>
  <c r="M345" i="3"/>
  <c r="N344" i="3"/>
  <c r="M344" i="3"/>
  <c r="N343" i="3"/>
  <c r="M343" i="3"/>
  <c r="N342" i="3"/>
  <c r="M342" i="3"/>
  <c r="N341" i="3"/>
  <c r="M341" i="3"/>
  <c r="N340" i="3"/>
  <c r="M340" i="3"/>
  <c r="N339" i="3"/>
  <c r="M339" i="3"/>
  <c r="N338" i="3"/>
  <c r="M338" i="3"/>
  <c r="N337" i="3"/>
  <c r="M337" i="3"/>
  <c r="N336" i="3"/>
  <c r="M336" i="3"/>
  <c r="N335" i="3"/>
  <c r="M335" i="3"/>
  <c r="N334" i="3"/>
  <c r="M334" i="3"/>
  <c r="N333" i="3"/>
  <c r="M333" i="3"/>
  <c r="N332" i="3"/>
  <c r="M332" i="3"/>
  <c r="N331" i="3"/>
  <c r="M331" i="3"/>
  <c r="N330" i="3"/>
  <c r="M330" i="3"/>
  <c r="N329" i="3"/>
  <c r="M329" i="3"/>
  <c r="N328" i="3"/>
  <c r="M328" i="3"/>
  <c r="N327" i="3"/>
  <c r="M327" i="3"/>
  <c r="N326" i="3"/>
  <c r="M326" i="3"/>
  <c r="N325" i="3"/>
  <c r="M325" i="3"/>
  <c r="N324" i="3"/>
  <c r="M324" i="3"/>
  <c r="N323" i="3"/>
  <c r="M323" i="3"/>
  <c r="N322" i="3"/>
  <c r="M322" i="3"/>
  <c r="N321" i="3"/>
  <c r="M321" i="3"/>
  <c r="N320" i="3"/>
  <c r="M320" i="3"/>
  <c r="N319" i="3"/>
  <c r="M319" i="3"/>
  <c r="N318" i="3"/>
  <c r="M318" i="3"/>
  <c r="N317" i="3"/>
  <c r="M317" i="3"/>
  <c r="N316" i="3"/>
  <c r="M316" i="3"/>
  <c r="N315" i="3"/>
  <c r="M315" i="3"/>
  <c r="N314" i="3"/>
  <c r="M314" i="3"/>
  <c r="N313" i="3"/>
  <c r="M313" i="3"/>
  <c r="N312" i="3"/>
  <c r="M312" i="3"/>
  <c r="N311" i="3"/>
  <c r="M311" i="3"/>
  <c r="N310" i="3"/>
  <c r="M310" i="3"/>
  <c r="N309" i="3"/>
  <c r="M309" i="3"/>
  <c r="N308" i="3"/>
  <c r="M308" i="3"/>
  <c r="N307" i="3"/>
  <c r="M307" i="3"/>
  <c r="N305" i="3"/>
  <c r="M305" i="3"/>
  <c r="N304" i="3"/>
  <c r="M304" i="3"/>
  <c r="N303" i="3"/>
  <c r="M303" i="3"/>
  <c r="N302" i="3"/>
  <c r="M302" i="3"/>
  <c r="N301" i="3"/>
  <c r="M301" i="3"/>
  <c r="N300" i="3"/>
  <c r="M300" i="3"/>
  <c r="N299" i="3"/>
  <c r="M299" i="3"/>
  <c r="N298" i="3"/>
  <c r="M298" i="3"/>
  <c r="N297" i="3"/>
  <c r="M297" i="3"/>
  <c r="N296" i="3"/>
  <c r="M296" i="3"/>
  <c r="N295" i="3"/>
  <c r="M295" i="3"/>
  <c r="N294" i="3"/>
  <c r="M294" i="3"/>
  <c r="N293" i="3"/>
  <c r="M293" i="3"/>
  <c r="N292" i="3"/>
  <c r="M292" i="3"/>
  <c r="N291" i="3"/>
  <c r="M291" i="3"/>
  <c r="N290" i="3"/>
  <c r="M290" i="3"/>
  <c r="N289" i="3"/>
  <c r="M289" i="3"/>
  <c r="N288" i="3"/>
  <c r="M288" i="3"/>
  <c r="N287" i="3"/>
  <c r="M287" i="3"/>
  <c r="N286" i="3"/>
  <c r="M286" i="3"/>
  <c r="N285" i="3"/>
  <c r="M285" i="3"/>
  <c r="N284" i="3"/>
  <c r="M284" i="3"/>
  <c r="N283" i="3"/>
  <c r="M283" i="3"/>
  <c r="N282" i="3"/>
  <c r="M282" i="3"/>
  <c r="N281" i="3"/>
  <c r="M281" i="3"/>
  <c r="N280" i="3"/>
  <c r="M280" i="3"/>
  <c r="N279" i="3"/>
  <c r="M279" i="3"/>
  <c r="N278" i="3"/>
  <c r="M278" i="3"/>
  <c r="N277" i="3"/>
  <c r="M277" i="3"/>
  <c r="N276" i="3"/>
  <c r="M276" i="3"/>
  <c r="N275" i="3"/>
  <c r="M275" i="3"/>
  <c r="N274" i="3"/>
  <c r="M274" i="3"/>
  <c r="N273" i="3"/>
  <c r="M273" i="3"/>
  <c r="N272" i="3"/>
  <c r="M272" i="3"/>
  <c r="N271" i="3"/>
  <c r="M271" i="3"/>
  <c r="N270" i="3"/>
  <c r="M270" i="3"/>
  <c r="N269" i="3"/>
  <c r="M269" i="3"/>
  <c r="N268" i="3"/>
  <c r="M268" i="3"/>
  <c r="N267" i="3"/>
  <c r="M267" i="3"/>
  <c r="N266" i="3"/>
  <c r="M266" i="3"/>
  <c r="N265" i="3"/>
  <c r="M265" i="3"/>
  <c r="N264" i="3"/>
  <c r="M264" i="3"/>
  <c r="N263" i="3"/>
  <c r="M263" i="3"/>
  <c r="N262" i="3"/>
  <c r="M262" i="3"/>
  <c r="N261" i="3"/>
  <c r="M261" i="3"/>
  <c r="N260" i="3"/>
  <c r="M260" i="3"/>
  <c r="N259" i="3"/>
  <c r="M259" i="3"/>
  <c r="N258" i="3"/>
  <c r="M258" i="3"/>
  <c r="N257" i="3"/>
  <c r="M257" i="3"/>
  <c r="N256" i="3"/>
  <c r="M256" i="3"/>
  <c r="N255" i="3"/>
  <c r="M255" i="3"/>
  <c r="N254" i="3"/>
  <c r="M254" i="3"/>
  <c r="N253" i="3"/>
  <c r="M253" i="3"/>
  <c r="N252" i="3"/>
  <c r="M252" i="3"/>
  <c r="N251" i="3"/>
  <c r="M251" i="3"/>
  <c r="N250" i="3"/>
  <c r="M250" i="3"/>
  <c r="N249" i="3"/>
  <c r="M249" i="3"/>
  <c r="N248" i="3"/>
  <c r="M248" i="3"/>
  <c r="N247" i="3"/>
  <c r="M247" i="3"/>
  <c r="N246" i="3"/>
  <c r="M246" i="3"/>
  <c r="N245" i="3"/>
  <c r="M245" i="3"/>
  <c r="N244" i="3"/>
  <c r="M244" i="3"/>
  <c r="N243" i="3"/>
  <c r="M243" i="3"/>
  <c r="N242" i="3"/>
  <c r="M242" i="3"/>
  <c r="N241" i="3"/>
  <c r="M241" i="3"/>
  <c r="N240" i="3"/>
  <c r="M240" i="3"/>
  <c r="N239" i="3"/>
  <c r="M239" i="3"/>
  <c r="N238" i="3"/>
  <c r="M238" i="3"/>
  <c r="N237" i="3"/>
  <c r="M237" i="3"/>
  <c r="N236" i="3"/>
  <c r="M236" i="3"/>
  <c r="N235" i="3"/>
  <c r="M235" i="3"/>
  <c r="N234" i="3"/>
  <c r="M234" i="3"/>
  <c r="N233" i="3"/>
  <c r="M233" i="3"/>
  <c r="N232" i="3"/>
  <c r="M232" i="3"/>
  <c r="N231" i="3"/>
  <c r="M231" i="3"/>
  <c r="N230" i="3"/>
  <c r="M230" i="3"/>
  <c r="N229" i="3"/>
  <c r="M229" i="3"/>
  <c r="N228" i="3"/>
  <c r="M228" i="3"/>
  <c r="N227" i="3"/>
  <c r="M227" i="3"/>
  <c r="N226" i="3"/>
  <c r="M226" i="3"/>
  <c r="N225" i="3"/>
  <c r="M225" i="3"/>
  <c r="N224" i="3"/>
  <c r="M224" i="3"/>
  <c r="N223" i="3"/>
  <c r="M223" i="3"/>
  <c r="N222" i="3"/>
  <c r="M222" i="3"/>
  <c r="N221" i="3"/>
  <c r="M221" i="3"/>
  <c r="N220" i="3"/>
  <c r="M220" i="3"/>
  <c r="N219" i="3"/>
  <c r="M219" i="3"/>
  <c r="N218" i="3"/>
  <c r="M218" i="3"/>
  <c r="N217" i="3"/>
  <c r="M217" i="3"/>
  <c r="N216" i="3"/>
  <c r="M216" i="3"/>
  <c r="N215" i="3"/>
  <c r="M215" i="3"/>
  <c r="N214" i="3"/>
  <c r="M214" i="3"/>
  <c r="N213" i="3"/>
  <c r="M213" i="3"/>
  <c r="N212" i="3"/>
  <c r="M212" i="3"/>
  <c r="N211" i="3"/>
  <c r="M211" i="3"/>
  <c r="N210" i="3"/>
  <c r="M210" i="3"/>
  <c r="N209" i="3"/>
  <c r="M209" i="3"/>
  <c r="N208" i="3"/>
  <c r="M208" i="3"/>
  <c r="N207" i="3"/>
  <c r="M207" i="3"/>
  <c r="N206" i="3"/>
  <c r="M206" i="3"/>
  <c r="N205" i="3"/>
  <c r="M205" i="3"/>
  <c r="N204" i="3"/>
  <c r="M204" i="3"/>
  <c r="N203" i="3"/>
  <c r="M203" i="3"/>
  <c r="N202" i="3"/>
  <c r="M202" i="3"/>
  <c r="N201" i="3"/>
  <c r="M201" i="3"/>
  <c r="N200" i="3"/>
  <c r="M200" i="3"/>
  <c r="N199" i="3"/>
  <c r="M199" i="3"/>
  <c r="N198" i="3"/>
  <c r="M198" i="3"/>
  <c r="N197" i="3"/>
  <c r="M197" i="3"/>
  <c r="N196" i="3"/>
  <c r="M196" i="3"/>
  <c r="N195" i="3"/>
  <c r="M195" i="3"/>
  <c r="N194" i="3"/>
  <c r="M194" i="3"/>
  <c r="N193" i="3"/>
  <c r="M193" i="3"/>
  <c r="N192" i="3"/>
  <c r="M192" i="3"/>
  <c r="N191" i="3"/>
  <c r="M191" i="3"/>
  <c r="N190" i="3"/>
  <c r="M190" i="3"/>
  <c r="N189" i="3"/>
  <c r="M189" i="3"/>
  <c r="N188" i="3"/>
  <c r="M188" i="3"/>
  <c r="N187" i="3"/>
  <c r="M187" i="3"/>
  <c r="N186" i="3"/>
  <c r="M186" i="3"/>
  <c r="N185" i="3"/>
  <c r="M185" i="3"/>
  <c r="N184" i="3"/>
  <c r="M184" i="3"/>
  <c r="N183" i="3"/>
  <c r="M183" i="3"/>
  <c r="N182" i="3"/>
  <c r="M182" i="3"/>
  <c r="N181" i="3"/>
  <c r="M181" i="3"/>
  <c r="N180" i="3"/>
  <c r="M180" i="3"/>
  <c r="N179" i="3"/>
  <c r="M179" i="3"/>
  <c r="N178" i="3"/>
  <c r="M178" i="3"/>
  <c r="N175" i="3"/>
  <c r="M175" i="3"/>
  <c r="N174" i="3"/>
  <c r="M174" i="3"/>
  <c r="N173" i="3"/>
  <c r="M173" i="3"/>
  <c r="N171" i="3"/>
  <c r="M171" i="3"/>
  <c r="N170" i="3"/>
  <c r="M170" i="3"/>
  <c r="N169" i="3"/>
  <c r="M169" i="3"/>
  <c r="N168" i="3"/>
  <c r="M168" i="3"/>
  <c r="N167" i="3"/>
  <c r="M167" i="3"/>
  <c r="N166" i="3"/>
  <c r="M166" i="3"/>
  <c r="N165" i="3"/>
  <c r="M165" i="3"/>
  <c r="N164" i="3"/>
  <c r="M164" i="3"/>
  <c r="N163" i="3"/>
  <c r="M163" i="3"/>
  <c r="N162" i="3"/>
  <c r="M162" i="3"/>
  <c r="N161" i="3"/>
  <c r="M161" i="3"/>
  <c r="N160" i="3"/>
  <c r="M160" i="3"/>
  <c r="N159" i="3"/>
  <c r="M159" i="3"/>
  <c r="N158" i="3"/>
  <c r="M158" i="3"/>
  <c r="N157" i="3"/>
  <c r="M157" i="3"/>
  <c r="N156" i="3"/>
  <c r="M156" i="3"/>
  <c r="N155" i="3"/>
  <c r="M155" i="3"/>
  <c r="N154" i="3"/>
  <c r="M154" i="3"/>
  <c r="N153" i="3"/>
  <c r="M153" i="3"/>
  <c r="N152" i="3"/>
  <c r="M152" i="3"/>
  <c r="N151" i="3"/>
  <c r="M151" i="3"/>
  <c r="N150" i="3"/>
  <c r="M150" i="3"/>
  <c r="N149" i="3"/>
  <c r="M149" i="3"/>
  <c r="N148" i="3"/>
  <c r="M148" i="3"/>
  <c r="N147" i="3"/>
  <c r="M147" i="3"/>
  <c r="N146" i="3"/>
  <c r="M146" i="3"/>
  <c r="N145" i="3"/>
  <c r="M145" i="3"/>
  <c r="N144" i="3"/>
  <c r="M144" i="3"/>
  <c r="N143" i="3"/>
  <c r="M143" i="3"/>
  <c r="N142" i="3"/>
  <c r="M142" i="3"/>
  <c r="N141" i="3"/>
  <c r="M141" i="3"/>
  <c r="N140" i="3"/>
  <c r="M140" i="3"/>
  <c r="N139" i="3"/>
  <c r="M139" i="3"/>
  <c r="N138" i="3"/>
  <c r="M138" i="3"/>
  <c r="N137" i="3"/>
  <c r="M137" i="3"/>
  <c r="N136" i="3"/>
  <c r="M136" i="3"/>
  <c r="N135" i="3"/>
  <c r="M135" i="3"/>
  <c r="N134" i="3"/>
  <c r="M134" i="3"/>
  <c r="N133" i="3"/>
  <c r="M133" i="3"/>
  <c r="N132" i="3"/>
  <c r="M132" i="3"/>
  <c r="N131" i="3"/>
  <c r="M131" i="3"/>
  <c r="N130" i="3"/>
  <c r="M130" i="3"/>
  <c r="N129" i="3"/>
  <c r="M129" i="3"/>
  <c r="N128" i="3"/>
  <c r="M128" i="3"/>
  <c r="N127" i="3"/>
  <c r="M127" i="3"/>
  <c r="N126" i="3"/>
  <c r="M126" i="3"/>
  <c r="N125" i="3"/>
  <c r="M125" i="3"/>
  <c r="N124" i="3"/>
  <c r="M124" i="3"/>
  <c r="N123" i="3"/>
  <c r="M123" i="3"/>
  <c r="N122" i="3"/>
  <c r="M122" i="3"/>
  <c r="N121" i="3"/>
  <c r="M121" i="3"/>
  <c r="N120" i="3"/>
  <c r="M120" i="3"/>
  <c r="N119" i="3"/>
  <c r="M119" i="3"/>
  <c r="N118" i="3"/>
  <c r="M118" i="3"/>
  <c r="N117" i="3"/>
  <c r="M117" i="3"/>
  <c r="N116" i="3"/>
  <c r="M116" i="3"/>
  <c r="N115" i="3"/>
  <c r="M115" i="3"/>
  <c r="N114" i="3"/>
  <c r="M114" i="3"/>
  <c r="N113" i="3"/>
  <c r="M113" i="3"/>
  <c r="N112" i="3"/>
  <c r="M112" i="3"/>
  <c r="N111" i="3"/>
  <c r="M111" i="3"/>
  <c r="N110" i="3"/>
  <c r="M110" i="3"/>
  <c r="N109" i="3"/>
  <c r="M109" i="3"/>
  <c r="N108" i="3"/>
  <c r="M108" i="3"/>
  <c r="N106" i="3"/>
  <c r="M106" i="3"/>
  <c r="N105" i="3"/>
  <c r="M105" i="3"/>
  <c r="N104" i="3"/>
  <c r="M104" i="3"/>
  <c r="N103" i="3"/>
  <c r="M103" i="3"/>
  <c r="N102" i="3"/>
  <c r="M102" i="3"/>
  <c r="N101" i="3"/>
  <c r="M101" i="3"/>
  <c r="N100" i="3"/>
  <c r="M100" i="3"/>
  <c r="N99" i="3"/>
  <c r="M99" i="3"/>
  <c r="N98" i="3"/>
  <c r="M98" i="3"/>
  <c r="N97" i="3"/>
  <c r="M97" i="3"/>
  <c r="N96" i="3"/>
  <c r="M96" i="3"/>
  <c r="N95" i="3"/>
  <c r="M95" i="3"/>
  <c r="N94" i="3"/>
  <c r="M94" i="3"/>
  <c r="N93" i="3"/>
  <c r="M93" i="3"/>
  <c r="N92" i="3"/>
  <c r="M92" i="3"/>
  <c r="N91" i="3"/>
  <c r="M91" i="3"/>
  <c r="N90" i="3"/>
  <c r="M90" i="3"/>
  <c r="N89" i="3"/>
  <c r="M89" i="3"/>
  <c r="N88" i="3"/>
  <c r="M88" i="3"/>
  <c r="N87" i="3"/>
  <c r="M87" i="3"/>
  <c r="N86" i="3"/>
  <c r="M86" i="3"/>
  <c r="N85" i="3"/>
  <c r="M85" i="3"/>
  <c r="N84" i="3"/>
  <c r="M84" i="3"/>
  <c r="N83" i="3"/>
  <c r="M83" i="3"/>
  <c r="N82" i="3"/>
  <c r="M82" i="3"/>
  <c r="N81" i="3"/>
  <c r="M81" i="3"/>
  <c r="N80" i="3"/>
  <c r="M80" i="3"/>
  <c r="N79" i="3"/>
  <c r="M79" i="3"/>
  <c r="N78" i="3"/>
  <c r="M78" i="3"/>
  <c r="N77" i="3"/>
  <c r="M77" i="3"/>
  <c r="N76" i="3"/>
  <c r="M76" i="3"/>
  <c r="N75" i="3"/>
  <c r="M75" i="3"/>
  <c r="N74" i="3"/>
  <c r="M74" i="3"/>
  <c r="N73" i="3"/>
  <c r="M73" i="3"/>
  <c r="N72" i="3"/>
  <c r="M72" i="3"/>
  <c r="N71" i="3"/>
  <c r="M71" i="3"/>
  <c r="N70" i="3"/>
  <c r="M70" i="3"/>
  <c r="N69" i="3"/>
  <c r="M69" i="3"/>
  <c r="N68" i="3"/>
  <c r="M68" i="3"/>
  <c r="N67" i="3"/>
  <c r="M67" i="3"/>
  <c r="N66" i="3"/>
  <c r="M66" i="3"/>
  <c r="N65" i="3"/>
  <c r="M65" i="3"/>
  <c r="N64" i="3"/>
  <c r="M64" i="3"/>
  <c r="N63" i="3"/>
  <c r="M63" i="3"/>
  <c r="N62" i="3"/>
  <c r="M62" i="3"/>
  <c r="N61" i="3"/>
  <c r="M61" i="3"/>
  <c r="N60" i="3"/>
  <c r="M60" i="3"/>
  <c r="N59" i="3"/>
  <c r="M59" i="3"/>
  <c r="N58" i="3"/>
  <c r="M58" i="3"/>
  <c r="N57" i="3"/>
  <c r="M57" i="3"/>
  <c r="N56" i="3"/>
  <c r="M56" i="3"/>
  <c r="N55" i="3"/>
  <c r="M55" i="3"/>
  <c r="N54" i="3"/>
  <c r="M54" i="3"/>
  <c r="N53" i="3"/>
  <c r="M53" i="3"/>
  <c r="N52" i="3"/>
  <c r="M52" i="3"/>
  <c r="N51" i="3"/>
  <c r="M51" i="3"/>
  <c r="N50" i="3"/>
  <c r="M50" i="3"/>
  <c r="N49" i="3"/>
  <c r="M49" i="3"/>
  <c r="N48" i="3"/>
  <c r="M48" i="3"/>
  <c r="N47" i="3"/>
  <c r="M47" i="3"/>
  <c r="N46" i="3"/>
  <c r="M46" i="3"/>
  <c r="N45" i="3"/>
  <c r="M45" i="3"/>
  <c r="N44" i="3"/>
  <c r="M44" i="3"/>
  <c r="N43" i="3"/>
  <c r="M43" i="3"/>
  <c r="N42" i="3"/>
  <c r="M42" i="3"/>
  <c r="N41" i="3"/>
  <c r="M41" i="3"/>
  <c r="N40" i="3"/>
  <c r="M40" i="3"/>
  <c r="N39" i="3"/>
  <c r="M39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3" i="3"/>
  <c r="M23" i="3"/>
  <c r="N22" i="3"/>
  <c r="M22" i="3"/>
  <c r="N21" i="3"/>
  <c r="M21" i="3"/>
  <c r="N20" i="3"/>
  <c r="M20" i="3"/>
  <c r="N19" i="3"/>
  <c r="M19" i="3"/>
  <c r="N18" i="3"/>
  <c r="M18" i="3"/>
  <c r="N17" i="3"/>
  <c r="M17" i="3"/>
  <c r="N16" i="3"/>
  <c r="M16" i="3"/>
  <c r="N15" i="3"/>
  <c r="M15" i="3"/>
  <c r="N14" i="3"/>
  <c r="M14" i="3"/>
  <c r="P308" i="3" l="1"/>
  <c r="P309" i="3" s="1"/>
  <c r="P310" i="3" s="1"/>
  <c r="P311" i="3" s="1"/>
  <c r="P312" i="3" s="1"/>
  <c r="P313" i="3" s="1"/>
  <c r="P314" i="3" s="1"/>
  <c r="P315" i="3" s="1"/>
  <c r="P316" i="3" s="1"/>
  <c r="P317" i="3" s="1"/>
  <c r="P318" i="3" s="1"/>
  <c r="P319" i="3" s="1"/>
  <c r="P320" i="3" s="1"/>
  <c r="P321" i="3" s="1"/>
  <c r="P322" i="3" s="1"/>
  <c r="P323" i="3" s="1"/>
  <c r="P324" i="3" s="1"/>
  <c r="P325" i="3" s="1"/>
  <c r="P326" i="3" s="1"/>
  <c r="P327" i="3" s="1"/>
  <c r="P328" i="3" s="1"/>
  <c r="P329" i="3" s="1"/>
  <c r="P330" i="3" s="1"/>
  <c r="P331" i="3" s="1"/>
  <c r="P332" i="3" s="1"/>
  <c r="P333" i="3" s="1"/>
  <c r="P334" i="3" s="1"/>
  <c r="P335" i="3" s="1"/>
  <c r="P336" i="3" s="1"/>
  <c r="P337" i="3" s="1"/>
  <c r="P338" i="3" s="1"/>
  <c r="P339" i="3" s="1"/>
  <c r="P340" i="3" s="1"/>
  <c r="P341" i="3" s="1"/>
  <c r="P342" i="3" s="1"/>
  <c r="P343" i="3" s="1"/>
  <c r="P344" i="3" s="1"/>
  <c r="P345" i="3" s="1"/>
  <c r="P346" i="3" s="1"/>
  <c r="P347" i="3" s="1"/>
  <c r="P348" i="3" s="1"/>
  <c r="P349" i="3" s="1"/>
  <c r="P350" i="3" s="1"/>
  <c r="P351" i="3" s="1"/>
  <c r="P352" i="3" s="1"/>
  <c r="P353" i="3" s="1"/>
  <c r="P356" i="3" s="1"/>
  <c r="P357" i="3" s="1"/>
  <c r="P358" i="3" s="1"/>
  <c r="P359" i="3" s="1"/>
  <c r="P360" i="3" s="1"/>
  <c r="P361" i="3" s="1"/>
  <c r="P362" i="3" s="1"/>
  <c r="P363" i="3" s="1"/>
  <c r="P364" i="3" s="1"/>
  <c r="P365" i="3" s="1"/>
  <c r="P366" i="3" s="1"/>
  <c r="P367" i="3" s="1"/>
  <c r="P368" i="3" s="1"/>
  <c r="P369" i="3" s="1"/>
  <c r="P370" i="3" s="1"/>
  <c r="P371" i="3" s="1"/>
  <c r="P372" i="3" s="1"/>
  <c r="P373" i="3" s="1"/>
  <c r="P374" i="3" s="1"/>
  <c r="P375" i="3" s="1"/>
  <c r="P376" i="3" s="1"/>
  <c r="P377" i="3" s="1"/>
  <c r="P378" i="3" s="1"/>
  <c r="P379" i="3" s="1"/>
  <c r="P380" i="3" s="1"/>
  <c r="P381" i="3" s="1"/>
  <c r="P382" i="3" s="1"/>
  <c r="P383" i="3" s="1"/>
  <c r="P384" i="3" s="1"/>
  <c r="P385" i="3" s="1"/>
  <c r="P386" i="3" s="1"/>
  <c r="P387" i="3" s="1"/>
  <c r="P388" i="3" s="1"/>
  <c r="P389" i="3" s="1"/>
  <c r="P390" i="3" s="1"/>
  <c r="P391" i="3" s="1"/>
  <c r="P392" i="3" s="1"/>
  <c r="P393" i="3" s="1"/>
  <c r="P394" i="3" s="1"/>
  <c r="P395" i="3" s="1"/>
  <c r="P396" i="3" s="1"/>
  <c r="P397" i="3" s="1"/>
  <c r="P398" i="3" s="1"/>
  <c r="P399" i="3" s="1"/>
  <c r="P400" i="3" s="1"/>
  <c r="P401" i="3" s="1"/>
  <c r="P402" i="3" s="1"/>
  <c r="P403" i="3" s="1"/>
  <c r="P404" i="3" s="1"/>
  <c r="P405" i="3" s="1"/>
  <c r="P406" i="3" s="1"/>
  <c r="P407" i="3" s="1"/>
  <c r="P408" i="3" s="1"/>
  <c r="P409" i="3" s="1"/>
  <c r="P410" i="3" s="1"/>
  <c r="P411" i="3" s="1"/>
  <c r="P412" i="3" s="1"/>
  <c r="P413" i="3" s="1"/>
  <c r="P414" i="3" s="1"/>
  <c r="P415" i="3" s="1"/>
  <c r="P416" i="3" s="1"/>
  <c r="P417" i="3" s="1"/>
  <c r="P418" i="3" s="1"/>
  <c r="P419" i="3" s="1"/>
  <c r="P420" i="3" s="1"/>
  <c r="P421" i="3" s="1"/>
  <c r="P422" i="3" s="1"/>
  <c r="P423" i="3" s="1"/>
  <c r="P424" i="3" s="1"/>
  <c r="P425" i="3" s="1"/>
  <c r="P428" i="3" s="1"/>
  <c r="P429" i="3" s="1"/>
  <c r="P430" i="3" s="1"/>
  <c r="P431" i="3" s="1"/>
  <c r="P432" i="3" s="1"/>
  <c r="P433" i="3" s="1"/>
  <c r="P434" i="3" s="1"/>
  <c r="P435" i="3" s="1"/>
  <c r="P436" i="3" s="1"/>
  <c r="P437" i="3" s="1"/>
  <c r="P438" i="3" s="1"/>
  <c r="P439" i="3" s="1"/>
  <c r="P440" i="3" s="1"/>
  <c r="P482" i="3"/>
  <c r="P483" i="3" s="1"/>
  <c r="P484" i="3" s="1"/>
  <c r="P485" i="3" s="1"/>
  <c r="P486" i="3" s="1"/>
  <c r="P487" i="3" s="1"/>
  <c r="P488" i="3" s="1"/>
  <c r="P489" i="3" s="1"/>
  <c r="P490" i="3" s="1"/>
  <c r="P491" i="3" s="1"/>
  <c r="P492" i="3" s="1"/>
  <c r="P493" i="3" s="1"/>
  <c r="P494" i="3" s="1"/>
  <c r="P495" i="3" s="1"/>
  <c r="P496" i="3" s="1"/>
  <c r="P26" i="3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9" i="3" s="1"/>
  <c r="P110" i="3" s="1"/>
  <c r="P111" i="3" s="1"/>
  <c r="P112" i="3" s="1"/>
  <c r="P113" i="3" s="1"/>
  <c r="P114" i="3" s="1"/>
  <c r="P115" i="3" s="1"/>
  <c r="P116" i="3" s="1"/>
  <c r="P117" i="3" s="1"/>
  <c r="P118" i="3" s="1"/>
  <c r="P119" i="3" s="1"/>
  <c r="P120" i="3" s="1"/>
  <c r="P121" i="3" s="1"/>
  <c r="P122" i="3" s="1"/>
  <c r="P123" i="3" s="1"/>
  <c r="P124" i="3" s="1"/>
  <c r="P125" i="3" s="1"/>
  <c r="P126" i="3" s="1"/>
  <c r="P127" i="3" s="1"/>
  <c r="P128" i="3" s="1"/>
  <c r="P129" i="3" s="1"/>
  <c r="P130" i="3" s="1"/>
  <c r="P131" i="3" s="1"/>
  <c r="P132" i="3" s="1"/>
  <c r="P133" i="3" s="1"/>
  <c r="P134" i="3" s="1"/>
  <c r="P135" i="3" s="1"/>
  <c r="P136" i="3" s="1"/>
  <c r="P137" i="3" s="1"/>
  <c r="P138" i="3" s="1"/>
  <c r="P139" i="3" s="1"/>
  <c r="P140" i="3" s="1"/>
  <c r="P141" i="3" s="1"/>
  <c r="P142" i="3" s="1"/>
  <c r="P143" i="3" s="1"/>
  <c r="P144" i="3" s="1"/>
  <c r="P145" i="3" s="1"/>
  <c r="P146" i="3" s="1"/>
  <c r="P147" i="3" s="1"/>
  <c r="P148" i="3" s="1"/>
  <c r="P149" i="3" s="1"/>
  <c r="P150" i="3" s="1"/>
  <c r="P151" i="3" s="1"/>
  <c r="P152" i="3" s="1"/>
  <c r="P153" i="3" s="1"/>
  <c r="P154" i="3" s="1"/>
  <c r="P155" i="3" s="1"/>
  <c r="P156" i="3" s="1"/>
  <c r="P157" i="3" s="1"/>
  <c r="P158" i="3" s="1"/>
  <c r="P159" i="3" s="1"/>
  <c r="P160" i="3" s="1"/>
  <c r="P161" i="3" s="1"/>
  <c r="P162" i="3" s="1"/>
  <c r="P163" i="3" s="1"/>
  <c r="P164" i="3" s="1"/>
  <c r="P165" i="3" s="1"/>
  <c r="P166" i="3" s="1"/>
  <c r="P167" i="3" s="1"/>
  <c r="P168" i="3" s="1"/>
  <c r="P169" i="3" s="1"/>
  <c r="P170" i="3" s="1"/>
  <c r="P171" i="3" s="1"/>
  <c r="P175" i="3"/>
  <c r="O23" i="3"/>
  <c r="Q23" i="3" s="1"/>
  <c r="O32" i="3"/>
  <c r="Q32" i="3" s="1"/>
  <c r="O36" i="3"/>
  <c r="Q36" i="3" s="1"/>
  <c r="O68" i="3"/>
  <c r="Q68" i="3" s="1"/>
  <c r="O17" i="3"/>
  <c r="Q17" i="3" s="1"/>
  <c r="O38" i="3"/>
  <c r="Q38" i="3" s="1"/>
  <c r="O127" i="3"/>
  <c r="Q127" i="3" s="1"/>
  <c r="O83" i="3"/>
  <c r="Q83" i="3" s="1"/>
  <c r="O103" i="3"/>
  <c r="Q103" i="3" s="1"/>
  <c r="O410" i="3"/>
  <c r="Q410" i="3" s="1"/>
  <c r="O64" i="3"/>
  <c r="Q64" i="3" s="1"/>
  <c r="O340" i="3"/>
  <c r="Q340" i="3" s="1"/>
  <c r="O352" i="3"/>
  <c r="Q352" i="3" s="1"/>
  <c r="O100" i="3"/>
  <c r="Q100" i="3" s="1"/>
  <c r="O104" i="3"/>
  <c r="Q104" i="3" s="1"/>
  <c r="O113" i="3"/>
  <c r="Q113" i="3" s="1"/>
  <c r="O117" i="3"/>
  <c r="Q117" i="3" s="1"/>
  <c r="O65" i="3"/>
  <c r="Q65" i="3" s="1"/>
  <c r="O137" i="3"/>
  <c r="Q137" i="3" s="1"/>
  <c r="O141" i="3"/>
  <c r="Q141" i="3" s="1"/>
  <c r="O161" i="3"/>
  <c r="Q161" i="3" s="1"/>
  <c r="O204" i="3"/>
  <c r="Q204" i="3" s="1"/>
  <c r="O232" i="3"/>
  <c r="Q232" i="3" s="1"/>
  <c r="O244" i="3"/>
  <c r="Q244" i="3" s="1"/>
  <c r="O325" i="3"/>
  <c r="Q325" i="3" s="1"/>
  <c r="O370" i="3"/>
  <c r="Q370" i="3" s="1"/>
  <c r="O26" i="3"/>
  <c r="Q26" i="3" s="1"/>
  <c r="O34" i="3"/>
  <c r="Q34" i="3" s="1"/>
  <c r="O69" i="3"/>
  <c r="Q69" i="3" s="1"/>
  <c r="O101" i="3"/>
  <c r="Q101" i="3" s="1"/>
  <c r="O42" i="3"/>
  <c r="Q42" i="3" s="1"/>
  <c r="O50" i="3"/>
  <c r="Q50" i="3" s="1"/>
  <c r="O54" i="3"/>
  <c r="Q54" i="3" s="1"/>
  <c r="O58" i="3"/>
  <c r="Q58" i="3" s="1"/>
  <c r="O66" i="3"/>
  <c r="Q66" i="3" s="1"/>
  <c r="O70" i="3"/>
  <c r="Q70" i="3" s="1"/>
  <c r="O78" i="3"/>
  <c r="Q78" i="3" s="1"/>
  <c r="O98" i="3"/>
  <c r="Q98" i="3" s="1"/>
  <c r="O106" i="3"/>
  <c r="Q106" i="3" s="1"/>
  <c r="O115" i="3"/>
  <c r="Q115" i="3" s="1"/>
  <c r="O67" i="3"/>
  <c r="Q67" i="3" s="1"/>
  <c r="O135" i="3"/>
  <c r="Q135" i="3" s="1"/>
  <c r="O167" i="3"/>
  <c r="Q167" i="3" s="1"/>
  <c r="O198" i="3"/>
  <c r="Q198" i="3" s="1"/>
  <c r="O270" i="3"/>
  <c r="Q270" i="3" s="1"/>
  <c r="O274" i="3"/>
  <c r="Q274" i="3" s="1"/>
  <c r="O278" i="3"/>
  <c r="Q278" i="3" s="1"/>
  <c r="O319" i="3"/>
  <c r="Q319" i="3" s="1"/>
  <c r="O33" i="3"/>
  <c r="Q33" i="3" s="1"/>
  <c r="O62" i="3"/>
  <c r="Q62" i="3" s="1"/>
  <c r="O76" i="3"/>
  <c r="Q76" i="3" s="1"/>
  <c r="O248" i="3"/>
  <c r="Q248" i="3" s="1"/>
  <c r="O264" i="3"/>
  <c r="Q264" i="3" s="1"/>
  <c r="O280" i="3"/>
  <c r="Q280" i="3" s="1"/>
  <c r="O313" i="3"/>
  <c r="Q313" i="3" s="1"/>
  <c r="O30" i="3"/>
  <c r="Q30" i="3" s="1"/>
  <c r="O48" i="3"/>
  <c r="Q48" i="3" s="1"/>
  <c r="O80" i="3"/>
  <c r="Q80" i="3" s="1"/>
  <c r="O88" i="3"/>
  <c r="Q88" i="3" s="1"/>
  <c r="O92" i="3"/>
  <c r="Q92" i="3" s="1"/>
  <c r="O110" i="3"/>
  <c r="Q110" i="3" s="1"/>
  <c r="O132" i="3"/>
  <c r="Q132" i="3" s="1"/>
  <c r="O201" i="3"/>
  <c r="Q201" i="3" s="1"/>
  <c r="O205" i="3"/>
  <c r="Q205" i="3" s="1"/>
  <c r="O221" i="3"/>
  <c r="Q221" i="3" s="1"/>
  <c r="O229" i="3"/>
  <c r="Q229" i="3" s="1"/>
  <c r="O329" i="3"/>
  <c r="Q329" i="3" s="1"/>
  <c r="O337" i="3"/>
  <c r="Q337" i="3" s="1"/>
  <c r="O358" i="3"/>
  <c r="Q358" i="3" s="1"/>
  <c r="O15" i="3"/>
  <c r="Q15" i="3" s="1"/>
  <c r="O59" i="3"/>
  <c r="Q59" i="3" s="1"/>
  <c r="O73" i="3"/>
  <c r="Q73" i="3" s="1"/>
  <c r="O114" i="3"/>
  <c r="Q114" i="3" s="1"/>
  <c r="O121" i="3"/>
  <c r="Q121" i="3" s="1"/>
  <c r="O125" i="3"/>
  <c r="Q125" i="3" s="1"/>
  <c r="O136" i="3"/>
  <c r="Q136" i="3" s="1"/>
  <c r="O144" i="3"/>
  <c r="Q144" i="3" s="1"/>
  <c r="O152" i="3"/>
  <c r="Q152" i="3" s="1"/>
  <c r="O156" i="3"/>
  <c r="Q156" i="3" s="1"/>
  <c r="O171" i="3"/>
  <c r="Q171" i="3" s="1"/>
  <c r="O178" i="3"/>
  <c r="Q178" i="3" s="1"/>
  <c r="O297" i="3"/>
  <c r="Q297" i="3" s="1"/>
  <c r="O310" i="3"/>
  <c r="Q310" i="3" s="1"/>
  <c r="O374" i="3"/>
  <c r="Q374" i="3" s="1"/>
  <c r="O382" i="3"/>
  <c r="Q382" i="3" s="1"/>
  <c r="O27" i="3"/>
  <c r="Q27" i="3" s="1"/>
  <c r="O45" i="3"/>
  <c r="Q45" i="3" s="1"/>
  <c r="O56" i="3"/>
  <c r="Q56" i="3" s="1"/>
  <c r="O97" i="3"/>
  <c r="Q97" i="3" s="1"/>
  <c r="O111" i="3"/>
  <c r="Q111" i="3" s="1"/>
  <c r="O129" i="3"/>
  <c r="Q129" i="3" s="1"/>
  <c r="O133" i="3"/>
  <c r="Q133" i="3" s="1"/>
  <c r="O238" i="3"/>
  <c r="Q238" i="3" s="1"/>
  <c r="O338" i="3"/>
  <c r="Q338" i="3" s="1"/>
  <c r="O367" i="3"/>
  <c r="Q367" i="3" s="1"/>
  <c r="O21" i="3"/>
  <c r="Q21" i="3" s="1"/>
  <c r="O40" i="3"/>
  <c r="Q40" i="3" s="1"/>
  <c r="O72" i="3"/>
  <c r="Q72" i="3" s="1"/>
  <c r="O120" i="3"/>
  <c r="Q120" i="3" s="1"/>
  <c r="O139" i="3"/>
  <c r="Q139" i="3" s="1"/>
  <c r="O252" i="3"/>
  <c r="Q252" i="3" s="1"/>
  <c r="O260" i="3"/>
  <c r="Q260" i="3" s="1"/>
  <c r="O284" i="3"/>
  <c r="Q284" i="3" s="1"/>
  <c r="O317" i="3"/>
  <c r="Q317" i="3" s="1"/>
  <c r="O373" i="3"/>
  <c r="Q373" i="3" s="1"/>
  <c r="O385" i="3"/>
  <c r="Q385" i="3" s="1"/>
  <c r="O46" i="3"/>
  <c r="Q46" i="3" s="1"/>
  <c r="O82" i="3"/>
  <c r="Q82" i="3" s="1"/>
  <c r="O86" i="3"/>
  <c r="Q86" i="3" s="1"/>
  <c r="O90" i="3"/>
  <c r="Q90" i="3" s="1"/>
  <c r="O94" i="3"/>
  <c r="Q94" i="3" s="1"/>
  <c r="O112" i="3"/>
  <c r="Q112" i="3" s="1"/>
  <c r="O134" i="3"/>
  <c r="Q134" i="3" s="1"/>
  <c r="O165" i="3"/>
  <c r="Q165" i="3" s="1"/>
  <c r="O211" i="3"/>
  <c r="Q211" i="3" s="1"/>
  <c r="O235" i="3"/>
  <c r="Q235" i="3" s="1"/>
  <c r="O331" i="3"/>
  <c r="Q331" i="3" s="1"/>
  <c r="O364" i="3"/>
  <c r="Q364" i="3" s="1"/>
  <c r="O368" i="3"/>
  <c r="Q368" i="3" s="1"/>
  <c r="O71" i="3"/>
  <c r="Q71" i="3" s="1"/>
  <c r="O75" i="3"/>
  <c r="Q75" i="3" s="1"/>
  <c r="O123" i="3"/>
  <c r="Q123" i="3" s="1"/>
  <c r="O174" i="3"/>
  <c r="Q174" i="3" s="1"/>
  <c r="O267" i="3"/>
  <c r="Q267" i="3" s="1"/>
  <c r="O316" i="3"/>
  <c r="Q316" i="3" s="1"/>
  <c r="O324" i="3"/>
  <c r="Q324" i="3" s="1"/>
  <c r="O376" i="3"/>
  <c r="Q376" i="3" s="1"/>
  <c r="O388" i="3"/>
  <c r="Q388" i="3" s="1"/>
  <c r="O95" i="3"/>
  <c r="Q95" i="3" s="1"/>
  <c r="O119" i="3"/>
  <c r="Q119" i="3" s="1"/>
  <c r="O142" i="3"/>
  <c r="Q142" i="3" s="1"/>
  <c r="O150" i="3"/>
  <c r="Q150" i="3" s="1"/>
  <c r="O187" i="3"/>
  <c r="Q187" i="3" s="1"/>
  <c r="O195" i="3"/>
  <c r="Q195" i="3" s="1"/>
  <c r="O357" i="3"/>
  <c r="Q357" i="3" s="1"/>
  <c r="O378" i="3"/>
  <c r="Q378" i="3" s="1"/>
  <c r="O389" i="3"/>
  <c r="Q389" i="3" s="1"/>
  <c r="O397" i="3"/>
  <c r="Q397" i="3" s="1"/>
  <c r="O464" i="3"/>
  <c r="Q464" i="3" s="1"/>
  <c r="O18" i="3"/>
  <c r="Q18" i="3" s="1"/>
  <c r="O25" i="3"/>
  <c r="Q25" i="3" s="1"/>
  <c r="O28" i="3"/>
  <c r="Q28" i="3" s="1"/>
  <c r="O37" i="3"/>
  <c r="Q37" i="3" s="1"/>
  <c r="O51" i="3"/>
  <c r="Q51" i="3" s="1"/>
  <c r="O57" i="3"/>
  <c r="Q57" i="3" s="1"/>
  <c r="O60" i="3"/>
  <c r="Q60" i="3" s="1"/>
  <c r="O99" i="3"/>
  <c r="Q99" i="3" s="1"/>
  <c r="O102" i="3"/>
  <c r="Q102" i="3" s="1"/>
  <c r="O126" i="3"/>
  <c r="Q126" i="3" s="1"/>
  <c r="O166" i="3"/>
  <c r="Q166" i="3" s="1"/>
  <c r="O210" i="3"/>
  <c r="Q210" i="3" s="1"/>
  <c r="O214" i="3"/>
  <c r="Q214" i="3" s="1"/>
  <c r="O333" i="3"/>
  <c r="Q333" i="3" s="1"/>
  <c r="O386" i="3"/>
  <c r="Q386" i="3" s="1"/>
  <c r="O79" i="3"/>
  <c r="Q79" i="3" s="1"/>
  <c r="O89" i="3"/>
  <c r="Q89" i="3" s="1"/>
  <c r="O96" i="3"/>
  <c r="Q96" i="3" s="1"/>
  <c r="O143" i="3"/>
  <c r="Q143" i="3" s="1"/>
  <c r="O292" i="3"/>
  <c r="Q292" i="3" s="1"/>
  <c r="O300" i="3"/>
  <c r="Q300" i="3" s="1"/>
  <c r="O304" i="3"/>
  <c r="Q304" i="3" s="1"/>
  <c r="O323" i="3"/>
  <c r="Q323" i="3" s="1"/>
  <c r="O341" i="3"/>
  <c r="Q341" i="3" s="1"/>
  <c r="O349" i="3"/>
  <c r="Q349" i="3" s="1"/>
  <c r="O353" i="3"/>
  <c r="Q353" i="3" s="1"/>
  <c r="O361" i="3"/>
  <c r="Q361" i="3" s="1"/>
  <c r="O445" i="3"/>
  <c r="Q445" i="3" s="1"/>
  <c r="O16" i="3"/>
  <c r="Q16" i="3" s="1"/>
  <c r="O19" i="3"/>
  <c r="Q19" i="3" s="1"/>
  <c r="O29" i="3"/>
  <c r="Q29" i="3" s="1"/>
  <c r="O43" i="3"/>
  <c r="Q43" i="3" s="1"/>
  <c r="O49" i="3"/>
  <c r="Q49" i="3" s="1"/>
  <c r="O52" i="3"/>
  <c r="Q52" i="3" s="1"/>
  <c r="O61" i="3"/>
  <c r="Q61" i="3" s="1"/>
  <c r="O130" i="3"/>
  <c r="Q130" i="3" s="1"/>
  <c r="O246" i="3"/>
  <c r="Q246" i="3" s="1"/>
  <c r="O254" i="3"/>
  <c r="Q254" i="3" s="1"/>
  <c r="O258" i="3"/>
  <c r="Q258" i="3" s="1"/>
  <c r="O266" i="3"/>
  <c r="Q266" i="3" s="1"/>
  <c r="O334" i="3"/>
  <c r="Q334" i="3" s="1"/>
  <c r="O365" i="3"/>
  <c r="Q365" i="3" s="1"/>
  <c r="O372" i="3"/>
  <c r="Q372" i="3" s="1"/>
  <c r="O85" i="3"/>
  <c r="Q85" i="3" s="1"/>
  <c r="O109" i="3"/>
  <c r="Q109" i="3" s="1"/>
  <c r="O158" i="3"/>
  <c r="Q158" i="3" s="1"/>
  <c r="O169" i="3"/>
  <c r="Q169" i="3" s="1"/>
  <c r="O20" i="3"/>
  <c r="Q20" i="3" s="1"/>
  <c r="O35" i="3"/>
  <c r="Q35" i="3" s="1"/>
  <c r="O41" i="3"/>
  <c r="Q41" i="3" s="1"/>
  <c r="O44" i="3"/>
  <c r="Q44" i="3" s="1"/>
  <c r="O53" i="3"/>
  <c r="Q53" i="3" s="1"/>
  <c r="O77" i="3"/>
  <c r="Q77" i="3" s="1"/>
  <c r="O87" i="3"/>
  <c r="Q87" i="3" s="1"/>
  <c r="O124" i="3"/>
  <c r="Q124" i="3" s="1"/>
  <c r="O131" i="3"/>
  <c r="Q131" i="3" s="1"/>
  <c r="O208" i="3"/>
  <c r="Q208" i="3" s="1"/>
  <c r="O212" i="3"/>
  <c r="Q212" i="3" s="1"/>
  <c r="O220" i="3"/>
  <c r="Q220" i="3" s="1"/>
  <c r="O224" i="3"/>
  <c r="Q224" i="3" s="1"/>
  <c r="O228" i="3"/>
  <c r="Q228" i="3" s="1"/>
  <c r="O251" i="3"/>
  <c r="Q251" i="3" s="1"/>
  <c r="O263" i="3"/>
  <c r="Q263" i="3" s="1"/>
  <c r="O335" i="3"/>
  <c r="Q335" i="3" s="1"/>
  <c r="O74" i="3"/>
  <c r="Q74" i="3" s="1"/>
  <c r="O84" i="3"/>
  <c r="Q84" i="3" s="1"/>
  <c r="O91" i="3"/>
  <c r="Q91" i="3" s="1"/>
  <c r="O108" i="3"/>
  <c r="Q108" i="3" s="1"/>
  <c r="O118" i="3"/>
  <c r="Q118" i="3" s="1"/>
  <c r="O138" i="3"/>
  <c r="Q138" i="3" s="1"/>
  <c r="O149" i="3"/>
  <c r="Q149" i="3" s="1"/>
  <c r="O153" i="3"/>
  <c r="Q153" i="3" s="1"/>
  <c r="O168" i="3"/>
  <c r="Q168" i="3" s="1"/>
  <c r="O173" i="3"/>
  <c r="Q173" i="3" s="1"/>
  <c r="O186" i="3"/>
  <c r="Q186" i="3" s="1"/>
  <c r="O190" i="3"/>
  <c r="Q190" i="3" s="1"/>
  <c r="O236" i="3"/>
  <c r="Q236" i="3" s="1"/>
  <c r="O275" i="3"/>
  <c r="Q275" i="3" s="1"/>
  <c r="O286" i="3"/>
  <c r="Q286" i="3" s="1"/>
  <c r="O290" i="3"/>
  <c r="Q290" i="3" s="1"/>
  <c r="O294" i="3"/>
  <c r="Q294" i="3" s="1"/>
  <c r="O307" i="3"/>
  <c r="Q307" i="3" s="1"/>
  <c r="Q306" i="3" s="1"/>
  <c r="O311" i="3"/>
  <c r="Q311" i="3" s="1"/>
  <c r="O356" i="3"/>
  <c r="Q356" i="3" s="1"/>
  <c r="O392" i="3"/>
  <c r="Q392" i="3" s="1"/>
  <c r="O400" i="3"/>
  <c r="Q400" i="3" s="1"/>
  <c r="O451" i="3"/>
  <c r="Q451" i="3" s="1"/>
  <c r="O459" i="3"/>
  <c r="Q459" i="3" s="1"/>
  <c r="O467" i="3"/>
  <c r="Q467" i="3" s="1"/>
  <c r="O475" i="3"/>
  <c r="Q475" i="3" s="1"/>
  <c r="O362" i="3"/>
  <c r="Q362" i="3" s="1"/>
  <c r="O390" i="3"/>
  <c r="Q390" i="3" s="1"/>
  <c r="O394" i="3"/>
  <c r="Q394" i="3" s="1"/>
  <c r="O418" i="3"/>
  <c r="Q418" i="3" s="1"/>
  <c r="O422" i="3"/>
  <c r="Q422" i="3" s="1"/>
  <c r="O427" i="3"/>
  <c r="Q427" i="3" s="1"/>
  <c r="Q426" i="3" s="1"/>
  <c r="O431" i="3"/>
  <c r="Q431" i="3" s="1"/>
  <c r="O435" i="3"/>
  <c r="Q435" i="3" s="1"/>
  <c r="O93" i="3"/>
  <c r="Q93" i="3" s="1"/>
  <c r="O105" i="3"/>
  <c r="Q105" i="3" s="1"/>
  <c r="O128" i="3"/>
  <c r="Q128" i="3" s="1"/>
  <c r="O140" i="3"/>
  <c r="Q140" i="3" s="1"/>
  <c r="O147" i="3"/>
  <c r="Q147" i="3" s="1"/>
  <c r="O155" i="3"/>
  <c r="Q155" i="3" s="1"/>
  <c r="O159" i="3"/>
  <c r="Q159" i="3" s="1"/>
  <c r="O170" i="3"/>
  <c r="Q170" i="3" s="1"/>
  <c r="O180" i="3"/>
  <c r="Q180" i="3" s="1"/>
  <c r="O184" i="3"/>
  <c r="Q184" i="3" s="1"/>
  <c r="O188" i="3"/>
  <c r="Q188" i="3" s="1"/>
  <c r="O192" i="3"/>
  <c r="Q192" i="3" s="1"/>
  <c r="O233" i="3"/>
  <c r="Q233" i="3" s="1"/>
  <c r="O241" i="3"/>
  <c r="Q241" i="3" s="1"/>
  <c r="O283" i="3"/>
  <c r="Q283" i="3" s="1"/>
  <c r="O321" i="3"/>
  <c r="Q321" i="3" s="1"/>
  <c r="O328" i="3"/>
  <c r="Q328" i="3" s="1"/>
  <c r="O339" i="3"/>
  <c r="Q339" i="3" s="1"/>
  <c r="O343" i="3"/>
  <c r="Q343" i="3" s="1"/>
  <c r="O387" i="3"/>
  <c r="Q387" i="3" s="1"/>
  <c r="O14" i="3"/>
  <c r="Q14" i="3" s="1"/>
  <c r="O22" i="3"/>
  <c r="Q22" i="3" s="1"/>
  <c r="O31" i="3"/>
  <c r="Q31" i="3" s="1"/>
  <c r="O39" i="3"/>
  <c r="Q39" i="3" s="1"/>
  <c r="O47" i="3"/>
  <c r="Q47" i="3" s="1"/>
  <c r="O55" i="3"/>
  <c r="Q55" i="3" s="1"/>
  <c r="O63" i="3"/>
  <c r="Q63" i="3" s="1"/>
  <c r="O81" i="3"/>
  <c r="Q81" i="3" s="1"/>
  <c r="O116" i="3"/>
  <c r="Q116" i="3" s="1"/>
  <c r="O122" i="3"/>
  <c r="Q122" i="3" s="1"/>
  <c r="O163" i="3"/>
  <c r="Q163" i="3" s="1"/>
  <c r="O200" i="3"/>
  <c r="Q200" i="3" s="1"/>
  <c r="O207" i="3"/>
  <c r="Q207" i="3" s="1"/>
  <c r="O218" i="3"/>
  <c r="Q218" i="3" s="1"/>
  <c r="O226" i="3"/>
  <c r="Q226" i="3" s="1"/>
  <c r="O230" i="3"/>
  <c r="Q230" i="3" s="1"/>
  <c r="O245" i="3"/>
  <c r="Q245" i="3" s="1"/>
  <c r="O272" i="3"/>
  <c r="Q272" i="3" s="1"/>
  <c r="O276" i="3"/>
  <c r="Q276" i="3" s="1"/>
  <c r="O308" i="3"/>
  <c r="Q308" i="3" s="1"/>
  <c r="O315" i="3"/>
  <c r="Q315" i="3" s="1"/>
  <c r="O380" i="3"/>
  <c r="Q380" i="3" s="1"/>
  <c r="O403" i="3"/>
  <c r="Q403" i="3" s="1"/>
  <c r="O416" i="3"/>
  <c r="Q416" i="3" s="1"/>
  <c r="O421" i="3"/>
  <c r="Q421" i="3" s="1"/>
  <c r="O438" i="3"/>
  <c r="Q438" i="3" s="1"/>
  <c r="O455" i="3"/>
  <c r="Q455" i="3" s="1"/>
  <c r="O488" i="3"/>
  <c r="Q488" i="3" s="1"/>
  <c r="O472" i="3"/>
  <c r="Q472" i="3" s="1"/>
  <c r="O412" i="3"/>
  <c r="Q412" i="3" s="1"/>
  <c r="O424" i="3"/>
  <c r="Q424" i="3" s="1"/>
  <c r="O437" i="3"/>
  <c r="Q437" i="3" s="1"/>
  <c r="O469" i="3"/>
  <c r="Q469" i="3" s="1"/>
  <c r="O477" i="3"/>
  <c r="Q477" i="3" s="1"/>
  <c r="O406" i="3"/>
  <c r="Q406" i="3" s="1"/>
  <c r="O463" i="3"/>
  <c r="Q463" i="3" s="1"/>
  <c r="O457" i="3"/>
  <c r="Q457" i="3" s="1"/>
  <c r="O461" i="3"/>
  <c r="Q461" i="3" s="1"/>
  <c r="O420" i="3"/>
  <c r="Q420" i="3" s="1"/>
  <c r="O429" i="3"/>
  <c r="Q429" i="3" s="1"/>
  <c r="O473" i="3"/>
  <c r="Q473" i="3" s="1"/>
  <c r="O202" i="3"/>
  <c r="Q202" i="3" s="1"/>
  <c r="O242" i="3"/>
  <c r="Q242" i="3" s="1"/>
  <c r="O282" i="3"/>
  <c r="Q282" i="3" s="1"/>
  <c r="O312" i="3"/>
  <c r="Q312" i="3" s="1"/>
  <c r="O318" i="3"/>
  <c r="Q318" i="3" s="1"/>
  <c r="O494" i="3"/>
  <c r="Q494" i="3" s="1"/>
  <c r="O160" i="3"/>
  <c r="Q160" i="3" s="1"/>
  <c r="O199" i="3"/>
  <c r="Q199" i="3" s="1"/>
  <c r="O347" i="3"/>
  <c r="Q347" i="3" s="1"/>
  <c r="O384" i="3"/>
  <c r="Q384" i="3" s="1"/>
  <c r="O196" i="3"/>
  <c r="Q196" i="3" s="1"/>
  <c r="O157" i="3"/>
  <c r="Q157" i="3" s="1"/>
  <c r="O189" i="3"/>
  <c r="Q189" i="3" s="1"/>
  <c r="O261" i="3"/>
  <c r="Q261" i="3" s="1"/>
  <c r="O268" i="3"/>
  <c r="Q268" i="3" s="1"/>
  <c r="O291" i="3"/>
  <c r="Q291" i="3" s="1"/>
  <c r="O298" i="3"/>
  <c r="Q298" i="3" s="1"/>
  <c r="O404" i="3"/>
  <c r="Q404" i="3" s="1"/>
  <c r="O265" i="3"/>
  <c r="Q265" i="3" s="1"/>
  <c r="O330" i="3"/>
  <c r="Q330" i="3" s="1"/>
  <c r="O449" i="3"/>
  <c r="Q449" i="3" s="1"/>
  <c r="O182" i="3"/>
  <c r="Q182" i="3" s="1"/>
  <c r="O222" i="3"/>
  <c r="Q222" i="3" s="1"/>
  <c r="O288" i="3"/>
  <c r="Q288" i="3" s="1"/>
  <c r="O366" i="3"/>
  <c r="Q366" i="3" s="1"/>
  <c r="O471" i="3"/>
  <c r="Q471" i="3" s="1"/>
  <c r="O151" i="3"/>
  <c r="Q151" i="3" s="1"/>
  <c r="O215" i="3"/>
  <c r="Q215" i="3" s="1"/>
  <c r="O327" i="3"/>
  <c r="Q327" i="3" s="1"/>
  <c r="O398" i="3"/>
  <c r="Q398" i="3" s="1"/>
  <c r="O443" i="3"/>
  <c r="Q443" i="3" s="1"/>
  <c r="O414" i="3"/>
  <c r="Q414" i="3" s="1"/>
  <c r="O428" i="3"/>
  <c r="Q428" i="3" s="1"/>
  <c r="O452" i="3"/>
  <c r="Q452" i="3" s="1"/>
  <c r="O465" i="3"/>
  <c r="Q465" i="3" s="1"/>
  <c r="O483" i="3"/>
  <c r="Q483" i="3" s="1"/>
  <c r="O487" i="3"/>
  <c r="Q487" i="3" s="1"/>
  <c r="O148" i="3"/>
  <c r="Q148" i="3" s="1"/>
  <c r="O183" i="3"/>
  <c r="Q183" i="3" s="1"/>
  <c r="O209" i="3"/>
  <c r="Q209" i="3" s="1"/>
  <c r="O219" i="3"/>
  <c r="Q219" i="3" s="1"/>
  <c r="O255" i="3"/>
  <c r="Q255" i="3" s="1"/>
  <c r="O262" i="3"/>
  <c r="Q262" i="3" s="1"/>
  <c r="O301" i="3"/>
  <c r="Q301" i="3" s="1"/>
  <c r="O309" i="3"/>
  <c r="Q309" i="3" s="1"/>
  <c r="O363" i="3"/>
  <c r="Q363" i="3" s="1"/>
  <c r="O408" i="3"/>
  <c r="Q408" i="3" s="1"/>
  <c r="O456" i="3"/>
  <c r="Q456" i="3" s="1"/>
  <c r="O479" i="3"/>
  <c r="O491" i="3"/>
  <c r="Q491" i="3" s="1"/>
  <c r="O495" i="3"/>
  <c r="Q495" i="3" s="1"/>
  <c r="O145" i="3"/>
  <c r="Q145" i="3" s="1"/>
  <c r="O193" i="3"/>
  <c r="Q193" i="3" s="1"/>
  <c r="O206" i="3"/>
  <c r="Q206" i="3" s="1"/>
  <c r="O216" i="3"/>
  <c r="Q216" i="3" s="1"/>
  <c r="O223" i="3"/>
  <c r="Q223" i="3" s="1"/>
  <c r="O239" i="3"/>
  <c r="Q239" i="3" s="1"/>
  <c r="O249" i="3"/>
  <c r="Q249" i="3" s="1"/>
  <c r="O269" i="3"/>
  <c r="Q269" i="3" s="1"/>
  <c r="O279" i="3"/>
  <c r="Q279" i="3" s="1"/>
  <c r="O285" i="3"/>
  <c r="Q285" i="3" s="1"/>
  <c r="O295" i="3"/>
  <c r="Q295" i="3" s="1"/>
  <c r="O350" i="3"/>
  <c r="Q350" i="3" s="1"/>
  <c r="O360" i="3"/>
  <c r="Q360" i="3" s="1"/>
  <c r="O395" i="3"/>
  <c r="Q395" i="3" s="1"/>
  <c r="O405" i="3"/>
  <c r="Q405" i="3" s="1"/>
  <c r="O415" i="3"/>
  <c r="Q415" i="3" s="1"/>
  <c r="O453" i="3"/>
  <c r="Q453" i="3" s="1"/>
  <c r="O484" i="3"/>
  <c r="Q484" i="3" s="1"/>
  <c r="O175" i="3"/>
  <c r="Q175" i="3" s="1"/>
  <c r="O197" i="3"/>
  <c r="Q197" i="3" s="1"/>
  <c r="O203" i="3"/>
  <c r="Q203" i="3" s="1"/>
  <c r="O243" i="3"/>
  <c r="Q243" i="3" s="1"/>
  <c r="O256" i="3"/>
  <c r="Q256" i="3" s="1"/>
  <c r="O302" i="3"/>
  <c r="Q302" i="3" s="1"/>
  <c r="O402" i="3"/>
  <c r="Q402" i="3" s="1"/>
  <c r="O432" i="3"/>
  <c r="Q432" i="3" s="1"/>
  <c r="O447" i="3"/>
  <c r="Q447" i="3" s="1"/>
  <c r="O466" i="3"/>
  <c r="Q466" i="3" s="1"/>
  <c r="O481" i="3"/>
  <c r="Q481" i="3" s="1"/>
  <c r="O492" i="3"/>
  <c r="Q492" i="3" s="1"/>
  <c r="O496" i="3"/>
  <c r="Q496" i="3" s="1"/>
  <c r="O146" i="3"/>
  <c r="Q146" i="3" s="1"/>
  <c r="O162" i="3"/>
  <c r="Q162" i="3" s="1"/>
  <c r="O194" i="3"/>
  <c r="Q194" i="3" s="1"/>
  <c r="O217" i="3"/>
  <c r="Q217" i="3" s="1"/>
  <c r="O227" i="3"/>
  <c r="Q227" i="3" s="1"/>
  <c r="O240" i="3"/>
  <c r="Q240" i="3" s="1"/>
  <c r="O250" i="3"/>
  <c r="Q250" i="3" s="1"/>
  <c r="O273" i="3"/>
  <c r="Q273" i="3" s="1"/>
  <c r="O289" i="3"/>
  <c r="Q289" i="3" s="1"/>
  <c r="O296" i="3"/>
  <c r="Q296" i="3" s="1"/>
  <c r="O299" i="3"/>
  <c r="Q299" i="3" s="1"/>
  <c r="O332" i="3"/>
  <c r="Q332" i="3" s="1"/>
  <c r="O351" i="3"/>
  <c r="Q351" i="3" s="1"/>
  <c r="O396" i="3"/>
  <c r="Q396" i="3" s="1"/>
  <c r="O419" i="3"/>
  <c r="Q419" i="3" s="1"/>
  <c r="O425" i="3"/>
  <c r="Q425" i="3" s="1"/>
  <c r="O439" i="3"/>
  <c r="Q439" i="3" s="1"/>
  <c r="O454" i="3"/>
  <c r="Q454" i="3" s="1"/>
  <c r="O460" i="3"/>
  <c r="Q460" i="3" s="1"/>
  <c r="O485" i="3"/>
  <c r="Q485" i="3" s="1"/>
  <c r="O181" i="3"/>
  <c r="Q181" i="3" s="1"/>
  <c r="O231" i="3"/>
  <c r="Q231" i="3" s="1"/>
  <c r="O234" i="3"/>
  <c r="Q234" i="3" s="1"/>
  <c r="O257" i="3"/>
  <c r="Q257" i="3" s="1"/>
  <c r="O277" i="3"/>
  <c r="Q277" i="3" s="1"/>
  <c r="O303" i="3"/>
  <c r="Q303" i="3" s="1"/>
  <c r="O314" i="3"/>
  <c r="Q314" i="3" s="1"/>
  <c r="O320" i="3"/>
  <c r="Q320" i="3" s="1"/>
  <c r="O345" i="3"/>
  <c r="Q345" i="3" s="1"/>
  <c r="O371" i="3"/>
  <c r="Q371" i="3" s="1"/>
  <c r="O383" i="3"/>
  <c r="Q383" i="3" s="1"/>
  <c r="O433" i="3"/>
  <c r="Q433" i="3" s="1"/>
  <c r="O470" i="3"/>
  <c r="Q470" i="3" s="1"/>
  <c r="O154" i="3"/>
  <c r="Q154" i="3" s="1"/>
  <c r="O185" i="3"/>
  <c r="Q185" i="3" s="1"/>
  <c r="O191" i="3"/>
  <c r="Q191" i="3" s="1"/>
  <c r="O225" i="3"/>
  <c r="Q225" i="3" s="1"/>
  <c r="O237" i="3"/>
  <c r="Q237" i="3" s="1"/>
  <c r="O259" i="3"/>
  <c r="Q259" i="3" s="1"/>
  <c r="O271" i="3"/>
  <c r="Q271" i="3" s="1"/>
  <c r="O293" i="3"/>
  <c r="Q293" i="3" s="1"/>
  <c r="O305" i="3"/>
  <c r="Q305" i="3" s="1"/>
  <c r="O355" i="3"/>
  <c r="Q355" i="3" s="1"/>
  <c r="Q354" i="3" s="1"/>
  <c r="O393" i="3"/>
  <c r="Q393" i="3" s="1"/>
  <c r="O399" i="3"/>
  <c r="Q399" i="3" s="1"/>
  <c r="O411" i="3"/>
  <c r="Q411" i="3" s="1"/>
  <c r="O417" i="3"/>
  <c r="Q417" i="3" s="1"/>
  <c r="O430" i="3"/>
  <c r="Q430" i="3" s="1"/>
  <c r="O436" i="3"/>
  <c r="Q436" i="3" s="1"/>
  <c r="O489" i="3"/>
  <c r="Q489" i="3" s="1"/>
  <c r="O164" i="3"/>
  <c r="Q164" i="3" s="1"/>
  <c r="O179" i="3"/>
  <c r="Q179" i="3" s="1"/>
  <c r="O213" i="3"/>
  <c r="Q213" i="3" s="1"/>
  <c r="O247" i="3"/>
  <c r="Q247" i="3" s="1"/>
  <c r="O253" i="3"/>
  <c r="Q253" i="3" s="1"/>
  <c r="O281" i="3"/>
  <c r="Q281" i="3" s="1"/>
  <c r="O287" i="3"/>
  <c r="Q287" i="3" s="1"/>
  <c r="O322" i="3"/>
  <c r="Q322" i="3" s="1"/>
  <c r="O450" i="3"/>
  <c r="Q450" i="3" s="1"/>
  <c r="O462" i="3"/>
  <c r="Q462" i="3" s="1"/>
  <c r="O482" i="3"/>
  <c r="Q482" i="3" s="1"/>
  <c r="O486" i="3"/>
  <c r="Q486" i="3" s="1"/>
  <c r="O493" i="3"/>
  <c r="Q493" i="3" s="1"/>
  <c r="O498" i="3"/>
  <c r="O446" i="3"/>
  <c r="Q446" i="3" s="1"/>
  <c r="O336" i="3"/>
  <c r="Q336" i="3" s="1"/>
  <c r="O348" i="3"/>
  <c r="Q348" i="3" s="1"/>
  <c r="O369" i="3"/>
  <c r="Q369" i="3" s="1"/>
  <c r="O381" i="3"/>
  <c r="Q381" i="3" s="1"/>
  <c r="O401" i="3"/>
  <c r="Q401" i="3" s="1"/>
  <c r="O413" i="3"/>
  <c r="Q413" i="3" s="1"/>
  <c r="O434" i="3"/>
  <c r="Q434" i="3" s="1"/>
  <c r="O346" i="3"/>
  <c r="Q346" i="3" s="1"/>
  <c r="O448" i="3"/>
  <c r="Q448" i="3" s="1"/>
  <c r="O468" i="3"/>
  <c r="Q468" i="3" s="1"/>
  <c r="O379" i="3"/>
  <c r="Q379" i="3" s="1"/>
  <c r="O326" i="3"/>
  <c r="Q326" i="3" s="1"/>
  <c r="O359" i="3"/>
  <c r="Q359" i="3" s="1"/>
  <c r="O391" i="3"/>
  <c r="Q391" i="3" s="1"/>
  <c r="O423" i="3"/>
  <c r="Q423" i="3" s="1"/>
  <c r="O458" i="3"/>
  <c r="Q458" i="3" s="1"/>
  <c r="O490" i="3"/>
  <c r="Q490" i="3" s="1"/>
  <c r="O344" i="3"/>
  <c r="Q344" i="3" s="1"/>
  <c r="O377" i="3"/>
  <c r="Q377" i="3" s="1"/>
  <c r="O409" i="3"/>
  <c r="Q409" i="3" s="1"/>
  <c r="O444" i="3"/>
  <c r="Q444" i="3" s="1"/>
  <c r="O476" i="3"/>
  <c r="Q476" i="3" s="1"/>
  <c r="O342" i="3"/>
  <c r="Q342" i="3" s="1"/>
  <c r="O375" i="3"/>
  <c r="Q375" i="3" s="1"/>
  <c r="O407" i="3"/>
  <c r="Q407" i="3" s="1"/>
  <c r="O440" i="3"/>
  <c r="Q440" i="3" s="1"/>
  <c r="O474" i="3"/>
  <c r="Q474" i="3" s="1"/>
</calcChain>
</file>

<file path=xl/comments1.xml><?xml version="1.0" encoding="utf-8"?>
<comments xmlns="http://schemas.openxmlformats.org/spreadsheetml/2006/main">
  <authors>
    <author>tc={3342F381-01E8-4251-AD21-ED73C1CE5E3C}</author>
  </authors>
  <commentList>
    <comment ref="H6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To obtain this value, we use a weighted-average calculation, considering the total stored energy in the defined zones in LEELO</t>
        </r>
      </text>
    </comment>
  </commentList>
</comments>
</file>

<file path=xl/sharedStrings.xml><?xml version="1.0" encoding="utf-8"?>
<sst xmlns="http://schemas.openxmlformats.org/spreadsheetml/2006/main" count="2052" uniqueCount="162">
  <si>
    <t>N°</t>
  </si>
  <si>
    <t>id</t>
  </si>
  <si>
    <t>x_LR</t>
  </si>
  <si>
    <t>y_LR</t>
  </si>
  <si>
    <t>l</t>
  </si>
  <si>
    <t>m</t>
  </si>
  <si>
    <t>h</t>
  </si>
  <si>
    <t>Chile</t>
  </si>
  <si>
    <t>Topology</t>
  </si>
  <si>
    <t>Country</t>
  </si>
  <si>
    <t>D</t>
  </si>
  <si>
    <t>C</t>
  </si>
  <si>
    <t>11_Extra</t>
  </si>
  <si>
    <t>7_Extra</t>
  </si>
  <si>
    <t>5_Extra</t>
  </si>
  <si>
    <t>4_Extra</t>
  </si>
  <si>
    <t>3_Extra</t>
  </si>
  <si>
    <t>0_Extra</t>
  </si>
  <si>
    <t>12_Extra</t>
  </si>
  <si>
    <t>9_Extra</t>
  </si>
  <si>
    <t>6_Extra</t>
  </si>
  <si>
    <t>2_Extra</t>
  </si>
  <si>
    <t>1_Extra</t>
  </si>
  <si>
    <t>10_Extra</t>
  </si>
  <si>
    <t>B</t>
  </si>
  <si>
    <t>A</t>
  </si>
  <si>
    <t>Peru</t>
  </si>
  <si>
    <t>?</t>
  </si>
  <si>
    <t>Bolivia</t>
  </si>
  <si>
    <t>From GIS</t>
  </si>
  <si>
    <t>Calculated</t>
  </si>
  <si>
    <t>Calculated (matlab)</t>
  </si>
  <si>
    <t>Assumption</t>
  </si>
  <si>
    <t>Classification</t>
  </si>
  <si>
    <t>-</t>
  </si>
  <si>
    <t>Total</t>
  </si>
  <si>
    <t>GWh</t>
  </si>
  <si>
    <t>Peru starts in row</t>
  </si>
  <si>
    <t>Chile starts in row</t>
  </si>
  <si>
    <t>Bolivia starts in row</t>
  </si>
  <si>
    <t>Section 3.1</t>
  </si>
  <si>
    <t>Section 3.2</t>
  </si>
  <si>
    <t>E (GWh)</t>
  </si>
  <si>
    <t>Scenario 1</t>
  </si>
  <si>
    <t>Scenario 2</t>
  </si>
  <si>
    <t>Scenario 3</t>
  </si>
  <si>
    <t>Scenario 4</t>
  </si>
  <si>
    <t>Scenario 5</t>
  </si>
  <si>
    <t>PHS all</t>
  </si>
  <si>
    <t>T_avg</t>
  </si>
  <si>
    <t>TA</t>
  </si>
  <si>
    <t>TA_avg</t>
  </si>
  <si>
    <t>TA_l</t>
  </si>
  <si>
    <t>TA_m</t>
  </si>
  <si>
    <t>TA_h</t>
  </si>
  <si>
    <t>TB</t>
  </si>
  <si>
    <t>TB_avg</t>
  </si>
  <si>
    <t>TB_l</t>
  </si>
  <si>
    <t>TB_m</t>
  </si>
  <si>
    <t>TB_h</t>
  </si>
  <si>
    <t>TC</t>
  </si>
  <si>
    <t>TC_avg</t>
  </si>
  <si>
    <t>TC_l</t>
  </si>
  <si>
    <t>TC_m</t>
  </si>
  <si>
    <t>TC_h</t>
  </si>
  <si>
    <t>TD</t>
  </si>
  <si>
    <t>TD_avg</t>
  </si>
  <si>
    <t>TD_l</t>
  </si>
  <si>
    <t>TD_m</t>
  </si>
  <si>
    <t>TD_h</t>
  </si>
  <si>
    <t>b1</t>
  </si>
  <si>
    <t>b2</t>
  </si>
  <si>
    <t>b3</t>
  </si>
  <si>
    <t>b4</t>
  </si>
  <si>
    <t>Storage</t>
  </si>
  <si>
    <t>LEELO
name</t>
  </si>
  <si>
    <t>Converter size (GW)</t>
  </si>
  <si>
    <t>Storage size (GWh)</t>
  </si>
  <si>
    <t>Li-ion BESS</t>
  </si>
  <si>
    <t>s1</t>
  </si>
  <si>
    <t>Hydrogen</t>
  </si>
  <si>
    <t>s2</t>
  </si>
  <si>
    <t>s3</t>
  </si>
  <si>
    <t>PHS_TA_all</t>
  </si>
  <si>
    <t>PHS_TB_all</t>
  </si>
  <si>
    <t>s4</t>
  </si>
  <si>
    <t>PHS_TC_all</t>
  </si>
  <si>
    <t>s5</t>
  </si>
  <si>
    <t>PHS_TD_all</t>
  </si>
  <si>
    <t>s6</t>
  </si>
  <si>
    <t>Converter 
size (GW)</t>
  </si>
  <si>
    <t>PHS_TA_l</t>
  </si>
  <si>
    <t>PHS_TB_l</t>
  </si>
  <si>
    <t>PHS_TA_m</t>
  </si>
  <si>
    <t>PHS_TA_h</t>
  </si>
  <si>
    <t>PHS_TB_m</t>
  </si>
  <si>
    <t>s7</t>
  </si>
  <si>
    <t>PHS_TB_h</t>
  </si>
  <si>
    <t>s8</t>
  </si>
  <si>
    <t>PHS_TD_l</t>
  </si>
  <si>
    <t>s9</t>
  </si>
  <si>
    <t>PHS_TD_m</t>
  </si>
  <si>
    <t>s10</t>
  </si>
  <si>
    <t>PHS_TD_h</t>
  </si>
  <si>
    <t>s11</t>
  </si>
  <si>
    <t>PHS_TC_l</t>
  </si>
  <si>
    <t>s12</t>
  </si>
  <si>
    <t>PHS_TC_m</t>
  </si>
  <si>
    <t>s13</t>
  </si>
  <si>
    <t>PHS_TC_h</t>
  </si>
  <si>
    <t>s14</t>
  </si>
  <si>
    <t>Base case</t>
  </si>
  <si>
    <t>Sum</t>
  </si>
  <si>
    <t>average</t>
  </si>
  <si>
    <t>low</t>
  </si>
  <si>
    <t>medium</t>
  </si>
  <si>
    <t>high</t>
  </si>
  <si>
    <t xml:space="preserve">A: Existing pairs </t>
  </si>
  <si>
    <t>B: One reservoir</t>
  </si>
  <si>
    <t>C: Seawater</t>
  </si>
  <si>
    <t>D: River</t>
  </si>
  <si>
    <t>Base Case</t>
  </si>
  <si>
    <t>Scn1</t>
  </si>
  <si>
    <t>Scn2</t>
  </si>
  <si>
    <t>Scn3</t>
  </si>
  <si>
    <t>Scn4</t>
  </si>
  <si>
    <t>Scn5</t>
  </si>
  <si>
    <t>k€/MW</t>
  </si>
  <si>
    <t>k€/MWh</t>
  </si>
  <si>
    <t xml:space="preserve">name </t>
  </si>
  <si>
    <t>CostCapS</t>
  </si>
  <si>
    <t>CostVolS</t>
  </si>
  <si>
    <t>Chile_overall</t>
  </si>
  <si>
    <t>MW</t>
  </si>
  <si>
    <t>Max</t>
  </si>
  <si>
    <t>Average cost per topology</t>
  </si>
  <si>
    <t>Overall average</t>
  </si>
  <si>
    <t>code</t>
  </si>
  <si>
    <t>Three cost levels</t>
  </si>
  <si>
    <t>Scn 1</t>
  </si>
  <si>
    <t>Scn 2</t>
  </si>
  <si>
    <t>Scn 3</t>
  </si>
  <si>
    <t>Scn 4</t>
  </si>
  <si>
    <t>Scn 5</t>
  </si>
  <si>
    <t>PHES: Potential (GW) inputs to LEELO</t>
  </si>
  <si>
    <t>PHES: Cost inputs to LEELO</t>
  </si>
  <si>
    <t>Legend</t>
  </si>
  <si>
    <t>Per unit cost</t>
  </si>
  <si>
    <t>Total costs</t>
  </si>
  <si>
    <t>€/kWh</t>
  </si>
  <si>
    <t>€/kW</t>
  </si>
  <si>
    <t>M€</t>
  </si>
  <si>
    <t>Source:</t>
  </si>
  <si>
    <t>Power capacity</t>
  </si>
  <si>
    <t>Energy capacity</t>
  </si>
  <si>
    <t>Power+Energy capacities</t>
  </si>
  <si>
    <t>Coordinates</t>
  </si>
  <si>
    <t xml:space="preserve">Cumulated energy capacity </t>
  </si>
  <si>
    <t>€/GWh</t>
  </si>
  <si>
    <t>Unitary costs</t>
  </si>
  <si>
    <t>Scn. LEELO</t>
  </si>
  <si>
    <t>Section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</si>
</sst>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i/>
      <sz val="9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i/>
      <sz val="11"/>
      <color rgb="FF7F7F7F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34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7" fillId="4" borderId="0" applyNumberFormat="0" applyBorder="0" applyAlignment="0" applyProtection="0"/>
    <xf numFmtId="9" fontId="1" fillId="0" borderId="0" applyFont="0" applyFill="0" applyBorder="0" applyAlignment="0" applyProtection="0"/>
    <xf numFmtId="0" fontId="16" fillId="32" borderId="0" applyNumberFormat="0" applyBorder="0" applyAlignment="0" applyProtection="0"/>
    <xf numFmtId="0" fontId="1" fillId="34" borderId="0"/>
    <xf numFmtId="0" fontId="1" fillId="34" borderId="0"/>
  </cellStyleXfs>
  <cellXfs count="93">
    <xf numFmtId="0" fontId="0" fillId="34" borderId="0" xfId="0"/>
    <xf numFmtId="1" fontId="0" fillId="34" borderId="0" xfId="0" applyNumberFormat="1"/>
    <xf numFmtId="0" fontId="0" fillId="34" borderId="0" xfId="0"/>
    <xf numFmtId="1" fontId="14" fillId="0" borderId="0" xfId="15" applyNumberFormat="1"/>
    <xf numFmtId="1" fontId="15" fillId="34" borderId="0" xfId="0" applyNumberFormat="1" applyFont="1"/>
    <xf numFmtId="1" fontId="0" fillId="34" borderId="0" xfId="0" applyNumberFormat="1" applyAlignment="1">
      <alignment horizontal="center"/>
    </xf>
    <xf numFmtId="0" fontId="0" fillId="34" borderId="0" xfId="0" applyAlignment="1">
      <alignment horizontal="right"/>
    </xf>
    <xf numFmtId="0" fontId="14" fillId="34" borderId="0" xfId="15" applyFill="1"/>
    <xf numFmtId="1" fontId="14" fillId="34" borderId="0" xfId="15" applyNumberFormat="1" applyFill="1"/>
    <xf numFmtId="1" fontId="14" fillId="34" borderId="0" xfId="15" applyNumberFormat="1" applyFill="1" applyAlignment="1">
      <alignment horizontal="right"/>
    </xf>
    <xf numFmtId="0" fontId="16" fillId="25" borderId="0" xfId="29"/>
    <xf numFmtId="0" fontId="16" fillId="9" borderId="0" xfId="17"/>
    <xf numFmtId="0" fontId="16" fillId="29" borderId="0" xfId="32"/>
    <xf numFmtId="0" fontId="1" fillId="34" borderId="0" xfId="44"/>
    <xf numFmtId="0" fontId="18" fillId="34" borderId="0" xfId="44" applyFont="1"/>
    <xf numFmtId="0" fontId="15" fillId="35" borderId="10" xfId="44" applyFont="1" applyFill="1" applyBorder="1"/>
    <xf numFmtId="0" fontId="15" fillId="35" borderId="11" xfId="44" applyFont="1" applyFill="1" applyBorder="1" applyAlignment="1">
      <alignment horizontal="center"/>
    </xf>
    <xf numFmtId="0" fontId="1" fillId="37" borderId="10" xfId="44" applyFill="1" applyBorder="1" applyAlignment="1">
      <alignment horizontal="center" vertical="center" wrapText="1"/>
    </xf>
    <xf numFmtId="0" fontId="1" fillId="37" borderId="10" xfId="44" applyFill="1" applyBorder="1" applyAlignment="1">
      <alignment horizontal="center" wrapText="1"/>
    </xf>
    <xf numFmtId="0" fontId="1" fillId="34" borderId="11" xfId="44" applyFill="1" applyBorder="1" applyAlignment="1">
      <alignment horizontal="center"/>
    </xf>
    <xf numFmtId="0" fontId="1" fillId="37" borderId="11" xfId="44" applyFill="1" applyBorder="1" applyAlignment="1">
      <alignment horizontal="center"/>
    </xf>
    <xf numFmtId="0" fontId="0" fillId="34" borderId="0" xfId="44" applyFont="1"/>
    <xf numFmtId="164" fontId="1" fillId="34" borderId="0" xfId="44" applyNumberFormat="1"/>
    <xf numFmtId="9" fontId="1" fillId="34" borderId="0" xfId="42" applyFill="1"/>
    <xf numFmtId="0" fontId="1" fillId="34" borderId="11" xfId="44" applyBorder="1" applyAlignment="1">
      <alignment horizontal="left"/>
    </xf>
    <xf numFmtId="0" fontId="0" fillId="34" borderId="11" xfId="44" applyFont="1" applyBorder="1" applyAlignment="1">
      <alignment horizontal="left"/>
    </xf>
    <xf numFmtId="0" fontId="20" fillId="34" borderId="12" xfId="44" applyFont="1" applyFill="1" applyBorder="1" applyAlignment="1">
      <alignment horizontal="left"/>
    </xf>
    <xf numFmtId="0" fontId="1" fillId="34" borderId="0" xfId="44" applyAlignment="1">
      <alignment horizontal="left"/>
    </xf>
    <xf numFmtId="0" fontId="1" fillId="37" borderId="10" xfId="44" applyFill="1" applyBorder="1" applyAlignment="1">
      <alignment horizontal="left" vertical="center" wrapText="1"/>
    </xf>
    <xf numFmtId="0" fontId="15" fillId="35" borderId="11" xfId="44" applyFont="1" applyFill="1" applyBorder="1" applyAlignment="1">
      <alignment horizontal="left" vertical="center"/>
    </xf>
    <xf numFmtId="164" fontId="1" fillId="34" borderId="11" xfId="44" applyNumberFormat="1" applyBorder="1" applyAlignment="1">
      <alignment horizontal="right"/>
    </xf>
    <xf numFmtId="0" fontId="0" fillId="34" borderId="0" xfId="44" applyFont="1" applyAlignment="1">
      <alignment horizontal="right"/>
    </xf>
    <xf numFmtId="1" fontId="1" fillId="34" borderId="0" xfId="44" applyNumberFormat="1" applyAlignment="1">
      <alignment horizontal="right"/>
    </xf>
    <xf numFmtId="0" fontId="19" fillId="36" borderId="11" xfId="44" applyFont="1" applyFill="1" applyBorder="1" applyAlignment="1">
      <alignment horizontal="right"/>
    </xf>
    <xf numFmtId="0" fontId="1" fillId="34" borderId="0" xfId="44" applyAlignment="1">
      <alignment horizontal="right"/>
    </xf>
    <xf numFmtId="0" fontId="1" fillId="37" borderId="10" xfId="44" applyFill="1" applyBorder="1" applyAlignment="1">
      <alignment horizontal="right" wrapText="1"/>
    </xf>
    <xf numFmtId="164" fontId="1" fillId="34" borderId="0" xfId="44" applyNumberFormat="1" applyAlignment="1">
      <alignment horizontal="right"/>
    </xf>
    <xf numFmtId="164" fontId="1" fillId="34" borderId="0" xfId="44" applyNumberFormat="1" applyBorder="1" applyAlignment="1">
      <alignment horizontal="right"/>
    </xf>
    <xf numFmtId="164" fontId="19" fillId="36" borderId="11" xfId="44" applyNumberFormat="1" applyFont="1" applyFill="1" applyBorder="1" applyAlignment="1">
      <alignment horizontal="right"/>
    </xf>
    <xf numFmtId="164" fontId="1" fillId="37" borderId="10" xfId="44" applyNumberFormat="1" applyFill="1" applyBorder="1" applyAlignment="1">
      <alignment horizontal="right" wrapText="1"/>
    </xf>
    <xf numFmtId="164" fontId="1" fillId="37" borderId="11" xfId="44" applyNumberFormat="1" applyFill="1" applyBorder="1" applyAlignment="1">
      <alignment horizontal="right" wrapText="1"/>
    </xf>
    <xf numFmtId="164" fontId="1" fillId="37" borderId="10" xfId="44" applyNumberFormat="1" applyFill="1" applyBorder="1" applyAlignment="1">
      <alignment horizontal="right" vertical="center" wrapText="1"/>
    </xf>
    <xf numFmtId="164" fontId="1" fillId="34" borderId="0" xfId="44" applyNumberFormat="1" applyAlignment="1">
      <alignment horizontal="right" vertical="center"/>
    </xf>
    <xf numFmtId="9" fontId="19" fillId="36" borderId="11" xfId="42" applyFont="1" applyFill="1" applyBorder="1" applyAlignment="1">
      <alignment horizontal="right"/>
    </xf>
    <xf numFmtId="9" fontId="1" fillId="34" borderId="0" xfId="42" applyFill="1" applyAlignment="1">
      <alignment horizontal="right"/>
    </xf>
    <xf numFmtId="9" fontId="1" fillId="37" borderId="10" xfId="42" applyFill="1" applyBorder="1" applyAlignment="1">
      <alignment horizontal="right" wrapText="1"/>
    </xf>
    <xf numFmtId="9" fontId="0" fillId="0" borderId="11" xfId="42" applyFont="1" applyBorder="1" applyAlignment="1">
      <alignment horizontal="right"/>
    </xf>
    <xf numFmtId="1" fontId="1" fillId="34" borderId="0" xfId="42" applyNumberFormat="1" applyFill="1" applyAlignment="1">
      <alignment horizontal="right"/>
    </xf>
    <xf numFmtId="0" fontId="1" fillId="34" borderId="0" xfId="45"/>
    <xf numFmtId="0" fontId="19" fillId="38" borderId="11" xfId="45" applyFont="1" applyFill="1" applyBorder="1" applyAlignment="1">
      <alignment horizontal="center"/>
    </xf>
    <xf numFmtId="0" fontId="1" fillId="34" borderId="11" xfId="45" applyBorder="1" applyAlignment="1">
      <alignment horizontal="center"/>
    </xf>
    <xf numFmtId="2" fontId="1" fillId="34" borderId="11" xfId="45" applyNumberFormat="1" applyBorder="1" applyAlignment="1">
      <alignment horizontal="center"/>
    </xf>
    <xf numFmtId="2" fontId="1" fillId="34" borderId="0" xfId="45" applyNumberFormat="1"/>
    <xf numFmtId="0" fontId="1" fillId="34" borderId="0" xfId="45" applyBorder="1" applyAlignment="1">
      <alignment horizontal="center"/>
    </xf>
    <xf numFmtId="0" fontId="1" fillId="34" borderId="11" xfId="45" applyBorder="1" applyAlignment="1">
      <alignment horizontal="center" vertical="center"/>
    </xf>
    <xf numFmtId="0" fontId="21" fillId="34" borderId="0" xfId="45" applyFont="1"/>
    <xf numFmtId="0" fontId="1" fillId="34" borderId="0" xfId="45" applyAlignment="1">
      <alignment horizontal="center"/>
    </xf>
    <xf numFmtId="0" fontId="14" fillId="34" borderId="0" xfId="15" applyFill="1" applyAlignment="1">
      <alignment vertical="center" wrapText="1"/>
    </xf>
    <xf numFmtId="0" fontId="1" fillId="31" borderId="0" xfId="34"/>
    <xf numFmtId="0" fontId="1" fillId="34" borderId="12" xfId="45" applyBorder="1" applyAlignment="1">
      <alignment horizontal="center"/>
    </xf>
    <xf numFmtId="0" fontId="1" fillId="34" borderId="13" xfId="45" applyBorder="1" applyAlignment="1">
      <alignment horizontal="center"/>
    </xf>
    <xf numFmtId="0" fontId="0" fillId="34" borderId="12" xfId="45" applyFont="1" applyBorder="1" applyAlignment="1">
      <alignment horizontal="center"/>
    </xf>
    <xf numFmtId="0" fontId="0" fillId="34" borderId="13" xfId="45" applyFont="1" applyBorder="1" applyAlignment="1">
      <alignment horizontal="center"/>
    </xf>
    <xf numFmtId="1" fontId="1" fillId="34" borderId="0" xfId="45" applyNumberFormat="1"/>
    <xf numFmtId="0" fontId="21" fillId="34" borderId="0" xfId="45" applyFont="1" applyAlignment="1">
      <alignment horizontal="right"/>
    </xf>
    <xf numFmtId="0" fontId="1" fillId="34" borderId="0" xfId="45" applyAlignment="1">
      <alignment horizontal="right"/>
    </xf>
    <xf numFmtId="0" fontId="15" fillId="34" borderId="0" xfId="45" applyFont="1" applyAlignment="1">
      <alignment horizontal="right"/>
    </xf>
    <xf numFmtId="0" fontId="19" fillId="38" borderId="11" xfId="45" applyFont="1" applyFill="1" applyBorder="1" applyAlignment="1">
      <alignment horizontal="right"/>
    </xf>
    <xf numFmtId="1" fontId="1" fillId="34" borderId="11" xfId="45" applyNumberFormat="1" applyBorder="1" applyAlignment="1">
      <alignment horizontal="right"/>
    </xf>
    <xf numFmtId="1" fontId="1" fillId="34" borderId="0" xfId="45" applyNumberFormat="1" applyAlignment="1">
      <alignment horizontal="right"/>
    </xf>
    <xf numFmtId="1" fontId="21" fillId="34" borderId="0" xfId="45" applyNumberFormat="1" applyFont="1" applyAlignment="1">
      <alignment horizontal="right"/>
    </xf>
    <xf numFmtId="1" fontId="15" fillId="34" borderId="11" xfId="45" applyNumberFormat="1" applyFont="1" applyBorder="1" applyAlignment="1">
      <alignment horizontal="right"/>
    </xf>
    <xf numFmtId="1" fontId="19" fillId="38" borderId="11" xfId="45" applyNumberFormat="1" applyFont="1" applyFill="1" applyBorder="1" applyAlignment="1">
      <alignment horizontal="right"/>
    </xf>
    <xf numFmtId="1" fontId="1" fillId="34" borderId="0" xfId="45" applyNumberFormat="1" applyBorder="1" applyAlignment="1">
      <alignment horizontal="right"/>
    </xf>
    <xf numFmtId="1" fontId="1" fillId="20" borderId="11" xfId="37" applyNumberFormat="1" applyBorder="1" applyAlignment="1">
      <alignment horizontal="right"/>
    </xf>
    <xf numFmtId="0" fontId="15" fillId="34" borderId="0" xfId="0" applyFont="1"/>
    <xf numFmtId="1" fontId="22" fillId="34" borderId="0" xfId="15" applyNumberFormat="1" applyFont="1" applyFill="1"/>
    <xf numFmtId="1" fontId="14" fillId="34" borderId="0" xfId="15" applyNumberFormat="1" applyFill="1" applyAlignment="1">
      <alignment horizontal="center"/>
    </xf>
    <xf numFmtId="0" fontId="14" fillId="34" borderId="0" xfId="15" applyFill="1" applyAlignment="1">
      <alignment horizontal="right"/>
    </xf>
    <xf numFmtId="1" fontId="23" fillId="34" borderId="0" xfId="0" applyNumberFormat="1" applyFont="1"/>
    <xf numFmtId="0" fontId="23" fillId="34" borderId="0" xfId="0" applyFont="1"/>
    <xf numFmtId="1" fontId="24" fillId="34" borderId="0" xfId="15" applyNumberFormat="1" applyFont="1" applyFill="1"/>
    <xf numFmtId="0" fontId="20" fillId="32" borderId="0" xfId="43" applyFont="1"/>
    <xf numFmtId="0" fontId="14" fillId="34" borderId="0" xfId="15" applyFill="1" applyAlignment="1">
      <alignment horizontal="left"/>
    </xf>
    <xf numFmtId="0" fontId="16" fillId="17" borderId="0" xfId="23" applyAlignment="1">
      <alignment horizontal="left"/>
    </xf>
    <xf numFmtId="0" fontId="16" fillId="33" borderId="0" xfId="0" applyFont="1" applyFill="1" applyAlignment="1">
      <alignment horizontal="left" vertical="center"/>
    </xf>
    <xf numFmtId="0" fontId="20" fillId="32" borderId="0" xfId="43" applyFont="1" applyAlignment="1">
      <alignment horizontal="left"/>
    </xf>
    <xf numFmtId="0" fontId="0" fillId="31" borderId="0" xfId="34" applyFont="1" applyAlignment="1">
      <alignment horizontal="left"/>
    </xf>
    <xf numFmtId="0" fontId="16" fillId="29" borderId="0" xfId="32" applyBorder="1" applyAlignment="1">
      <alignment horizontal="left" vertical="center"/>
    </xf>
    <xf numFmtId="0" fontId="16" fillId="17" borderId="0" xfId="23" applyBorder="1" applyAlignment="1">
      <alignment horizontal="left" vertical="center"/>
    </xf>
    <xf numFmtId="0" fontId="16" fillId="17" borderId="0" xfId="23" applyBorder="1" applyAlignment="1">
      <alignment horizontal="right" vertical="center"/>
    </xf>
    <xf numFmtId="0" fontId="14" fillId="0" borderId="0" xfId="15" applyFill="1" applyBorder="1" applyAlignment="1">
      <alignment horizontal="right"/>
    </xf>
    <xf numFmtId="0" fontId="14" fillId="0" borderId="0" xfId="15" applyNumberFormat="1" applyFill="1" applyBorder="1" applyAlignment="1">
      <alignment horizontal="right"/>
    </xf>
  </cellXfs>
  <cellStyles count="46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5"/>
    <cellStyle name="60% - Accent2 2" xfId="36"/>
    <cellStyle name="60% - Accent3 2" xfId="37"/>
    <cellStyle name="60% - Accent4 2" xfId="38"/>
    <cellStyle name="60% - Accent5 2" xfId="39"/>
    <cellStyle name="60% - Accent6" xfId="43" builtinId="52"/>
    <cellStyle name="60% - Accent6 2" xfId="40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41"/>
    <cellStyle name="Normal" xfId="0" builtinId="0" customBuiltin="1"/>
    <cellStyle name="Normal 2" xfId="44"/>
    <cellStyle name="Normal 3" xfId="45"/>
    <cellStyle name="Note" xfId="14" builtinId="10" customBuiltin="1"/>
    <cellStyle name="Output" xfId="9" builtinId="21" customBuiltin="1"/>
    <cellStyle name="Percent" xfId="42" builtinId="5"/>
    <cellStyle name="Title" xfId="1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nal_resul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sults_1"/>
      <sheetName val="Results_2"/>
      <sheetName val="Results_3"/>
      <sheetName val="Results_4"/>
      <sheetName val="Results_5"/>
      <sheetName val="Results_6"/>
      <sheetName val="Graph"/>
    </sheetNames>
    <sheetDataSet>
      <sheetData sheetId="0"/>
      <sheetData sheetId="1">
        <row r="23">
          <cell r="D23">
            <v>355.56024100000002</v>
          </cell>
        </row>
      </sheetData>
      <sheetData sheetId="2">
        <row r="23">
          <cell r="D23">
            <v>54.019492</v>
          </cell>
        </row>
      </sheetData>
      <sheetData sheetId="3">
        <row r="23">
          <cell r="D23">
            <v>48.732401000000003</v>
          </cell>
        </row>
      </sheetData>
      <sheetData sheetId="4">
        <row r="23">
          <cell r="D23">
            <v>48.732401000000003</v>
          </cell>
        </row>
      </sheetData>
      <sheetData sheetId="5">
        <row r="23">
          <cell r="E23">
            <v>48.732401000000003</v>
          </cell>
        </row>
      </sheetData>
      <sheetData sheetId="6">
        <row r="23">
          <cell r="D23">
            <v>48.732401000000003</v>
          </cell>
        </row>
      </sheetData>
      <sheetData sheetId="7">
        <row r="3">
          <cell r="E3" t="str">
            <v>Scenario 1</v>
          </cell>
          <cell r="F3" t="str">
            <v>Scenario 2</v>
          </cell>
          <cell r="G3" t="str">
            <v>Scenario 3</v>
          </cell>
          <cell r="H3" t="str">
            <v>Scenario 4</v>
          </cell>
          <cell r="I3" t="str">
            <v>Scenario 5</v>
          </cell>
          <cell r="J3" t="str">
            <v>Scenario 6</v>
          </cell>
        </row>
        <row r="4">
          <cell r="C4" t="str">
            <v>PHS all</v>
          </cell>
          <cell r="E4">
            <v>355.56024100000002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D5" t="str">
            <v>TA_avg</v>
          </cell>
          <cell r="E5">
            <v>0</v>
          </cell>
          <cell r="F5">
            <v>54.019492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</row>
        <row r="6">
          <cell r="D6" t="str">
            <v>TA_l</v>
          </cell>
          <cell r="E6">
            <v>0</v>
          </cell>
          <cell r="F6">
            <v>0</v>
          </cell>
          <cell r="G6">
            <v>48.732401000000003</v>
          </cell>
          <cell r="H6">
            <v>48.732401000000003</v>
          </cell>
          <cell r="I6">
            <v>48.732401000000003</v>
          </cell>
          <cell r="J6">
            <v>48.732401000000003</v>
          </cell>
        </row>
        <row r="9">
          <cell r="D9" t="str">
            <v>TB_avg</v>
          </cell>
          <cell r="E9">
            <v>0</v>
          </cell>
          <cell r="F9">
            <v>460.85771399999999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D10" t="str">
            <v>TB_l</v>
          </cell>
          <cell r="E10">
            <v>0</v>
          </cell>
          <cell r="F10">
            <v>0</v>
          </cell>
          <cell r="G10">
            <v>328.59753000000001</v>
          </cell>
          <cell r="H10">
            <v>328.04929600000003</v>
          </cell>
          <cell r="I10">
            <v>479.79632400000003</v>
          </cell>
          <cell r="J10">
            <v>489.450018</v>
          </cell>
        </row>
        <row r="13">
          <cell r="D13" t="str">
            <v>TC_avg</v>
          </cell>
          <cell r="E13">
            <v>0</v>
          </cell>
          <cell r="F13">
            <v>1.957E-3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D14" t="str">
            <v>TC_l</v>
          </cell>
          <cell r="E14">
            <v>0</v>
          </cell>
          <cell r="F14">
            <v>0</v>
          </cell>
          <cell r="G14">
            <v>7.7590000000000003E-3</v>
          </cell>
          <cell r="H14">
            <v>0</v>
          </cell>
          <cell r="I14">
            <v>7.9118370000000002</v>
          </cell>
          <cell r="J14">
            <v>0</v>
          </cell>
        </row>
        <row r="17">
          <cell r="D17" t="str">
            <v>TD_avg</v>
          </cell>
          <cell r="E17">
            <v>0</v>
          </cell>
          <cell r="F17">
            <v>4.5950000000000001E-3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D18" t="str">
            <v>TD_l</v>
          </cell>
          <cell r="E18">
            <v>0</v>
          </cell>
          <cell r="F18">
            <v>0</v>
          </cell>
          <cell r="G18">
            <v>165.136751</v>
          </cell>
          <cell r="H18">
            <v>179.26567600000001</v>
          </cell>
          <cell r="I18">
            <v>0</v>
          </cell>
          <cell r="J1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X498"/>
  <sheetViews>
    <sheetView tabSelected="1" zoomScaleNormal="100" workbookViewId="0"/>
  </sheetViews>
  <sheetFormatPr defaultRowHeight="15" x14ac:dyDescent="0.25"/>
  <cols>
    <col min="11" max="15" width="10.7109375" customWidth="1"/>
    <col min="16" max="16" width="10.7109375" style="2" customWidth="1"/>
    <col min="17" max="17" width="10.7109375" customWidth="1"/>
    <col min="18" max="18" width="10.7109375" style="6" customWidth="1"/>
    <col min="33" max="33" width="9.140625" style="2"/>
    <col min="36" max="36" width="9.140625" style="2"/>
    <col min="50" max="50" width="9.140625" style="2"/>
  </cols>
  <sheetData>
    <row r="1" spans="2:20" s="2" customFormat="1" x14ac:dyDescent="0.25">
      <c r="R1" s="6"/>
    </row>
    <row r="2" spans="2:20" x14ac:dyDescent="0.25">
      <c r="C2" s="10" t="s">
        <v>38</v>
      </c>
      <c r="D2" s="10"/>
      <c r="E2" s="10">
        <f>ROW(C13)</f>
        <v>13</v>
      </c>
    </row>
    <row r="3" spans="2:20" x14ac:dyDescent="0.25">
      <c r="C3" s="10" t="s">
        <v>37</v>
      </c>
      <c r="D3" s="10"/>
      <c r="E3" s="10">
        <f>ROW(C178)</f>
        <v>178</v>
      </c>
    </row>
    <row r="4" spans="2:20" s="2" customFormat="1" x14ac:dyDescent="0.25">
      <c r="C4" s="10" t="s">
        <v>39</v>
      </c>
      <c r="D4" s="10"/>
      <c r="E4" s="10">
        <f>ROW(C443)</f>
        <v>443</v>
      </c>
      <c r="R4" s="6"/>
    </row>
    <row r="5" spans="2:20" s="2" customFormat="1" x14ac:dyDescent="0.25">
      <c r="R5" s="6"/>
    </row>
    <row r="6" spans="2:20" x14ac:dyDescent="0.25">
      <c r="E6" s="11" t="s">
        <v>40</v>
      </c>
      <c r="F6" s="11"/>
      <c r="G6" s="11"/>
      <c r="H6" s="11"/>
      <c r="I6" s="11"/>
      <c r="J6" s="11"/>
      <c r="K6" s="12" t="s">
        <v>41</v>
      </c>
      <c r="L6" s="12"/>
      <c r="M6" s="12"/>
      <c r="N6" s="12"/>
      <c r="O6" s="12"/>
      <c r="P6" s="12"/>
      <c r="Q6" s="12"/>
      <c r="R6" s="90" t="s">
        <v>161</v>
      </c>
    </row>
    <row r="7" spans="2:20" x14ac:dyDescent="0.25">
      <c r="S7" s="7"/>
      <c r="T7" s="7"/>
    </row>
    <row r="8" spans="2:20" s="2" customFormat="1" x14ac:dyDescent="0.25">
      <c r="C8" s="7"/>
      <c r="D8" s="7"/>
      <c r="E8" s="7"/>
      <c r="F8" s="7"/>
      <c r="G8" s="7"/>
      <c r="H8" s="7"/>
      <c r="I8" s="7"/>
      <c r="J8" s="7"/>
      <c r="P8" s="7"/>
      <c r="Q8" s="7"/>
      <c r="R8" s="78"/>
      <c r="S8" s="7"/>
      <c r="T8" s="7"/>
    </row>
    <row r="9" spans="2:20" s="2" customFormat="1" x14ac:dyDescent="0.25">
      <c r="C9" s="7"/>
      <c r="D9" s="7"/>
      <c r="E9" s="7"/>
      <c r="F9" s="7"/>
      <c r="G9" s="7"/>
      <c r="H9" s="7"/>
      <c r="I9" s="7"/>
      <c r="J9" s="7"/>
      <c r="K9" s="82" t="s">
        <v>147</v>
      </c>
      <c r="L9" s="82"/>
      <c r="M9" s="58" t="s">
        <v>148</v>
      </c>
      <c r="N9" s="58"/>
      <c r="O9" s="58"/>
      <c r="P9" s="7"/>
      <c r="Q9" s="7"/>
      <c r="R9" s="78"/>
      <c r="S9" s="7"/>
      <c r="T9" s="7"/>
    </row>
    <row r="10" spans="2:20" s="2" customFormat="1" x14ac:dyDescent="0.25">
      <c r="C10" s="7"/>
      <c r="D10" s="7"/>
      <c r="E10" s="7"/>
      <c r="F10" s="7"/>
      <c r="G10" s="83" t="s">
        <v>156</v>
      </c>
      <c r="H10" s="83"/>
      <c r="I10" s="83" t="s">
        <v>36</v>
      </c>
      <c r="J10" s="83" t="s">
        <v>133</v>
      </c>
      <c r="K10" s="83" t="s">
        <v>149</v>
      </c>
      <c r="L10" s="83" t="s">
        <v>150</v>
      </c>
      <c r="M10" s="83" t="s">
        <v>151</v>
      </c>
      <c r="N10" s="83" t="s">
        <v>151</v>
      </c>
      <c r="O10" s="83" t="s">
        <v>151</v>
      </c>
      <c r="P10" s="83" t="s">
        <v>36</v>
      </c>
      <c r="Q10" s="7" t="s">
        <v>158</v>
      </c>
      <c r="R10" s="78"/>
      <c r="S10" s="7"/>
      <c r="T10" s="7"/>
    </row>
    <row r="11" spans="2:20" x14ac:dyDescent="0.25">
      <c r="C11" s="84" t="s">
        <v>9</v>
      </c>
      <c r="D11" s="84" t="s">
        <v>8</v>
      </c>
      <c r="E11" s="85" t="s">
        <v>0</v>
      </c>
      <c r="F11" s="85" t="s">
        <v>1</v>
      </c>
      <c r="G11" s="85" t="s">
        <v>2</v>
      </c>
      <c r="H11" s="85" t="s">
        <v>3</v>
      </c>
      <c r="I11" s="85" t="s">
        <v>154</v>
      </c>
      <c r="J11" s="85" t="s">
        <v>153</v>
      </c>
      <c r="K11" s="86" t="s">
        <v>154</v>
      </c>
      <c r="L11" s="86" t="s">
        <v>153</v>
      </c>
      <c r="M11" s="87" t="s">
        <v>153</v>
      </c>
      <c r="N11" s="87" t="s">
        <v>154</v>
      </c>
      <c r="O11" s="87" t="s">
        <v>155</v>
      </c>
      <c r="P11" s="88" t="s">
        <v>157</v>
      </c>
      <c r="Q11" s="88" t="s">
        <v>159</v>
      </c>
      <c r="R11" s="89" t="s">
        <v>160</v>
      </c>
    </row>
    <row r="12" spans="2:20" s="2" customFormat="1" x14ac:dyDescent="0.25">
      <c r="C12" s="83" t="s">
        <v>152</v>
      </c>
      <c r="D12" s="83" t="s">
        <v>29</v>
      </c>
      <c r="E12" s="83" t="s">
        <v>29</v>
      </c>
      <c r="F12" s="83" t="s">
        <v>29</v>
      </c>
      <c r="G12" s="83" t="s">
        <v>29</v>
      </c>
      <c r="H12" s="83" t="s">
        <v>29</v>
      </c>
      <c r="I12" s="83" t="s">
        <v>31</v>
      </c>
      <c r="J12" s="83" t="s">
        <v>31</v>
      </c>
      <c r="K12" s="83" t="s">
        <v>32</v>
      </c>
      <c r="L12" s="83" t="s">
        <v>31</v>
      </c>
      <c r="M12" s="83" t="s">
        <v>30</v>
      </c>
      <c r="N12" s="83" t="s">
        <v>30</v>
      </c>
      <c r="O12" s="83" t="s">
        <v>30</v>
      </c>
      <c r="P12" s="83" t="s">
        <v>30</v>
      </c>
      <c r="Q12" s="83" t="s">
        <v>30</v>
      </c>
      <c r="R12" s="78" t="s">
        <v>33</v>
      </c>
    </row>
    <row r="13" spans="2:20" x14ac:dyDescent="0.25">
      <c r="C13" s="2" t="s">
        <v>7</v>
      </c>
      <c r="D13" s="2" t="s">
        <v>10</v>
      </c>
      <c r="E13" s="3">
        <v>14</v>
      </c>
      <c r="F13" s="3">
        <v>14</v>
      </c>
      <c r="G13" s="3">
        <v>260364.18580999979</v>
      </c>
      <c r="H13" s="3">
        <v>5815916.5454000002</v>
      </c>
      <c r="I13" s="4">
        <v>67.345062002221894</v>
      </c>
      <c r="J13" s="4">
        <v>5612.0885001851602</v>
      </c>
      <c r="K13" s="79">
        <v>6.7458397168100497</v>
      </c>
      <c r="L13" s="79">
        <v>273.73992915014401</v>
      </c>
      <c r="M13" s="1">
        <f>L13*J13*1000/1000/1000</f>
        <v>1536.2527084250237</v>
      </c>
      <c r="N13" s="1">
        <f>I13*K13*1000*1000/1000/1000</f>
        <v>454.29899398562378</v>
      </c>
      <c r="O13" s="4">
        <f>N13+M13</f>
        <v>1990.5517024106475</v>
      </c>
      <c r="P13" s="77">
        <f>0+I13</f>
        <v>67.345062002221894</v>
      </c>
      <c r="Q13" s="8">
        <f>O13/I13</f>
        <v>29.557500479322062</v>
      </c>
      <c r="R13" s="78" t="s">
        <v>4</v>
      </c>
      <c r="S13" s="1"/>
    </row>
    <row r="14" spans="2:20" x14ac:dyDescent="0.25">
      <c r="B14" s="2"/>
      <c r="C14" s="2" t="s">
        <v>7</v>
      </c>
      <c r="D14" s="2" t="s">
        <v>10</v>
      </c>
      <c r="E14" s="3">
        <v>1</v>
      </c>
      <c r="F14" s="3">
        <v>1</v>
      </c>
      <c r="G14" s="3">
        <v>327226</v>
      </c>
      <c r="H14" s="3">
        <v>6005157</v>
      </c>
      <c r="I14" s="4">
        <v>86.806956834128101</v>
      </c>
      <c r="J14" s="4">
        <v>7233.9130695106696</v>
      </c>
      <c r="K14" s="79">
        <v>6.7458397168100399</v>
      </c>
      <c r="L14" s="79">
        <v>281.46285127669501</v>
      </c>
      <c r="M14" s="1">
        <f t="shared" ref="M14:M23" si="0">L14*J14*1000/1000/1000</f>
        <v>2036.0777984322219</v>
      </c>
      <c r="N14" s="1">
        <f t="shared" ref="N14:N23" si="1">I14*K14*1000*1000/1000/1000</f>
        <v>585.58581710707608</v>
      </c>
      <c r="O14" s="4">
        <f t="shared" ref="O14:O23" si="2">N14+M14</f>
        <v>2621.663615539298</v>
      </c>
      <c r="P14" s="77">
        <f t="shared" ref="P14:P23" si="3">P13+I14</f>
        <v>154.15201883635001</v>
      </c>
      <c r="Q14" s="8">
        <f>O14/I14</f>
        <v>30.201077323201272</v>
      </c>
      <c r="R14" s="78" t="s">
        <v>4</v>
      </c>
      <c r="S14" s="1"/>
    </row>
    <row r="15" spans="2:20" x14ac:dyDescent="0.25">
      <c r="B15" s="2"/>
      <c r="C15" s="2" t="s">
        <v>7</v>
      </c>
      <c r="D15" s="2" t="s">
        <v>10</v>
      </c>
      <c r="E15" s="3">
        <v>2</v>
      </c>
      <c r="F15" s="3">
        <v>2</v>
      </c>
      <c r="G15" s="3">
        <v>193365</v>
      </c>
      <c r="H15" s="3">
        <v>6082428</v>
      </c>
      <c r="I15" s="4">
        <v>93.743873558438196</v>
      </c>
      <c r="J15" s="4">
        <v>7811.9894632031901</v>
      </c>
      <c r="K15" s="79">
        <v>6.7458397168100381</v>
      </c>
      <c r="L15" s="79">
        <v>289.12746873523997</v>
      </c>
      <c r="M15" s="1">
        <f t="shared" si="0"/>
        <v>2258.6607392823043</v>
      </c>
      <c r="N15" s="1">
        <f t="shared" si="1"/>
        <v>632.38114545813073</v>
      </c>
      <c r="O15" s="4">
        <f t="shared" si="2"/>
        <v>2891.0418847404353</v>
      </c>
      <c r="P15" s="77">
        <f t="shared" si="3"/>
        <v>247.89589239478821</v>
      </c>
      <c r="Q15" s="8">
        <f t="shared" ref="Q15:Q23" si="4">O15/I15</f>
        <v>30.839795444746727</v>
      </c>
      <c r="R15" s="78" t="s">
        <v>4</v>
      </c>
      <c r="S15" s="1"/>
    </row>
    <row r="16" spans="2:20" x14ac:dyDescent="0.25">
      <c r="B16" s="2"/>
      <c r="C16" s="2" t="s">
        <v>7</v>
      </c>
      <c r="D16" s="2" t="s">
        <v>10</v>
      </c>
      <c r="E16" s="3">
        <v>7</v>
      </c>
      <c r="F16" s="3">
        <v>7</v>
      </c>
      <c r="G16" s="3">
        <v>263657.79129000002</v>
      </c>
      <c r="H16" s="3">
        <v>5841633.4900000012</v>
      </c>
      <c r="I16" s="4">
        <v>50.9074626648707</v>
      </c>
      <c r="J16" s="4">
        <v>4242.2885554058903</v>
      </c>
      <c r="K16" s="79">
        <v>6.7458397168100408</v>
      </c>
      <c r="L16" s="79">
        <v>384.926626645949</v>
      </c>
      <c r="M16" s="1">
        <f t="shared" si="0"/>
        <v>1632.9698228911054</v>
      </c>
      <c r="N16" s="1">
        <f t="shared" si="1"/>
        <v>343.41358352670909</v>
      </c>
      <c r="O16" s="4">
        <f t="shared" si="2"/>
        <v>1976.3834064178145</v>
      </c>
      <c r="P16" s="77">
        <f t="shared" si="3"/>
        <v>298.80335505965888</v>
      </c>
      <c r="Q16" s="8">
        <f t="shared" si="4"/>
        <v>38.823058603972449</v>
      </c>
      <c r="R16" s="78" t="s">
        <v>5</v>
      </c>
      <c r="S16" s="1"/>
    </row>
    <row r="17" spans="2:19" x14ac:dyDescent="0.25">
      <c r="B17" s="2"/>
      <c r="C17" s="2" t="s">
        <v>7</v>
      </c>
      <c r="D17" s="2" t="s">
        <v>10</v>
      </c>
      <c r="E17" s="3">
        <v>3</v>
      </c>
      <c r="F17" s="3">
        <v>3</v>
      </c>
      <c r="G17" s="3">
        <v>287303</v>
      </c>
      <c r="H17" s="3">
        <v>6050145</v>
      </c>
      <c r="I17" s="4">
        <v>43.941634691390597</v>
      </c>
      <c r="J17" s="4">
        <v>3661.80289094922</v>
      </c>
      <c r="K17" s="79">
        <v>6.7458397168100444</v>
      </c>
      <c r="L17" s="79">
        <v>386.594850292378</v>
      </c>
      <c r="M17" s="1">
        <f t="shared" si="0"/>
        <v>1415.6341404267107</v>
      </c>
      <c r="N17" s="1">
        <f t="shared" si="1"/>
        <v>296.42322452274078</v>
      </c>
      <c r="O17" s="4">
        <f t="shared" si="2"/>
        <v>1712.0573649494515</v>
      </c>
      <c r="P17" s="77">
        <f t="shared" si="3"/>
        <v>342.7449897510495</v>
      </c>
      <c r="Q17" s="8">
        <f t="shared" si="4"/>
        <v>38.96207724117491</v>
      </c>
      <c r="R17" s="78" t="s">
        <v>5</v>
      </c>
      <c r="S17" s="1"/>
    </row>
    <row r="18" spans="2:19" x14ac:dyDescent="0.25">
      <c r="B18" s="2"/>
      <c r="C18" s="2" t="s">
        <v>7</v>
      </c>
      <c r="D18" s="2" t="s">
        <v>10</v>
      </c>
      <c r="E18" s="3">
        <v>12</v>
      </c>
      <c r="F18" s="3">
        <v>12</v>
      </c>
      <c r="G18" s="3">
        <v>338466.72671000002</v>
      </c>
      <c r="H18" s="3">
        <v>6043930.039499999</v>
      </c>
      <c r="I18" s="4">
        <v>16.769004111188298</v>
      </c>
      <c r="J18" s="4">
        <v>1397.41700926569</v>
      </c>
      <c r="K18" s="79">
        <v>6.7458397168100399</v>
      </c>
      <c r="L18" s="79">
        <v>485.65895592422203</v>
      </c>
      <c r="M18" s="1">
        <f t="shared" si="0"/>
        <v>678.66808571072386</v>
      </c>
      <c r="N18" s="1">
        <f t="shared" si="1"/>
        <v>113.12101394460487</v>
      </c>
      <c r="O18" s="4">
        <f t="shared" si="2"/>
        <v>791.78909965532876</v>
      </c>
      <c r="P18" s="77">
        <f t="shared" si="3"/>
        <v>359.51399386223778</v>
      </c>
      <c r="Q18" s="8">
        <f t="shared" si="4"/>
        <v>47.217419377161832</v>
      </c>
      <c r="R18" s="78" t="s">
        <v>5</v>
      </c>
      <c r="S18" s="1"/>
    </row>
    <row r="19" spans="2:19" x14ac:dyDescent="0.25">
      <c r="B19" s="2"/>
      <c r="C19" s="2" t="s">
        <v>7</v>
      </c>
      <c r="D19" s="2" t="s">
        <v>10</v>
      </c>
      <c r="E19" s="3">
        <v>13</v>
      </c>
      <c r="F19" s="3">
        <v>13</v>
      </c>
      <c r="G19" s="3">
        <v>258767.38538999998</v>
      </c>
      <c r="H19" s="3">
        <v>5859594.9587000003</v>
      </c>
      <c r="I19" s="4">
        <v>5.8253023257770202</v>
      </c>
      <c r="J19" s="4">
        <v>485.44186048141802</v>
      </c>
      <c r="K19" s="79">
        <v>6.745839716810039</v>
      </c>
      <c r="L19" s="79">
        <v>723.25808402738596</v>
      </c>
      <c r="M19" s="1">
        <f t="shared" si="0"/>
        <v>351.09974991847997</v>
      </c>
      <c r="N19" s="1">
        <f t="shared" si="1"/>
        <v>39.296555791652516</v>
      </c>
      <c r="O19" s="4">
        <f t="shared" si="2"/>
        <v>390.39630571013248</v>
      </c>
      <c r="P19" s="77">
        <f t="shared" si="3"/>
        <v>365.33929618801483</v>
      </c>
      <c r="Q19" s="8">
        <f t="shared" si="4"/>
        <v>67.01734671909216</v>
      </c>
      <c r="R19" s="78" t="s">
        <v>5</v>
      </c>
      <c r="S19" s="1"/>
    </row>
    <row r="20" spans="2:19" x14ac:dyDescent="0.25">
      <c r="B20" s="2"/>
      <c r="C20" s="2" t="s">
        <v>7</v>
      </c>
      <c r="D20" s="2" t="s">
        <v>10</v>
      </c>
      <c r="E20" s="3">
        <v>5</v>
      </c>
      <c r="F20" s="3">
        <v>5</v>
      </c>
      <c r="G20" s="3">
        <v>178402.81349000003</v>
      </c>
      <c r="H20" s="3">
        <v>5501197.7421000004</v>
      </c>
      <c r="I20" s="4">
        <v>12.2183080925015</v>
      </c>
      <c r="J20" s="4">
        <v>1018.19234104179</v>
      </c>
      <c r="K20" s="79">
        <v>6.745839716810039</v>
      </c>
      <c r="L20" s="79">
        <v>816.68969225778199</v>
      </c>
      <c r="M20" s="1">
        <f t="shared" si="0"/>
        <v>831.54718966464998</v>
      </c>
      <c r="N20" s="1">
        <f t="shared" si="1"/>
        <v>82.422748002618121</v>
      </c>
      <c r="O20" s="4">
        <f t="shared" si="2"/>
        <v>913.96993766726814</v>
      </c>
      <c r="P20" s="77">
        <f t="shared" si="3"/>
        <v>377.55760428051633</v>
      </c>
      <c r="Q20" s="8">
        <f t="shared" si="4"/>
        <v>74.803314071625081</v>
      </c>
      <c r="R20" s="78" t="s">
        <v>6</v>
      </c>
      <c r="S20" s="1"/>
    </row>
    <row r="21" spans="2:19" x14ac:dyDescent="0.25">
      <c r="B21" s="2"/>
      <c r="C21" s="2" t="s">
        <v>7</v>
      </c>
      <c r="D21" s="2" t="s">
        <v>10</v>
      </c>
      <c r="E21" s="3">
        <v>8</v>
      </c>
      <c r="F21" s="3">
        <v>8</v>
      </c>
      <c r="G21" s="3">
        <v>372770.53200000001</v>
      </c>
      <c r="H21" s="3">
        <v>6357166.1748000002</v>
      </c>
      <c r="I21" s="4">
        <v>3.08217957448083</v>
      </c>
      <c r="J21" s="4">
        <v>256.848297873403</v>
      </c>
      <c r="K21" s="79">
        <v>6.7458397168100399</v>
      </c>
      <c r="L21" s="79">
        <v>1339.8405521125201</v>
      </c>
      <c r="M21" s="1">
        <f t="shared" si="0"/>
        <v>344.13576523186128</v>
      </c>
      <c r="N21" s="1">
        <f t="shared" si="1"/>
        <v>20.79188938787345</v>
      </c>
      <c r="O21" s="4">
        <f t="shared" si="2"/>
        <v>364.92765461973471</v>
      </c>
      <c r="P21" s="77">
        <f t="shared" si="3"/>
        <v>380.63978385499718</v>
      </c>
      <c r="Q21" s="8">
        <f t="shared" si="4"/>
        <v>118.39921905952025</v>
      </c>
      <c r="R21" s="78" t="s">
        <v>6</v>
      </c>
      <c r="S21" s="1"/>
    </row>
    <row r="22" spans="2:19" x14ac:dyDescent="0.25">
      <c r="B22" s="2"/>
      <c r="C22" s="2" t="s">
        <v>7</v>
      </c>
      <c r="D22" s="2" t="s">
        <v>10</v>
      </c>
      <c r="E22" s="3">
        <v>11</v>
      </c>
      <c r="F22" s="3">
        <v>11</v>
      </c>
      <c r="G22" s="3">
        <v>246510.35512999998</v>
      </c>
      <c r="H22" s="3">
        <v>6067193.5055</v>
      </c>
      <c r="I22" s="4">
        <v>2.3966688920708799</v>
      </c>
      <c r="J22" s="4">
        <v>199.72240767257401</v>
      </c>
      <c r="K22" s="79">
        <v>6.7458397168100381</v>
      </c>
      <c r="L22" s="79">
        <v>2306.5035935579399</v>
      </c>
      <c r="M22" s="1">
        <f t="shared" si="0"/>
        <v>460.6604510108358</v>
      </c>
      <c r="N22" s="1">
        <f t="shared" si="1"/>
        <v>16.167544200174852</v>
      </c>
      <c r="O22" s="4">
        <f t="shared" si="2"/>
        <v>476.82799521101066</v>
      </c>
      <c r="P22" s="77">
        <f t="shared" si="3"/>
        <v>383.03645274706804</v>
      </c>
      <c r="Q22" s="8">
        <f t="shared" si="4"/>
        <v>198.95447251330569</v>
      </c>
      <c r="R22" s="78" t="s">
        <v>6</v>
      </c>
      <c r="S22" s="1"/>
    </row>
    <row r="23" spans="2:19" x14ac:dyDescent="0.25">
      <c r="B23" s="2"/>
      <c r="C23" s="2" t="s">
        <v>7</v>
      </c>
      <c r="D23" s="2" t="s">
        <v>10</v>
      </c>
      <c r="E23" s="3">
        <v>9</v>
      </c>
      <c r="F23" s="3">
        <v>9</v>
      </c>
      <c r="G23" s="3">
        <v>407437.62644000002</v>
      </c>
      <c r="H23" s="3">
        <v>6298480.5913000004</v>
      </c>
      <c r="I23" s="4">
        <v>2.4203832707635802</v>
      </c>
      <c r="J23" s="4">
        <v>201.69860589696501</v>
      </c>
      <c r="K23" s="79">
        <v>6.7458397168100399</v>
      </c>
      <c r="L23" s="79">
        <v>2869.14100179567</v>
      </c>
      <c r="M23" s="1">
        <f t="shared" si="0"/>
        <v>578.70174018400826</v>
      </c>
      <c r="N23" s="1">
        <f t="shared" si="1"/>
        <v>16.327517597819547</v>
      </c>
      <c r="O23" s="4">
        <f t="shared" si="2"/>
        <v>595.02925778182782</v>
      </c>
      <c r="P23" s="77">
        <f t="shared" si="3"/>
        <v>385.45683601783162</v>
      </c>
      <c r="Q23" s="8">
        <f t="shared" si="4"/>
        <v>245.84092319978257</v>
      </c>
      <c r="R23" s="78" t="s">
        <v>6</v>
      </c>
      <c r="S23" s="1"/>
    </row>
    <row r="24" spans="2:19" x14ac:dyDescent="0.25">
      <c r="K24" s="80"/>
      <c r="L24" s="80"/>
      <c r="O24" s="75"/>
      <c r="P24" s="7"/>
      <c r="Q24" s="8"/>
      <c r="R24" s="78"/>
      <c r="S24" s="1"/>
    </row>
    <row r="25" spans="2:19" x14ac:dyDescent="0.25">
      <c r="C25" s="2" t="s">
        <v>7</v>
      </c>
      <c r="D25" s="2" t="s">
        <v>11</v>
      </c>
      <c r="E25" s="3">
        <v>90</v>
      </c>
      <c r="F25" s="3">
        <v>124</v>
      </c>
      <c r="G25" s="3">
        <v>358957.17820000002</v>
      </c>
      <c r="H25" s="3">
        <v>7927131.3930000002</v>
      </c>
      <c r="I25" s="4">
        <v>333.37960700000002</v>
      </c>
      <c r="J25" s="4">
        <v>27781.633875</v>
      </c>
      <c r="K25" s="79">
        <v>6.7458397168100488</v>
      </c>
      <c r="L25" s="79">
        <v>1303.7797946902499</v>
      </c>
      <c r="M25" s="1">
        <f t="shared" ref="M25:M56" si="5">L25*J25*1000/1000/1000</f>
        <v>36221.132909707187</v>
      </c>
      <c r="N25" s="1">
        <f t="shared" ref="N25:N56" si="6">I25*K25*1000*1000/1000/1000</f>
        <v>2248.9253936751256</v>
      </c>
      <c r="O25" s="4">
        <f t="shared" ref="O25:O56" si="7">N25+M25</f>
        <v>38470.058303382313</v>
      </c>
      <c r="P25" s="77">
        <f t="shared" ref="P25:P56" si="8">P24+I25</f>
        <v>333.37960700000002</v>
      </c>
      <c r="Q25" s="8">
        <f t="shared" ref="Q25:Q56" si="9">O25/I25</f>
        <v>115.39415577804766</v>
      </c>
      <c r="R25" s="78" t="s">
        <v>4</v>
      </c>
      <c r="S25" s="1"/>
    </row>
    <row r="26" spans="2:19" x14ac:dyDescent="0.25">
      <c r="C26" s="2" t="s">
        <v>7</v>
      </c>
      <c r="D26" s="2" t="s">
        <v>11</v>
      </c>
      <c r="E26" s="3">
        <v>85</v>
      </c>
      <c r="F26" s="3">
        <v>119</v>
      </c>
      <c r="G26" s="3">
        <v>375875.14270000003</v>
      </c>
      <c r="H26" s="3">
        <v>7697332.3090000004</v>
      </c>
      <c r="I26" s="4">
        <v>335.37888500000003</v>
      </c>
      <c r="J26" s="4">
        <v>27948.240375000001</v>
      </c>
      <c r="K26" s="79">
        <v>6.7458397168100444</v>
      </c>
      <c r="L26" s="79">
        <v>1304.5420380770299</v>
      </c>
      <c r="M26" s="1">
        <f t="shared" si="5"/>
        <v>36459.654459469239</v>
      </c>
      <c r="N26" s="1">
        <f t="shared" si="6"/>
        <v>2262.4122026124687</v>
      </c>
      <c r="O26" s="4">
        <f t="shared" si="7"/>
        <v>38722.066662081706</v>
      </c>
      <c r="P26" s="77">
        <f t="shared" si="8"/>
        <v>668.75849200000005</v>
      </c>
      <c r="Q26" s="8">
        <f t="shared" si="9"/>
        <v>115.45767606115604</v>
      </c>
      <c r="R26" s="78" t="s">
        <v>4</v>
      </c>
      <c r="S26" s="1"/>
    </row>
    <row r="27" spans="2:19" x14ac:dyDescent="0.25">
      <c r="C27" s="2" t="s">
        <v>7</v>
      </c>
      <c r="D27" s="2" t="s">
        <v>11</v>
      </c>
      <c r="E27" s="3">
        <v>87</v>
      </c>
      <c r="F27" s="3">
        <v>121</v>
      </c>
      <c r="G27" s="3">
        <v>381892.41979999898</v>
      </c>
      <c r="H27" s="3">
        <v>7790841.8389999904</v>
      </c>
      <c r="I27" s="4">
        <v>352.872567</v>
      </c>
      <c r="J27" s="4">
        <v>29406.04725</v>
      </c>
      <c r="K27" s="79">
        <v>6.745839716810047</v>
      </c>
      <c r="L27" s="79">
        <v>1304.9802619678901</v>
      </c>
      <c r="M27" s="1">
        <f t="shared" si="5"/>
        <v>38374.311243745156</v>
      </c>
      <c r="N27" s="1">
        <f t="shared" si="6"/>
        <v>2380.4217774413146</v>
      </c>
      <c r="O27" s="4">
        <f t="shared" si="7"/>
        <v>40754.733021186468</v>
      </c>
      <c r="P27" s="77">
        <f t="shared" si="8"/>
        <v>1021.6310590000001</v>
      </c>
      <c r="Q27" s="8">
        <f t="shared" si="9"/>
        <v>115.49419488080089</v>
      </c>
      <c r="R27" s="78" t="s">
        <v>4</v>
      </c>
      <c r="S27" s="1"/>
    </row>
    <row r="28" spans="2:19" x14ac:dyDescent="0.25">
      <c r="C28" s="2" t="s">
        <v>7</v>
      </c>
      <c r="D28" s="2" t="s">
        <v>11</v>
      </c>
      <c r="E28" s="3">
        <v>84</v>
      </c>
      <c r="F28" s="3">
        <v>118</v>
      </c>
      <c r="G28" s="3">
        <v>389123.61690000002</v>
      </c>
      <c r="H28" s="3">
        <v>7642475.7529999902</v>
      </c>
      <c r="I28" s="4">
        <v>284.00617599999902</v>
      </c>
      <c r="J28" s="4">
        <v>23667.18132</v>
      </c>
      <c r="K28" s="79">
        <v>6.7458397168100399</v>
      </c>
      <c r="L28" s="79">
        <v>1319.16314045735</v>
      </c>
      <c r="M28" s="1">
        <f t="shared" si="5"/>
        <v>31220.873235864728</v>
      </c>
      <c r="N28" s="1">
        <f t="shared" si="6"/>
        <v>1915.8601418801356</v>
      </c>
      <c r="O28" s="4">
        <f t="shared" si="7"/>
        <v>33136.733377744866</v>
      </c>
      <c r="P28" s="77">
        <f t="shared" si="8"/>
        <v>1305.637234999999</v>
      </c>
      <c r="Q28" s="8">
        <f t="shared" si="9"/>
        <v>116.67610135965839</v>
      </c>
      <c r="R28" s="78" t="s">
        <v>4</v>
      </c>
      <c r="S28" s="1"/>
    </row>
    <row r="29" spans="2:19" x14ac:dyDescent="0.25">
      <c r="C29" s="2" t="s">
        <v>7</v>
      </c>
      <c r="D29" s="2" t="s">
        <v>11</v>
      </c>
      <c r="E29" s="3">
        <v>9</v>
      </c>
      <c r="F29" s="3">
        <v>11</v>
      </c>
      <c r="G29" s="3">
        <v>308980.280399999</v>
      </c>
      <c r="H29" s="3">
        <v>4173522.827</v>
      </c>
      <c r="I29" s="4">
        <v>320.3843</v>
      </c>
      <c r="J29" s="4">
        <v>26698.691624999901</v>
      </c>
      <c r="K29" s="79">
        <v>6.7458397168100266</v>
      </c>
      <c r="L29" s="79">
        <v>1320.1065872584199</v>
      </c>
      <c r="M29" s="1">
        <f t="shared" si="5"/>
        <v>35245.118685343579</v>
      </c>
      <c r="N29" s="1">
        <f t="shared" si="6"/>
        <v>2161.2611355823788</v>
      </c>
      <c r="O29" s="4">
        <f t="shared" si="7"/>
        <v>37406.379820925955</v>
      </c>
      <c r="P29" s="77">
        <f t="shared" si="8"/>
        <v>1626.0215349999989</v>
      </c>
      <c r="Q29" s="8">
        <f t="shared" si="9"/>
        <v>116.75472181666191</v>
      </c>
      <c r="R29" s="78" t="s">
        <v>4</v>
      </c>
      <c r="S29" s="1"/>
    </row>
    <row r="30" spans="2:19" x14ac:dyDescent="0.25">
      <c r="C30" s="2" t="s">
        <v>7</v>
      </c>
      <c r="D30" s="2" t="s">
        <v>11</v>
      </c>
      <c r="E30" s="3">
        <v>91</v>
      </c>
      <c r="F30" s="3">
        <v>125</v>
      </c>
      <c r="G30" s="3">
        <v>355965.07069999899</v>
      </c>
      <c r="H30" s="3">
        <v>7968835.6179999895</v>
      </c>
      <c r="I30" s="4">
        <v>232.032713</v>
      </c>
      <c r="J30" s="4">
        <v>19336.0594109999</v>
      </c>
      <c r="K30" s="79">
        <v>6.7458397168100435</v>
      </c>
      <c r="L30" s="79">
        <v>1325.1453871942399</v>
      </c>
      <c r="M30" s="1">
        <f t="shared" si="5"/>
        <v>25623.089935000291</v>
      </c>
      <c r="N30" s="1">
        <f t="shared" si="6"/>
        <v>1565.2554909545861</v>
      </c>
      <c r="O30" s="4">
        <f t="shared" si="7"/>
        <v>27188.345425954878</v>
      </c>
      <c r="P30" s="77">
        <f t="shared" si="8"/>
        <v>1858.054247999999</v>
      </c>
      <c r="Q30" s="8">
        <f t="shared" si="9"/>
        <v>117.17462195063365</v>
      </c>
      <c r="R30" s="78" t="s">
        <v>4</v>
      </c>
      <c r="S30" s="1"/>
    </row>
    <row r="31" spans="2:19" x14ac:dyDescent="0.25">
      <c r="C31" s="2" t="s">
        <v>7</v>
      </c>
      <c r="D31" s="2" t="s">
        <v>11</v>
      </c>
      <c r="E31" s="3">
        <v>76</v>
      </c>
      <c r="F31" s="3">
        <v>105</v>
      </c>
      <c r="G31" s="3">
        <v>303769.087999999</v>
      </c>
      <c r="H31" s="3">
        <v>6936186.2130000005</v>
      </c>
      <c r="I31" s="4">
        <v>209.42437100000001</v>
      </c>
      <c r="J31" s="4">
        <v>17452.030875</v>
      </c>
      <c r="K31" s="79">
        <v>6.7458397168100488</v>
      </c>
      <c r="L31" s="79">
        <v>1326.2218008473901</v>
      </c>
      <c r="M31" s="1">
        <f t="shared" si="5"/>
        <v>23145.263815486756</v>
      </c>
      <c r="N31" s="1">
        <f t="shared" si="6"/>
        <v>1412.7432395597627</v>
      </c>
      <c r="O31" s="4">
        <f t="shared" si="7"/>
        <v>24558.007055046521</v>
      </c>
      <c r="P31" s="77">
        <f t="shared" si="8"/>
        <v>2067.4786189999991</v>
      </c>
      <c r="Q31" s="8">
        <f t="shared" si="9"/>
        <v>117.26432285689673</v>
      </c>
      <c r="R31" s="78" t="s">
        <v>4</v>
      </c>
      <c r="S31" s="1"/>
    </row>
    <row r="32" spans="2:19" x14ac:dyDescent="0.25">
      <c r="C32" s="2" t="s">
        <v>7</v>
      </c>
      <c r="D32" s="2" t="s">
        <v>11</v>
      </c>
      <c r="E32" s="3">
        <v>83</v>
      </c>
      <c r="F32" s="3">
        <v>114</v>
      </c>
      <c r="G32" s="3">
        <v>339875.33750000002</v>
      </c>
      <c r="H32" s="3">
        <v>7436645.4900000002</v>
      </c>
      <c r="I32" s="4">
        <v>150.35268600000001</v>
      </c>
      <c r="J32" s="4">
        <v>12529.390527</v>
      </c>
      <c r="K32" s="79">
        <v>6.745839716810047</v>
      </c>
      <c r="L32" s="79">
        <v>1331.0903741843699</v>
      </c>
      <c r="M32" s="1">
        <f t="shared" si="5"/>
        <v>16677.75112488653</v>
      </c>
      <c r="N32" s="1">
        <f t="shared" si="6"/>
        <v>1014.2551207478699</v>
      </c>
      <c r="O32" s="4">
        <f t="shared" si="7"/>
        <v>17692.006245634399</v>
      </c>
      <c r="P32" s="77">
        <f t="shared" si="8"/>
        <v>2217.8313049999992</v>
      </c>
      <c r="Q32" s="8">
        <f t="shared" si="9"/>
        <v>117.67003780454176</v>
      </c>
      <c r="R32" s="78" t="s">
        <v>4</v>
      </c>
      <c r="S32" s="1"/>
    </row>
    <row r="33" spans="3:19" x14ac:dyDescent="0.25">
      <c r="C33" s="2" t="s">
        <v>7</v>
      </c>
      <c r="D33" s="2" t="s">
        <v>11</v>
      </c>
      <c r="E33" s="3">
        <v>56</v>
      </c>
      <c r="F33" s="3">
        <v>85</v>
      </c>
      <c r="G33" s="3">
        <v>182725.958699999</v>
      </c>
      <c r="H33" s="3">
        <v>6078498.233</v>
      </c>
      <c r="I33" s="4">
        <v>184.933214999999</v>
      </c>
      <c r="J33" s="4">
        <v>15411.10125</v>
      </c>
      <c r="K33" s="79">
        <v>6.7458397168100213</v>
      </c>
      <c r="L33" s="79">
        <v>1331.09589214163</v>
      </c>
      <c r="M33" s="1">
        <f t="shared" si="5"/>
        <v>20513.653567253739</v>
      </c>
      <c r="N33" s="1">
        <f t="shared" si="6"/>
        <v>1247.5298267043599</v>
      </c>
      <c r="O33" s="4">
        <f t="shared" si="7"/>
        <v>21761.183393958097</v>
      </c>
      <c r="P33" s="77">
        <f t="shared" si="8"/>
        <v>2402.7645199999984</v>
      </c>
      <c r="Q33" s="8">
        <f t="shared" si="9"/>
        <v>117.67049739527978</v>
      </c>
      <c r="R33" s="78" t="s">
        <v>4</v>
      </c>
      <c r="S33" s="1"/>
    </row>
    <row r="34" spans="3:19" x14ac:dyDescent="0.25">
      <c r="C34" s="2" t="s">
        <v>7</v>
      </c>
      <c r="D34" s="2" t="s">
        <v>11</v>
      </c>
      <c r="E34" s="3">
        <v>68</v>
      </c>
      <c r="F34" s="3">
        <v>97</v>
      </c>
      <c r="G34" s="3">
        <v>241181.228299999</v>
      </c>
      <c r="H34" s="3">
        <v>6591698.5099999905</v>
      </c>
      <c r="I34" s="4">
        <v>113.958845999999</v>
      </c>
      <c r="J34" s="4">
        <v>9496.5704999999907</v>
      </c>
      <c r="K34" s="79">
        <v>6.745839716810023</v>
      </c>
      <c r="L34" s="79">
        <v>1344.64778511891</v>
      </c>
      <c r="M34" s="1">
        <f t="shared" si="5"/>
        <v>12769.542489050567</v>
      </c>
      <c r="N34" s="1">
        <f t="shared" si="6"/>
        <v>768.7481094286303</v>
      </c>
      <c r="O34" s="4">
        <f t="shared" si="7"/>
        <v>13538.290598479198</v>
      </c>
      <c r="P34" s="77">
        <f t="shared" si="8"/>
        <v>2516.7233659999974</v>
      </c>
      <c r="Q34" s="8">
        <f t="shared" si="9"/>
        <v>118.7998218100534</v>
      </c>
      <c r="R34" s="78" t="s">
        <v>4</v>
      </c>
      <c r="S34" s="1"/>
    </row>
    <row r="35" spans="3:19" x14ac:dyDescent="0.25">
      <c r="C35" s="2" t="s">
        <v>7</v>
      </c>
      <c r="D35" s="2" t="s">
        <v>11</v>
      </c>
      <c r="E35" s="3">
        <v>123</v>
      </c>
      <c r="F35" s="3">
        <v>195</v>
      </c>
      <c r="G35" s="3">
        <v>327938.36300000001</v>
      </c>
      <c r="H35" s="3">
        <v>4139006.0279999902</v>
      </c>
      <c r="I35" s="4">
        <v>198.42834099999899</v>
      </c>
      <c r="J35" s="4">
        <v>16535.6951249999</v>
      </c>
      <c r="K35" s="79">
        <v>6.7458397168100301</v>
      </c>
      <c r="L35" s="79">
        <v>1353.1206436423799</v>
      </c>
      <c r="M35" s="1">
        <f t="shared" si="5"/>
        <v>22374.79043061403</v>
      </c>
      <c r="N35" s="1">
        <f t="shared" si="6"/>
        <v>1338.5657836585174</v>
      </c>
      <c r="O35" s="4">
        <f t="shared" si="7"/>
        <v>23713.356214272546</v>
      </c>
      <c r="P35" s="77">
        <f t="shared" si="8"/>
        <v>2715.1517069999963</v>
      </c>
      <c r="Q35" s="8">
        <f t="shared" si="9"/>
        <v>119.50589363780784</v>
      </c>
      <c r="R35" s="78" t="s">
        <v>4</v>
      </c>
      <c r="S35" s="1"/>
    </row>
    <row r="36" spans="3:19" x14ac:dyDescent="0.25">
      <c r="C36" s="2" t="s">
        <v>7</v>
      </c>
      <c r="D36" s="2" t="s">
        <v>11</v>
      </c>
      <c r="E36" s="3">
        <v>86</v>
      </c>
      <c r="F36" s="3">
        <v>120</v>
      </c>
      <c r="G36" s="3">
        <v>377172.60859999899</v>
      </c>
      <c r="H36" s="3">
        <v>7745547.4560000002</v>
      </c>
      <c r="I36" s="4">
        <v>124.477211999999</v>
      </c>
      <c r="J36" s="4">
        <v>10373.100965</v>
      </c>
      <c r="K36" s="79">
        <v>6.7458397168100417</v>
      </c>
      <c r="L36" s="79">
        <v>1354.6927358175101</v>
      </c>
      <c r="M36" s="1">
        <f t="shared" si="5"/>
        <v>14052.364525187104</v>
      </c>
      <c r="N36" s="1">
        <f t="shared" si="6"/>
        <v>839.70332054737673</v>
      </c>
      <c r="O36" s="4">
        <f t="shared" si="7"/>
        <v>14892.06784573448</v>
      </c>
      <c r="P36" s="77">
        <f t="shared" si="8"/>
        <v>2839.6289189999952</v>
      </c>
      <c r="Q36" s="8">
        <f t="shared" si="9"/>
        <v>119.63690065402974</v>
      </c>
      <c r="R36" s="78" t="s">
        <v>4</v>
      </c>
      <c r="S36" s="1"/>
    </row>
    <row r="37" spans="3:19" x14ac:dyDescent="0.25">
      <c r="C37" s="2" t="s">
        <v>7</v>
      </c>
      <c r="D37" s="2" t="s">
        <v>11</v>
      </c>
      <c r="E37" s="3">
        <v>72</v>
      </c>
      <c r="F37" s="3">
        <v>101</v>
      </c>
      <c r="G37" s="3">
        <v>267281.59749999898</v>
      </c>
      <c r="H37" s="3">
        <v>6758395.7410000004</v>
      </c>
      <c r="I37" s="4">
        <v>134.95126500000001</v>
      </c>
      <c r="J37" s="4">
        <v>11245.938749999899</v>
      </c>
      <c r="K37" s="79">
        <v>6.745839716810047</v>
      </c>
      <c r="L37" s="79">
        <v>1357.54266466588</v>
      </c>
      <c r="M37" s="1">
        <f t="shared" si="5"/>
        <v>15266.841657344139</v>
      </c>
      <c r="N37" s="1">
        <f t="shared" si="6"/>
        <v>910.3596032707577</v>
      </c>
      <c r="O37" s="4">
        <f t="shared" si="7"/>
        <v>16177.201260614896</v>
      </c>
      <c r="P37" s="77">
        <f t="shared" si="8"/>
        <v>2974.5801839999954</v>
      </c>
      <c r="Q37" s="8">
        <f t="shared" si="9"/>
        <v>119.87439510563236</v>
      </c>
      <c r="R37" s="78" t="s">
        <v>4</v>
      </c>
      <c r="S37" s="1"/>
    </row>
    <row r="38" spans="3:19" x14ac:dyDescent="0.25">
      <c r="C38" s="2" t="s">
        <v>7</v>
      </c>
      <c r="D38" s="2" t="s">
        <v>11</v>
      </c>
      <c r="E38" s="3">
        <v>73</v>
      </c>
      <c r="F38" s="3">
        <v>102</v>
      </c>
      <c r="G38" s="3">
        <v>254925.22200000001</v>
      </c>
      <c r="H38" s="3">
        <v>6799997.193</v>
      </c>
      <c r="I38" s="4">
        <v>78.971480999999898</v>
      </c>
      <c r="J38" s="4">
        <v>6580.9567500000003</v>
      </c>
      <c r="K38" s="79">
        <v>6.7458397168100452</v>
      </c>
      <c r="L38" s="79">
        <v>1362.3612016306899</v>
      </c>
      <c r="M38" s="1">
        <f t="shared" si="5"/>
        <v>8965.6401458096007</v>
      </c>
      <c r="N38" s="1">
        <f t="shared" si="6"/>
        <v>532.72895302510915</v>
      </c>
      <c r="O38" s="4">
        <f t="shared" si="7"/>
        <v>9498.3690988347098</v>
      </c>
      <c r="P38" s="77">
        <f t="shared" si="8"/>
        <v>3053.5516649999954</v>
      </c>
      <c r="Q38" s="8">
        <f t="shared" si="9"/>
        <v>120.27593985270103</v>
      </c>
      <c r="R38" s="78" t="s">
        <v>4</v>
      </c>
      <c r="S38" s="1"/>
    </row>
    <row r="39" spans="3:19" x14ac:dyDescent="0.25">
      <c r="C39" s="2" t="s">
        <v>7</v>
      </c>
      <c r="D39" s="2" t="s">
        <v>11</v>
      </c>
      <c r="E39" s="3">
        <v>34</v>
      </c>
      <c r="F39" s="3">
        <v>59</v>
      </c>
      <c r="G39" s="3">
        <v>120590.7203</v>
      </c>
      <c r="H39" s="3">
        <v>5297151.0999999903</v>
      </c>
      <c r="I39" s="4">
        <v>85.968953999999897</v>
      </c>
      <c r="J39" s="4">
        <v>7164.0794999999898</v>
      </c>
      <c r="K39" s="79">
        <v>6.7458397168100319</v>
      </c>
      <c r="L39" s="79">
        <v>1364.0542047547101</v>
      </c>
      <c r="M39" s="1">
        <f t="shared" si="5"/>
        <v>9772.1927651720071</v>
      </c>
      <c r="N39" s="1">
        <f t="shared" si="6"/>
        <v>579.93278430581393</v>
      </c>
      <c r="O39" s="4">
        <f t="shared" si="7"/>
        <v>10352.125549477822</v>
      </c>
      <c r="P39" s="77">
        <f t="shared" si="8"/>
        <v>3139.5206189999953</v>
      </c>
      <c r="Q39" s="8">
        <f t="shared" si="9"/>
        <v>120.41702344636919</v>
      </c>
      <c r="R39" s="78" t="s">
        <v>4</v>
      </c>
      <c r="S39" s="1"/>
    </row>
    <row r="40" spans="3:19" x14ac:dyDescent="0.25">
      <c r="C40" s="2" t="s">
        <v>7</v>
      </c>
      <c r="D40" s="2" t="s">
        <v>11</v>
      </c>
      <c r="E40" s="3">
        <v>115</v>
      </c>
      <c r="F40" s="3">
        <v>173</v>
      </c>
      <c r="G40" s="3">
        <v>95199.2019</v>
      </c>
      <c r="H40" s="3">
        <v>5183517.8190000001</v>
      </c>
      <c r="I40" s="4">
        <v>120.956318999999</v>
      </c>
      <c r="J40" s="4">
        <v>10079.69325</v>
      </c>
      <c r="K40" s="79">
        <v>6.7458397168100355</v>
      </c>
      <c r="L40" s="79">
        <v>1367.26463471955</v>
      </c>
      <c r="M40" s="1">
        <f t="shared" si="5"/>
        <v>13781.608109546365</v>
      </c>
      <c r="N40" s="1">
        <f t="shared" si="6"/>
        <v>815.95194070933758</v>
      </c>
      <c r="O40" s="4">
        <f t="shared" si="7"/>
        <v>14597.560050255703</v>
      </c>
      <c r="P40" s="77">
        <f t="shared" si="8"/>
        <v>3260.4769379999943</v>
      </c>
      <c r="Q40" s="8">
        <f t="shared" si="9"/>
        <v>120.68455927677348</v>
      </c>
      <c r="R40" s="78" t="s">
        <v>4</v>
      </c>
      <c r="S40" s="1"/>
    </row>
    <row r="41" spans="3:19" x14ac:dyDescent="0.25">
      <c r="C41" s="2" t="s">
        <v>7</v>
      </c>
      <c r="D41" s="2" t="s">
        <v>11</v>
      </c>
      <c r="E41" s="3">
        <v>49</v>
      </c>
      <c r="F41" s="3">
        <v>78</v>
      </c>
      <c r="G41" s="3">
        <v>88304.893960000001</v>
      </c>
      <c r="H41" s="3">
        <v>5823480.5599999903</v>
      </c>
      <c r="I41" s="4">
        <v>100.46372</v>
      </c>
      <c r="J41" s="4">
        <v>8371.9766249999902</v>
      </c>
      <c r="K41" s="79">
        <v>6.7458397168100479</v>
      </c>
      <c r="L41" s="79">
        <v>1370.0226147727701</v>
      </c>
      <c r="M41" s="1">
        <f t="shared" si="5"/>
        <v>11469.797306598999</v>
      </c>
      <c r="N41" s="1">
        <f t="shared" si="6"/>
        <v>677.7121524744839</v>
      </c>
      <c r="O41" s="4">
        <f t="shared" si="7"/>
        <v>12147.509459073483</v>
      </c>
      <c r="P41" s="77">
        <f t="shared" si="8"/>
        <v>3360.9406579999945</v>
      </c>
      <c r="Q41" s="8">
        <f t="shared" si="9"/>
        <v>120.91439037966624</v>
      </c>
      <c r="R41" s="78" t="s">
        <v>4</v>
      </c>
      <c r="S41" s="1"/>
    </row>
    <row r="42" spans="3:19" x14ac:dyDescent="0.25">
      <c r="C42" s="2" t="s">
        <v>7</v>
      </c>
      <c r="D42" s="2" t="s">
        <v>11</v>
      </c>
      <c r="E42" s="3">
        <v>60</v>
      </c>
      <c r="F42" s="3">
        <v>89</v>
      </c>
      <c r="G42" s="3">
        <v>233851.270599999</v>
      </c>
      <c r="H42" s="3">
        <v>6238267.2589999903</v>
      </c>
      <c r="I42" s="4">
        <v>109.460471</v>
      </c>
      <c r="J42" s="4">
        <v>9121.7058749999906</v>
      </c>
      <c r="K42" s="79">
        <v>6.7458397168100408</v>
      </c>
      <c r="L42" s="79">
        <v>1373.0263816690201</v>
      </c>
      <c r="M42" s="1">
        <f t="shared" si="5"/>
        <v>12524.342812200281</v>
      </c>
      <c r="N42" s="1">
        <f t="shared" si="6"/>
        <v>738.40279269253369</v>
      </c>
      <c r="O42" s="4">
        <f t="shared" si="7"/>
        <v>13262.745604892814</v>
      </c>
      <c r="P42" s="77">
        <f t="shared" si="8"/>
        <v>3470.4011289999944</v>
      </c>
      <c r="Q42" s="8">
        <f t="shared" si="9"/>
        <v>121.16470433324569</v>
      </c>
      <c r="R42" s="78" t="s">
        <v>4</v>
      </c>
      <c r="S42" s="1"/>
    </row>
    <row r="43" spans="3:19" x14ac:dyDescent="0.25">
      <c r="C43" s="2" t="s">
        <v>7</v>
      </c>
      <c r="D43" s="2" t="s">
        <v>11</v>
      </c>
      <c r="E43" s="3">
        <v>16</v>
      </c>
      <c r="F43" s="3">
        <v>18</v>
      </c>
      <c r="G43" s="3">
        <v>234993.48980000001</v>
      </c>
      <c r="H43" s="3">
        <v>4277488.7960000001</v>
      </c>
      <c r="I43" s="4">
        <v>111.459749</v>
      </c>
      <c r="J43" s="4">
        <v>9288.3123749999904</v>
      </c>
      <c r="K43" s="79">
        <v>6.7458397168100479</v>
      </c>
      <c r="L43" s="79">
        <v>1374.8081943805801</v>
      </c>
      <c r="M43" s="1">
        <f t="shared" si="5"/>
        <v>12769.647965116534</v>
      </c>
      <c r="N43" s="1">
        <f t="shared" si="6"/>
        <v>751.88960162987905</v>
      </c>
      <c r="O43" s="4">
        <f t="shared" si="7"/>
        <v>13521.537566746412</v>
      </c>
      <c r="P43" s="77">
        <f t="shared" si="8"/>
        <v>3581.8608779999945</v>
      </c>
      <c r="Q43" s="8">
        <f t="shared" si="9"/>
        <v>121.31318873458446</v>
      </c>
      <c r="R43" s="78" t="s">
        <v>4</v>
      </c>
      <c r="S43" s="1"/>
    </row>
    <row r="44" spans="3:19" x14ac:dyDescent="0.25">
      <c r="C44" s="2" t="s">
        <v>7</v>
      </c>
      <c r="D44" s="2" t="s">
        <v>11</v>
      </c>
      <c r="E44" s="3">
        <v>13</v>
      </c>
      <c r="F44" s="3">
        <v>15</v>
      </c>
      <c r="G44" s="3">
        <v>257323.7481</v>
      </c>
      <c r="H44" s="3">
        <v>4210660.7659999896</v>
      </c>
      <c r="I44" s="4">
        <v>143.948016</v>
      </c>
      <c r="J44" s="4">
        <v>11995.668</v>
      </c>
      <c r="K44" s="79">
        <v>6.7458397168100479</v>
      </c>
      <c r="L44" s="79">
        <v>1376.4018593947601</v>
      </c>
      <c r="M44" s="1">
        <f t="shared" si="5"/>
        <v>16510.859739882224</v>
      </c>
      <c r="N44" s="1">
        <f t="shared" si="6"/>
        <v>971.05024348880818</v>
      </c>
      <c r="O44" s="4">
        <f t="shared" si="7"/>
        <v>17481.909983371032</v>
      </c>
      <c r="P44" s="77">
        <f t="shared" si="8"/>
        <v>3725.8088939999943</v>
      </c>
      <c r="Q44" s="8">
        <f t="shared" si="9"/>
        <v>121.44599466637339</v>
      </c>
      <c r="R44" s="78" t="s">
        <v>4</v>
      </c>
      <c r="S44" s="1"/>
    </row>
    <row r="45" spans="3:19" x14ac:dyDescent="0.25">
      <c r="C45" s="2" t="s">
        <v>7</v>
      </c>
      <c r="D45" s="2" t="s">
        <v>11</v>
      </c>
      <c r="E45" s="3">
        <v>39</v>
      </c>
      <c r="F45" s="3">
        <v>68</v>
      </c>
      <c r="G45" s="3">
        <v>133328.600199999</v>
      </c>
      <c r="H45" s="3">
        <v>5393847.0810000002</v>
      </c>
      <c r="I45" s="4">
        <v>104.96209500000001</v>
      </c>
      <c r="J45" s="4">
        <v>8746.8412499999904</v>
      </c>
      <c r="K45" s="79">
        <v>6.7458397168100372</v>
      </c>
      <c r="L45" s="79">
        <v>1378.32239344357</v>
      </c>
      <c r="M45" s="1">
        <f t="shared" si="5"/>
        <v>12055.967166770935</v>
      </c>
      <c r="N45" s="1">
        <f t="shared" si="6"/>
        <v>708.05746921058824</v>
      </c>
      <c r="O45" s="4">
        <f t="shared" si="7"/>
        <v>12764.024635981523</v>
      </c>
      <c r="P45" s="77">
        <f t="shared" si="8"/>
        <v>3830.7709889999942</v>
      </c>
      <c r="Q45" s="8">
        <f t="shared" si="9"/>
        <v>121.60603917044074</v>
      </c>
      <c r="R45" s="78" t="s">
        <v>4</v>
      </c>
      <c r="S45" s="1"/>
    </row>
    <row r="46" spans="3:19" x14ac:dyDescent="0.25">
      <c r="C46" s="2" t="s">
        <v>7</v>
      </c>
      <c r="D46" s="2" t="s">
        <v>11</v>
      </c>
      <c r="E46" s="3">
        <v>8</v>
      </c>
      <c r="F46" s="3">
        <v>10</v>
      </c>
      <c r="G46" s="3">
        <v>317358.20610000001</v>
      </c>
      <c r="H46" s="3">
        <v>4096144.3799999901</v>
      </c>
      <c r="I46" s="4">
        <v>142.948376999999</v>
      </c>
      <c r="J46" s="4">
        <v>11912.364750000001</v>
      </c>
      <c r="K46" s="79">
        <v>6.7458397168100461</v>
      </c>
      <c r="L46" s="79">
        <v>1378.35328308981</v>
      </c>
      <c r="M46" s="1">
        <f t="shared" si="5"/>
        <v>16419.447062525825</v>
      </c>
      <c r="N46" s="1">
        <f t="shared" si="6"/>
        <v>964.3068390201289</v>
      </c>
      <c r="O46" s="4">
        <f t="shared" si="7"/>
        <v>17383.753901545955</v>
      </c>
      <c r="P46" s="77">
        <f t="shared" si="8"/>
        <v>3973.719365999993</v>
      </c>
      <c r="Q46" s="8">
        <f t="shared" si="9"/>
        <v>121.60861330762837</v>
      </c>
      <c r="R46" s="78" t="s">
        <v>4</v>
      </c>
      <c r="S46" s="1"/>
    </row>
    <row r="47" spans="3:19" x14ac:dyDescent="0.25">
      <c r="C47" s="2" t="s">
        <v>7</v>
      </c>
      <c r="D47" s="2" t="s">
        <v>11</v>
      </c>
      <c r="E47" s="3">
        <v>4</v>
      </c>
      <c r="F47" s="3">
        <v>6</v>
      </c>
      <c r="G47" s="3">
        <v>377753.89510000002</v>
      </c>
      <c r="H47" s="3">
        <v>4124113.108</v>
      </c>
      <c r="I47" s="4">
        <v>126.817545</v>
      </c>
      <c r="J47" s="4">
        <v>10568.128769000001</v>
      </c>
      <c r="K47" s="79">
        <v>6.7458397168100444</v>
      </c>
      <c r="L47" s="79">
        <v>1383.0377292846999</v>
      </c>
      <c r="M47" s="1">
        <f t="shared" si="5"/>
        <v>14616.120815466073</v>
      </c>
      <c r="N47" s="1">
        <f t="shared" si="6"/>
        <v>855.490831849345</v>
      </c>
      <c r="O47" s="4">
        <f t="shared" si="7"/>
        <v>15471.611647315418</v>
      </c>
      <c r="P47" s="77">
        <f t="shared" si="8"/>
        <v>4100.5369109999929</v>
      </c>
      <c r="Q47" s="8">
        <f t="shared" si="9"/>
        <v>121.99898403107723</v>
      </c>
      <c r="R47" s="78" t="s">
        <v>4</v>
      </c>
      <c r="S47" s="1"/>
    </row>
    <row r="48" spans="3:19" x14ac:dyDescent="0.25">
      <c r="C48" s="2" t="s">
        <v>7</v>
      </c>
      <c r="D48" s="2" t="s">
        <v>11</v>
      </c>
      <c r="E48" s="3">
        <v>2</v>
      </c>
      <c r="F48" s="3">
        <v>4</v>
      </c>
      <c r="G48" s="3">
        <v>424994.80459999898</v>
      </c>
      <c r="H48" s="3">
        <v>4174229.838</v>
      </c>
      <c r="I48" s="4">
        <v>135.45108500000001</v>
      </c>
      <c r="J48" s="4">
        <v>11287.590375</v>
      </c>
      <c r="K48" s="79">
        <v>6.7458397168100426</v>
      </c>
      <c r="L48" s="79">
        <v>1384.0831976515699</v>
      </c>
      <c r="M48" s="1">
        <f t="shared" si="5"/>
        <v>15622.964180011082</v>
      </c>
      <c r="N48" s="1">
        <f t="shared" si="6"/>
        <v>913.73130887801301</v>
      </c>
      <c r="O48" s="4">
        <f t="shared" si="7"/>
        <v>16536.695488889094</v>
      </c>
      <c r="P48" s="77">
        <f t="shared" si="8"/>
        <v>4235.9879959999926</v>
      </c>
      <c r="Q48" s="8">
        <f t="shared" si="9"/>
        <v>122.08610576201065</v>
      </c>
      <c r="R48" s="78" t="s">
        <v>4</v>
      </c>
      <c r="S48" s="1"/>
    </row>
    <row r="49" spans="3:19" x14ac:dyDescent="0.25">
      <c r="C49" s="2" t="s">
        <v>7</v>
      </c>
      <c r="D49" s="2" t="s">
        <v>11</v>
      </c>
      <c r="E49" s="3">
        <v>113</v>
      </c>
      <c r="F49" s="3">
        <v>171</v>
      </c>
      <c r="G49" s="3">
        <v>131727.399999999</v>
      </c>
      <c r="H49" s="3">
        <v>5326829.5999999903</v>
      </c>
      <c r="I49" s="4">
        <v>80.970759000000001</v>
      </c>
      <c r="J49" s="4">
        <v>6747.5632500000002</v>
      </c>
      <c r="K49" s="79">
        <v>6.7458397168100461</v>
      </c>
      <c r="L49" s="79">
        <v>1394.8807064090199</v>
      </c>
      <c r="M49" s="1">
        <f t="shared" si="5"/>
        <v>9412.0457926995423</v>
      </c>
      <c r="N49" s="1">
        <f t="shared" si="6"/>
        <v>546.21576196245451</v>
      </c>
      <c r="O49" s="4">
        <f t="shared" si="7"/>
        <v>9958.2615546619963</v>
      </c>
      <c r="P49" s="77">
        <f t="shared" si="8"/>
        <v>4316.9587549999924</v>
      </c>
      <c r="Q49" s="8">
        <f t="shared" si="9"/>
        <v>122.98589858422837</v>
      </c>
      <c r="R49" s="78" t="s">
        <v>4</v>
      </c>
      <c r="S49" s="1"/>
    </row>
    <row r="50" spans="3:19" x14ac:dyDescent="0.25">
      <c r="C50" s="2" t="s">
        <v>7</v>
      </c>
      <c r="D50" s="2" t="s">
        <v>11</v>
      </c>
      <c r="E50" s="3">
        <v>43</v>
      </c>
      <c r="F50" s="3">
        <v>72</v>
      </c>
      <c r="G50" s="3">
        <v>107294.1191</v>
      </c>
      <c r="H50" s="3">
        <v>5566888.7829999896</v>
      </c>
      <c r="I50" s="4">
        <v>74.481016999999895</v>
      </c>
      <c r="J50" s="4">
        <v>6206.7514069999897</v>
      </c>
      <c r="K50" s="79">
        <v>6.745839716810047</v>
      </c>
      <c r="L50" s="79">
        <v>1395.2575669304699</v>
      </c>
      <c r="M50" s="1">
        <f t="shared" si="5"/>
        <v>8660.0168666730769</v>
      </c>
      <c r="N50" s="1">
        <f t="shared" si="6"/>
        <v>502.43700262700361</v>
      </c>
      <c r="O50" s="4">
        <f t="shared" si="7"/>
        <v>9162.4538693000814</v>
      </c>
      <c r="P50" s="77">
        <f t="shared" si="8"/>
        <v>4391.4397719999924</v>
      </c>
      <c r="Q50" s="8">
        <f t="shared" si="9"/>
        <v>123.01730344659626</v>
      </c>
      <c r="R50" s="78" t="s">
        <v>4</v>
      </c>
      <c r="S50" s="1"/>
    </row>
    <row r="51" spans="3:19" x14ac:dyDescent="0.25">
      <c r="C51" s="2" t="s">
        <v>7</v>
      </c>
      <c r="D51" s="2" t="s">
        <v>11</v>
      </c>
      <c r="E51" s="3">
        <v>95</v>
      </c>
      <c r="F51" s="3">
        <v>133</v>
      </c>
      <c r="G51" s="3">
        <v>431266.3027</v>
      </c>
      <c r="H51" s="3">
        <v>4010553.139</v>
      </c>
      <c r="I51" s="4">
        <v>128.943973</v>
      </c>
      <c r="J51" s="4">
        <v>10745.331092</v>
      </c>
      <c r="K51" s="79">
        <v>6.7458397168100266</v>
      </c>
      <c r="L51" s="79">
        <v>1396.62062068047</v>
      </c>
      <c r="M51" s="1">
        <f t="shared" si="5"/>
        <v>15007.150979126192</v>
      </c>
      <c r="N51" s="1">
        <f t="shared" si="6"/>
        <v>869.83537430667968</v>
      </c>
      <c r="O51" s="4">
        <f t="shared" si="7"/>
        <v>15876.986353432872</v>
      </c>
      <c r="P51" s="77">
        <f t="shared" si="8"/>
        <v>4520.3837449999928</v>
      </c>
      <c r="Q51" s="8">
        <f t="shared" si="9"/>
        <v>123.13089153405311</v>
      </c>
      <c r="R51" s="78" t="s">
        <v>4</v>
      </c>
      <c r="S51" s="1"/>
    </row>
    <row r="52" spans="3:19" x14ac:dyDescent="0.25">
      <c r="C52" s="2" t="s">
        <v>7</v>
      </c>
      <c r="D52" s="2" t="s">
        <v>11</v>
      </c>
      <c r="E52" s="3">
        <v>89</v>
      </c>
      <c r="F52" s="3">
        <v>123</v>
      </c>
      <c r="G52" s="3">
        <v>366715.35840000003</v>
      </c>
      <c r="H52" s="3">
        <v>7876691.0140000004</v>
      </c>
      <c r="I52" s="4">
        <v>40.395080999999898</v>
      </c>
      <c r="J52" s="4">
        <v>3366.256738</v>
      </c>
      <c r="K52" s="79">
        <v>6.7458397168100426</v>
      </c>
      <c r="L52" s="79">
        <v>1404.6500402212801</v>
      </c>
      <c r="M52" s="1">
        <f t="shared" si="5"/>
        <v>4728.4126624268556</v>
      </c>
      <c r="N52" s="1">
        <f t="shared" si="6"/>
        <v>272.49874177355804</v>
      </c>
      <c r="O52" s="4">
        <f t="shared" si="7"/>
        <v>5000.9114042004139</v>
      </c>
      <c r="P52" s="77">
        <f t="shared" si="8"/>
        <v>4560.7788259999925</v>
      </c>
      <c r="Q52" s="8">
        <f t="shared" si="9"/>
        <v>123.80000931797677</v>
      </c>
      <c r="R52" s="78" t="s">
        <v>5</v>
      </c>
      <c r="S52" s="1"/>
    </row>
    <row r="53" spans="3:19" x14ac:dyDescent="0.25">
      <c r="C53" s="2" t="s">
        <v>7</v>
      </c>
      <c r="D53" s="2" t="s">
        <v>11</v>
      </c>
      <c r="E53" s="3">
        <v>14</v>
      </c>
      <c r="F53" s="3">
        <v>16</v>
      </c>
      <c r="G53" s="3">
        <v>258147.7</v>
      </c>
      <c r="H53" s="3">
        <v>4251856.2999999896</v>
      </c>
      <c r="I53" s="4">
        <v>105.461915</v>
      </c>
      <c r="J53" s="4">
        <v>8788.4928749999908</v>
      </c>
      <c r="K53" s="79">
        <v>6.7458397168100435</v>
      </c>
      <c r="L53" s="79">
        <v>1412.3721539629501</v>
      </c>
      <c r="M53" s="1">
        <f t="shared" si="5"/>
        <v>12412.622611951776</v>
      </c>
      <c r="N53" s="1">
        <f t="shared" si="6"/>
        <v>711.42917481784491</v>
      </c>
      <c r="O53" s="4">
        <f t="shared" si="7"/>
        <v>13124.051786769622</v>
      </c>
      <c r="P53" s="77">
        <f t="shared" si="8"/>
        <v>4666.2407409999923</v>
      </c>
      <c r="Q53" s="8">
        <f t="shared" si="9"/>
        <v>124.44351865571207</v>
      </c>
      <c r="R53" s="78" t="s">
        <v>5</v>
      </c>
      <c r="S53" s="1"/>
    </row>
    <row r="54" spans="3:19" x14ac:dyDescent="0.25">
      <c r="C54" s="2" t="s">
        <v>7</v>
      </c>
      <c r="D54" s="2" t="s">
        <v>11</v>
      </c>
      <c r="E54" s="3">
        <v>96</v>
      </c>
      <c r="F54" s="3">
        <v>134</v>
      </c>
      <c r="G54" s="3">
        <v>453431.28570000001</v>
      </c>
      <c r="H54" s="3">
        <v>4055124.2760000001</v>
      </c>
      <c r="I54" s="4">
        <v>118.957041</v>
      </c>
      <c r="J54" s="4">
        <v>9913.0867500000004</v>
      </c>
      <c r="K54" s="79">
        <v>6.7458397168100435</v>
      </c>
      <c r="L54" s="79">
        <v>1414.6136546867399</v>
      </c>
      <c r="M54" s="1">
        <f t="shared" si="5"/>
        <v>14023.187876644199</v>
      </c>
      <c r="N54" s="1">
        <f t="shared" si="6"/>
        <v>802.46513177200075</v>
      </c>
      <c r="O54" s="4">
        <f t="shared" si="7"/>
        <v>14825.653008416199</v>
      </c>
      <c r="P54" s="77">
        <f t="shared" si="8"/>
        <v>4785.197781999992</v>
      </c>
      <c r="Q54" s="8">
        <f t="shared" si="9"/>
        <v>124.63031094070504</v>
      </c>
      <c r="R54" s="78" t="s">
        <v>5</v>
      </c>
      <c r="S54" s="1"/>
    </row>
    <row r="55" spans="3:19" x14ac:dyDescent="0.25">
      <c r="C55" s="2" t="s">
        <v>7</v>
      </c>
      <c r="D55" s="2" t="s">
        <v>11</v>
      </c>
      <c r="E55" s="3">
        <v>67</v>
      </c>
      <c r="F55" s="3">
        <v>96</v>
      </c>
      <c r="G55" s="3">
        <v>249236.352799999</v>
      </c>
      <c r="H55" s="3">
        <v>6539197.9529999904</v>
      </c>
      <c r="I55" s="4">
        <v>36.026941999999899</v>
      </c>
      <c r="J55" s="4">
        <v>3002.2452029999899</v>
      </c>
      <c r="K55" s="79">
        <v>6.745839716810047</v>
      </c>
      <c r="L55" s="79">
        <v>1415.85711894823</v>
      </c>
      <c r="M55" s="1">
        <f t="shared" si="5"/>
        <v>4250.7502434957096</v>
      </c>
      <c r="N55" s="1">
        <f t="shared" si="6"/>
        <v>243.03197621881128</v>
      </c>
      <c r="O55" s="4">
        <f t="shared" si="7"/>
        <v>4493.7822197145206</v>
      </c>
      <c r="P55" s="77">
        <f t="shared" si="8"/>
        <v>4821.2247239999915</v>
      </c>
      <c r="Q55" s="8">
        <f t="shared" si="9"/>
        <v>124.73393439039408</v>
      </c>
      <c r="R55" s="78" t="s">
        <v>5</v>
      </c>
      <c r="S55" s="1"/>
    </row>
    <row r="56" spans="3:19" x14ac:dyDescent="0.25">
      <c r="C56" s="2" t="s">
        <v>7</v>
      </c>
      <c r="D56" s="2" t="s">
        <v>11</v>
      </c>
      <c r="E56" s="3">
        <v>1</v>
      </c>
      <c r="F56" s="3">
        <v>3</v>
      </c>
      <c r="G56" s="3">
        <v>467434.27769999899</v>
      </c>
      <c r="H56" s="3">
        <v>4206547.9469999904</v>
      </c>
      <c r="I56" s="4">
        <v>93.466245999999899</v>
      </c>
      <c r="J56" s="4">
        <v>7788.8538749999898</v>
      </c>
      <c r="K56" s="79">
        <v>6.7458397168100408</v>
      </c>
      <c r="L56" s="79">
        <v>1425.3039778979901</v>
      </c>
      <c r="M56" s="1">
        <f t="shared" si="5"/>
        <v>11101.48441130366</v>
      </c>
      <c r="N56" s="1">
        <f t="shared" si="6"/>
        <v>630.50831444793687</v>
      </c>
      <c r="O56" s="4">
        <f t="shared" si="7"/>
        <v>11731.992725751597</v>
      </c>
      <c r="P56" s="77">
        <f t="shared" si="8"/>
        <v>4914.6909699999915</v>
      </c>
      <c r="Q56" s="8">
        <f t="shared" si="9"/>
        <v>125.52117184370077</v>
      </c>
      <c r="R56" s="78" t="s">
        <v>5</v>
      </c>
      <c r="S56" s="1"/>
    </row>
    <row r="57" spans="3:19" x14ac:dyDescent="0.25">
      <c r="C57" s="2" t="s">
        <v>7</v>
      </c>
      <c r="D57" s="2" t="s">
        <v>11</v>
      </c>
      <c r="E57" s="3">
        <v>97</v>
      </c>
      <c r="F57" s="3">
        <v>135</v>
      </c>
      <c r="G57" s="3">
        <v>478748.351599999</v>
      </c>
      <c r="H57" s="3">
        <v>4079808.338</v>
      </c>
      <c r="I57" s="4">
        <v>103.962456</v>
      </c>
      <c r="J57" s="4">
        <v>8663.5380000000005</v>
      </c>
      <c r="K57" s="79">
        <v>6.7458397168100461</v>
      </c>
      <c r="L57" s="79">
        <v>1432.0602680986501</v>
      </c>
      <c r="M57" s="1">
        <f t="shared" ref="M57:M88" si="10">L57*J57*1000/1000/1000</f>
        <v>12406.708550962843</v>
      </c>
      <c r="N57" s="1">
        <f t="shared" ref="N57:N88" si="11">I57*K57*1000*1000/1000/1000</f>
        <v>701.31406474191681</v>
      </c>
      <c r="O57" s="4">
        <f t="shared" ref="O57:O88" si="12">N57+M57</f>
        <v>13108.02261570476</v>
      </c>
      <c r="P57" s="77">
        <f t="shared" ref="P57:P88" si="13">P56+I57</f>
        <v>5018.6534259999917</v>
      </c>
      <c r="Q57" s="8">
        <f t="shared" ref="Q57:Q88" si="14">O57/I57</f>
        <v>126.08419539169755</v>
      </c>
      <c r="R57" s="78" t="s">
        <v>5</v>
      </c>
      <c r="S57" s="1"/>
    </row>
    <row r="58" spans="3:19" x14ac:dyDescent="0.25">
      <c r="C58" s="2" t="s">
        <v>7</v>
      </c>
      <c r="D58" s="2" t="s">
        <v>11</v>
      </c>
      <c r="E58" s="3">
        <v>88</v>
      </c>
      <c r="F58" s="3">
        <v>122</v>
      </c>
      <c r="G58" s="3">
        <v>373468.0441</v>
      </c>
      <c r="H58" s="3">
        <v>7840562.3959999904</v>
      </c>
      <c r="I58" s="4">
        <v>47.620693000000003</v>
      </c>
      <c r="J58" s="4">
        <v>3968.391083</v>
      </c>
      <c r="K58" s="79">
        <v>6.7458397168100399</v>
      </c>
      <c r="L58" s="79">
        <v>1434.58624848457</v>
      </c>
      <c r="M58" s="1">
        <f t="shared" si="10"/>
        <v>5692.9992762805896</v>
      </c>
      <c r="N58" s="1">
        <f t="shared" si="11"/>
        <v>321.24156218141786</v>
      </c>
      <c r="O58" s="4">
        <f t="shared" si="12"/>
        <v>6014.2408384620076</v>
      </c>
      <c r="P58" s="77">
        <f t="shared" si="13"/>
        <v>5066.2741189999915</v>
      </c>
      <c r="Q58" s="8">
        <f t="shared" si="14"/>
        <v>126.29469374714911</v>
      </c>
      <c r="R58" s="78" t="s">
        <v>5</v>
      </c>
      <c r="S58" s="1"/>
    </row>
    <row r="59" spans="3:19" x14ac:dyDescent="0.25">
      <c r="C59" s="2" t="s">
        <v>7</v>
      </c>
      <c r="D59" s="2" t="s">
        <v>11</v>
      </c>
      <c r="E59" s="3">
        <v>41</v>
      </c>
      <c r="F59" s="3">
        <v>70</v>
      </c>
      <c r="G59" s="3">
        <v>84666.427580000003</v>
      </c>
      <c r="H59" s="3">
        <v>5450175.3039999902</v>
      </c>
      <c r="I59" s="4">
        <v>42.964956000000001</v>
      </c>
      <c r="J59" s="4">
        <v>3580.413024</v>
      </c>
      <c r="K59" s="79">
        <v>6.7458397168100435</v>
      </c>
      <c r="L59" s="79">
        <v>1441.04286411863</v>
      </c>
      <c r="M59" s="1">
        <f t="shared" si="10"/>
        <v>5159.5286388326049</v>
      </c>
      <c r="N59" s="1">
        <f t="shared" si="11"/>
        <v>289.83470661579599</v>
      </c>
      <c r="O59" s="4">
        <f t="shared" si="12"/>
        <v>5449.3633454484007</v>
      </c>
      <c r="P59" s="77">
        <f t="shared" si="13"/>
        <v>5109.2390749999913</v>
      </c>
      <c r="Q59" s="8">
        <f t="shared" si="14"/>
        <v>126.83274586498821</v>
      </c>
      <c r="R59" s="78" t="s">
        <v>5</v>
      </c>
      <c r="S59" s="1"/>
    </row>
    <row r="60" spans="3:19" x14ac:dyDescent="0.25">
      <c r="C60" s="2" t="s">
        <v>7</v>
      </c>
      <c r="D60" s="2" t="s">
        <v>11</v>
      </c>
      <c r="E60" s="3">
        <v>47</v>
      </c>
      <c r="F60" s="3">
        <v>76</v>
      </c>
      <c r="G60" s="3">
        <v>105448.052</v>
      </c>
      <c r="H60" s="3">
        <v>5756321.4050000003</v>
      </c>
      <c r="I60" s="4">
        <v>54.972245999999899</v>
      </c>
      <c r="J60" s="4">
        <v>4581.0205340000002</v>
      </c>
      <c r="K60" s="79">
        <v>6.7458397168100399</v>
      </c>
      <c r="L60" s="79">
        <v>1446.9157988230099</v>
      </c>
      <c r="M60" s="1">
        <f t="shared" si="10"/>
        <v>6628.3509853772221</v>
      </c>
      <c r="N60" s="1">
        <f t="shared" si="11"/>
        <v>370.83396038905119</v>
      </c>
      <c r="O60" s="4">
        <f t="shared" si="12"/>
        <v>6999.1849457662729</v>
      </c>
      <c r="P60" s="77">
        <f t="shared" si="13"/>
        <v>5164.2113209999916</v>
      </c>
      <c r="Q60" s="8">
        <f t="shared" si="14"/>
        <v>127.32215718030305</v>
      </c>
      <c r="R60" s="78" t="s">
        <v>5</v>
      </c>
      <c r="S60" s="1"/>
    </row>
    <row r="61" spans="3:19" x14ac:dyDescent="0.25">
      <c r="C61" s="2" t="s">
        <v>7</v>
      </c>
      <c r="D61" s="2" t="s">
        <v>11</v>
      </c>
      <c r="E61" s="3">
        <v>40</v>
      </c>
      <c r="F61" s="3">
        <v>69</v>
      </c>
      <c r="G61" s="3">
        <v>96001.1</v>
      </c>
      <c r="H61" s="3">
        <v>5401394.7999999896</v>
      </c>
      <c r="I61" s="4">
        <v>55.5202069999999</v>
      </c>
      <c r="J61" s="4">
        <v>4626.683951</v>
      </c>
      <c r="K61" s="79">
        <v>6.7458397168100399</v>
      </c>
      <c r="L61" s="79">
        <v>1457.2128465988101</v>
      </c>
      <c r="M61" s="1">
        <f t="shared" si="10"/>
        <v>6742.0632905497396</v>
      </c>
      <c r="N61" s="1">
        <f t="shared" si="11"/>
        <v>374.5304174661141</v>
      </c>
      <c r="O61" s="4">
        <f t="shared" si="12"/>
        <v>7116.5937080158537</v>
      </c>
      <c r="P61" s="77">
        <f t="shared" si="13"/>
        <v>5219.7315279999912</v>
      </c>
      <c r="Q61" s="8">
        <f t="shared" si="14"/>
        <v>128.18024450117534</v>
      </c>
      <c r="R61" s="78" t="s">
        <v>5</v>
      </c>
      <c r="S61" s="1"/>
    </row>
    <row r="62" spans="3:19" x14ac:dyDescent="0.25">
      <c r="C62" s="2" t="s">
        <v>7</v>
      </c>
      <c r="D62" s="2" t="s">
        <v>11</v>
      </c>
      <c r="E62" s="3">
        <v>99</v>
      </c>
      <c r="F62" s="3">
        <v>137</v>
      </c>
      <c r="G62" s="3">
        <v>424112.59999999899</v>
      </c>
      <c r="H62" s="3">
        <v>4126343.6</v>
      </c>
      <c r="I62" s="4">
        <v>75.472745000000003</v>
      </c>
      <c r="J62" s="4">
        <v>6289.3953750000001</v>
      </c>
      <c r="K62" s="79">
        <v>6.7458397168100452</v>
      </c>
      <c r="L62" s="79">
        <v>1462.4900432940999</v>
      </c>
      <c r="M62" s="1">
        <f t="shared" si="10"/>
        <v>9198.1781142774616</v>
      </c>
      <c r="N62" s="1">
        <f t="shared" si="11"/>
        <v>509.12704075767675</v>
      </c>
      <c r="O62" s="4">
        <f t="shared" si="12"/>
        <v>9707.3051550351393</v>
      </c>
      <c r="P62" s="77">
        <f t="shared" si="13"/>
        <v>5295.2042729999912</v>
      </c>
      <c r="Q62" s="8">
        <f t="shared" si="14"/>
        <v>128.6200091839132</v>
      </c>
      <c r="R62" s="78" t="s">
        <v>5</v>
      </c>
      <c r="S62" s="1"/>
    </row>
    <row r="63" spans="3:19" x14ac:dyDescent="0.25">
      <c r="C63" s="2" t="s">
        <v>7</v>
      </c>
      <c r="D63" s="2" t="s">
        <v>11</v>
      </c>
      <c r="E63" s="3">
        <v>102</v>
      </c>
      <c r="F63" s="3">
        <v>141</v>
      </c>
      <c r="G63" s="3">
        <v>529047.73910000001</v>
      </c>
      <c r="H63" s="3">
        <v>4104901.6940000001</v>
      </c>
      <c r="I63" s="4">
        <v>79.9711199999999</v>
      </c>
      <c r="J63" s="4">
        <v>6664.26</v>
      </c>
      <c r="K63" s="79">
        <v>6.7458397168100417</v>
      </c>
      <c r="L63" s="79">
        <v>1463.9844954827099</v>
      </c>
      <c r="M63" s="1">
        <f t="shared" si="10"/>
        <v>9756.3733138656044</v>
      </c>
      <c r="N63" s="1">
        <f t="shared" si="11"/>
        <v>539.47235749378115</v>
      </c>
      <c r="O63" s="4">
        <f t="shared" si="12"/>
        <v>10295.845671359386</v>
      </c>
      <c r="P63" s="77">
        <f t="shared" si="13"/>
        <v>5375.1753929999913</v>
      </c>
      <c r="Q63" s="8">
        <f t="shared" si="14"/>
        <v>128.7445476737027</v>
      </c>
      <c r="R63" s="78" t="s">
        <v>5</v>
      </c>
      <c r="S63" s="1"/>
    </row>
    <row r="64" spans="3:19" x14ac:dyDescent="0.25">
      <c r="C64" s="2" t="s">
        <v>7</v>
      </c>
      <c r="D64" s="2" t="s">
        <v>11</v>
      </c>
      <c r="E64" s="3">
        <v>71</v>
      </c>
      <c r="F64" s="3">
        <v>100</v>
      </c>
      <c r="G64" s="3">
        <v>275408.9129</v>
      </c>
      <c r="H64" s="3">
        <v>6711998.4330000002</v>
      </c>
      <c r="I64" s="4">
        <v>37.3645</v>
      </c>
      <c r="J64" s="4">
        <v>3113.7083699999898</v>
      </c>
      <c r="K64" s="79">
        <v>6.7458397168100479</v>
      </c>
      <c r="L64" s="79">
        <v>1466.61212419453</v>
      </c>
      <c r="M64" s="1">
        <f t="shared" si="10"/>
        <v>4566.602446647973</v>
      </c>
      <c r="N64" s="1">
        <f t="shared" si="11"/>
        <v>252.05492809874903</v>
      </c>
      <c r="O64" s="4">
        <f t="shared" si="12"/>
        <v>4818.6573747467219</v>
      </c>
      <c r="P64" s="77">
        <f t="shared" si="13"/>
        <v>5412.539892999991</v>
      </c>
      <c r="Q64" s="8">
        <f t="shared" si="14"/>
        <v>128.96351817224161</v>
      </c>
      <c r="R64" s="78" t="s">
        <v>5</v>
      </c>
      <c r="S64" s="1"/>
    </row>
    <row r="65" spans="3:50" x14ac:dyDescent="0.25">
      <c r="C65" s="2" t="s">
        <v>7</v>
      </c>
      <c r="D65" s="2" t="s">
        <v>11</v>
      </c>
      <c r="E65" s="3">
        <v>75</v>
      </c>
      <c r="F65" s="3">
        <v>104</v>
      </c>
      <c r="G65" s="3">
        <v>289004.08419999899</v>
      </c>
      <c r="H65" s="3">
        <v>6894023.2450000001</v>
      </c>
      <c r="I65" s="4">
        <v>44.491337999999899</v>
      </c>
      <c r="J65" s="4">
        <v>3707.6115150000001</v>
      </c>
      <c r="K65" s="79">
        <v>6.7458397168100399</v>
      </c>
      <c r="L65" s="79">
        <v>1470.2292174047</v>
      </c>
      <c r="M65" s="1">
        <f t="shared" si="10"/>
        <v>5451.0387761391039</v>
      </c>
      <c r="N65" s="1">
        <f t="shared" si="11"/>
        <v>300.13143493441908</v>
      </c>
      <c r="O65" s="4">
        <f t="shared" si="12"/>
        <v>5751.1702110735232</v>
      </c>
      <c r="P65" s="77">
        <f t="shared" si="13"/>
        <v>5457.0312309999908</v>
      </c>
      <c r="Q65" s="8">
        <f t="shared" si="14"/>
        <v>129.26494166288134</v>
      </c>
      <c r="R65" s="78" t="s">
        <v>5</v>
      </c>
      <c r="S65" s="1"/>
    </row>
    <row r="66" spans="3:50" x14ac:dyDescent="0.25">
      <c r="C66" s="2" t="s">
        <v>7</v>
      </c>
      <c r="D66" s="2" t="s">
        <v>11</v>
      </c>
      <c r="E66" s="3">
        <v>3</v>
      </c>
      <c r="F66" s="3">
        <v>5</v>
      </c>
      <c r="G66" s="3">
        <v>371884.25390000001</v>
      </c>
      <c r="H66" s="3">
        <v>4155961.5150000001</v>
      </c>
      <c r="I66" s="4">
        <v>72.510081999999898</v>
      </c>
      <c r="J66" s="4">
        <v>6042.5067939999899</v>
      </c>
      <c r="K66" s="79">
        <v>6.7458397168100399</v>
      </c>
      <c r="L66" s="79">
        <v>1483.7031821452299</v>
      </c>
      <c r="M66" s="1">
        <f t="shared" si="10"/>
        <v>8965.2865583919574</v>
      </c>
      <c r="N66" s="1">
        <f t="shared" si="11"/>
        <v>489.14139102475207</v>
      </c>
      <c r="O66" s="4">
        <f t="shared" si="12"/>
        <v>9454.4279494167095</v>
      </c>
      <c r="P66" s="77">
        <f t="shared" si="13"/>
        <v>5529.5413129999906</v>
      </c>
      <c r="Q66" s="8">
        <f t="shared" si="14"/>
        <v>130.38777075740617</v>
      </c>
      <c r="R66" s="78" t="s">
        <v>5</v>
      </c>
      <c r="S66" s="1"/>
    </row>
    <row r="67" spans="3:50" x14ac:dyDescent="0.25">
      <c r="C67" s="2" t="s">
        <v>7</v>
      </c>
      <c r="D67" s="2" t="s">
        <v>11</v>
      </c>
      <c r="E67" s="3">
        <v>98</v>
      </c>
      <c r="F67" s="3">
        <v>136</v>
      </c>
      <c r="G67" s="3">
        <v>402481.5</v>
      </c>
      <c r="H67" s="3">
        <v>4092754.7</v>
      </c>
      <c r="I67" s="4">
        <v>70.611500000000007</v>
      </c>
      <c r="J67" s="4">
        <v>5884.2916320000004</v>
      </c>
      <c r="K67" s="79">
        <v>6.7458397168100479</v>
      </c>
      <c r="L67" s="79">
        <v>1487.3402037964199</v>
      </c>
      <c r="M67" s="1">
        <f t="shared" si="10"/>
        <v>8751.9435151364487</v>
      </c>
      <c r="N67" s="1">
        <f t="shared" si="11"/>
        <v>476.33386116353273</v>
      </c>
      <c r="O67" s="4">
        <f t="shared" si="12"/>
        <v>9228.2773762999823</v>
      </c>
      <c r="P67" s="77">
        <f t="shared" si="13"/>
        <v>5600.1528129999906</v>
      </c>
      <c r="Q67" s="8">
        <f t="shared" si="14"/>
        <v>130.6908559696364</v>
      </c>
      <c r="R67" s="78" t="s">
        <v>5</v>
      </c>
      <c r="S67" s="1"/>
    </row>
    <row r="68" spans="3:50" x14ac:dyDescent="0.25">
      <c r="C68" s="2" t="s">
        <v>7</v>
      </c>
      <c r="D68" s="2" t="s">
        <v>11</v>
      </c>
      <c r="E68" s="3">
        <v>70</v>
      </c>
      <c r="F68" s="3">
        <v>99</v>
      </c>
      <c r="G68" s="3">
        <v>269770.463099999</v>
      </c>
      <c r="H68" s="3">
        <v>6675750.2829999896</v>
      </c>
      <c r="I68" s="4">
        <v>41.979438000000002</v>
      </c>
      <c r="J68" s="4">
        <v>3498.2864650000001</v>
      </c>
      <c r="K68" s="79">
        <v>6.7458397168100408</v>
      </c>
      <c r="L68" s="79">
        <v>1488.3453218371401</v>
      </c>
      <c r="M68" s="1">
        <f t="shared" si="10"/>
        <v>5206.6582946289354</v>
      </c>
      <c r="N68" s="1">
        <f t="shared" si="11"/>
        <v>283.18656014976466</v>
      </c>
      <c r="O68" s="4">
        <f t="shared" si="12"/>
        <v>5489.8448547787002</v>
      </c>
      <c r="P68" s="77">
        <f t="shared" si="13"/>
        <v>5642.1322509999909</v>
      </c>
      <c r="Q68" s="8">
        <f t="shared" si="14"/>
        <v>130.77461529567643</v>
      </c>
      <c r="R68" s="78" t="s">
        <v>5</v>
      </c>
      <c r="S68" s="1"/>
    </row>
    <row r="69" spans="3:50" x14ac:dyDescent="0.25">
      <c r="C69" s="2" t="s">
        <v>7</v>
      </c>
      <c r="D69" s="2" t="s">
        <v>11</v>
      </c>
      <c r="E69" s="3">
        <v>46</v>
      </c>
      <c r="F69" s="3">
        <v>75</v>
      </c>
      <c r="G69" s="3">
        <v>107407.0708</v>
      </c>
      <c r="H69" s="3">
        <v>5724596.1600000001</v>
      </c>
      <c r="I69" s="4">
        <v>40.628841999999899</v>
      </c>
      <c r="J69" s="4">
        <v>3385.7368139999899</v>
      </c>
      <c r="K69" s="79">
        <v>6.7458397168100319</v>
      </c>
      <c r="L69" s="79">
        <v>1497.16551522742</v>
      </c>
      <c r="M69" s="1">
        <f t="shared" si="10"/>
        <v>5069.008401556739</v>
      </c>
      <c r="N69" s="1">
        <f t="shared" si="11"/>
        <v>274.07565601159882</v>
      </c>
      <c r="O69" s="4">
        <f t="shared" si="12"/>
        <v>5343.0840575683378</v>
      </c>
      <c r="P69" s="77">
        <f t="shared" si="13"/>
        <v>5682.761092999991</v>
      </c>
      <c r="Q69" s="8">
        <f t="shared" si="14"/>
        <v>131.50963193999846</v>
      </c>
      <c r="R69" s="78" t="s">
        <v>5</v>
      </c>
      <c r="S69" s="1"/>
      <c r="AX69" s="5"/>
    </row>
    <row r="70" spans="3:50" x14ac:dyDescent="0.25">
      <c r="C70" s="2" t="s">
        <v>7</v>
      </c>
      <c r="D70" s="2" t="s">
        <v>11</v>
      </c>
      <c r="E70" s="3">
        <v>44</v>
      </c>
      <c r="F70" s="3">
        <v>73</v>
      </c>
      <c r="G70" s="3">
        <v>131909.1507</v>
      </c>
      <c r="H70" s="3">
        <v>5609041.8470000001</v>
      </c>
      <c r="I70" s="4">
        <v>36.938363000000003</v>
      </c>
      <c r="J70" s="4">
        <v>3078.1969450000001</v>
      </c>
      <c r="K70" s="79">
        <v>6.7458397168100399</v>
      </c>
      <c r="L70" s="79">
        <v>1503.3195320636401</v>
      </c>
      <c r="M70" s="1">
        <f t="shared" si="10"/>
        <v>4627.5135909571263</v>
      </c>
      <c r="N70" s="1">
        <f t="shared" si="11"/>
        <v>249.18027619934648</v>
      </c>
      <c r="O70" s="4">
        <f t="shared" si="12"/>
        <v>4876.6938671564731</v>
      </c>
      <c r="P70" s="77">
        <f t="shared" si="13"/>
        <v>5719.6994559999912</v>
      </c>
      <c r="Q70" s="8">
        <f t="shared" si="14"/>
        <v>132.02246854189161</v>
      </c>
      <c r="R70" s="78" t="s">
        <v>5</v>
      </c>
      <c r="S70" s="1"/>
      <c r="AX70" s="5"/>
    </row>
    <row r="71" spans="3:50" x14ac:dyDescent="0.25">
      <c r="C71" s="2" t="s">
        <v>7</v>
      </c>
      <c r="D71" s="2" t="s">
        <v>11</v>
      </c>
      <c r="E71" s="3">
        <v>92</v>
      </c>
      <c r="F71" s="3">
        <v>126</v>
      </c>
      <c r="G71" s="3">
        <v>390584</v>
      </c>
      <c r="H71" s="3">
        <v>4020797</v>
      </c>
      <c r="I71" s="4">
        <v>64.237435000000005</v>
      </c>
      <c r="J71" s="4">
        <v>5353.1195799999896</v>
      </c>
      <c r="K71" s="79">
        <v>6.7458397168100461</v>
      </c>
      <c r="L71" s="79">
        <v>1523.35316708047</v>
      </c>
      <c r="M71" s="1">
        <f t="shared" si="10"/>
        <v>8154.6916659534591</v>
      </c>
      <c r="N71" s="1">
        <f t="shared" si="11"/>
        <v>433.3354403290038</v>
      </c>
      <c r="O71" s="4">
        <f t="shared" si="12"/>
        <v>8588.0271062824631</v>
      </c>
      <c r="P71" s="77">
        <f t="shared" si="13"/>
        <v>5783.9368909999912</v>
      </c>
      <c r="Q71" s="8">
        <f t="shared" si="14"/>
        <v>133.69193689446757</v>
      </c>
      <c r="R71" s="78" t="s">
        <v>5</v>
      </c>
      <c r="S71" s="1"/>
      <c r="AX71" s="5"/>
    </row>
    <row r="72" spans="3:50" x14ac:dyDescent="0.25">
      <c r="C72" s="2" t="s">
        <v>7</v>
      </c>
      <c r="D72" s="2" t="s">
        <v>11</v>
      </c>
      <c r="E72" s="3">
        <v>54</v>
      </c>
      <c r="F72" s="3">
        <v>83</v>
      </c>
      <c r="G72" s="3">
        <v>156537</v>
      </c>
      <c r="H72" s="3">
        <v>5989278.4000000004</v>
      </c>
      <c r="I72" s="4">
        <v>26.032350000000001</v>
      </c>
      <c r="J72" s="4">
        <v>2169.3625219999899</v>
      </c>
      <c r="K72" s="79">
        <v>6.7458397168100293</v>
      </c>
      <c r="L72" s="79">
        <v>1531.3019755763401</v>
      </c>
      <c r="M72" s="1">
        <f t="shared" si="10"/>
        <v>3321.9491156798558</v>
      </c>
      <c r="N72" s="1">
        <f t="shared" si="11"/>
        <v>175.61006055189958</v>
      </c>
      <c r="O72" s="4">
        <f t="shared" si="12"/>
        <v>3497.5591762317554</v>
      </c>
      <c r="P72" s="77">
        <f t="shared" si="13"/>
        <v>5809.9692409999916</v>
      </c>
      <c r="Q72" s="8">
        <f t="shared" si="14"/>
        <v>134.35433897561131</v>
      </c>
      <c r="R72" s="78" t="s">
        <v>5</v>
      </c>
      <c r="S72" s="1"/>
      <c r="AX72" s="5"/>
    </row>
    <row r="73" spans="3:50" x14ac:dyDescent="0.25">
      <c r="C73" s="2" t="s">
        <v>7</v>
      </c>
      <c r="D73" s="2" t="s">
        <v>11</v>
      </c>
      <c r="E73" s="3">
        <v>74</v>
      </c>
      <c r="F73" s="3">
        <v>103</v>
      </c>
      <c r="G73" s="3">
        <v>278760</v>
      </c>
      <c r="H73" s="3">
        <v>6847620</v>
      </c>
      <c r="I73" s="4">
        <v>33.3443299999999</v>
      </c>
      <c r="J73" s="4">
        <v>2778.6941929999898</v>
      </c>
      <c r="K73" s="79">
        <v>6.7458397168100461</v>
      </c>
      <c r="L73" s="79">
        <v>1542.6136409749799</v>
      </c>
      <c r="M73" s="1">
        <f t="shared" si="10"/>
        <v>4286.4515662197482</v>
      </c>
      <c r="N73" s="1">
        <f t="shared" si="11"/>
        <v>224.93550564442006</v>
      </c>
      <c r="O73" s="4">
        <f t="shared" si="12"/>
        <v>4511.3870718641683</v>
      </c>
      <c r="P73" s="77">
        <f t="shared" si="13"/>
        <v>5843.3135709999915</v>
      </c>
      <c r="Q73" s="8">
        <f t="shared" si="14"/>
        <v>135.29697768298783</v>
      </c>
      <c r="R73" s="78" t="s">
        <v>5</v>
      </c>
      <c r="S73" s="1"/>
      <c r="AX73" s="5"/>
    </row>
    <row r="74" spans="3:50" x14ac:dyDescent="0.25">
      <c r="C74" s="2" t="s">
        <v>7</v>
      </c>
      <c r="D74" s="2" t="s">
        <v>11</v>
      </c>
      <c r="E74" s="3">
        <v>59</v>
      </c>
      <c r="F74" s="3">
        <v>88</v>
      </c>
      <c r="G74" s="3">
        <v>221776.4057</v>
      </c>
      <c r="H74" s="3">
        <v>6176969.5319999903</v>
      </c>
      <c r="I74" s="4">
        <v>26.381288000000001</v>
      </c>
      <c r="J74" s="4">
        <v>2198.4406819999899</v>
      </c>
      <c r="K74" s="79">
        <v>6.7458397168100488</v>
      </c>
      <c r="L74" s="79">
        <v>1559.34789040071</v>
      </c>
      <c r="M74" s="1">
        <f t="shared" si="10"/>
        <v>3428.1338396477827</v>
      </c>
      <c r="N74" s="1">
        <f t="shared" si="11"/>
        <v>177.96394037100433</v>
      </c>
      <c r="O74" s="4">
        <f t="shared" si="12"/>
        <v>3606.097780018787</v>
      </c>
      <c r="P74" s="77">
        <f t="shared" si="13"/>
        <v>5869.6948589999911</v>
      </c>
      <c r="Q74" s="8">
        <f t="shared" si="14"/>
        <v>136.69149815652619</v>
      </c>
      <c r="R74" s="78" t="s">
        <v>5</v>
      </c>
      <c r="S74" s="1"/>
      <c r="AX74" s="5"/>
    </row>
    <row r="75" spans="3:50" x14ac:dyDescent="0.25">
      <c r="C75" s="2" t="s">
        <v>7</v>
      </c>
      <c r="D75" s="2" t="s">
        <v>11</v>
      </c>
      <c r="E75" s="3">
        <v>36</v>
      </c>
      <c r="F75" s="3">
        <v>62</v>
      </c>
      <c r="G75" s="3">
        <v>194254.8561</v>
      </c>
      <c r="H75" s="3">
        <v>5224416.7199999904</v>
      </c>
      <c r="I75" s="4">
        <v>11.007813000000001</v>
      </c>
      <c r="J75" s="4">
        <v>917.317722</v>
      </c>
      <c r="K75" s="79">
        <v>6.7458397168100399</v>
      </c>
      <c r="L75" s="79">
        <v>1564.23901046266</v>
      </c>
      <c r="M75" s="1">
        <f t="shared" si="10"/>
        <v>1434.9041657411415</v>
      </c>
      <c r="N75" s="1">
        <f t="shared" si="11"/>
        <v>74.256942130617873</v>
      </c>
      <c r="O75" s="4">
        <f t="shared" si="12"/>
        <v>1509.1611078717594</v>
      </c>
      <c r="P75" s="77">
        <f t="shared" si="13"/>
        <v>5880.7026719999913</v>
      </c>
      <c r="Q75" s="8">
        <f t="shared" si="14"/>
        <v>137.09908660982515</v>
      </c>
      <c r="R75" s="78" t="s">
        <v>5</v>
      </c>
      <c r="S75" s="1"/>
      <c r="AX75" s="5"/>
    </row>
    <row r="76" spans="3:50" x14ac:dyDescent="0.25">
      <c r="C76" s="2" t="s">
        <v>7</v>
      </c>
      <c r="D76" s="2" t="s">
        <v>11</v>
      </c>
      <c r="E76" s="3">
        <v>66</v>
      </c>
      <c r="F76" s="3">
        <v>95</v>
      </c>
      <c r="G76" s="3">
        <v>258231.68799999901</v>
      </c>
      <c r="H76" s="3">
        <v>6493345.7759999903</v>
      </c>
      <c r="I76" s="4">
        <v>27.495643000000001</v>
      </c>
      <c r="J76" s="4">
        <v>2291.3035620000001</v>
      </c>
      <c r="K76" s="79">
        <v>6.745839716810047</v>
      </c>
      <c r="L76" s="79">
        <v>1568.3509118432701</v>
      </c>
      <c r="M76" s="1">
        <f t="shared" si="10"/>
        <v>3593.5680307724328</v>
      </c>
      <c r="N76" s="1">
        <f t="shared" si="11"/>
        <v>185.48120058863017</v>
      </c>
      <c r="O76" s="4">
        <f t="shared" si="12"/>
        <v>3779.049231361063</v>
      </c>
      <c r="P76" s="77">
        <f t="shared" si="13"/>
        <v>5908.1983149999915</v>
      </c>
      <c r="Q76" s="8">
        <f t="shared" si="14"/>
        <v>137.44174782022966</v>
      </c>
      <c r="R76" s="78" t="s">
        <v>5</v>
      </c>
      <c r="S76" s="1"/>
      <c r="AX76" s="5"/>
    </row>
    <row r="77" spans="3:50" x14ac:dyDescent="0.25">
      <c r="C77" s="2" t="s">
        <v>7</v>
      </c>
      <c r="D77" s="2" t="s">
        <v>11</v>
      </c>
      <c r="E77" s="3">
        <v>29</v>
      </c>
      <c r="F77" s="3">
        <v>53</v>
      </c>
      <c r="G77" s="3">
        <v>149196.062299999</v>
      </c>
      <c r="H77" s="3">
        <v>4956321.7740000002</v>
      </c>
      <c r="I77" s="4">
        <v>28.57788</v>
      </c>
      <c r="J77" s="4">
        <v>2381.4899679999899</v>
      </c>
      <c r="K77" s="79">
        <v>6.7458397168100364</v>
      </c>
      <c r="L77" s="79">
        <v>1592.08473679453</v>
      </c>
      <c r="M77" s="1">
        <f t="shared" si="10"/>
        <v>3791.5338288820776</v>
      </c>
      <c r="N77" s="1">
        <f t="shared" si="11"/>
        <v>192.78179792623121</v>
      </c>
      <c r="O77" s="4">
        <f t="shared" si="12"/>
        <v>3984.3156268083089</v>
      </c>
      <c r="P77" s="77">
        <f t="shared" si="13"/>
        <v>5936.7761949999913</v>
      </c>
      <c r="Q77" s="8">
        <f t="shared" si="14"/>
        <v>139.41956600028794</v>
      </c>
      <c r="R77" s="78" t="s">
        <v>5</v>
      </c>
      <c r="S77" s="1"/>
      <c r="AX77" s="5"/>
    </row>
    <row r="78" spans="3:50" x14ac:dyDescent="0.25">
      <c r="C78" s="2" t="s">
        <v>7</v>
      </c>
      <c r="D78" s="2" t="s">
        <v>11</v>
      </c>
      <c r="E78" s="3">
        <v>19</v>
      </c>
      <c r="F78" s="3">
        <v>34</v>
      </c>
      <c r="G78" s="3">
        <v>170353.33360000001</v>
      </c>
      <c r="H78" s="3">
        <v>4647612.0820000004</v>
      </c>
      <c r="I78" s="4">
        <v>11.808396</v>
      </c>
      <c r="J78" s="4">
        <v>984.03297499999906</v>
      </c>
      <c r="K78" s="79">
        <v>6.7458397168100399</v>
      </c>
      <c r="L78" s="79">
        <v>1613.85766445328</v>
      </c>
      <c r="M78" s="1">
        <f t="shared" si="10"/>
        <v>1588.0891587785115</v>
      </c>
      <c r="N78" s="1">
        <f t="shared" si="11"/>
        <v>79.657546728620815</v>
      </c>
      <c r="O78" s="4">
        <f t="shared" si="12"/>
        <v>1667.7467055071324</v>
      </c>
      <c r="P78" s="77">
        <f t="shared" si="13"/>
        <v>5948.5845909999916</v>
      </c>
      <c r="Q78" s="8">
        <f t="shared" si="14"/>
        <v>141.23397500449107</v>
      </c>
      <c r="R78" s="78" t="s">
        <v>5</v>
      </c>
      <c r="S78" s="1"/>
      <c r="AX78" s="5"/>
    </row>
    <row r="79" spans="3:50" x14ac:dyDescent="0.25">
      <c r="C79" s="2" t="s">
        <v>7</v>
      </c>
      <c r="D79" s="2" t="s">
        <v>11</v>
      </c>
      <c r="E79" s="3">
        <v>58</v>
      </c>
      <c r="F79" s="3">
        <v>87</v>
      </c>
      <c r="G79" s="3">
        <v>212416.4258</v>
      </c>
      <c r="H79" s="3">
        <v>6141828.193</v>
      </c>
      <c r="I79" s="4">
        <v>24.678646000000001</v>
      </c>
      <c r="J79" s="4">
        <v>2056.5538489999899</v>
      </c>
      <c r="K79" s="79">
        <v>6.7458397168100426</v>
      </c>
      <c r="L79" s="79">
        <v>1623.3955592406101</v>
      </c>
      <c r="M79" s="1">
        <f t="shared" si="10"/>
        <v>3338.6003858057675</v>
      </c>
      <c r="N79" s="1">
        <f t="shared" si="11"/>
        <v>166.47819034389531</v>
      </c>
      <c r="O79" s="4">
        <f t="shared" si="12"/>
        <v>3505.0785761496627</v>
      </c>
      <c r="P79" s="77">
        <f t="shared" si="13"/>
        <v>5973.2632369999919</v>
      </c>
      <c r="Q79" s="8">
        <f t="shared" si="14"/>
        <v>142.02880401743525</v>
      </c>
      <c r="R79" s="78" t="s">
        <v>6</v>
      </c>
      <c r="S79" s="1"/>
      <c r="AX79" s="5"/>
    </row>
    <row r="80" spans="3:50" x14ac:dyDescent="0.25">
      <c r="C80" s="2" t="s">
        <v>7</v>
      </c>
      <c r="D80" s="2" t="s">
        <v>11</v>
      </c>
      <c r="E80" s="3">
        <v>69</v>
      </c>
      <c r="F80" s="3">
        <v>98</v>
      </c>
      <c r="G80" s="3">
        <v>244518.72820000001</v>
      </c>
      <c r="H80" s="3">
        <v>6646673.6840000004</v>
      </c>
      <c r="I80" s="4">
        <v>25.2568109999999</v>
      </c>
      <c r="J80" s="4">
        <v>2104.7342840000001</v>
      </c>
      <c r="K80" s="79">
        <v>6.745839716810039</v>
      </c>
      <c r="L80" s="79">
        <v>1640.0570290306</v>
      </c>
      <c r="M80" s="1">
        <f t="shared" si="10"/>
        <v>3451.8842567158872</v>
      </c>
      <c r="N80" s="1">
        <f t="shared" si="11"/>
        <v>170.37839876376401</v>
      </c>
      <c r="O80" s="4">
        <f t="shared" si="12"/>
        <v>3622.2626554796511</v>
      </c>
      <c r="P80" s="77">
        <f t="shared" si="13"/>
        <v>5998.5200479999921</v>
      </c>
      <c r="Q80" s="8">
        <f t="shared" si="14"/>
        <v>143.41726101049201</v>
      </c>
      <c r="R80" s="78" t="s">
        <v>6</v>
      </c>
      <c r="S80" s="1"/>
      <c r="AX80" s="5"/>
    </row>
    <row r="81" spans="3:50" x14ac:dyDescent="0.25">
      <c r="C81" s="2" t="s">
        <v>7</v>
      </c>
      <c r="D81" s="2" t="s">
        <v>11</v>
      </c>
      <c r="E81" s="3">
        <v>5</v>
      </c>
      <c r="F81" s="3">
        <v>7</v>
      </c>
      <c r="G81" s="3">
        <v>373040.59999999899</v>
      </c>
      <c r="H81" s="3">
        <v>4055770.3999999901</v>
      </c>
      <c r="I81" s="4">
        <v>26.6598329999999</v>
      </c>
      <c r="J81" s="4">
        <v>2221.6527639999899</v>
      </c>
      <c r="K81" s="79">
        <v>6.7458397168100355</v>
      </c>
      <c r="L81" s="79">
        <v>1707.4775864677999</v>
      </c>
      <c r="M81" s="1">
        <f t="shared" si="10"/>
        <v>3793.4222994442198</v>
      </c>
      <c r="N81" s="1">
        <f t="shared" si="11"/>
        <v>179.84296029492216</v>
      </c>
      <c r="O81" s="4">
        <f t="shared" si="12"/>
        <v>3973.265259739142</v>
      </c>
      <c r="P81" s="77">
        <f t="shared" si="13"/>
        <v>6025.1798809999918</v>
      </c>
      <c r="Q81" s="8">
        <f t="shared" si="14"/>
        <v>149.03563948578213</v>
      </c>
      <c r="R81" s="78" t="s">
        <v>6</v>
      </c>
      <c r="S81" s="1"/>
      <c r="AX81" s="5"/>
    </row>
    <row r="82" spans="3:50" x14ac:dyDescent="0.25">
      <c r="C82" s="2" t="s">
        <v>7</v>
      </c>
      <c r="D82" s="2" t="s">
        <v>11</v>
      </c>
      <c r="E82" s="3">
        <v>100</v>
      </c>
      <c r="F82" s="3">
        <v>138</v>
      </c>
      <c r="G82" s="3">
        <v>452038.7</v>
      </c>
      <c r="H82" s="3">
        <v>4154562.7</v>
      </c>
      <c r="I82" s="4">
        <v>31.061699000000001</v>
      </c>
      <c r="J82" s="4">
        <v>2588.4749019999899</v>
      </c>
      <c r="K82" s="79">
        <v>6.745839716810039</v>
      </c>
      <c r="L82" s="79">
        <v>1713.3027296917101</v>
      </c>
      <c r="M82" s="1">
        <f t="shared" si="10"/>
        <v>4434.8411153350644</v>
      </c>
      <c r="N82" s="1">
        <f t="shared" si="11"/>
        <v>209.53724278579867</v>
      </c>
      <c r="O82" s="4">
        <f t="shared" si="12"/>
        <v>4644.3783581208627</v>
      </c>
      <c r="P82" s="77">
        <f t="shared" si="13"/>
        <v>6056.2415799999917</v>
      </c>
      <c r="Q82" s="8">
        <f t="shared" si="14"/>
        <v>149.52106638213391</v>
      </c>
      <c r="R82" s="78" t="s">
        <v>6</v>
      </c>
      <c r="S82" s="1"/>
      <c r="AX82" s="5"/>
    </row>
    <row r="83" spans="3:50" x14ac:dyDescent="0.25">
      <c r="C83" s="2" t="s">
        <v>7</v>
      </c>
      <c r="D83" s="2" t="s">
        <v>11</v>
      </c>
      <c r="E83" s="3">
        <v>78</v>
      </c>
      <c r="F83" s="3">
        <v>107</v>
      </c>
      <c r="G83" s="3">
        <v>319455.9277</v>
      </c>
      <c r="H83" s="3">
        <v>7028131.9680000003</v>
      </c>
      <c r="I83" s="4">
        <v>15.772014</v>
      </c>
      <c r="J83" s="4">
        <v>1314.3344589999899</v>
      </c>
      <c r="K83" s="79">
        <v>6.745839716810047</v>
      </c>
      <c r="L83" s="79">
        <v>1737.7012747157501</v>
      </c>
      <c r="M83" s="1">
        <f t="shared" si="10"/>
        <v>2283.9206648071181</v>
      </c>
      <c r="N83" s="1">
        <f t="shared" si="11"/>
        <v>106.39547845528411</v>
      </c>
      <c r="O83" s="4">
        <f t="shared" si="12"/>
        <v>2390.3161432624024</v>
      </c>
      <c r="P83" s="77">
        <f t="shared" si="13"/>
        <v>6072.0135939999918</v>
      </c>
      <c r="Q83" s="8">
        <f t="shared" si="14"/>
        <v>151.55427475922875</v>
      </c>
      <c r="R83" s="78" t="s">
        <v>6</v>
      </c>
      <c r="S83" s="1"/>
      <c r="AX83" s="5"/>
    </row>
    <row r="84" spans="3:50" x14ac:dyDescent="0.25">
      <c r="C84" s="2" t="s">
        <v>7</v>
      </c>
      <c r="D84" s="2" t="s">
        <v>11</v>
      </c>
      <c r="E84" s="3">
        <v>30</v>
      </c>
      <c r="F84" s="3">
        <v>54</v>
      </c>
      <c r="G84" s="3">
        <v>202806.83540000001</v>
      </c>
      <c r="H84" s="3">
        <v>4965440.6279999902</v>
      </c>
      <c r="I84" s="4">
        <v>11.101264</v>
      </c>
      <c r="J84" s="4">
        <v>925.10530100000005</v>
      </c>
      <c r="K84" s="79">
        <v>6.7458397168100399</v>
      </c>
      <c r="L84" s="79">
        <v>1770.04369824839</v>
      </c>
      <c r="M84" s="1">
        <f t="shared" si="10"/>
        <v>1637.4768082512301</v>
      </c>
      <c r="N84" s="1">
        <f t="shared" si="11"/>
        <v>74.887347597993497</v>
      </c>
      <c r="O84" s="4">
        <f t="shared" si="12"/>
        <v>1712.3641558492236</v>
      </c>
      <c r="P84" s="77">
        <f t="shared" si="13"/>
        <v>6083.1148579999917</v>
      </c>
      <c r="Q84" s="8">
        <f t="shared" si="14"/>
        <v>154.24947608211312</v>
      </c>
      <c r="R84" s="78" t="s">
        <v>6</v>
      </c>
      <c r="S84" s="1"/>
      <c r="AX84" s="5"/>
    </row>
    <row r="85" spans="3:50" x14ac:dyDescent="0.25">
      <c r="C85" s="2" t="s">
        <v>7</v>
      </c>
      <c r="D85" s="2" t="s">
        <v>11</v>
      </c>
      <c r="E85" s="3">
        <v>79</v>
      </c>
      <c r="F85" s="3">
        <v>108</v>
      </c>
      <c r="G85" s="3">
        <v>330716.13290000003</v>
      </c>
      <c r="H85" s="3">
        <v>7080027.6900000004</v>
      </c>
      <c r="I85" s="4">
        <v>15.202361</v>
      </c>
      <c r="J85" s="4">
        <v>1266.8633749999899</v>
      </c>
      <c r="K85" s="79">
        <v>6.7458397168100444</v>
      </c>
      <c r="L85" s="79">
        <v>1785.8508458679601</v>
      </c>
      <c r="M85" s="1">
        <f t="shared" si="10"/>
        <v>2262.4290298428709</v>
      </c>
      <c r="N85" s="1">
        <f t="shared" si="11"/>
        <v>102.55269062308406</v>
      </c>
      <c r="O85" s="4">
        <f t="shared" si="12"/>
        <v>2364.9817204659548</v>
      </c>
      <c r="P85" s="77">
        <f t="shared" si="13"/>
        <v>6098.3172189999914</v>
      </c>
      <c r="Q85" s="8">
        <f t="shared" si="14"/>
        <v>155.5667386444747</v>
      </c>
      <c r="R85" s="78" t="s">
        <v>6</v>
      </c>
      <c r="S85" s="1"/>
      <c r="AX85" s="5"/>
    </row>
    <row r="86" spans="3:50" x14ac:dyDescent="0.25">
      <c r="C86" s="2" t="s">
        <v>7</v>
      </c>
      <c r="D86" s="2" t="s">
        <v>11</v>
      </c>
      <c r="E86" s="3">
        <v>116</v>
      </c>
      <c r="F86" s="3">
        <v>174</v>
      </c>
      <c r="G86" s="3">
        <v>64391.113830000002</v>
      </c>
      <c r="H86" s="3">
        <v>5206134.2070000004</v>
      </c>
      <c r="I86" s="4">
        <v>15.575294</v>
      </c>
      <c r="J86" s="4">
        <v>1297.9411620000001</v>
      </c>
      <c r="K86" s="79">
        <v>6.7458397168100452</v>
      </c>
      <c r="L86" s="79">
        <v>1833.9759054630799</v>
      </c>
      <c r="M86" s="1">
        <f t="shared" si="10"/>
        <v>2380.3928178167525</v>
      </c>
      <c r="N86" s="1">
        <f t="shared" si="11"/>
        <v>105.0684368661932</v>
      </c>
      <c r="O86" s="4">
        <f t="shared" si="12"/>
        <v>2485.4612546829458</v>
      </c>
      <c r="P86" s="77">
        <f t="shared" si="13"/>
        <v>6113.8925129999916</v>
      </c>
      <c r="Q86" s="8">
        <f t="shared" si="14"/>
        <v>159.57716462257122</v>
      </c>
      <c r="R86" s="78" t="s">
        <v>6</v>
      </c>
      <c r="S86" s="1"/>
      <c r="AX86" s="5"/>
    </row>
    <row r="87" spans="3:50" x14ac:dyDescent="0.25">
      <c r="C87" s="2" t="s">
        <v>7</v>
      </c>
      <c r="D87" s="2" t="s">
        <v>11</v>
      </c>
      <c r="E87" s="3">
        <v>65</v>
      </c>
      <c r="F87" s="3">
        <v>94</v>
      </c>
      <c r="G87" s="3">
        <v>262222.05589999899</v>
      </c>
      <c r="H87" s="3">
        <v>6453539.7170000002</v>
      </c>
      <c r="I87" s="4">
        <v>9.6161860000000008</v>
      </c>
      <c r="J87" s="4">
        <v>801.34880699999906</v>
      </c>
      <c r="K87" s="79">
        <v>6.7458397168100444</v>
      </c>
      <c r="L87" s="79">
        <v>1846.51677817259</v>
      </c>
      <c r="M87" s="1">
        <f t="shared" si="10"/>
        <v>1479.704017294087</v>
      </c>
      <c r="N87" s="1">
        <f t="shared" si="11"/>
        <v>64.869249443032714</v>
      </c>
      <c r="O87" s="4">
        <f t="shared" si="12"/>
        <v>1544.5732667371196</v>
      </c>
      <c r="P87" s="77">
        <f t="shared" si="13"/>
        <v>6123.5086989999918</v>
      </c>
      <c r="Q87" s="8">
        <f t="shared" si="14"/>
        <v>160.62223284128652</v>
      </c>
      <c r="R87" s="78" t="s">
        <v>6</v>
      </c>
      <c r="S87" s="1"/>
      <c r="AX87" s="5"/>
    </row>
    <row r="88" spans="3:50" x14ac:dyDescent="0.25">
      <c r="C88" s="2" t="s">
        <v>7</v>
      </c>
      <c r="D88" s="2" t="s">
        <v>11</v>
      </c>
      <c r="E88" s="3">
        <v>119</v>
      </c>
      <c r="F88" s="3">
        <v>177</v>
      </c>
      <c r="G88" s="3">
        <v>85470.699999999895</v>
      </c>
      <c r="H88" s="3">
        <v>5361388.0999999903</v>
      </c>
      <c r="I88" s="4">
        <v>8.0826759999999904</v>
      </c>
      <c r="J88" s="4">
        <v>673.55636100000004</v>
      </c>
      <c r="K88" s="79">
        <v>6.7458397168100399</v>
      </c>
      <c r="L88" s="79">
        <v>1903.2885030622899</v>
      </c>
      <c r="M88" s="1">
        <f t="shared" si="10"/>
        <v>1281.9720780557734</v>
      </c>
      <c r="N88" s="1">
        <f t="shared" si="11"/>
        <v>54.524436778907244</v>
      </c>
      <c r="O88" s="4">
        <f t="shared" si="12"/>
        <v>1336.4965148346807</v>
      </c>
      <c r="P88" s="77">
        <f t="shared" si="13"/>
        <v>6131.5913749999918</v>
      </c>
      <c r="Q88" s="8">
        <f t="shared" si="14"/>
        <v>165.35322148687914</v>
      </c>
      <c r="R88" s="78" t="s">
        <v>6</v>
      </c>
      <c r="S88" s="1"/>
      <c r="AX88" s="5"/>
    </row>
    <row r="89" spans="3:50" x14ac:dyDescent="0.25">
      <c r="C89" s="2" t="s">
        <v>7</v>
      </c>
      <c r="D89" s="2" t="s">
        <v>11</v>
      </c>
      <c r="E89" s="3">
        <v>64</v>
      </c>
      <c r="F89" s="3">
        <v>93</v>
      </c>
      <c r="G89" s="3">
        <v>272450.272999999</v>
      </c>
      <c r="H89" s="3">
        <v>6415303.7910000002</v>
      </c>
      <c r="I89" s="4">
        <v>10.697411000000001</v>
      </c>
      <c r="J89" s="4">
        <v>891.45095600000002</v>
      </c>
      <c r="K89" s="79">
        <v>6.7458397168100461</v>
      </c>
      <c r="L89" s="79">
        <v>1937.18793279123</v>
      </c>
      <c r="M89" s="1">
        <f t="shared" ref="M89:M106" si="15">L89*J89*1000/1000/1000</f>
        <v>1726.9080346384058</v>
      </c>
      <c r="N89" s="1">
        <f t="shared" ref="N89:N106" si="16">I89*K89*1000*1000/1000/1000</f>
        <v>72.163019990840681</v>
      </c>
      <c r="O89" s="4">
        <f t="shared" ref="O89:O106" si="17">N89+M89</f>
        <v>1799.0710546292464</v>
      </c>
      <c r="P89" s="77">
        <f t="shared" ref="P89:P106" si="18">P88+I89</f>
        <v>6142.2887859999919</v>
      </c>
      <c r="Q89" s="8">
        <f t="shared" ref="Q89:Q106" si="19">O89/I89</f>
        <v>168.17817457226298</v>
      </c>
      <c r="R89" s="78" t="s">
        <v>6</v>
      </c>
      <c r="S89" s="1"/>
      <c r="AX89" s="5"/>
    </row>
    <row r="90" spans="3:50" x14ac:dyDescent="0.25">
      <c r="C90" s="2" t="s">
        <v>7</v>
      </c>
      <c r="D90" s="2" t="s">
        <v>11</v>
      </c>
      <c r="E90" s="3">
        <v>50</v>
      </c>
      <c r="F90" s="3">
        <v>79</v>
      </c>
      <c r="G90" s="3">
        <v>86661.446830000001</v>
      </c>
      <c r="H90" s="3">
        <v>5868401.0729999896</v>
      </c>
      <c r="I90" s="4">
        <v>10.191145000000001</v>
      </c>
      <c r="J90" s="4">
        <v>849.26205400000003</v>
      </c>
      <c r="K90" s="79">
        <v>6.7458397168100426</v>
      </c>
      <c r="L90" s="79">
        <v>1957.8468801567701</v>
      </c>
      <c r="M90" s="1">
        <f t="shared" si="15"/>
        <v>1662.7250628594304</v>
      </c>
      <c r="N90" s="1">
        <f t="shared" si="16"/>
        <v>68.747830700770081</v>
      </c>
      <c r="O90" s="4">
        <f t="shared" si="17"/>
        <v>1731.4728935602004</v>
      </c>
      <c r="P90" s="77">
        <f t="shared" si="18"/>
        <v>6152.4799309999917</v>
      </c>
      <c r="Q90" s="8">
        <f t="shared" si="19"/>
        <v>169.89974076123931</v>
      </c>
      <c r="R90" s="78" t="s">
        <v>6</v>
      </c>
      <c r="S90" s="1"/>
      <c r="AX90" s="5"/>
    </row>
    <row r="91" spans="3:50" x14ac:dyDescent="0.25">
      <c r="C91" s="2" t="s">
        <v>7</v>
      </c>
      <c r="D91" s="2" t="s">
        <v>11</v>
      </c>
      <c r="E91" s="3">
        <v>51</v>
      </c>
      <c r="F91" s="3">
        <v>80</v>
      </c>
      <c r="G91" s="3">
        <v>129250.5514</v>
      </c>
      <c r="H91" s="3">
        <v>5882651.4009999903</v>
      </c>
      <c r="I91" s="4">
        <v>5.2584939999999998</v>
      </c>
      <c r="J91" s="4">
        <v>438.20781799999901</v>
      </c>
      <c r="K91" s="79">
        <v>6.7458397168100417</v>
      </c>
      <c r="L91" s="79">
        <v>1973.18851591663</v>
      </c>
      <c r="M91" s="1">
        <f t="shared" si="15"/>
        <v>864.66663406248279</v>
      </c>
      <c r="N91" s="1">
        <f t="shared" si="16"/>
        <v>35.472957675807301</v>
      </c>
      <c r="O91" s="4">
        <f t="shared" si="17"/>
        <v>900.13959173829005</v>
      </c>
      <c r="P91" s="77">
        <f t="shared" si="18"/>
        <v>6157.7384249999914</v>
      </c>
      <c r="Q91" s="8">
        <f t="shared" si="19"/>
        <v>171.17821028954108</v>
      </c>
      <c r="R91" s="78" t="s">
        <v>6</v>
      </c>
      <c r="S91" s="1"/>
      <c r="AX91" s="5"/>
    </row>
    <row r="92" spans="3:50" x14ac:dyDescent="0.25">
      <c r="C92" s="2" t="s">
        <v>7</v>
      </c>
      <c r="D92" s="2" t="s">
        <v>11</v>
      </c>
      <c r="E92" s="3">
        <v>6</v>
      </c>
      <c r="F92" s="3">
        <v>8</v>
      </c>
      <c r="G92" s="3">
        <v>335373.958199999</v>
      </c>
      <c r="H92" s="3">
        <v>4032289.216</v>
      </c>
      <c r="I92" s="4">
        <v>16.118811999999899</v>
      </c>
      <c r="J92" s="4">
        <v>1343.2343249999899</v>
      </c>
      <c r="K92" s="79">
        <v>6.7458397168100461</v>
      </c>
      <c r="L92" s="79">
        <v>1978.3315212558</v>
      </c>
      <c r="M92" s="1">
        <f t="shared" si="15"/>
        <v>2657.3628055802378</v>
      </c>
      <c r="N92" s="1">
        <f t="shared" si="16"/>
        <v>108.73492217739368</v>
      </c>
      <c r="O92" s="4">
        <f t="shared" si="17"/>
        <v>2766.0977277576317</v>
      </c>
      <c r="P92" s="77">
        <f t="shared" si="18"/>
        <v>6173.8572369999911</v>
      </c>
      <c r="Q92" s="8">
        <f t="shared" si="19"/>
        <v>171.60679879867382</v>
      </c>
      <c r="R92" s="78" t="s">
        <v>6</v>
      </c>
      <c r="S92" s="1"/>
      <c r="AX92" s="5"/>
    </row>
    <row r="93" spans="3:50" x14ac:dyDescent="0.25">
      <c r="C93" s="2" t="s">
        <v>7</v>
      </c>
      <c r="D93" s="2" t="s">
        <v>11</v>
      </c>
      <c r="E93" s="3">
        <v>81</v>
      </c>
      <c r="F93" s="3">
        <v>112</v>
      </c>
      <c r="G93" s="3">
        <v>345994.02029999899</v>
      </c>
      <c r="H93" s="3">
        <v>7322221.2529999902</v>
      </c>
      <c r="I93" s="4">
        <v>6.5085579999999998</v>
      </c>
      <c r="J93" s="4">
        <v>542.37982799999895</v>
      </c>
      <c r="K93" s="79">
        <v>6.7458397168100399</v>
      </c>
      <c r="L93" s="79">
        <v>2058.7993156651301</v>
      </c>
      <c r="M93" s="1">
        <f t="shared" si="15"/>
        <v>1116.6512187169687</v>
      </c>
      <c r="N93" s="1">
        <f t="shared" si="16"/>
        <v>43.905689055561716</v>
      </c>
      <c r="O93" s="4">
        <f t="shared" si="17"/>
        <v>1160.5569077725304</v>
      </c>
      <c r="P93" s="77">
        <f t="shared" si="18"/>
        <v>6180.3657949999915</v>
      </c>
      <c r="Q93" s="8">
        <f t="shared" si="19"/>
        <v>178.31244766852049</v>
      </c>
      <c r="R93" s="78" t="s">
        <v>6</v>
      </c>
      <c r="S93" s="1"/>
      <c r="AX93" s="5"/>
    </row>
    <row r="94" spans="3:50" x14ac:dyDescent="0.25">
      <c r="C94" s="2" t="s">
        <v>7</v>
      </c>
      <c r="D94" s="2" t="s">
        <v>11</v>
      </c>
      <c r="E94" s="3">
        <v>63</v>
      </c>
      <c r="F94" s="3">
        <v>92</v>
      </c>
      <c r="G94" s="3">
        <v>267145.737499999</v>
      </c>
      <c r="H94" s="3">
        <v>6372951.9649999896</v>
      </c>
      <c r="I94" s="4">
        <v>8.6389220000000009</v>
      </c>
      <c r="J94" s="4">
        <v>719.91015400000003</v>
      </c>
      <c r="K94" s="79">
        <v>6.745839716810039</v>
      </c>
      <c r="L94" s="79">
        <v>2111.9757054644201</v>
      </c>
      <c r="M94" s="1">
        <f t="shared" si="15"/>
        <v>1520.4327553651494</v>
      </c>
      <c r="N94" s="1">
        <f t="shared" si="16"/>
        <v>58.276783138024022</v>
      </c>
      <c r="O94" s="4">
        <f t="shared" si="17"/>
        <v>1578.7095385031735</v>
      </c>
      <c r="P94" s="77">
        <f t="shared" si="18"/>
        <v>6189.0047169999916</v>
      </c>
      <c r="Q94" s="8">
        <f t="shared" si="19"/>
        <v>182.74381207553134</v>
      </c>
      <c r="R94" s="78" t="s">
        <v>6</v>
      </c>
      <c r="S94" s="1"/>
      <c r="AX94" s="5"/>
    </row>
    <row r="95" spans="3:50" x14ac:dyDescent="0.25">
      <c r="C95" s="2" t="s">
        <v>7</v>
      </c>
      <c r="D95" s="2" t="s">
        <v>11</v>
      </c>
      <c r="E95" s="3">
        <v>32</v>
      </c>
      <c r="F95" s="3">
        <v>57</v>
      </c>
      <c r="G95" s="3">
        <v>209294.124699999</v>
      </c>
      <c r="H95" s="3">
        <v>5073294.6030000001</v>
      </c>
      <c r="I95" s="4">
        <v>4.4658879999999996</v>
      </c>
      <c r="J95" s="4">
        <v>372.15731399999902</v>
      </c>
      <c r="K95" s="79">
        <v>6.7458397168100372</v>
      </c>
      <c r="L95" s="79">
        <v>2194.3841458060501</v>
      </c>
      <c r="M95" s="1">
        <f t="shared" si="15"/>
        <v>816.65610958736181</v>
      </c>
      <c r="N95" s="1">
        <f t="shared" si="16"/>
        <v>30.126164641225341</v>
      </c>
      <c r="O95" s="4">
        <f t="shared" si="17"/>
        <v>846.7822742285872</v>
      </c>
      <c r="P95" s="77">
        <f t="shared" si="18"/>
        <v>6193.4706049999913</v>
      </c>
      <c r="Q95" s="8">
        <f t="shared" si="19"/>
        <v>189.61117570091039</v>
      </c>
      <c r="R95" s="78" t="s">
        <v>6</v>
      </c>
      <c r="S95" s="1"/>
      <c r="AX95" s="5"/>
    </row>
    <row r="96" spans="3:50" x14ac:dyDescent="0.25">
      <c r="C96" s="2" t="s">
        <v>7</v>
      </c>
      <c r="D96" s="2" t="s">
        <v>11</v>
      </c>
      <c r="E96" s="3">
        <v>27</v>
      </c>
      <c r="F96" s="3">
        <v>51</v>
      </c>
      <c r="G96" s="3">
        <v>143158.71470000001</v>
      </c>
      <c r="H96" s="3">
        <v>4890694.6100000003</v>
      </c>
      <c r="I96" s="4">
        <v>5.045642</v>
      </c>
      <c r="J96" s="4">
        <v>420.47019399999903</v>
      </c>
      <c r="K96" s="79">
        <v>6.745839716810039</v>
      </c>
      <c r="L96" s="79">
        <v>2219.1452317756998</v>
      </c>
      <c r="M96" s="1">
        <f t="shared" si="15"/>
        <v>933.08442611890132</v>
      </c>
      <c r="N96" s="1">
        <f t="shared" si="16"/>
        <v>34.037092200404835</v>
      </c>
      <c r="O96" s="4">
        <f t="shared" si="17"/>
        <v>967.12151831930612</v>
      </c>
      <c r="P96" s="77">
        <f t="shared" si="18"/>
        <v>6198.5162469999914</v>
      </c>
      <c r="Q96" s="8">
        <f t="shared" si="19"/>
        <v>191.67462105304065</v>
      </c>
      <c r="R96" s="78" t="s">
        <v>6</v>
      </c>
      <c r="S96" s="1"/>
      <c r="AX96" s="5"/>
    </row>
    <row r="97" spans="3:50" x14ac:dyDescent="0.25">
      <c r="C97" s="2" t="s">
        <v>7</v>
      </c>
      <c r="D97" s="2" t="s">
        <v>11</v>
      </c>
      <c r="E97" s="3">
        <v>52</v>
      </c>
      <c r="F97" s="3">
        <v>81</v>
      </c>
      <c r="G97" s="3">
        <v>132016.8695</v>
      </c>
      <c r="H97" s="3">
        <v>5939847.9570000004</v>
      </c>
      <c r="I97" s="4">
        <v>5.4946739999999998</v>
      </c>
      <c r="J97" s="4">
        <v>457.88953900000001</v>
      </c>
      <c r="K97" s="79">
        <v>6.7458397168100399</v>
      </c>
      <c r="L97" s="79">
        <v>2349.8738754625401</v>
      </c>
      <c r="M97" s="1">
        <f t="shared" si="15"/>
        <v>1075.9826655436859</v>
      </c>
      <c r="N97" s="1">
        <f t="shared" si="16"/>
        <v>37.066190100123485</v>
      </c>
      <c r="O97" s="4">
        <f t="shared" si="17"/>
        <v>1113.0488556438095</v>
      </c>
      <c r="P97" s="77">
        <f t="shared" si="18"/>
        <v>6204.010920999991</v>
      </c>
      <c r="Q97" s="8">
        <f t="shared" si="19"/>
        <v>202.568679350915</v>
      </c>
      <c r="R97" s="78" t="s">
        <v>6</v>
      </c>
      <c r="S97" s="1"/>
      <c r="AX97" s="5"/>
    </row>
    <row r="98" spans="3:50" x14ac:dyDescent="0.25">
      <c r="C98" s="2" t="s">
        <v>7</v>
      </c>
      <c r="D98" s="2" t="s">
        <v>11</v>
      </c>
      <c r="E98" s="3">
        <v>48</v>
      </c>
      <c r="F98" s="3">
        <v>77</v>
      </c>
      <c r="G98" s="3">
        <v>103451</v>
      </c>
      <c r="H98" s="3">
        <v>5792683.0999999903</v>
      </c>
      <c r="I98" s="4">
        <v>5.5176030000000003</v>
      </c>
      <c r="J98" s="4">
        <v>459.80026700000002</v>
      </c>
      <c r="K98" s="79">
        <v>6.745839716810039</v>
      </c>
      <c r="L98" s="79">
        <v>2702.28958933285</v>
      </c>
      <c r="M98" s="1">
        <f t="shared" si="15"/>
        <v>1242.5134746865649</v>
      </c>
      <c r="N98" s="1">
        <f t="shared" si="16"/>
        <v>37.220865458990218</v>
      </c>
      <c r="O98" s="4">
        <f t="shared" si="17"/>
        <v>1279.7343401455551</v>
      </c>
      <c r="P98" s="77">
        <f t="shared" si="18"/>
        <v>6209.5285239999912</v>
      </c>
      <c r="Q98" s="8">
        <f t="shared" si="19"/>
        <v>231.93664715376497</v>
      </c>
      <c r="R98" s="78" t="s">
        <v>6</v>
      </c>
      <c r="S98" s="1"/>
      <c r="AX98" s="5"/>
    </row>
    <row r="99" spans="3:50" x14ac:dyDescent="0.25">
      <c r="C99" s="2" t="s">
        <v>7</v>
      </c>
      <c r="D99" s="2" t="s">
        <v>11</v>
      </c>
      <c r="E99" s="3">
        <v>111</v>
      </c>
      <c r="F99" s="3">
        <v>168</v>
      </c>
      <c r="G99" s="3">
        <v>107689.02899999901</v>
      </c>
      <c r="H99" s="3">
        <v>5138776.8389999904</v>
      </c>
      <c r="I99" s="4">
        <v>3.4805299999999999</v>
      </c>
      <c r="J99" s="4">
        <v>290.04419799999903</v>
      </c>
      <c r="K99" s="79">
        <v>6.7458397168100399</v>
      </c>
      <c r="L99" s="79">
        <v>2740.6792177826001</v>
      </c>
      <c r="M99" s="1">
        <f t="shared" si="15"/>
        <v>794.91810569701886</v>
      </c>
      <c r="N99" s="1">
        <f t="shared" si="16"/>
        <v>23.479097509548847</v>
      </c>
      <c r="O99" s="4">
        <f t="shared" si="17"/>
        <v>818.39720320656772</v>
      </c>
      <c r="P99" s="77">
        <f t="shared" si="18"/>
        <v>6213.009053999991</v>
      </c>
      <c r="Q99" s="8">
        <f t="shared" si="19"/>
        <v>235.13579920488195</v>
      </c>
      <c r="R99" s="78" t="s">
        <v>6</v>
      </c>
      <c r="S99" s="1"/>
      <c r="AX99" s="5"/>
    </row>
    <row r="100" spans="3:50" x14ac:dyDescent="0.25">
      <c r="C100" s="2" t="s">
        <v>7</v>
      </c>
      <c r="D100" s="2" t="s">
        <v>11</v>
      </c>
      <c r="E100" s="3">
        <v>104</v>
      </c>
      <c r="F100" s="3">
        <v>149</v>
      </c>
      <c r="G100" s="3">
        <v>33517.386939999902</v>
      </c>
      <c r="H100" s="3">
        <v>5150243.0429999903</v>
      </c>
      <c r="I100" s="4">
        <v>1.163241</v>
      </c>
      <c r="J100" s="4">
        <v>96.936723000000001</v>
      </c>
      <c r="K100" s="79">
        <v>6.7458397168100408</v>
      </c>
      <c r="L100" s="79">
        <v>2928.4952540633599</v>
      </c>
      <c r="M100" s="1">
        <f t="shared" si="15"/>
        <v>283.87873324995451</v>
      </c>
      <c r="N100" s="1">
        <f t="shared" si="16"/>
        <v>7.8470373380218286</v>
      </c>
      <c r="O100" s="4">
        <f t="shared" si="17"/>
        <v>291.72577058797634</v>
      </c>
      <c r="P100" s="77">
        <f t="shared" si="18"/>
        <v>6214.1722949999912</v>
      </c>
      <c r="Q100" s="8">
        <f t="shared" si="19"/>
        <v>250.78704291542024</v>
      </c>
      <c r="R100" s="78" t="s">
        <v>6</v>
      </c>
      <c r="S100" s="1"/>
      <c r="AX100" s="5"/>
    </row>
    <row r="101" spans="3:50" x14ac:dyDescent="0.25">
      <c r="C101" s="2" t="s">
        <v>7</v>
      </c>
      <c r="D101" s="2" t="s">
        <v>11</v>
      </c>
      <c r="E101" s="3">
        <v>108</v>
      </c>
      <c r="F101" s="3">
        <v>164</v>
      </c>
      <c r="G101" s="3">
        <v>76768.100000000006</v>
      </c>
      <c r="H101" s="3">
        <v>5103664.2</v>
      </c>
      <c r="I101" s="4">
        <v>1.2806569999999999</v>
      </c>
      <c r="J101" s="4">
        <v>106.721384</v>
      </c>
      <c r="K101" s="79">
        <v>6.7458397168100399</v>
      </c>
      <c r="L101" s="79">
        <v>3081.7548333812601</v>
      </c>
      <c r="M101" s="1">
        <f t="shared" si="15"/>
        <v>328.88914096713745</v>
      </c>
      <c r="N101" s="1">
        <f t="shared" si="16"/>
        <v>8.6391068542107945</v>
      </c>
      <c r="O101" s="4">
        <f t="shared" si="17"/>
        <v>337.52824782134826</v>
      </c>
      <c r="P101" s="77">
        <f t="shared" si="18"/>
        <v>6215.4529519999915</v>
      </c>
      <c r="Q101" s="8">
        <f t="shared" si="19"/>
        <v>263.55866388997856</v>
      </c>
      <c r="R101" s="78" t="s">
        <v>6</v>
      </c>
      <c r="S101" s="1"/>
      <c r="AX101" s="5"/>
    </row>
    <row r="102" spans="3:50" x14ac:dyDescent="0.25">
      <c r="C102" s="2" t="s">
        <v>7</v>
      </c>
      <c r="D102" s="2" t="s">
        <v>11</v>
      </c>
      <c r="E102" s="3">
        <v>120</v>
      </c>
      <c r="F102" s="3">
        <v>182</v>
      </c>
      <c r="G102" s="3">
        <v>141216.660299999</v>
      </c>
      <c r="H102" s="3">
        <v>5103834.7319999896</v>
      </c>
      <c r="I102" s="4">
        <v>1.2560290000000001</v>
      </c>
      <c r="J102" s="4">
        <v>104.66905</v>
      </c>
      <c r="K102" s="79">
        <v>6.7458397168100399</v>
      </c>
      <c r="L102" s="79">
        <v>3802.1795493992499</v>
      </c>
      <c r="M102" s="1">
        <f t="shared" si="15"/>
        <v>397.97052136504755</v>
      </c>
      <c r="N102" s="1">
        <f t="shared" si="16"/>
        <v>8.4729703136651988</v>
      </c>
      <c r="O102" s="4">
        <f t="shared" si="17"/>
        <v>406.44349167871275</v>
      </c>
      <c r="P102" s="77">
        <f t="shared" si="18"/>
        <v>6216.7089809999916</v>
      </c>
      <c r="Q102" s="8">
        <f t="shared" si="19"/>
        <v>323.59403459531006</v>
      </c>
      <c r="R102" s="78" t="s">
        <v>6</v>
      </c>
      <c r="S102" s="1"/>
      <c r="AX102" s="5"/>
    </row>
    <row r="103" spans="3:50" x14ac:dyDescent="0.25">
      <c r="C103" s="2" t="s">
        <v>7</v>
      </c>
      <c r="D103" s="2" t="s">
        <v>11</v>
      </c>
      <c r="E103" s="3">
        <v>45</v>
      </c>
      <c r="F103" s="3">
        <v>74</v>
      </c>
      <c r="G103" s="3">
        <v>131140.829999999</v>
      </c>
      <c r="H103" s="3">
        <v>5659236.6950000003</v>
      </c>
      <c r="I103" s="4">
        <v>1.2954540000000001</v>
      </c>
      <c r="J103" s="4">
        <v>107.954463</v>
      </c>
      <c r="K103" s="79">
        <v>6.7458397168100399</v>
      </c>
      <c r="L103" s="79">
        <v>6384.30579363386</v>
      </c>
      <c r="M103" s="1">
        <f t="shared" si="15"/>
        <v>689.21430357953216</v>
      </c>
      <c r="N103" s="1">
        <f t="shared" si="16"/>
        <v>8.7389250445004318</v>
      </c>
      <c r="O103" s="4">
        <f t="shared" si="17"/>
        <v>697.95322862403259</v>
      </c>
      <c r="P103" s="77">
        <f t="shared" si="18"/>
        <v>6218.0044349999916</v>
      </c>
      <c r="Q103" s="8">
        <f t="shared" si="19"/>
        <v>538.77114017482097</v>
      </c>
      <c r="R103" s="78" t="s">
        <v>6</v>
      </c>
      <c r="S103" s="1"/>
      <c r="AX103" s="5"/>
    </row>
    <row r="104" spans="3:50" x14ac:dyDescent="0.25">
      <c r="C104" s="2" t="s">
        <v>7</v>
      </c>
      <c r="D104" s="2" t="s">
        <v>11</v>
      </c>
      <c r="E104" s="3">
        <v>24</v>
      </c>
      <c r="F104" s="3">
        <v>46</v>
      </c>
      <c r="G104" s="3">
        <v>70849.307480000003</v>
      </c>
      <c r="H104" s="3">
        <v>4461449.7759999903</v>
      </c>
      <c r="I104" s="4">
        <v>0.93621900000000002</v>
      </c>
      <c r="J104" s="4">
        <v>78.018272999999894</v>
      </c>
      <c r="K104" s="79">
        <v>6.7458397168100399</v>
      </c>
      <c r="L104" s="79">
        <v>9987.0917780647997</v>
      </c>
      <c r="M104" s="1">
        <f t="shared" si="15"/>
        <v>779.17565281711393</v>
      </c>
      <c r="N104" s="1">
        <f t="shared" si="16"/>
        <v>6.3155833138321791</v>
      </c>
      <c r="O104" s="4">
        <f t="shared" si="17"/>
        <v>785.49123613094616</v>
      </c>
      <c r="P104" s="77">
        <f t="shared" si="18"/>
        <v>6218.9406539999918</v>
      </c>
      <c r="Q104" s="8">
        <f t="shared" si="19"/>
        <v>839.00373324077611</v>
      </c>
      <c r="R104" s="78" t="s">
        <v>6</v>
      </c>
      <c r="S104" s="1"/>
      <c r="AX104" s="5"/>
    </row>
    <row r="105" spans="3:50" x14ac:dyDescent="0.25">
      <c r="C105" s="2" t="s">
        <v>7</v>
      </c>
      <c r="D105" s="2" t="s">
        <v>11</v>
      </c>
      <c r="E105" s="3">
        <v>107</v>
      </c>
      <c r="F105" s="3">
        <v>158</v>
      </c>
      <c r="G105" s="3">
        <v>85023.468559999907</v>
      </c>
      <c r="H105" s="3">
        <v>4423708.3420000002</v>
      </c>
      <c r="I105" s="4">
        <v>0.61447600000000002</v>
      </c>
      <c r="J105" s="4">
        <v>51.206325999999898</v>
      </c>
      <c r="K105" s="79">
        <v>6.7458397168100399</v>
      </c>
      <c r="L105" s="79">
        <v>12246.1051122514</v>
      </c>
      <c r="M105" s="1">
        <f t="shared" si="15"/>
        <v>627.07805060821045</v>
      </c>
      <c r="N105" s="1">
        <f t="shared" si="16"/>
        <v>4.1451566058265659</v>
      </c>
      <c r="O105" s="4">
        <f t="shared" si="17"/>
        <v>631.22320721403696</v>
      </c>
      <c r="P105" s="77">
        <f t="shared" si="18"/>
        <v>6219.5551299999915</v>
      </c>
      <c r="Q105" s="8">
        <f t="shared" si="19"/>
        <v>1027.2544529225502</v>
      </c>
      <c r="R105" s="78" t="s">
        <v>6</v>
      </c>
      <c r="S105" s="1"/>
      <c r="AX105" s="5"/>
    </row>
    <row r="106" spans="3:50" x14ac:dyDescent="0.25">
      <c r="C106" s="2" t="s">
        <v>7</v>
      </c>
      <c r="D106" s="2" t="s">
        <v>11</v>
      </c>
      <c r="E106" s="3">
        <v>103</v>
      </c>
      <c r="F106" s="3">
        <v>142</v>
      </c>
      <c r="G106" s="3">
        <v>569644.61479999905</v>
      </c>
      <c r="H106" s="3">
        <v>4057454.1540000001</v>
      </c>
      <c r="I106" s="4">
        <v>0.7127</v>
      </c>
      <c r="J106" s="4">
        <v>59.391632000000001</v>
      </c>
      <c r="K106" s="79">
        <v>6.7458397168100355</v>
      </c>
      <c r="L106" s="79">
        <v>16769.243704565499</v>
      </c>
      <c r="M106" s="1">
        <f t="shared" si="15"/>
        <v>995.9527510198709</v>
      </c>
      <c r="N106" s="1">
        <f t="shared" si="16"/>
        <v>4.8077599661705115</v>
      </c>
      <c r="O106" s="4">
        <f t="shared" si="17"/>
        <v>1000.7605109860414</v>
      </c>
      <c r="P106" s="77">
        <f t="shared" si="18"/>
        <v>6220.2678299999916</v>
      </c>
      <c r="Q106" s="8">
        <f t="shared" si="19"/>
        <v>1404.1819994191685</v>
      </c>
      <c r="R106" s="78" t="s">
        <v>6</v>
      </c>
      <c r="S106" s="1"/>
      <c r="AX106" s="5"/>
    </row>
    <row r="107" spans="3:50" x14ac:dyDescent="0.25">
      <c r="K107" s="80"/>
      <c r="L107" s="80"/>
      <c r="O107" s="75"/>
      <c r="P107" s="7"/>
      <c r="Q107" s="8"/>
      <c r="R107" s="78"/>
      <c r="S107" s="1"/>
      <c r="AX107" s="5"/>
    </row>
    <row r="108" spans="3:50" x14ac:dyDescent="0.25">
      <c r="C108" s="2" t="s">
        <v>7</v>
      </c>
      <c r="D108" s="2" t="s">
        <v>24</v>
      </c>
      <c r="E108" s="3">
        <v>11</v>
      </c>
      <c r="F108" s="3">
        <v>11</v>
      </c>
      <c r="G108" s="3">
        <v>553400.84429000004</v>
      </c>
      <c r="H108" s="3">
        <v>7026486.1562999897</v>
      </c>
      <c r="I108" s="4">
        <v>286.39657299999902</v>
      </c>
      <c r="J108" s="4">
        <v>23866.381125</v>
      </c>
      <c r="K108" s="79">
        <v>6.7458397168100133</v>
      </c>
      <c r="L108" s="79">
        <v>227.639243677493</v>
      </c>
      <c r="M108" s="1">
        <f t="shared" ref="M108:M139" si="20">L108*J108*1000/1000/1000</f>
        <v>5432.9249486137942</v>
      </c>
      <c r="N108" s="1">
        <f t="shared" ref="N108:N139" si="21">I108*K108*1000*1000/1000/1000</f>
        <v>1931.9853769016718</v>
      </c>
      <c r="O108" s="4">
        <f t="shared" ref="O108:O139" si="22">N108+M108</f>
        <v>7364.910325515466</v>
      </c>
      <c r="P108" s="77">
        <f t="shared" ref="P108:P139" si="23">P107+I108</f>
        <v>286.39657299999902</v>
      </c>
      <c r="Q108" s="8">
        <f t="shared" ref="Q108:Q139" si="24">O108/I108</f>
        <v>25.715776723052798</v>
      </c>
      <c r="R108" s="78" t="s">
        <v>4</v>
      </c>
      <c r="S108" s="1"/>
      <c r="AX108" s="5"/>
    </row>
    <row r="109" spans="3:50" x14ac:dyDescent="0.25">
      <c r="C109" s="2" t="s">
        <v>7</v>
      </c>
      <c r="D109" s="2" t="s">
        <v>24</v>
      </c>
      <c r="E109" s="3">
        <v>36</v>
      </c>
      <c r="F109" s="3">
        <v>39</v>
      </c>
      <c r="G109" s="3">
        <v>254601.51814</v>
      </c>
      <c r="H109" s="3">
        <v>4766488.5669999896</v>
      </c>
      <c r="I109" s="4">
        <v>165.112372999999</v>
      </c>
      <c r="J109" s="4">
        <v>13759.364405</v>
      </c>
      <c r="K109" s="79">
        <v>6.7458397168100426</v>
      </c>
      <c r="L109" s="79">
        <v>258.50721397527701</v>
      </c>
      <c r="M109" s="1">
        <f t="shared" si="20"/>
        <v>3556.8949584071452</v>
      </c>
      <c r="N109" s="1">
        <f t="shared" si="21"/>
        <v>1113.8216035201474</v>
      </c>
      <c r="O109" s="4">
        <f t="shared" si="22"/>
        <v>4670.7165619272928</v>
      </c>
      <c r="P109" s="77">
        <f t="shared" si="23"/>
        <v>451.50894599999799</v>
      </c>
      <c r="Q109" s="8">
        <f t="shared" si="24"/>
        <v>28.288107529817413</v>
      </c>
      <c r="R109" s="78" t="s">
        <v>4</v>
      </c>
      <c r="S109" s="1"/>
      <c r="AX109" s="5"/>
    </row>
    <row r="110" spans="3:50" x14ac:dyDescent="0.25">
      <c r="C110" s="2" t="s">
        <v>7</v>
      </c>
      <c r="D110" s="2" t="s">
        <v>24</v>
      </c>
      <c r="E110" s="3">
        <v>6</v>
      </c>
      <c r="F110" s="3">
        <v>6</v>
      </c>
      <c r="G110" s="3">
        <v>359688.67891999899</v>
      </c>
      <c r="H110" s="3">
        <v>6013035.4803999905</v>
      </c>
      <c r="I110" s="4">
        <v>144.36486500000001</v>
      </c>
      <c r="J110" s="4">
        <v>12030.405454</v>
      </c>
      <c r="K110" s="79">
        <v>6.745839716810047</v>
      </c>
      <c r="L110" s="79">
        <v>265.90995863725999</v>
      </c>
      <c r="M110" s="1">
        <f t="shared" si="20"/>
        <v>3199.0046166626071</v>
      </c>
      <c r="N110" s="1">
        <f t="shared" si="21"/>
        <v>973.86224002892072</v>
      </c>
      <c r="O110" s="4">
        <f t="shared" si="22"/>
        <v>4172.8668566915276</v>
      </c>
      <c r="P110" s="77">
        <f t="shared" si="23"/>
        <v>595.873810999998</v>
      </c>
      <c r="Q110" s="8">
        <f t="shared" si="24"/>
        <v>28.905003005347094</v>
      </c>
      <c r="R110" s="78" t="s">
        <v>4</v>
      </c>
      <c r="S110" s="1"/>
      <c r="AX110" s="5"/>
    </row>
    <row r="111" spans="3:50" x14ac:dyDescent="0.25">
      <c r="C111" s="2" t="s">
        <v>7</v>
      </c>
      <c r="D111" s="2" t="s">
        <v>24</v>
      </c>
      <c r="E111" s="3">
        <v>2</v>
      </c>
      <c r="F111" s="3">
        <v>2</v>
      </c>
      <c r="G111" s="3">
        <v>300357.35262000002</v>
      </c>
      <c r="H111" s="3">
        <v>6567366.0603999896</v>
      </c>
      <c r="I111" s="4">
        <v>130.952709</v>
      </c>
      <c r="J111" s="4">
        <v>10912.72575</v>
      </c>
      <c r="K111" s="79">
        <v>6.7458397168100293</v>
      </c>
      <c r="L111" s="79">
        <v>276.70082423124097</v>
      </c>
      <c r="M111" s="1">
        <f t="shared" si="20"/>
        <v>3019.5602096344869</v>
      </c>
      <c r="N111" s="1">
        <f t="shared" si="21"/>
        <v>883.38598539606619</v>
      </c>
      <c r="O111" s="4">
        <f t="shared" si="22"/>
        <v>3902.9461950305531</v>
      </c>
      <c r="P111" s="77">
        <f t="shared" si="23"/>
        <v>726.82651999999803</v>
      </c>
      <c r="Q111" s="8">
        <f t="shared" si="24"/>
        <v>29.804241736080108</v>
      </c>
      <c r="R111" s="78" t="s">
        <v>4</v>
      </c>
      <c r="S111" s="1"/>
      <c r="AX111" s="5"/>
    </row>
    <row r="112" spans="3:50" x14ac:dyDescent="0.25">
      <c r="C112" s="2" t="s">
        <v>7</v>
      </c>
      <c r="D112" s="2" t="s">
        <v>24</v>
      </c>
      <c r="E112" s="3">
        <v>65</v>
      </c>
      <c r="F112" s="3">
        <v>72</v>
      </c>
      <c r="G112" s="3">
        <v>331918.05281000002</v>
      </c>
      <c r="H112" s="3">
        <v>6342545.8125</v>
      </c>
      <c r="I112" s="4">
        <v>93.227292000000006</v>
      </c>
      <c r="J112" s="4">
        <v>7768.941006</v>
      </c>
      <c r="K112" s="79">
        <v>6.7458397168100488</v>
      </c>
      <c r="L112" s="79">
        <v>279.55886944105498</v>
      </c>
      <c r="M112" s="1">
        <f t="shared" si="20"/>
        <v>2171.8763643916122</v>
      </c>
      <c r="N112" s="1">
        <f t="shared" si="21"/>
        <v>628.89636906424778</v>
      </c>
      <c r="O112" s="4">
        <f t="shared" si="22"/>
        <v>2800.7727334558599</v>
      </c>
      <c r="P112" s="77">
        <f t="shared" si="23"/>
        <v>820.05381199999806</v>
      </c>
      <c r="Q112" s="8">
        <f t="shared" si="24"/>
        <v>30.042412188223377</v>
      </c>
      <c r="R112" s="78" t="s">
        <v>4</v>
      </c>
      <c r="S112" s="1"/>
      <c r="AX112" s="5"/>
    </row>
    <row r="113" spans="3:50" x14ac:dyDescent="0.25">
      <c r="C113" s="2" t="s">
        <v>7</v>
      </c>
      <c r="D113" s="2" t="s">
        <v>24</v>
      </c>
      <c r="E113" s="3">
        <v>4</v>
      </c>
      <c r="F113" s="3">
        <v>4</v>
      </c>
      <c r="G113" s="3">
        <v>261175.811489999</v>
      </c>
      <c r="H113" s="3">
        <v>6230158.3059999896</v>
      </c>
      <c r="I113" s="4">
        <v>102.962817</v>
      </c>
      <c r="J113" s="4">
        <v>8580.2347499999905</v>
      </c>
      <c r="K113" s="79">
        <v>6.745839716810031</v>
      </c>
      <c r="L113" s="79">
        <v>279.76806304082498</v>
      </c>
      <c r="M113" s="1">
        <f t="shared" si="20"/>
        <v>2400.4756564430745</v>
      </c>
      <c r="N113" s="1">
        <f t="shared" si="21"/>
        <v>694.57066027324311</v>
      </c>
      <c r="O113" s="4">
        <f t="shared" si="22"/>
        <v>3095.0463167163175</v>
      </c>
      <c r="P113" s="77">
        <f t="shared" si="23"/>
        <v>923.01662899999803</v>
      </c>
      <c r="Q113" s="8">
        <f t="shared" si="24"/>
        <v>30.059844970212087</v>
      </c>
      <c r="R113" s="78" t="s">
        <v>4</v>
      </c>
      <c r="S113" s="1"/>
      <c r="AX113" s="5"/>
    </row>
    <row r="114" spans="3:50" x14ac:dyDescent="0.25">
      <c r="C114" s="2" t="s">
        <v>7</v>
      </c>
      <c r="D114" s="2" t="s">
        <v>24</v>
      </c>
      <c r="E114" s="3">
        <v>79</v>
      </c>
      <c r="F114" s="3" t="s">
        <v>12</v>
      </c>
      <c r="G114" s="3">
        <v>340634.64377000002</v>
      </c>
      <c r="H114" s="3">
        <v>6826932.1315000001</v>
      </c>
      <c r="I114" s="4">
        <v>118.388746</v>
      </c>
      <c r="J114" s="4">
        <v>9865.7288449999905</v>
      </c>
      <c r="K114" s="79">
        <v>6.7458397168100452</v>
      </c>
      <c r="L114" s="79">
        <v>281.66119408298999</v>
      </c>
      <c r="M114" s="1">
        <f t="shared" si="20"/>
        <v>2778.7929669816949</v>
      </c>
      <c r="N114" s="1">
        <f t="shared" si="21"/>
        <v>798.63150479013632</v>
      </c>
      <c r="O114" s="4">
        <f t="shared" si="22"/>
        <v>3577.4244717718311</v>
      </c>
      <c r="P114" s="77">
        <f t="shared" si="23"/>
        <v>1041.405374999998</v>
      </c>
      <c r="Q114" s="8">
        <f t="shared" si="24"/>
        <v>30.217605918148937</v>
      </c>
      <c r="R114" s="78" t="s">
        <v>4</v>
      </c>
      <c r="S114" s="1"/>
      <c r="AX114" s="5"/>
    </row>
    <row r="115" spans="3:50" x14ac:dyDescent="0.25">
      <c r="C115" s="2" t="s">
        <v>7</v>
      </c>
      <c r="D115" s="2" t="s">
        <v>24</v>
      </c>
      <c r="E115" s="3">
        <v>30</v>
      </c>
      <c r="F115" s="3">
        <v>33</v>
      </c>
      <c r="G115" s="3">
        <v>330024.03619000001</v>
      </c>
      <c r="H115" s="3">
        <v>6323675.3765000002</v>
      </c>
      <c r="I115" s="4">
        <v>103.962456</v>
      </c>
      <c r="J115" s="4">
        <v>8663.5380000000005</v>
      </c>
      <c r="K115" s="79">
        <v>6.7458397168100435</v>
      </c>
      <c r="L115" s="79">
        <v>283.350504305301</v>
      </c>
      <c r="M115" s="1">
        <f t="shared" si="20"/>
        <v>2454.8178613681389</v>
      </c>
      <c r="N115" s="1">
        <f t="shared" si="21"/>
        <v>701.31406474191658</v>
      </c>
      <c r="O115" s="4">
        <f t="shared" si="22"/>
        <v>3156.1319261100552</v>
      </c>
      <c r="P115" s="77">
        <f t="shared" si="23"/>
        <v>1145.367830999998</v>
      </c>
      <c r="Q115" s="8">
        <f t="shared" si="24"/>
        <v>30.35838174225179</v>
      </c>
      <c r="R115" s="78" t="s">
        <v>4</v>
      </c>
      <c r="S115" s="1"/>
      <c r="AX115" s="5"/>
    </row>
    <row r="116" spans="3:50" x14ac:dyDescent="0.25">
      <c r="C116" s="2" t="s">
        <v>7</v>
      </c>
      <c r="D116" s="2" t="s">
        <v>24</v>
      </c>
      <c r="E116" s="3">
        <v>19</v>
      </c>
      <c r="F116" s="3">
        <v>21</v>
      </c>
      <c r="G116" s="3">
        <v>207823.360569999</v>
      </c>
      <c r="H116" s="3">
        <v>5540735.2035999903</v>
      </c>
      <c r="I116" s="4">
        <v>115.958124</v>
      </c>
      <c r="J116" s="4">
        <v>9663.1769999999906</v>
      </c>
      <c r="K116" s="79">
        <v>6.745839716810047</v>
      </c>
      <c r="L116" s="79">
        <v>284.90731597855802</v>
      </c>
      <c r="M116" s="1">
        <f t="shared" si="20"/>
        <v>2753.1098228957317</v>
      </c>
      <c r="N116" s="1">
        <f t="shared" si="21"/>
        <v>782.2349183659843</v>
      </c>
      <c r="O116" s="4">
        <f t="shared" si="22"/>
        <v>3535.3447412617161</v>
      </c>
      <c r="P116" s="77">
        <f t="shared" si="23"/>
        <v>1261.325954999998</v>
      </c>
      <c r="Q116" s="8">
        <f t="shared" si="24"/>
        <v>30.488116048356527</v>
      </c>
      <c r="R116" s="78" t="s">
        <v>4</v>
      </c>
      <c r="S116" s="1"/>
      <c r="AX116" s="5"/>
    </row>
    <row r="117" spans="3:50" x14ac:dyDescent="0.25">
      <c r="C117" s="2" t="s">
        <v>7</v>
      </c>
      <c r="D117" s="2" t="s">
        <v>24</v>
      </c>
      <c r="E117" s="3">
        <v>17</v>
      </c>
      <c r="F117" s="3">
        <v>19</v>
      </c>
      <c r="G117" s="3">
        <v>206501.389</v>
      </c>
      <c r="H117" s="3">
        <v>5491260.7028999897</v>
      </c>
      <c r="I117" s="4">
        <v>80.970759000000001</v>
      </c>
      <c r="J117" s="4">
        <v>6747.5632500000002</v>
      </c>
      <c r="K117" s="79">
        <v>6.745839716810047</v>
      </c>
      <c r="L117" s="79">
        <v>286.94470215386298</v>
      </c>
      <c r="M117" s="1">
        <f t="shared" si="20"/>
        <v>1936.1775270356018</v>
      </c>
      <c r="N117" s="1">
        <f t="shared" si="21"/>
        <v>546.21576196245462</v>
      </c>
      <c r="O117" s="4">
        <f t="shared" si="22"/>
        <v>2482.3932889980565</v>
      </c>
      <c r="P117" s="77">
        <f t="shared" si="23"/>
        <v>1342.296713999998</v>
      </c>
      <c r="Q117" s="8">
        <f t="shared" si="24"/>
        <v>30.657898229631964</v>
      </c>
      <c r="R117" s="78" t="s">
        <v>4</v>
      </c>
      <c r="S117" s="1"/>
      <c r="AX117" s="5"/>
    </row>
    <row r="118" spans="3:50" x14ac:dyDescent="0.25">
      <c r="C118" s="2" t="s">
        <v>7</v>
      </c>
      <c r="D118" s="2" t="s">
        <v>24</v>
      </c>
      <c r="E118" s="3">
        <v>72</v>
      </c>
      <c r="F118" s="3">
        <v>79</v>
      </c>
      <c r="G118" s="3">
        <v>232481.987579999</v>
      </c>
      <c r="H118" s="3">
        <v>4629379.7818</v>
      </c>
      <c r="I118" s="4">
        <v>104.96209500000001</v>
      </c>
      <c r="J118" s="4">
        <v>8746.8412499999904</v>
      </c>
      <c r="K118" s="79">
        <v>6.745839716810047</v>
      </c>
      <c r="L118" s="79">
        <v>289.50403432585802</v>
      </c>
      <c r="M118" s="1">
        <f t="shared" si="20"/>
        <v>2532.2458294828284</v>
      </c>
      <c r="N118" s="1">
        <f t="shared" si="21"/>
        <v>708.05746921058926</v>
      </c>
      <c r="O118" s="4">
        <f t="shared" si="22"/>
        <v>3240.3032986934177</v>
      </c>
      <c r="P118" s="77">
        <f t="shared" si="23"/>
        <v>1447.2588089999981</v>
      </c>
      <c r="Q118" s="8">
        <f t="shared" si="24"/>
        <v>30.871175910631525</v>
      </c>
      <c r="R118" s="78" t="s">
        <v>4</v>
      </c>
      <c r="S118" s="1"/>
      <c r="AX118" s="5"/>
    </row>
    <row r="119" spans="3:50" x14ac:dyDescent="0.25">
      <c r="C119" s="2" t="s">
        <v>7</v>
      </c>
      <c r="D119" s="2" t="s">
        <v>24</v>
      </c>
      <c r="E119" s="3">
        <v>70</v>
      </c>
      <c r="F119" s="3">
        <v>77</v>
      </c>
      <c r="G119" s="3">
        <v>234626.77189</v>
      </c>
      <c r="H119" s="3">
        <v>4635977.0207000002</v>
      </c>
      <c r="I119" s="4">
        <v>78.971480999999898</v>
      </c>
      <c r="J119" s="4">
        <v>6580.9567500000003</v>
      </c>
      <c r="K119" s="79">
        <v>6.7458397168100452</v>
      </c>
      <c r="L119" s="79">
        <v>291.97488393394701</v>
      </c>
      <c r="M119" s="1">
        <f t="shared" si="20"/>
        <v>1921.4740832555754</v>
      </c>
      <c r="N119" s="1">
        <f t="shared" si="21"/>
        <v>532.72895302510915</v>
      </c>
      <c r="O119" s="4">
        <f t="shared" si="22"/>
        <v>2454.2030362806845</v>
      </c>
      <c r="P119" s="77">
        <f t="shared" si="23"/>
        <v>1526.2302899999979</v>
      </c>
      <c r="Q119" s="8">
        <f t="shared" si="24"/>
        <v>31.077080044638997</v>
      </c>
      <c r="R119" s="78" t="s">
        <v>4</v>
      </c>
      <c r="S119" s="1"/>
      <c r="AX119" s="5"/>
    </row>
    <row r="120" spans="3:50" x14ac:dyDescent="0.25">
      <c r="C120" s="2" t="s">
        <v>7</v>
      </c>
      <c r="D120" s="2" t="s">
        <v>24</v>
      </c>
      <c r="E120" s="3">
        <v>28</v>
      </c>
      <c r="F120" s="3">
        <v>31</v>
      </c>
      <c r="G120" s="3">
        <v>283645.221499999</v>
      </c>
      <c r="H120" s="3">
        <v>6045216.4588000001</v>
      </c>
      <c r="I120" s="4">
        <v>98.464442000000005</v>
      </c>
      <c r="J120" s="4">
        <v>8205.3701249999904</v>
      </c>
      <c r="K120" s="79">
        <v>6.7458397168100408</v>
      </c>
      <c r="L120" s="79">
        <v>295.55072070222201</v>
      </c>
      <c r="M120" s="1">
        <f t="shared" si="20"/>
        <v>2425.1030540722286</v>
      </c>
      <c r="N120" s="1">
        <f t="shared" si="21"/>
        <v>664.22534353713877</v>
      </c>
      <c r="O120" s="4">
        <f t="shared" si="22"/>
        <v>3089.3283976093671</v>
      </c>
      <c r="P120" s="77">
        <f t="shared" si="23"/>
        <v>1624.6947319999979</v>
      </c>
      <c r="Q120" s="8">
        <f t="shared" si="24"/>
        <v>31.375066316928571</v>
      </c>
      <c r="R120" s="78" t="s">
        <v>4</v>
      </c>
      <c r="S120" s="1"/>
      <c r="AX120" s="5"/>
    </row>
    <row r="121" spans="3:50" x14ac:dyDescent="0.25">
      <c r="C121" s="2" t="s">
        <v>7</v>
      </c>
      <c r="D121" s="2" t="s">
        <v>24</v>
      </c>
      <c r="E121" s="3">
        <v>20</v>
      </c>
      <c r="F121" s="3">
        <v>22</v>
      </c>
      <c r="G121" s="3">
        <v>217763.82844000001</v>
      </c>
      <c r="H121" s="3">
        <v>5585450.8695999896</v>
      </c>
      <c r="I121" s="4">
        <v>87.968232</v>
      </c>
      <c r="J121" s="4">
        <v>7330.6859999999897</v>
      </c>
      <c r="K121" s="79">
        <v>6.7458397168100444</v>
      </c>
      <c r="L121" s="79">
        <v>298.10715224687902</v>
      </c>
      <c r="M121" s="1">
        <f t="shared" si="20"/>
        <v>2185.3299274760616</v>
      </c>
      <c r="N121" s="1">
        <f t="shared" si="21"/>
        <v>593.41959324316031</v>
      </c>
      <c r="O121" s="4">
        <f t="shared" si="22"/>
        <v>2778.7495207192219</v>
      </c>
      <c r="P121" s="77">
        <f t="shared" si="23"/>
        <v>1712.6629639999978</v>
      </c>
      <c r="Q121" s="8">
        <f t="shared" si="24"/>
        <v>31.588102404049931</v>
      </c>
      <c r="R121" s="78" t="s">
        <v>4</v>
      </c>
      <c r="S121" s="1"/>
      <c r="AX121" s="5"/>
    </row>
    <row r="122" spans="3:50" x14ac:dyDescent="0.25">
      <c r="C122" s="2" t="s">
        <v>7</v>
      </c>
      <c r="D122" s="2" t="s">
        <v>24</v>
      </c>
      <c r="E122" s="3">
        <v>86</v>
      </c>
      <c r="F122" s="3" t="s">
        <v>13</v>
      </c>
      <c r="G122" s="3">
        <v>250559.52741000001</v>
      </c>
      <c r="H122" s="3">
        <v>5941547.3422999904</v>
      </c>
      <c r="I122" s="4">
        <v>84.033653000000001</v>
      </c>
      <c r="J122" s="4">
        <v>7002.804408</v>
      </c>
      <c r="K122" s="79">
        <v>6.7458397168100346</v>
      </c>
      <c r="L122" s="79">
        <v>300.25415480065698</v>
      </c>
      <c r="M122" s="1">
        <f t="shared" si="20"/>
        <v>2102.6211187583549</v>
      </c>
      <c r="N122" s="1">
        <f t="shared" si="21"/>
        <v>566.87755395603267</v>
      </c>
      <c r="O122" s="4">
        <f t="shared" si="22"/>
        <v>2669.4986727143878</v>
      </c>
      <c r="P122" s="77">
        <f t="shared" si="23"/>
        <v>1796.6966169999978</v>
      </c>
      <c r="Q122" s="8">
        <f t="shared" si="24"/>
        <v>31.767019252565252</v>
      </c>
      <c r="R122" s="78" t="s">
        <v>4</v>
      </c>
      <c r="S122" s="1"/>
      <c r="AX122" s="5"/>
    </row>
    <row r="123" spans="3:50" x14ac:dyDescent="0.25">
      <c r="C123" s="2" t="s">
        <v>7</v>
      </c>
      <c r="D123" s="2" t="s">
        <v>24</v>
      </c>
      <c r="E123" s="3">
        <v>39</v>
      </c>
      <c r="F123" s="3">
        <v>43</v>
      </c>
      <c r="G123" s="3">
        <v>233114.500449999</v>
      </c>
      <c r="H123" s="3">
        <v>5199345.4056000002</v>
      </c>
      <c r="I123" s="4">
        <v>87.468412000000001</v>
      </c>
      <c r="J123" s="4">
        <v>7289.0343750000002</v>
      </c>
      <c r="K123" s="79">
        <v>6.745839716810039</v>
      </c>
      <c r="L123" s="79">
        <v>304.51695907545297</v>
      </c>
      <c r="M123" s="1">
        <f t="shared" si="20"/>
        <v>2219.6345824714454</v>
      </c>
      <c r="N123" s="1">
        <f t="shared" si="21"/>
        <v>590.04788763590386</v>
      </c>
      <c r="O123" s="4">
        <f t="shared" si="22"/>
        <v>2809.6824701073492</v>
      </c>
      <c r="P123" s="77">
        <f t="shared" si="23"/>
        <v>1884.1650289999977</v>
      </c>
      <c r="Q123" s="8">
        <f t="shared" si="24"/>
        <v>32.122253118158234</v>
      </c>
      <c r="R123" s="78" t="s">
        <v>4</v>
      </c>
      <c r="S123" s="1"/>
      <c r="AX123" s="5"/>
    </row>
    <row r="124" spans="3:50" x14ac:dyDescent="0.25">
      <c r="C124" s="2" t="s">
        <v>7</v>
      </c>
      <c r="D124" s="2" t="s">
        <v>24</v>
      </c>
      <c r="E124" s="3">
        <v>67</v>
      </c>
      <c r="F124" s="3">
        <v>74</v>
      </c>
      <c r="G124" s="3">
        <v>126843.88777</v>
      </c>
      <c r="H124" s="3">
        <v>5249685.4166999897</v>
      </c>
      <c r="I124" s="4">
        <v>91.101101</v>
      </c>
      <c r="J124" s="4">
        <v>7591.7583860000004</v>
      </c>
      <c r="K124" s="79">
        <v>6.7458397168100346</v>
      </c>
      <c r="L124" s="79">
        <v>304.99965125163197</v>
      </c>
      <c r="M124" s="1">
        <f t="shared" si="20"/>
        <v>2315.4836601166526</v>
      </c>
      <c r="N124" s="1">
        <f t="shared" si="21"/>
        <v>614.55342537092235</v>
      </c>
      <c r="O124" s="4">
        <f t="shared" si="22"/>
        <v>2930.037085487575</v>
      </c>
      <c r="P124" s="77">
        <f t="shared" si="23"/>
        <v>1975.2661299999977</v>
      </c>
      <c r="Q124" s="8">
        <f t="shared" si="24"/>
        <v>32.162477218443001</v>
      </c>
      <c r="R124" s="78" t="s">
        <v>4</v>
      </c>
      <c r="S124" s="1"/>
      <c r="AX124" s="5"/>
    </row>
    <row r="125" spans="3:50" x14ac:dyDescent="0.25">
      <c r="C125" s="2" t="s">
        <v>7</v>
      </c>
      <c r="D125" s="2" t="s">
        <v>24</v>
      </c>
      <c r="E125" s="3">
        <v>54</v>
      </c>
      <c r="F125" s="3">
        <v>58</v>
      </c>
      <c r="G125" s="3">
        <v>105253.25168</v>
      </c>
      <c r="H125" s="3">
        <v>5250558.9445000002</v>
      </c>
      <c r="I125" s="4">
        <v>90.967149000000006</v>
      </c>
      <c r="J125" s="4">
        <v>7580.5957500000004</v>
      </c>
      <c r="K125" s="79">
        <v>6.7458397168100221</v>
      </c>
      <c r="L125" s="79">
        <v>306.622034703537</v>
      </c>
      <c r="M125" s="1">
        <f t="shared" si="20"/>
        <v>2324.3776931299853</v>
      </c>
      <c r="N125" s="1">
        <f t="shared" si="21"/>
        <v>613.64980664917516</v>
      </c>
      <c r="O125" s="4">
        <f t="shared" si="22"/>
        <v>2938.0274997791603</v>
      </c>
      <c r="P125" s="77">
        <f t="shared" si="23"/>
        <v>2066.2332789999978</v>
      </c>
      <c r="Q125" s="8">
        <f t="shared" si="24"/>
        <v>32.297675942104775</v>
      </c>
      <c r="R125" s="78" t="s">
        <v>4</v>
      </c>
      <c r="S125" s="1"/>
      <c r="AX125" s="5"/>
    </row>
    <row r="126" spans="3:50" x14ac:dyDescent="0.25">
      <c r="C126" s="2" t="s">
        <v>7</v>
      </c>
      <c r="D126" s="2" t="s">
        <v>24</v>
      </c>
      <c r="E126" s="3">
        <v>22</v>
      </c>
      <c r="F126" s="3">
        <v>24</v>
      </c>
      <c r="G126" s="3">
        <v>227156.73404000001</v>
      </c>
      <c r="H126" s="3">
        <v>5619646.6622000001</v>
      </c>
      <c r="I126" s="4">
        <v>70.7094799999999</v>
      </c>
      <c r="J126" s="4">
        <v>5892.4567040000002</v>
      </c>
      <c r="K126" s="79">
        <v>6.7458397168100479</v>
      </c>
      <c r="L126" s="79">
        <v>308.14097086756601</v>
      </c>
      <c r="M126" s="1">
        <f t="shared" si="20"/>
        <v>1815.707329565658</v>
      </c>
      <c r="N126" s="1">
        <f t="shared" si="21"/>
        <v>476.99481853898504</v>
      </c>
      <c r="O126" s="4">
        <f t="shared" si="22"/>
        <v>2292.7021481046431</v>
      </c>
      <c r="P126" s="77">
        <f t="shared" si="23"/>
        <v>2136.9427589999977</v>
      </c>
      <c r="Q126" s="8">
        <f t="shared" si="24"/>
        <v>32.424254118466806</v>
      </c>
      <c r="R126" s="78" t="s">
        <v>4</v>
      </c>
      <c r="S126" s="1"/>
      <c r="AX126" s="5"/>
    </row>
    <row r="127" spans="3:50" x14ac:dyDescent="0.25">
      <c r="C127" s="2" t="s">
        <v>7</v>
      </c>
      <c r="D127" s="2" t="s">
        <v>24</v>
      </c>
      <c r="E127" s="3">
        <v>21</v>
      </c>
      <c r="F127" s="3">
        <v>23</v>
      </c>
      <c r="G127" s="3">
        <v>222874.89579000001</v>
      </c>
      <c r="H127" s="3">
        <v>5602037.3515999904</v>
      </c>
      <c r="I127" s="4">
        <v>78.971480999999898</v>
      </c>
      <c r="J127" s="4">
        <v>6580.9567500000003</v>
      </c>
      <c r="K127" s="79">
        <v>6.7458397168100479</v>
      </c>
      <c r="L127" s="79">
        <v>310.18568657788398</v>
      </c>
      <c r="M127" s="1">
        <f t="shared" si="20"/>
        <v>2041.31858783811</v>
      </c>
      <c r="N127" s="1">
        <f t="shared" si="21"/>
        <v>532.72895302510938</v>
      </c>
      <c r="O127" s="4">
        <f t="shared" si="22"/>
        <v>2574.0475408632192</v>
      </c>
      <c r="P127" s="77">
        <f t="shared" si="23"/>
        <v>2215.9142399999978</v>
      </c>
      <c r="Q127" s="8">
        <f t="shared" si="24"/>
        <v>32.594646931633747</v>
      </c>
      <c r="R127" s="78" t="s">
        <v>4</v>
      </c>
      <c r="S127" s="1"/>
      <c r="AX127" s="5"/>
    </row>
    <row r="128" spans="3:50" x14ac:dyDescent="0.25">
      <c r="C128" s="2" t="s">
        <v>7</v>
      </c>
      <c r="D128" s="2" t="s">
        <v>24</v>
      </c>
      <c r="E128" s="3">
        <v>63</v>
      </c>
      <c r="F128" s="3">
        <v>68</v>
      </c>
      <c r="G128" s="3">
        <v>264875.666529999</v>
      </c>
      <c r="H128" s="3">
        <v>5092524.6199000003</v>
      </c>
      <c r="I128" s="4">
        <v>72.495819999999895</v>
      </c>
      <c r="J128" s="4">
        <v>6041.3182960000004</v>
      </c>
      <c r="K128" s="79">
        <v>6.745839716810047</v>
      </c>
      <c r="L128" s="79">
        <v>319.69632445918</v>
      </c>
      <c r="M128" s="1">
        <f t="shared" si="20"/>
        <v>1931.3872541191968</v>
      </c>
      <c r="N128" s="1">
        <f t="shared" si="21"/>
        <v>489.04518185871143</v>
      </c>
      <c r="O128" s="4">
        <f t="shared" si="22"/>
        <v>2420.4324359779084</v>
      </c>
      <c r="P128" s="77">
        <f t="shared" si="23"/>
        <v>2288.4100599999979</v>
      </c>
      <c r="Q128" s="8">
        <f t="shared" si="24"/>
        <v>33.3871999237737</v>
      </c>
      <c r="R128" s="78" t="s">
        <v>4</v>
      </c>
      <c r="S128" s="1"/>
      <c r="AX128" s="5"/>
    </row>
    <row r="129" spans="3:50" x14ac:dyDescent="0.25">
      <c r="C129" s="2" t="s">
        <v>7</v>
      </c>
      <c r="D129" s="2" t="s">
        <v>24</v>
      </c>
      <c r="E129" s="3">
        <v>1</v>
      </c>
      <c r="F129" s="3">
        <v>1</v>
      </c>
      <c r="G129" s="3">
        <v>305311.72959</v>
      </c>
      <c r="H129" s="3">
        <v>6601280.4582000002</v>
      </c>
      <c r="I129" s="4">
        <v>69.654346000000004</v>
      </c>
      <c r="J129" s="4">
        <v>5804.5288099999898</v>
      </c>
      <c r="K129" s="79">
        <v>6.7458397168100452</v>
      </c>
      <c r="L129" s="79">
        <v>334.96078475657799</v>
      </c>
      <c r="M129" s="1">
        <f t="shared" si="20"/>
        <v>1944.2895253397623</v>
      </c>
      <c r="N129" s="1">
        <f t="shared" si="21"/>
        <v>469.87705369522894</v>
      </c>
      <c r="O129" s="4">
        <f t="shared" si="22"/>
        <v>2414.1665790349912</v>
      </c>
      <c r="P129" s="77">
        <f t="shared" si="23"/>
        <v>2358.0644059999977</v>
      </c>
      <c r="Q129" s="8">
        <f t="shared" si="24"/>
        <v>34.659238334317159</v>
      </c>
      <c r="R129" s="78" t="s">
        <v>5</v>
      </c>
      <c r="S129" s="1"/>
      <c r="AX129" s="5"/>
    </row>
    <row r="130" spans="3:50" x14ac:dyDescent="0.25">
      <c r="C130" s="2" t="s">
        <v>7</v>
      </c>
      <c r="D130" s="2" t="s">
        <v>24</v>
      </c>
      <c r="E130" s="3">
        <v>14</v>
      </c>
      <c r="F130" s="3">
        <v>14</v>
      </c>
      <c r="G130" s="3">
        <v>417469.64292999898</v>
      </c>
      <c r="H130" s="3">
        <v>6813405.2185000004</v>
      </c>
      <c r="I130" s="4">
        <v>54.871184</v>
      </c>
      <c r="J130" s="4">
        <v>4572.598688</v>
      </c>
      <c r="K130" s="79">
        <v>6.745839716810039</v>
      </c>
      <c r="L130" s="79">
        <v>342.07644840990702</v>
      </c>
      <c r="M130" s="1">
        <f t="shared" si="20"/>
        <v>1564.1783191948405</v>
      </c>
      <c r="N130" s="1">
        <f t="shared" si="21"/>
        <v>370.15221233559151</v>
      </c>
      <c r="O130" s="4">
        <f t="shared" si="22"/>
        <v>1934.3305315304319</v>
      </c>
      <c r="P130" s="77">
        <f t="shared" si="23"/>
        <v>2412.9355899999978</v>
      </c>
      <c r="Q130" s="8">
        <f t="shared" si="24"/>
        <v>35.252210550631311</v>
      </c>
      <c r="R130" s="78" t="s">
        <v>5</v>
      </c>
      <c r="S130" s="1"/>
      <c r="AX130" s="5"/>
    </row>
    <row r="131" spans="3:50" x14ac:dyDescent="0.25">
      <c r="C131" s="2" t="s">
        <v>7</v>
      </c>
      <c r="D131" s="2" t="s">
        <v>24</v>
      </c>
      <c r="E131" s="3">
        <v>75</v>
      </c>
      <c r="F131" s="3">
        <v>82</v>
      </c>
      <c r="G131" s="3">
        <v>306351.73362000001</v>
      </c>
      <c r="H131" s="3">
        <v>6150684.7286999896</v>
      </c>
      <c r="I131" s="4">
        <v>65.148499999999899</v>
      </c>
      <c r="J131" s="4">
        <v>5429.0416370000003</v>
      </c>
      <c r="K131" s="79">
        <v>6.7458397168100399</v>
      </c>
      <c r="L131" s="79">
        <v>345.78807985395099</v>
      </c>
      <c r="M131" s="1">
        <f t="shared" si="20"/>
        <v>1877.2978831053808</v>
      </c>
      <c r="N131" s="1">
        <f t="shared" si="21"/>
        <v>439.48133879059822</v>
      </c>
      <c r="O131" s="4">
        <f t="shared" si="22"/>
        <v>2316.7792218959789</v>
      </c>
      <c r="P131" s="77">
        <f t="shared" si="23"/>
        <v>2478.0840899999976</v>
      </c>
      <c r="Q131" s="8">
        <f t="shared" si="24"/>
        <v>35.561512880511181</v>
      </c>
      <c r="R131" s="78" t="s">
        <v>5</v>
      </c>
      <c r="S131" s="1"/>
      <c r="AX131" s="5"/>
    </row>
    <row r="132" spans="3:50" x14ac:dyDescent="0.25">
      <c r="C132" s="2" t="s">
        <v>7</v>
      </c>
      <c r="D132" s="2" t="s">
        <v>24</v>
      </c>
      <c r="E132" s="3">
        <v>34</v>
      </c>
      <c r="F132" s="3">
        <v>37</v>
      </c>
      <c r="G132" s="3">
        <v>121041.88846</v>
      </c>
      <c r="H132" s="3">
        <v>5767555.6377999904</v>
      </c>
      <c r="I132" s="4">
        <v>54.5702929999999</v>
      </c>
      <c r="J132" s="4">
        <v>4547.5244169999896</v>
      </c>
      <c r="K132" s="79">
        <v>6.7458397168100337</v>
      </c>
      <c r="L132" s="79">
        <v>345.83882587403502</v>
      </c>
      <c r="M132" s="1">
        <f t="shared" si="20"/>
        <v>1572.7105050087819</v>
      </c>
      <c r="N132" s="1">
        <f t="shared" si="21"/>
        <v>368.12244987735988</v>
      </c>
      <c r="O132" s="4">
        <f t="shared" si="22"/>
        <v>1940.8329548861418</v>
      </c>
      <c r="P132" s="77">
        <f t="shared" si="23"/>
        <v>2532.6543829999973</v>
      </c>
      <c r="Q132" s="8">
        <f t="shared" si="24"/>
        <v>35.565741875092101</v>
      </c>
      <c r="R132" s="78" t="s">
        <v>5</v>
      </c>
      <c r="S132" s="1"/>
      <c r="AX132" s="5"/>
    </row>
    <row r="133" spans="3:50" x14ac:dyDescent="0.25">
      <c r="C133" s="2" t="s">
        <v>7</v>
      </c>
      <c r="D133" s="2" t="s">
        <v>24</v>
      </c>
      <c r="E133" s="3">
        <v>53</v>
      </c>
      <c r="F133" s="3">
        <v>57</v>
      </c>
      <c r="G133" s="3">
        <v>94137.761310000002</v>
      </c>
      <c r="H133" s="3">
        <v>5251178.6785000004</v>
      </c>
      <c r="I133" s="4">
        <v>58.748784000000001</v>
      </c>
      <c r="J133" s="4">
        <v>4895.7320019999897</v>
      </c>
      <c r="K133" s="79">
        <v>6.7458397168100239</v>
      </c>
      <c r="L133" s="79">
        <v>360.65325111325501</v>
      </c>
      <c r="M133" s="1">
        <f t="shared" si="20"/>
        <v>1765.6616631005011</v>
      </c>
      <c r="N133" s="1">
        <f t="shared" si="21"/>
        <v>396.30988042149335</v>
      </c>
      <c r="O133" s="4">
        <f t="shared" si="22"/>
        <v>2161.9715435219946</v>
      </c>
      <c r="P133" s="77">
        <f t="shared" si="23"/>
        <v>2591.4031669999972</v>
      </c>
      <c r="Q133" s="8">
        <f t="shared" si="24"/>
        <v>36.800277321859028</v>
      </c>
      <c r="R133" s="78" t="s">
        <v>5</v>
      </c>
      <c r="S133" s="1"/>
      <c r="AX133" s="5"/>
    </row>
    <row r="134" spans="3:50" x14ac:dyDescent="0.25">
      <c r="C134" s="2" t="s">
        <v>7</v>
      </c>
      <c r="D134" s="2" t="s">
        <v>24</v>
      </c>
      <c r="E134" s="3">
        <v>10</v>
      </c>
      <c r="F134" s="3">
        <v>10</v>
      </c>
      <c r="G134" s="3">
        <v>490350.40756999899</v>
      </c>
      <c r="H134" s="3">
        <v>7020525.7878</v>
      </c>
      <c r="I134" s="4">
        <v>51.929246999999897</v>
      </c>
      <c r="J134" s="4">
        <v>4327.4372309999899</v>
      </c>
      <c r="K134" s="79">
        <v>6.7458397168100488</v>
      </c>
      <c r="L134" s="79">
        <v>366.36028160355198</v>
      </c>
      <c r="M134" s="1">
        <f t="shared" si="20"/>
        <v>1585.4011225708516</v>
      </c>
      <c r="N134" s="1">
        <f t="shared" si="21"/>
        <v>350.30637687663841</v>
      </c>
      <c r="O134" s="4">
        <f t="shared" si="22"/>
        <v>1935.7074994474901</v>
      </c>
      <c r="P134" s="77">
        <f t="shared" si="23"/>
        <v>2643.3324139999972</v>
      </c>
      <c r="Q134" s="8">
        <f t="shared" si="24"/>
        <v>37.27586304972791</v>
      </c>
      <c r="R134" s="78" t="s">
        <v>5</v>
      </c>
      <c r="S134" s="1"/>
      <c r="AX134" s="5"/>
    </row>
    <row r="135" spans="3:50" x14ac:dyDescent="0.25">
      <c r="C135" s="2" t="s">
        <v>7</v>
      </c>
      <c r="D135" s="2" t="s">
        <v>24</v>
      </c>
      <c r="E135" s="3">
        <v>52</v>
      </c>
      <c r="F135" s="3">
        <v>56</v>
      </c>
      <c r="G135" s="3">
        <v>94818.004209999897</v>
      </c>
      <c r="H135" s="3">
        <v>5263551.1699000001</v>
      </c>
      <c r="I135" s="4">
        <v>53.485684999999897</v>
      </c>
      <c r="J135" s="4">
        <v>4457.1403909999899</v>
      </c>
      <c r="K135" s="79">
        <v>6.7458397168100355</v>
      </c>
      <c r="L135" s="79">
        <v>371.26603731663499</v>
      </c>
      <c r="M135" s="1">
        <f t="shared" si="20"/>
        <v>1654.7848507304834</v>
      </c>
      <c r="N135" s="1">
        <f t="shared" si="21"/>
        <v>360.80585815379004</v>
      </c>
      <c r="O135" s="4">
        <f t="shared" si="22"/>
        <v>2015.5907088842735</v>
      </c>
      <c r="P135" s="77">
        <f t="shared" si="23"/>
        <v>2696.8180989999973</v>
      </c>
      <c r="Q135" s="8">
        <f t="shared" si="24"/>
        <v>37.684675981700103</v>
      </c>
      <c r="R135" s="78" t="s">
        <v>5</v>
      </c>
      <c r="S135" s="1"/>
      <c r="AX135" s="5"/>
    </row>
    <row r="136" spans="3:50" x14ac:dyDescent="0.25">
      <c r="C136" s="2" t="s">
        <v>7</v>
      </c>
      <c r="D136" s="2" t="s">
        <v>24</v>
      </c>
      <c r="E136" s="3">
        <v>74</v>
      </c>
      <c r="F136" s="3">
        <v>81</v>
      </c>
      <c r="G136" s="3">
        <v>340432.53323</v>
      </c>
      <c r="H136" s="3">
        <v>6046529.9589999896</v>
      </c>
      <c r="I136" s="4">
        <v>20.6005609999999</v>
      </c>
      <c r="J136" s="4">
        <v>1716.713377</v>
      </c>
      <c r="K136" s="79">
        <v>6.7458397168100399</v>
      </c>
      <c r="L136" s="79">
        <v>440.28923302081603</v>
      </c>
      <c r="M136" s="1">
        <f t="shared" si="20"/>
        <v>755.85041607590495</v>
      </c>
      <c r="N136" s="1">
        <f t="shared" si="21"/>
        <v>138.96808258236729</v>
      </c>
      <c r="O136" s="4">
        <f t="shared" si="22"/>
        <v>894.81849865827223</v>
      </c>
      <c r="P136" s="77">
        <f t="shared" si="23"/>
        <v>2717.4186599999971</v>
      </c>
      <c r="Q136" s="8">
        <f t="shared" si="24"/>
        <v>43.436608287428513</v>
      </c>
      <c r="R136" s="78" t="s">
        <v>5</v>
      </c>
      <c r="S136" s="1"/>
      <c r="AX136" s="5"/>
    </row>
    <row r="137" spans="3:50" x14ac:dyDescent="0.25">
      <c r="C137" s="2" t="s">
        <v>7</v>
      </c>
      <c r="D137" s="2" t="s">
        <v>24</v>
      </c>
      <c r="E137" s="3">
        <v>26</v>
      </c>
      <c r="F137" s="3">
        <v>29</v>
      </c>
      <c r="G137" s="3">
        <v>296831.98602999898</v>
      </c>
      <c r="H137" s="3">
        <v>5864697.6021999903</v>
      </c>
      <c r="I137" s="4">
        <v>33.755809999999897</v>
      </c>
      <c r="J137" s="4">
        <v>2812.9841449999899</v>
      </c>
      <c r="K137" s="79">
        <v>6.7458397168100444</v>
      </c>
      <c r="L137" s="79">
        <v>458.433980911589</v>
      </c>
      <c r="M137" s="1">
        <f t="shared" si="20"/>
        <v>1289.567519833528</v>
      </c>
      <c r="N137" s="1">
        <f t="shared" si="21"/>
        <v>227.71128377109298</v>
      </c>
      <c r="O137" s="4">
        <f t="shared" si="22"/>
        <v>1517.2788036046209</v>
      </c>
      <c r="P137" s="77">
        <f t="shared" si="23"/>
        <v>2751.1744699999972</v>
      </c>
      <c r="Q137" s="8">
        <f t="shared" si="24"/>
        <v>44.948671165189801</v>
      </c>
      <c r="R137" s="78" t="s">
        <v>5</v>
      </c>
      <c r="S137" s="1"/>
      <c r="AX137" s="5"/>
    </row>
    <row r="138" spans="3:50" x14ac:dyDescent="0.25">
      <c r="C138" s="2" t="s">
        <v>7</v>
      </c>
      <c r="D138" s="2" t="s">
        <v>24</v>
      </c>
      <c r="E138" s="3">
        <v>73</v>
      </c>
      <c r="F138" s="3">
        <v>80</v>
      </c>
      <c r="G138" s="3">
        <v>244327.27957000001</v>
      </c>
      <c r="H138" s="3">
        <v>4645790.2895999895</v>
      </c>
      <c r="I138" s="4">
        <v>31.667064</v>
      </c>
      <c r="J138" s="4">
        <v>2638.9220030000001</v>
      </c>
      <c r="K138" s="79">
        <v>6.7458397168100461</v>
      </c>
      <c r="L138" s="79">
        <v>471.91334360002702</v>
      </c>
      <c r="M138" s="1">
        <f t="shared" si="20"/>
        <v>1245.3425059354106</v>
      </c>
      <c r="N138" s="1">
        <f t="shared" si="21"/>
        <v>213.6209380459656</v>
      </c>
      <c r="O138" s="4">
        <f t="shared" si="22"/>
        <v>1458.9634439813763</v>
      </c>
      <c r="P138" s="77">
        <f t="shared" si="23"/>
        <v>2782.8415339999974</v>
      </c>
      <c r="Q138" s="8">
        <f t="shared" si="24"/>
        <v>46.071951728185986</v>
      </c>
      <c r="R138" s="78" t="s">
        <v>5</v>
      </c>
      <c r="S138" s="1"/>
      <c r="AX138" s="5"/>
    </row>
    <row r="139" spans="3:50" x14ac:dyDescent="0.25">
      <c r="C139" s="2" t="s">
        <v>7</v>
      </c>
      <c r="D139" s="2" t="s">
        <v>24</v>
      </c>
      <c r="E139" s="3">
        <v>38</v>
      </c>
      <c r="F139" s="3">
        <v>42</v>
      </c>
      <c r="G139" s="3">
        <v>191520.27974</v>
      </c>
      <c r="H139" s="3">
        <v>4998615.1616000002</v>
      </c>
      <c r="I139" s="4">
        <v>32.789659</v>
      </c>
      <c r="J139" s="4">
        <v>2732.4715540000002</v>
      </c>
      <c r="K139" s="79">
        <v>6.7458397168100452</v>
      </c>
      <c r="L139" s="79">
        <v>474.41912630550797</v>
      </c>
      <c r="M139" s="1">
        <f t="shared" si="20"/>
        <v>1296.3367673033338</v>
      </c>
      <c r="N139" s="1">
        <f t="shared" si="21"/>
        <v>221.19378398285795</v>
      </c>
      <c r="O139" s="4">
        <f t="shared" si="22"/>
        <v>1517.5305512861917</v>
      </c>
      <c r="P139" s="77">
        <f t="shared" si="23"/>
        <v>2815.6311929999974</v>
      </c>
      <c r="Q139" s="8">
        <f t="shared" si="24"/>
        <v>46.280766484524641</v>
      </c>
      <c r="R139" s="78" t="s">
        <v>5</v>
      </c>
      <c r="S139" s="1"/>
      <c r="AX139" s="5"/>
    </row>
    <row r="140" spans="3:50" x14ac:dyDescent="0.25">
      <c r="C140" s="2" t="s">
        <v>7</v>
      </c>
      <c r="D140" s="2" t="s">
        <v>24</v>
      </c>
      <c r="E140" s="3">
        <v>27</v>
      </c>
      <c r="F140" s="3">
        <v>30</v>
      </c>
      <c r="G140" s="3">
        <v>322013.29125000001</v>
      </c>
      <c r="H140" s="3">
        <v>5964085.7889</v>
      </c>
      <c r="I140" s="4">
        <v>9.2496600000000004</v>
      </c>
      <c r="J140" s="4">
        <v>770.80497300000002</v>
      </c>
      <c r="K140" s="79">
        <v>6.745839716810039</v>
      </c>
      <c r="L140" s="79">
        <v>488.15512363364098</v>
      </c>
      <c r="M140" s="1">
        <f t="shared" ref="M140:M171" si="25">L140*J140*1000/1000/1000</f>
        <v>376.27239689224035</v>
      </c>
      <c r="N140" s="1">
        <f t="shared" ref="N140:N171" si="26">I140*K140*1000*1000/1000/1000</f>
        <v>62.39672379498915</v>
      </c>
      <c r="O140" s="4">
        <f t="shared" ref="O140:O171" si="27">N140+M140</f>
        <v>438.66912068722951</v>
      </c>
      <c r="P140" s="77">
        <f t="shared" ref="P140:P171" si="28">P139+I140</f>
        <v>2824.8808529999974</v>
      </c>
      <c r="Q140" s="8">
        <f t="shared" ref="Q140:Q171" si="29">O140/I140</f>
        <v>47.425431928009189</v>
      </c>
      <c r="R140" s="78" t="s">
        <v>5</v>
      </c>
      <c r="S140" s="1"/>
      <c r="AX140" s="5"/>
    </row>
    <row r="141" spans="3:50" x14ac:dyDescent="0.25">
      <c r="C141" s="2" t="s">
        <v>7</v>
      </c>
      <c r="D141" s="2" t="s">
        <v>24</v>
      </c>
      <c r="E141" s="3">
        <v>84</v>
      </c>
      <c r="F141" s="3" t="s">
        <v>14</v>
      </c>
      <c r="G141" s="3">
        <v>285930.58714999899</v>
      </c>
      <c r="H141" s="3">
        <v>5784827.8198999902</v>
      </c>
      <c r="I141" s="4">
        <v>28.627662000000001</v>
      </c>
      <c r="J141" s="4">
        <v>2385.6384720000001</v>
      </c>
      <c r="K141" s="79">
        <v>6.7458397168100444</v>
      </c>
      <c r="L141" s="79">
        <v>497.69026878165801</v>
      </c>
      <c r="M141" s="1">
        <f t="shared" si="25"/>
        <v>1187.3090523455439</v>
      </c>
      <c r="N141" s="1">
        <f t="shared" si="26"/>
        <v>193.11761931901367</v>
      </c>
      <c r="O141" s="4">
        <f t="shared" si="27"/>
        <v>1380.4266716645575</v>
      </c>
      <c r="P141" s="77">
        <f t="shared" si="28"/>
        <v>2853.5085149999973</v>
      </c>
      <c r="Q141" s="8">
        <f t="shared" si="29"/>
        <v>48.220028295169804</v>
      </c>
      <c r="R141" s="78" t="s">
        <v>5</v>
      </c>
      <c r="S141" s="1"/>
      <c r="AX141" s="5"/>
    </row>
    <row r="142" spans="3:50" x14ac:dyDescent="0.25">
      <c r="C142" s="2" t="s">
        <v>7</v>
      </c>
      <c r="D142" s="2" t="s">
        <v>24</v>
      </c>
      <c r="E142" s="3">
        <v>83</v>
      </c>
      <c r="F142" s="3" t="s">
        <v>15</v>
      </c>
      <c r="G142" s="3">
        <v>194198.76457</v>
      </c>
      <c r="H142" s="3">
        <v>6022059.8329999903</v>
      </c>
      <c r="I142" s="4">
        <v>27.925915</v>
      </c>
      <c r="J142" s="4">
        <v>2327.1595900000002</v>
      </c>
      <c r="K142" s="79">
        <v>6.7458397168100284</v>
      </c>
      <c r="L142" s="79">
        <v>511.49585236918199</v>
      </c>
      <c r="M142" s="1">
        <f t="shared" si="25"/>
        <v>1190.332478086166</v>
      </c>
      <c r="N142" s="1">
        <f t="shared" si="26"/>
        <v>188.38374653526091</v>
      </c>
      <c r="O142" s="4">
        <f t="shared" si="27"/>
        <v>1378.716224621427</v>
      </c>
      <c r="P142" s="77">
        <f t="shared" si="28"/>
        <v>2881.4344299999971</v>
      </c>
      <c r="Q142" s="8">
        <f t="shared" si="29"/>
        <v>49.370494203016342</v>
      </c>
      <c r="R142" s="78" t="s">
        <v>5</v>
      </c>
      <c r="S142" s="1"/>
      <c r="AX142" s="5"/>
    </row>
    <row r="143" spans="3:50" x14ac:dyDescent="0.25">
      <c r="C143" s="2" t="s">
        <v>7</v>
      </c>
      <c r="D143" s="2" t="s">
        <v>24</v>
      </c>
      <c r="E143" s="3">
        <v>71</v>
      </c>
      <c r="F143" s="3">
        <v>78</v>
      </c>
      <c r="G143" s="3">
        <v>231548.43197000001</v>
      </c>
      <c r="H143" s="3">
        <v>4643798.7423</v>
      </c>
      <c r="I143" s="4">
        <v>16.179157</v>
      </c>
      <c r="J143" s="4">
        <v>1348.263101</v>
      </c>
      <c r="K143" s="79">
        <v>6.745839716810047</v>
      </c>
      <c r="L143" s="79">
        <v>513.27422857547799</v>
      </c>
      <c r="M143" s="1">
        <f t="shared" si="25"/>
        <v>692.02870308255672</v>
      </c>
      <c r="N143" s="1">
        <f t="shared" si="26"/>
        <v>109.14199987510527</v>
      </c>
      <c r="O143" s="4">
        <f t="shared" si="27"/>
        <v>801.170702957662</v>
      </c>
      <c r="P143" s="77">
        <f t="shared" si="28"/>
        <v>2897.6135869999971</v>
      </c>
      <c r="Q143" s="8">
        <f t="shared" si="29"/>
        <v>49.518692658564476</v>
      </c>
      <c r="R143" s="78" t="s">
        <v>5</v>
      </c>
      <c r="S143" s="1"/>
      <c r="AX143" s="5"/>
    </row>
    <row r="144" spans="3:50" x14ac:dyDescent="0.25">
      <c r="C144" s="2" t="s">
        <v>7</v>
      </c>
      <c r="D144" s="2" t="s">
        <v>24</v>
      </c>
      <c r="E144" s="3">
        <v>82</v>
      </c>
      <c r="F144" s="3" t="s">
        <v>16</v>
      </c>
      <c r="G144" s="3">
        <v>321880.73554999899</v>
      </c>
      <c r="H144" s="3">
        <v>6344991.0998999896</v>
      </c>
      <c r="I144" s="4">
        <v>14.969094</v>
      </c>
      <c r="J144" s="4">
        <v>1247.4245169999899</v>
      </c>
      <c r="K144" s="79">
        <v>6.7458397168100399</v>
      </c>
      <c r="L144" s="79">
        <v>515.51739767282004</v>
      </c>
      <c r="M144" s="1">
        <f t="shared" si="25"/>
        <v>643.06904079710921</v>
      </c>
      <c r="N144" s="1">
        <f t="shared" si="26"/>
        <v>100.97910882986287</v>
      </c>
      <c r="O144" s="4">
        <f t="shared" si="27"/>
        <v>744.04814962697208</v>
      </c>
      <c r="P144" s="77">
        <f t="shared" si="28"/>
        <v>2912.5826809999971</v>
      </c>
      <c r="Q144" s="8">
        <f t="shared" si="29"/>
        <v>49.705623441670689</v>
      </c>
      <c r="R144" s="78" t="s">
        <v>5</v>
      </c>
      <c r="S144" s="1"/>
      <c r="AX144" s="5"/>
    </row>
    <row r="145" spans="3:50" x14ac:dyDescent="0.25">
      <c r="C145" s="2" t="s">
        <v>7</v>
      </c>
      <c r="D145" s="2" t="s">
        <v>24</v>
      </c>
      <c r="E145" s="3">
        <v>37</v>
      </c>
      <c r="F145" s="3">
        <v>40</v>
      </c>
      <c r="G145" s="3">
        <v>242024.242059999</v>
      </c>
      <c r="H145" s="3">
        <v>4832642.7767000003</v>
      </c>
      <c r="I145" s="4">
        <v>26.020102999999899</v>
      </c>
      <c r="J145" s="4">
        <v>2168.341946</v>
      </c>
      <c r="K145" s="79">
        <v>6.7458397168100452</v>
      </c>
      <c r="L145" s="79">
        <v>516.64930522747397</v>
      </c>
      <c r="M145" s="1">
        <f t="shared" si="25"/>
        <v>1120.272359896489</v>
      </c>
      <c r="N145" s="1">
        <f t="shared" si="26"/>
        <v>175.52744425288753</v>
      </c>
      <c r="O145" s="4">
        <f t="shared" si="27"/>
        <v>1295.7998041493765</v>
      </c>
      <c r="P145" s="77">
        <f t="shared" si="28"/>
        <v>2938.602783999997</v>
      </c>
      <c r="Q145" s="8">
        <f t="shared" si="29"/>
        <v>49.799949068202444</v>
      </c>
      <c r="R145" s="78" t="s">
        <v>5</v>
      </c>
      <c r="S145" s="1"/>
      <c r="AX145" s="5"/>
    </row>
    <row r="146" spans="3:50" x14ac:dyDescent="0.25">
      <c r="C146" s="2" t="s">
        <v>7</v>
      </c>
      <c r="D146" s="2" t="s">
        <v>24</v>
      </c>
      <c r="E146" s="3">
        <v>76</v>
      </c>
      <c r="F146" s="3" t="s">
        <v>17</v>
      </c>
      <c r="G146" s="3">
        <v>321452.526409999</v>
      </c>
      <c r="H146" s="3">
        <v>6680215.6964999903</v>
      </c>
      <c r="I146" s="4">
        <v>24.8841509999999</v>
      </c>
      <c r="J146" s="4">
        <v>2073.679228</v>
      </c>
      <c r="K146" s="79">
        <v>6.7458397168100399</v>
      </c>
      <c r="L146" s="79">
        <v>531.11396565078405</v>
      </c>
      <c r="M146" s="1">
        <f t="shared" si="25"/>
        <v>1101.3599982707362</v>
      </c>
      <c r="N146" s="1">
        <f t="shared" si="26"/>
        <v>167.8644941348976</v>
      </c>
      <c r="O146" s="4">
        <f t="shared" si="27"/>
        <v>1269.2244924056338</v>
      </c>
      <c r="P146" s="77">
        <f t="shared" si="28"/>
        <v>2963.4869349999967</v>
      </c>
      <c r="Q146" s="8">
        <f t="shared" si="29"/>
        <v>51.005336384819351</v>
      </c>
      <c r="R146" s="78" t="s">
        <v>5</v>
      </c>
      <c r="S146" s="1"/>
      <c r="AX146" s="5"/>
    </row>
    <row r="147" spans="3:50" x14ac:dyDescent="0.25">
      <c r="C147" s="2" t="s">
        <v>7</v>
      </c>
      <c r="D147" s="2" t="s">
        <v>24</v>
      </c>
      <c r="E147" s="3">
        <v>69</v>
      </c>
      <c r="F147" s="3">
        <v>76</v>
      </c>
      <c r="G147" s="3">
        <v>263773.51851000002</v>
      </c>
      <c r="H147" s="3">
        <v>5064448.8114999896</v>
      </c>
      <c r="I147" s="4">
        <v>8.1035740000000001</v>
      </c>
      <c r="J147" s="4">
        <v>675.29779399999904</v>
      </c>
      <c r="K147" s="79">
        <v>6.7458397168100452</v>
      </c>
      <c r="L147" s="79">
        <v>537.65582491883401</v>
      </c>
      <c r="M147" s="1">
        <f t="shared" si="25"/>
        <v>363.07779249893832</v>
      </c>
      <c r="N147" s="1">
        <f t="shared" si="26"/>
        <v>54.665411337309244</v>
      </c>
      <c r="O147" s="4">
        <f t="shared" si="27"/>
        <v>417.74320383624757</v>
      </c>
      <c r="P147" s="77">
        <f t="shared" si="28"/>
        <v>2971.5905089999969</v>
      </c>
      <c r="Q147" s="8">
        <f t="shared" si="29"/>
        <v>51.55048918369198</v>
      </c>
      <c r="R147" s="78" t="s">
        <v>5</v>
      </c>
      <c r="S147" s="1"/>
      <c r="AX147" s="5"/>
    </row>
    <row r="148" spans="3:50" x14ac:dyDescent="0.25">
      <c r="C148" s="2" t="s">
        <v>7</v>
      </c>
      <c r="D148" s="2" t="s">
        <v>24</v>
      </c>
      <c r="E148" s="3">
        <v>33</v>
      </c>
      <c r="F148" s="3">
        <v>36</v>
      </c>
      <c r="G148" s="3">
        <v>120610.796449999</v>
      </c>
      <c r="H148" s="3">
        <v>5793680.8476999896</v>
      </c>
      <c r="I148" s="4">
        <v>23.031683000000001</v>
      </c>
      <c r="J148" s="4">
        <v>1919.3068820000001</v>
      </c>
      <c r="K148" s="79">
        <v>6.7458397168100461</v>
      </c>
      <c r="L148" s="79">
        <v>564.166904263231</v>
      </c>
      <c r="M148" s="1">
        <f t="shared" si="25"/>
        <v>1082.8094219490542</v>
      </c>
      <c r="N148" s="1">
        <f t="shared" si="26"/>
        <v>155.36804192637877</v>
      </c>
      <c r="O148" s="4">
        <f t="shared" si="27"/>
        <v>1238.177463875433</v>
      </c>
      <c r="P148" s="77">
        <f t="shared" si="28"/>
        <v>2994.6221919999971</v>
      </c>
      <c r="Q148" s="8">
        <f t="shared" si="29"/>
        <v>53.759747556243845</v>
      </c>
      <c r="R148" s="78" t="s">
        <v>5</v>
      </c>
      <c r="S148" s="1"/>
      <c r="AX148" s="5"/>
    </row>
    <row r="149" spans="3:50" x14ac:dyDescent="0.25">
      <c r="C149" s="2" t="s">
        <v>7</v>
      </c>
      <c r="D149" s="2" t="s">
        <v>24</v>
      </c>
      <c r="E149" s="3">
        <v>0</v>
      </c>
      <c r="F149" s="3">
        <v>0</v>
      </c>
      <c r="G149" s="3">
        <v>298884.520469999</v>
      </c>
      <c r="H149" s="3">
        <v>6624819.1786000002</v>
      </c>
      <c r="I149" s="4">
        <v>13.934968</v>
      </c>
      <c r="J149" s="4">
        <v>1161.247306</v>
      </c>
      <c r="K149" s="79">
        <v>6.7458397168100479</v>
      </c>
      <c r="L149" s="79">
        <v>582.60971559818597</v>
      </c>
      <c r="M149" s="1">
        <f t="shared" si="25"/>
        <v>676.55396268781965</v>
      </c>
      <c r="N149" s="1">
        <f t="shared" si="26"/>
        <v>94.003060586877083</v>
      </c>
      <c r="O149" s="4">
        <f t="shared" si="27"/>
        <v>770.55702327469669</v>
      </c>
      <c r="P149" s="77">
        <f t="shared" si="28"/>
        <v>3008.5571599999971</v>
      </c>
      <c r="Q149" s="8">
        <f t="shared" si="29"/>
        <v>55.296648207207703</v>
      </c>
      <c r="R149" s="78" t="s">
        <v>5</v>
      </c>
      <c r="S149" s="1"/>
      <c r="AX149" s="5"/>
    </row>
    <row r="150" spans="3:50" x14ac:dyDescent="0.25">
      <c r="C150" s="2" t="s">
        <v>7</v>
      </c>
      <c r="D150" s="2" t="s">
        <v>24</v>
      </c>
      <c r="E150" s="3">
        <v>3</v>
      </c>
      <c r="F150" s="3">
        <v>3</v>
      </c>
      <c r="G150" s="3">
        <v>399290.32958000002</v>
      </c>
      <c r="H150" s="3">
        <v>6274688.9186000004</v>
      </c>
      <c r="I150" s="4">
        <v>18.3023899999999</v>
      </c>
      <c r="J150" s="4">
        <v>1525.1992029999899</v>
      </c>
      <c r="K150" s="79">
        <v>6.7458397168100399</v>
      </c>
      <c r="L150" s="79">
        <v>597.65542140342302</v>
      </c>
      <c r="M150" s="1">
        <f t="shared" si="25"/>
        <v>911.5435723931239</v>
      </c>
      <c r="N150" s="1">
        <f t="shared" si="26"/>
        <v>123.46498937454624</v>
      </c>
      <c r="O150" s="4">
        <f t="shared" si="27"/>
        <v>1035.00856176767</v>
      </c>
      <c r="P150" s="77">
        <f t="shared" si="28"/>
        <v>3026.8595499999969</v>
      </c>
      <c r="Q150" s="8">
        <f t="shared" si="29"/>
        <v>56.550459353542117</v>
      </c>
      <c r="R150" s="78" t="s">
        <v>6</v>
      </c>
      <c r="S150" s="1"/>
      <c r="AX150" s="5"/>
    </row>
    <row r="151" spans="3:50" x14ac:dyDescent="0.25">
      <c r="C151" s="2" t="s">
        <v>7</v>
      </c>
      <c r="D151" s="2" t="s">
        <v>24</v>
      </c>
      <c r="E151" s="3">
        <v>56</v>
      </c>
      <c r="F151" s="3">
        <v>60</v>
      </c>
      <c r="G151" s="3">
        <v>216922.04869</v>
      </c>
      <c r="H151" s="3">
        <v>4588403.7057999903</v>
      </c>
      <c r="I151" s="4">
        <v>21.556715000000001</v>
      </c>
      <c r="J151" s="4">
        <v>1796.3929330000001</v>
      </c>
      <c r="K151" s="79">
        <v>6.745839716810039</v>
      </c>
      <c r="L151" s="79">
        <v>605.01450388967203</v>
      </c>
      <c r="M151" s="1">
        <f t="shared" si="25"/>
        <v>1086.843779149908</v>
      </c>
      <c r="N151" s="1">
        <f t="shared" si="26"/>
        <v>145.41814421095472</v>
      </c>
      <c r="O151" s="4">
        <f t="shared" si="27"/>
        <v>1232.2619233608627</v>
      </c>
      <c r="P151" s="77">
        <f t="shared" si="28"/>
        <v>3048.4162649999971</v>
      </c>
      <c r="Q151" s="8">
        <f t="shared" si="29"/>
        <v>57.163715499363548</v>
      </c>
      <c r="R151" s="78" t="s">
        <v>6</v>
      </c>
      <c r="S151" s="1"/>
      <c r="AX151" s="5"/>
    </row>
    <row r="152" spans="3:50" x14ac:dyDescent="0.25">
      <c r="C152" s="2" t="s">
        <v>7</v>
      </c>
      <c r="D152" s="2" t="s">
        <v>24</v>
      </c>
      <c r="E152" s="3">
        <v>7</v>
      </c>
      <c r="F152" s="3">
        <v>7</v>
      </c>
      <c r="G152" s="3">
        <v>283696.121329999</v>
      </c>
      <c r="H152" s="3">
        <v>5980684.8205000004</v>
      </c>
      <c r="I152" s="4">
        <v>11.673284000000001</v>
      </c>
      <c r="J152" s="4">
        <v>972.77370099999905</v>
      </c>
      <c r="K152" s="79">
        <v>6.7458397168100399</v>
      </c>
      <c r="L152" s="79">
        <v>646.55715927580695</v>
      </c>
      <c r="M152" s="1">
        <f t="shared" si="25"/>
        <v>628.95380073677256</v>
      </c>
      <c r="N152" s="1">
        <f t="shared" si="26"/>
        <v>78.746102832803174</v>
      </c>
      <c r="O152" s="4">
        <f t="shared" si="27"/>
        <v>707.69990356957578</v>
      </c>
      <c r="P152" s="77">
        <f t="shared" si="28"/>
        <v>3060.0895489999971</v>
      </c>
      <c r="Q152" s="8">
        <f t="shared" si="29"/>
        <v>60.625604891440638</v>
      </c>
      <c r="R152" s="78" t="s">
        <v>6</v>
      </c>
      <c r="S152" s="1"/>
      <c r="AX152" s="5"/>
    </row>
    <row r="153" spans="3:50" x14ac:dyDescent="0.25">
      <c r="C153" s="2" t="s">
        <v>7</v>
      </c>
      <c r="D153" s="2" t="s">
        <v>24</v>
      </c>
      <c r="E153" s="3">
        <v>68</v>
      </c>
      <c r="F153" s="3">
        <v>75</v>
      </c>
      <c r="G153" s="3">
        <v>234617.021669999</v>
      </c>
      <c r="H153" s="3">
        <v>4644304.3779999902</v>
      </c>
      <c r="I153" s="4">
        <v>12.8913449999999</v>
      </c>
      <c r="J153" s="4">
        <v>1074.278712</v>
      </c>
      <c r="K153" s="79">
        <v>6.7458397168100461</v>
      </c>
      <c r="L153" s="79">
        <v>652.48010921793002</v>
      </c>
      <c r="M153" s="1">
        <f t="shared" si="25"/>
        <v>700.94549133625719</v>
      </c>
      <c r="N153" s="1">
        <f t="shared" si="26"/>
        <v>86.962947104099925</v>
      </c>
      <c r="O153" s="4">
        <f t="shared" si="27"/>
        <v>787.90843844035714</v>
      </c>
      <c r="P153" s="77">
        <f t="shared" si="28"/>
        <v>3072.9808939999971</v>
      </c>
      <c r="Q153" s="8">
        <f t="shared" si="29"/>
        <v>61.119180228313127</v>
      </c>
      <c r="R153" s="78" t="s">
        <v>6</v>
      </c>
      <c r="S153" s="1"/>
      <c r="AX153" s="5"/>
    </row>
    <row r="154" spans="3:50" x14ac:dyDescent="0.25">
      <c r="C154" s="2" t="s">
        <v>7</v>
      </c>
      <c r="D154" s="2" t="s">
        <v>24</v>
      </c>
      <c r="E154" s="3">
        <v>5</v>
      </c>
      <c r="F154" s="3">
        <v>5</v>
      </c>
      <c r="G154" s="3">
        <v>288024.14415000001</v>
      </c>
      <c r="H154" s="3">
        <v>6049894.0160999903</v>
      </c>
      <c r="I154" s="4">
        <v>17.0983249999999</v>
      </c>
      <c r="J154" s="4">
        <v>1424.8604399999899</v>
      </c>
      <c r="K154" s="79">
        <v>6.7458397168100399</v>
      </c>
      <c r="L154" s="79">
        <v>654.84098986885897</v>
      </c>
      <c r="M154" s="1">
        <f t="shared" si="25"/>
        <v>933.05702095457127</v>
      </c>
      <c r="N154" s="1">
        <f t="shared" si="26"/>
        <v>115.34255987592535</v>
      </c>
      <c r="O154" s="4">
        <f t="shared" si="27"/>
        <v>1048.3995808304967</v>
      </c>
      <c r="P154" s="77">
        <f t="shared" si="28"/>
        <v>3090.079218999997</v>
      </c>
      <c r="Q154" s="8">
        <f t="shared" si="29"/>
        <v>61.315923099514301</v>
      </c>
      <c r="R154" s="78" t="s">
        <v>6</v>
      </c>
      <c r="S154" s="1"/>
      <c r="AX154" s="5"/>
    </row>
    <row r="155" spans="3:50" x14ac:dyDescent="0.25">
      <c r="C155" s="2" t="s">
        <v>7</v>
      </c>
      <c r="D155" s="2" t="s">
        <v>24</v>
      </c>
      <c r="E155" s="3">
        <v>55</v>
      </c>
      <c r="F155" s="3">
        <v>59</v>
      </c>
      <c r="G155" s="3">
        <v>111793.37248000001</v>
      </c>
      <c r="H155" s="3">
        <v>5259249.5948000001</v>
      </c>
      <c r="I155" s="4">
        <v>11.770749</v>
      </c>
      <c r="J155" s="4">
        <v>980.89576899999895</v>
      </c>
      <c r="K155" s="79">
        <v>6.7458397168100399</v>
      </c>
      <c r="L155" s="79">
        <v>708.19924359799904</v>
      </c>
      <c r="M155" s="1">
        <f t="shared" si="25"/>
        <v>694.66964165427692</v>
      </c>
      <c r="N155" s="1">
        <f t="shared" si="26"/>
        <v>79.403586100802059</v>
      </c>
      <c r="O155" s="4">
        <f t="shared" si="27"/>
        <v>774.07322775507896</v>
      </c>
      <c r="P155" s="77">
        <f t="shared" si="28"/>
        <v>3101.8499679999968</v>
      </c>
      <c r="Q155" s="8">
        <f t="shared" si="29"/>
        <v>65.762444493131142</v>
      </c>
      <c r="R155" s="78" t="s">
        <v>6</v>
      </c>
      <c r="S155" s="1"/>
      <c r="AX155" s="5"/>
    </row>
    <row r="156" spans="3:50" x14ac:dyDescent="0.25">
      <c r="C156" s="2" t="s">
        <v>7</v>
      </c>
      <c r="D156" s="2" t="s">
        <v>24</v>
      </c>
      <c r="E156" s="3">
        <v>62</v>
      </c>
      <c r="F156" s="3">
        <v>67</v>
      </c>
      <c r="G156" s="3">
        <v>214816.178749999</v>
      </c>
      <c r="H156" s="3">
        <v>4739902.6759000001</v>
      </c>
      <c r="I156" s="4">
        <v>8.8887900000000002</v>
      </c>
      <c r="J156" s="4">
        <v>740.73249899999905</v>
      </c>
      <c r="K156" s="79">
        <v>6.7458397168100479</v>
      </c>
      <c r="L156" s="79">
        <v>721.82432585418803</v>
      </c>
      <c r="M156" s="1">
        <f t="shared" si="25"/>
        <v>534.67873672896224</v>
      </c>
      <c r="N156" s="1">
        <f t="shared" si="26"/>
        <v>59.962352616383988</v>
      </c>
      <c r="O156" s="4">
        <f t="shared" si="27"/>
        <v>594.64108934534624</v>
      </c>
      <c r="P156" s="77">
        <f t="shared" si="28"/>
        <v>3110.7387579999968</v>
      </c>
      <c r="Q156" s="8">
        <f t="shared" si="29"/>
        <v>66.897866790119494</v>
      </c>
      <c r="R156" s="78" t="s">
        <v>6</v>
      </c>
      <c r="S156" s="1"/>
      <c r="AX156" s="5"/>
    </row>
    <row r="157" spans="3:50" x14ac:dyDescent="0.25">
      <c r="C157" s="2" t="s">
        <v>7</v>
      </c>
      <c r="D157" s="2" t="s">
        <v>24</v>
      </c>
      <c r="E157" s="3">
        <v>29</v>
      </c>
      <c r="F157" s="3">
        <v>32</v>
      </c>
      <c r="G157" s="3">
        <v>393722.98385000002</v>
      </c>
      <c r="H157" s="3">
        <v>6368435.3822999904</v>
      </c>
      <c r="I157" s="4">
        <v>9.9054230000000008</v>
      </c>
      <c r="J157" s="4">
        <v>825.45190700000001</v>
      </c>
      <c r="K157" s="79">
        <v>6.7458397168100381</v>
      </c>
      <c r="L157" s="79">
        <v>814.68172752778003</v>
      </c>
      <c r="M157" s="1">
        <f t="shared" si="25"/>
        <v>672.48058558586047</v>
      </c>
      <c r="N157" s="1">
        <f t="shared" si="26"/>
        <v>66.820395885203638</v>
      </c>
      <c r="O157" s="4">
        <f t="shared" si="27"/>
        <v>739.30098147106412</v>
      </c>
      <c r="P157" s="77">
        <f t="shared" si="28"/>
        <v>3120.6441809999969</v>
      </c>
      <c r="Q157" s="8">
        <f t="shared" si="29"/>
        <v>74.635982882413401</v>
      </c>
      <c r="R157" s="78" t="s">
        <v>6</v>
      </c>
      <c r="S157" s="1"/>
      <c r="AX157" s="5"/>
    </row>
    <row r="158" spans="3:50" x14ac:dyDescent="0.25">
      <c r="C158" s="2" t="s">
        <v>7</v>
      </c>
      <c r="D158" s="2" t="s">
        <v>24</v>
      </c>
      <c r="E158" s="3">
        <v>32</v>
      </c>
      <c r="F158" s="3">
        <v>35</v>
      </c>
      <c r="G158" s="3">
        <v>395692.54758999898</v>
      </c>
      <c r="H158" s="3">
        <v>6276003.0471999897</v>
      </c>
      <c r="I158" s="4">
        <v>11.070002000000001</v>
      </c>
      <c r="J158" s="4">
        <v>922.50018999999895</v>
      </c>
      <c r="K158" s="79">
        <v>6.7458397168100399</v>
      </c>
      <c r="L158" s="79">
        <v>897.92471822939399</v>
      </c>
      <c r="M158" s="1">
        <f t="shared" si="25"/>
        <v>828.33572317231142</v>
      </c>
      <c r="N158" s="1">
        <f t="shared" si="26"/>
        <v>74.676459156766583</v>
      </c>
      <c r="O158" s="4">
        <f t="shared" si="27"/>
        <v>903.01218232907797</v>
      </c>
      <c r="P158" s="77">
        <f t="shared" si="28"/>
        <v>3131.7141829999969</v>
      </c>
      <c r="Q158" s="8">
        <f t="shared" si="29"/>
        <v>81.572901461903797</v>
      </c>
      <c r="R158" s="78" t="s">
        <v>6</v>
      </c>
      <c r="S158" s="1"/>
      <c r="AX158" s="5"/>
    </row>
    <row r="159" spans="3:50" x14ac:dyDescent="0.25">
      <c r="C159" s="2" t="s">
        <v>7</v>
      </c>
      <c r="D159" s="2" t="s">
        <v>24</v>
      </c>
      <c r="E159" s="3">
        <v>15</v>
      </c>
      <c r="F159" s="3">
        <v>15</v>
      </c>
      <c r="G159" s="3">
        <v>290020.43686999899</v>
      </c>
      <c r="H159" s="3">
        <v>6449358.7843000004</v>
      </c>
      <c r="I159" s="4">
        <v>9.1167079999999903</v>
      </c>
      <c r="J159" s="4">
        <v>759.72564</v>
      </c>
      <c r="K159" s="79">
        <v>6.745839716810039</v>
      </c>
      <c r="L159" s="79">
        <v>914.29015924630301</v>
      </c>
      <c r="M159" s="1">
        <f t="shared" si="25"/>
        <v>694.60967637909948</v>
      </c>
      <c r="N159" s="1">
        <f t="shared" si="26"/>
        <v>61.499850912959751</v>
      </c>
      <c r="O159" s="4">
        <f t="shared" si="27"/>
        <v>756.10952729205928</v>
      </c>
      <c r="P159" s="77">
        <f t="shared" si="28"/>
        <v>3140.8308909999969</v>
      </c>
      <c r="Q159" s="8">
        <f t="shared" si="29"/>
        <v>82.936683646340327</v>
      </c>
      <c r="R159" s="78" t="s">
        <v>6</v>
      </c>
      <c r="S159" s="1"/>
      <c r="AX159" s="5"/>
    </row>
    <row r="160" spans="3:50" x14ac:dyDescent="0.25">
      <c r="C160" s="2" t="s">
        <v>7</v>
      </c>
      <c r="D160" s="2" t="s">
        <v>24</v>
      </c>
      <c r="E160" s="3">
        <v>80</v>
      </c>
      <c r="F160" s="3" t="s">
        <v>18</v>
      </c>
      <c r="G160" s="3">
        <v>401956.08432999899</v>
      </c>
      <c r="H160" s="3">
        <v>6904058.9530999903</v>
      </c>
      <c r="I160" s="4">
        <v>8.1735480000000003</v>
      </c>
      <c r="J160" s="4">
        <v>681.12902399999905</v>
      </c>
      <c r="K160" s="79">
        <v>6.7458397168100426</v>
      </c>
      <c r="L160" s="79">
        <v>922.68715706024</v>
      </c>
      <c r="M160" s="1">
        <f t="shared" si="25"/>
        <v>628.46900274577513</v>
      </c>
      <c r="N160" s="1">
        <f t="shared" si="26"/>
        <v>55.137444725653289</v>
      </c>
      <c r="O160" s="4">
        <f t="shared" si="27"/>
        <v>683.6064474714284</v>
      </c>
      <c r="P160" s="77">
        <f t="shared" si="28"/>
        <v>3149.0044389999971</v>
      </c>
      <c r="Q160" s="8">
        <f t="shared" si="29"/>
        <v>83.636438847784135</v>
      </c>
      <c r="R160" s="78" t="s">
        <v>6</v>
      </c>
      <c r="S160" s="1"/>
      <c r="AX160" s="5"/>
    </row>
    <row r="161" spans="3:50" x14ac:dyDescent="0.25">
      <c r="C161" s="2" t="s">
        <v>7</v>
      </c>
      <c r="D161" s="2" t="s">
        <v>24</v>
      </c>
      <c r="E161" s="3">
        <v>25</v>
      </c>
      <c r="F161" s="3">
        <v>28</v>
      </c>
      <c r="G161" s="3">
        <v>226662.470479999</v>
      </c>
      <c r="H161" s="3">
        <v>5662626.2778000003</v>
      </c>
      <c r="I161" s="4">
        <v>4.2144779999999997</v>
      </c>
      <c r="J161" s="4">
        <v>351.206502</v>
      </c>
      <c r="K161" s="79">
        <v>6.745839716810039</v>
      </c>
      <c r="L161" s="79">
        <v>944.93160730670797</v>
      </c>
      <c r="M161" s="1">
        <f t="shared" si="25"/>
        <v>331.8661244314265</v>
      </c>
      <c r="N161" s="1">
        <f t="shared" si="26"/>
        <v>28.430193078022139</v>
      </c>
      <c r="O161" s="4">
        <f t="shared" si="27"/>
        <v>360.29631750944861</v>
      </c>
      <c r="P161" s="77">
        <f t="shared" si="28"/>
        <v>3153.218916999997</v>
      </c>
      <c r="Q161" s="8">
        <f t="shared" si="29"/>
        <v>85.490140774124015</v>
      </c>
      <c r="R161" s="78" t="s">
        <v>6</v>
      </c>
      <c r="S161" s="1"/>
      <c r="AX161" s="5"/>
    </row>
    <row r="162" spans="3:50" x14ac:dyDescent="0.25">
      <c r="C162" s="2" t="s">
        <v>7</v>
      </c>
      <c r="D162" s="2" t="s">
        <v>24</v>
      </c>
      <c r="E162" s="3">
        <v>59</v>
      </c>
      <c r="F162" s="3">
        <v>64</v>
      </c>
      <c r="G162" s="3">
        <v>240691.33029000001</v>
      </c>
      <c r="H162" s="3">
        <v>5130204.7889999896</v>
      </c>
      <c r="I162" s="4">
        <v>6.7625580000000003</v>
      </c>
      <c r="J162" s="4">
        <v>563.54648499999905</v>
      </c>
      <c r="K162" s="79">
        <v>6.7458397168100399</v>
      </c>
      <c r="L162" s="79">
        <v>964.00292942658496</v>
      </c>
      <c r="M162" s="1">
        <f t="shared" si="25"/>
        <v>543.2604624080542</v>
      </c>
      <c r="N162" s="1">
        <f t="shared" si="26"/>
        <v>45.61913234363147</v>
      </c>
      <c r="O162" s="4">
        <f t="shared" si="27"/>
        <v>588.87959475168566</v>
      </c>
      <c r="P162" s="77">
        <f t="shared" si="28"/>
        <v>3159.9814749999969</v>
      </c>
      <c r="Q162" s="8">
        <f t="shared" si="29"/>
        <v>87.079415030774697</v>
      </c>
      <c r="R162" s="78" t="s">
        <v>6</v>
      </c>
      <c r="S162" s="1"/>
      <c r="AX162" s="5"/>
    </row>
    <row r="163" spans="3:50" x14ac:dyDescent="0.25">
      <c r="C163" s="2" t="s">
        <v>7</v>
      </c>
      <c r="D163" s="2" t="s">
        <v>24</v>
      </c>
      <c r="E163" s="3">
        <v>13</v>
      </c>
      <c r="F163" s="3">
        <v>13</v>
      </c>
      <c r="G163" s="3">
        <v>411072.77114000003</v>
      </c>
      <c r="H163" s="3">
        <v>6821185.6750999903</v>
      </c>
      <c r="I163" s="4">
        <v>8.0470939999999995</v>
      </c>
      <c r="J163" s="4">
        <v>670.59116700000004</v>
      </c>
      <c r="K163" s="79">
        <v>6.7458397168100399</v>
      </c>
      <c r="L163" s="79">
        <v>992.42599117678901</v>
      </c>
      <c r="M163" s="1">
        <f t="shared" si="25"/>
        <v>665.5121035843747</v>
      </c>
      <c r="N163" s="1">
        <f t="shared" si="26"/>
        <v>54.284406310103769</v>
      </c>
      <c r="O163" s="4">
        <f t="shared" si="27"/>
        <v>719.7965098944785</v>
      </c>
      <c r="P163" s="77">
        <f t="shared" si="28"/>
        <v>3168.0285689999969</v>
      </c>
      <c r="Q163" s="8">
        <f t="shared" si="29"/>
        <v>89.448005689318222</v>
      </c>
      <c r="R163" s="78" t="s">
        <v>6</v>
      </c>
      <c r="S163" s="1"/>
      <c r="AX163" s="5"/>
    </row>
    <row r="164" spans="3:50" x14ac:dyDescent="0.25">
      <c r="C164" s="2" t="s">
        <v>7</v>
      </c>
      <c r="D164" s="2" t="s">
        <v>24</v>
      </c>
      <c r="E164" s="3">
        <v>87</v>
      </c>
      <c r="F164" s="3" t="s">
        <v>19</v>
      </c>
      <c r="G164" s="3">
        <v>278299.16827000002</v>
      </c>
      <c r="H164" s="3">
        <v>6350317.0722000003</v>
      </c>
      <c r="I164" s="4">
        <v>7.5972559999999998</v>
      </c>
      <c r="J164" s="4">
        <v>633.10469999999896</v>
      </c>
      <c r="K164" s="79">
        <v>6.7458397168100381</v>
      </c>
      <c r="L164" s="79">
        <v>1019.17076333087</v>
      </c>
      <c r="M164" s="1">
        <f t="shared" si="25"/>
        <v>645.2418003673605</v>
      </c>
      <c r="N164" s="1">
        <f t="shared" si="26"/>
        <v>51.249871263573361</v>
      </c>
      <c r="O164" s="4">
        <f t="shared" si="27"/>
        <v>696.49167163093387</v>
      </c>
      <c r="P164" s="77">
        <f t="shared" si="28"/>
        <v>3175.6258249999969</v>
      </c>
      <c r="Q164" s="8">
        <f t="shared" si="29"/>
        <v>91.676741132710802</v>
      </c>
      <c r="R164" s="78" t="s">
        <v>6</v>
      </c>
      <c r="S164" s="1"/>
      <c r="AX164" s="5"/>
    </row>
    <row r="165" spans="3:50" x14ac:dyDescent="0.25">
      <c r="C165" s="2" t="s">
        <v>7</v>
      </c>
      <c r="D165" s="2" t="s">
        <v>24</v>
      </c>
      <c r="E165" s="3">
        <v>85</v>
      </c>
      <c r="F165" s="3" t="s">
        <v>20</v>
      </c>
      <c r="G165" s="3">
        <v>271472.205439999</v>
      </c>
      <c r="H165" s="3">
        <v>5799429.1825000001</v>
      </c>
      <c r="I165" s="4">
        <v>8.2395239999999905</v>
      </c>
      <c r="J165" s="4">
        <v>686.62703799999895</v>
      </c>
      <c r="K165" s="79">
        <v>6.745839716810039</v>
      </c>
      <c r="L165" s="79">
        <v>1020.7566209739</v>
      </c>
      <c r="M165" s="1">
        <f t="shared" si="25"/>
        <v>700.87909517819651</v>
      </c>
      <c r="N165" s="1">
        <f t="shared" si="26"/>
        <v>55.582508246809454</v>
      </c>
      <c r="O165" s="4">
        <f t="shared" si="27"/>
        <v>756.46160342500593</v>
      </c>
      <c r="P165" s="77">
        <f t="shared" si="28"/>
        <v>3183.865348999997</v>
      </c>
      <c r="Q165" s="8">
        <f t="shared" si="29"/>
        <v>91.808896172279717</v>
      </c>
      <c r="R165" s="78" t="s">
        <v>6</v>
      </c>
      <c r="S165" s="1"/>
      <c r="AX165" s="5"/>
    </row>
    <row r="166" spans="3:50" x14ac:dyDescent="0.25">
      <c r="C166" s="2" t="s">
        <v>7</v>
      </c>
      <c r="D166" s="2" t="s">
        <v>24</v>
      </c>
      <c r="E166" s="3">
        <v>81</v>
      </c>
      <c r="F166" s="3" t="s">
        <v>21</v>
      </c>
      <c r="G166" s="3">
        <v>322413.35771000001</v>
      </c>
      <c r="H166" s="3">
        <v>6507258.8733999897</v>
      </c>
      <c r="I166" s="4">
        <v>3.8626049999999998</v>
      </c>
      <c r="J166" s="4">
        <v>321.883757</v>
      </c>
      <c r="K166" s="79">
        <v>6.745839716810039</v>
      </c>
      <c r="L166" s="79">
        <v>1212.8372104924299</v>
      </c>
      <c r="M166" s="1">
        <f t="shared" si="25"/>
        <v>390.39259794270316</v>
      </c>
      <c r="N166" s="1">
        <f t="shared" si="26"/>
        <v>26.05651421934904</v>
      </c>
      <c r="O166" s="4">
        <f t="shared" si="27"/>
        <v>416.44911216205219</v>
      </c>
      <c r="P166" s="77">
        <f t="shared" si="28"/>
        <v>3187.7279539999968</v>
      </c>
      <c r="Q166" s="8">
        <f t="shared" si="29"/>
        <v>107.81560945580824</v>
      </c>
      <c r="R166" s="78" t="s">
        <v>6</v>
      </c>
      <c r="S166" s="1"/>
      <c r="AX166" s="5"/>
    </row>
    <row r="167" spans="3:50" x14ac:dyDescent="0.25">
      <c r="C167" s="2" t="s">
        <v>7</v>
      </c>
      <c r="D167" s="2" t="s">
        <v>24</v>
      </c>
      <c r="E167" s="3">
        <v>77</v>
      </c>
      <c r="F167" s="3" t="s">
        <v>22</v>
      </c>
      <c r="G167" s="3">
        <v>319023.092219999</v>
      </c>
      <c r="H167" s="3">
        <v>6467830.9820999904</v>
      </c>
      <c r="I167" s="4">
        <v>4.0739049999999999</v>
      </c>
      <c r="J167" s="4">
        <v>339.49211300000002</v>
      </c>
      <c r="K167" s="79">
        <v>6.7458397168100399</v>
      </c>
      <c r="L167" s="79">
        <v>1873.6379908799299</v>
      </c>
      <c r="M167" s="1">
        <f t="shared" si="25"/>
        <v>636.0853205209022</v>
      </c>
      <c r="N167" s="1">
        <f t="shared" si="26"/>
        <v>27.481910151511006</v>
      </c>
      <c r="O167" s="4">
        <f t="shared" si="27"/>
        <v>663.56723067241319</v>
      </c>
      <c r="P167" s="77">
        <f t="shared" si="28"/>
        <v>3191.801858999997</v>
      </c>
      <c r="Q167" s="8">
        <f t="shared" si="29"/>
        <v>162.88235260086162</v>
      </c>
      <c r="R167" s="78" t="s">
        <v>6</v>
      </c>
      <c r="S167" s="1"/>
      <c r="AX167" s="5"/>
    </row>
    <row r="168" spans="3:50" x14ac:dyDescent="0.25">
      <c r="C168" s="2" t="s">
        <v>7</v>
      </c>
      <c r="D168" s="2" t="s">
        <v>24</v>
      </c>
      <c r="E168" s="3">
        <v>78</v>
      </c>
      <c r="F168" s="3" t="s">
        <v>23</v>
      </c>
      <c r="G168" s="3">
        <v>400196.3285</v>
      </c>
      <c r="H168" s="3">
        <v>6657046.7895999895</v>
      </c>
      <c r="I168" s="4">
        <v>3.1448640000000001</v>
      </c>
      <c r="J168" s="4">
        <v>262.072025</v>
      </c>
      <c r="K168" s="79">
        <v>6.7458397168100399</v>
      </c>
      <c r="L168" s="79">
        <v>1929.28614482892</v>
      </c>
      <c r="M168" s="1">
        <f t="shared" si="25"/>
        <v>505.61192677975833</v>
      </c>
      <c r="N168" s="1">
        <f t="shared" si="26"/>
        <v>21.21474847516609</v>
      </c>
      <c r="O168" s="4">
        <f t="shared" si="27"/>
        <v>526.82667525492445</v>
      </c>
      <c r="P168" s="77">
        <f t="shared" si="28"/>
        <v>3194.9467229999968</v>
      </c>
      <c r="Q168" s="8">
        <f t="shared" si="29"/>
        <v>167.51970045602113</v>
      </c>
      <c r="R168" s="78" t="s">
        <v>6</v>
      </c>
      <c r="S168" s="1"/>
      <c r="AX168" s="5"/>
    </row>
    <row r="169" spans="3:50" x14ac:dyDescent="0.25">
      <c r="C169" s="2" t="s">
        <v>7</v>
      </c>
      <c r="D169" s="2" t="s">
        <v>24</v>
      </c>
      <c r="E169" s="3">
        <v>16</v>
      </c>
      <c r="F169" s="3">
        <v>16</v>
      </c>
      <c r="G169" s="3">
        <v>323361.903389999</v>
      </c>
      <c r="H169" s="3">
        <v>6252811.3912000004</v>
      </c>
      <c r="I169" s="4">
        <v>3.568711</v>
      </c>
      <c r="J169" s="4">
        <v>297.39260300000001</v>
      </c>
      <c r="K169" s="79">
        <v>6.7458397168100399</v>
      </c>
      <c r="L169" s="79">
        <v>2153.30211515675</v>
      </c>
      <c r="M169" s="1">
        <f t="shared" si="25"/>
        <v>640.37612107187158</v>
      </c>
      <c r="N169" s="1">
        <f t="shared" si="26"/>
        <v>24.073952401616875</v>
      </c>
      <c r="O169" s="4">
        <f t="shared" si="27"/>
        <v>664.45007347348849</v>
      </c>
      <c r="P169" s="77">
        <f t="shared" si="28"/>
        <v>3198.5154339999967</v>
      </c>
      <c r="Q169" s="8">
        <f t="shared" si="29"/>
        <v>186.18769451308569</v>
      </c>
      <c r="R169" s="78" t="s">
        <v>6</v>
      </c>
      <c r="S169" s="1"/>
      <c r="AX169" s="5"/>
    </row>
    <row r="170" spans="3:50" x14ac:dyDescent="0.25">
      <c r="C170" s="2" t="s">
        <v>7</v>
      </c>
      <c r="D170" s="2" t="s">
        <v>24</v>
      </c>
      <c r="E170" s="3">
        <v>35</v>
      </c>
      <c r="F170" s="3">
        <v>38</v>
      </c>
      <c r="G170" s="3">
        <v>127339.06958</v>
      </c>
      <c r="H170" s="3">
        <v>5688564.1009999895</v>
      </c>
      <c r="I170" s="4">
        <v>2.7440090000000001</v>
      </c>
      <c r="J170" s="4">
        <v>228.667420999999</v>
      </c>
      <c r="K170" s="79">
        <v>6.7458397168100488</v>
      </c>
      <c r="L170" s="79">
        <v>2578.7812151697699</v>
      </c>
      <c r="M170" s="1">
        <f t="shared" si="25"/>
        <v>589.68324979611475</v>
      </c>
      <c r="N170" s="1">
        <f t="shared" si="26"/>
        <v>18.510644895484226</v>
      </c>
      <c r="O170" s="4">
        <f t="shared" si="27"/>
        <v>608.19389469159898</v>
      </c>
      <c r="P170" s="77">
        <f t="shared" si="28"/>
        <v>3201.2594429999967</v>
      </c>
      <c r="Q170" s="8">
        <f t="shared" si="29"/>
        <v>221.64427838669587</v>
      </c>
      <c r="R170" s="78" t="s">
        <v>6</v>
      </c>
      <c r="S170" s="1"/>
      <c r="AX170" s="5"/>
    </row>
    <row r="171" spans="3:50" x14ac:dyDescent="0.25">
      <c r="C171" s="2" t="s">
        <v>7</v>
      </c>
      <c r="D171" s="2" t="s">
        <v>24</v>
      </c>
      <c r="E171" s="3">
        <v>31</v>
      </c>
      <c r="F171" s="3">
        <v>34</v>
      </c>
      <c r="G171" s="3">
        <v>269555.09356000001</v>
      </c>
      <c r="H171" s="3">
        <v>6152401.2681999896</v>
      </c>
      <c r="I171" s="4">
        <v>0.38735999999999998</v>
      </c>
      <c r="J171" s="4">
        <v>32.280009999999898</v>
      </c>
      <c r="K171" s="79">
        <v>6.7458397168100399</v>
      </c>
      <c r="L171" s="79">
        <v>2803.0012136696701</v>
      </c>
      <c r="M171" s="1">
        <f t="shared" si="25"/>
        <v>90.4809072072688</v>
      </c>
      <c r="N171" s="1">
        <f t="shared" si="26"/>
        <v>2.6130684727035369</v>
      </c>
      <c r="O171" s="4">
        <f t="shared" si="27"/>
        <v>93.093975679972331</v>
      </c>
      <c r="P171" s="77">
        <f t="shared" si="28"/>
        <v>3201.6468029999969</v>
      </c>
      <c r="Q171" s="8">
        <f t="shared" si="29"/>
        <v>240.32934655094056</v>
      </c>
      <c r="R171" s="78" t="s">
        <v>6</v>
      </c>
      <c r="S171" s="1"/>
      <c r="AX171" s="5"/>
    </row>
    <row r="172" spans="3:50" x14ac:dyDescent="0.25">
      <c r="K172" s="80"/>
      <c r="L172" s="80"/>
      <c r="O172" s="75"/>
      <c r="P172" s="77"/>
      <c r="Q172" s="8"/>
      <c r="R172" s="78"/>
      <c r="S172" s="1"/>
      <c r="AX172" s="5"/>
    </row>
    <row r="173" spans="3:50" x14ac:dyDescent="0.25">
      <c r="C173" s="2" t="s">
        <v>7</v>
      </c>
      <c r="D173" s="2" t="s">
        <v>25</v>
      </c>
      <c r="E173" s="3">
        <v>7</v>
      </c>
      <c r="F173" s="3">
        <v>6</v>
      </c>
      <c r="G173" s="3">
        <v>272914.25384000002</v>
      </c>
      <c r="H173" s="3">
        <v>5983139.0963000003</v>
      </c>
      <c r="I173" s="4">
        <v>48.732401250000002</v>
      </c>
      <c r="J173" s="4">
        <v>4061.0334375000002</v>
      </c>
      <c r="K173" s="79">
        <v>0</v>
      </c>
      <c r="L173" s="79">
        <v>369.20215484641199</v>
      </c>
      <c r="M173" s="1">
        <f>L173*J173*1000/1000/1000</f>
        <v>1499.3422960283319</v>
      </c>
      <c r="N173" s="1">
        <f>I173*K173*1000*1000/1000/1000</f>
        <v>0</v>
      </c>
      <c r="O173" s="4">
        <f>N173+M173</f>
        <v>1499.3422960283319</v>
      </c>
      <c r="P173" s="77">
        <f>P172+I173</f>
        <v>48.732401250000002</v>
      </c>
      <c r="Q173" s="8">
        <f>O173/I173</f>
        <v>30.766846237201001</v>
      </c>
      <c r="R173" s="78" t="s">
        <v>4</v>
      </c>
      <c r="S173" s="1"/>
    </row>
    <row r="174" spans="3:50" x14ac:dyDescent="0.25">
      <c r="C174" s="2" t="s">
        <v>7</v>
      </c>
      <c r="D174" s="2" t="s">
        <v>25</v>
      </c>
      <c r="E174" s="3">
        <v>5</v>
      </c>
      <c r="F174" s="3">
        <v>4</v>
      </c>
      <c r="G174" s="3">
        <v>232481.987579999</v>
      </c>
      <c r="H174" s="3">
        <v>4629379.7818</v>
      </c>
      <c r="I174" s="4">
        <v>29.500954844416299</v>
      </c>
      <c r="J174" s="4">
        <v>2458.4129037013599</v>
      </c>
      <c r="K174" s="79">
        <v>0</v>
      </c>
      <c r="L174" s="79">
        <v>473.08306212220401</v>
      </c>
      <c r="M174" s="1">
        <f>L174*J174*1000/1000/1000</f>
        <v>1163.0335044437784</v>
      </c>
      <c r="N174" s="1">
        <f>I174*K174*1000*1000/1000/1000</f>
        <v>0</v>
      </c>
      <c r="O174" s="1">
        <f>N174+M174</f>
        <v>1163.0335044437784</v>
      </c>
      <c r="P174" s="77">
        <f>P173+I174</f>
        <v>78.233356094416308</v>
      </c>
      <c r="Q174" s="8">
        <f>O174/I174</f>
        <v>39.423588510183691</v>
      </c>
      <c r="R174" s="78" t="s">
        <v>5</v>
      </c>
      <c r="S174" s="1"/>
    </row>
    <row r="175" spans="3:50" x14ac:dyDescent="0.25">
      <c r="C175" s="2" t="s">
        <v>7</v>
      </c>
      <c r="D175" s="2" t="s">
        <v>25</v>
      </c>
      <c r="E175" s="3">
        <v>1</v>
      </c>
      <c r="F175" s="3">
        <v>0</v>
      </c>
      <c r="G175" s="3">
        <v>411072.77114000003</v>
      </c>
      <c r="H175" s="3">
        <v>6821185.6750999903</v>
      </c>
      <c r="I175" s="4">
        <v>5.2870906709999996</v>
      </c>
      <c r="J175" s="4">
        <v>440.59088924999998</v>
      </c>
      <c r="K175" s="79">
        <v>0</v>
      </c>
      <c r="L175" s="79">
        <v>1047.3793588711501</v>
      </c>
      <c r="M175" s="1">
        <f>L175*J175*1000/1000/1000</f>
        <v>461.46580310713489</v>
      </c>
      <c r="N175" s="1">
        <f>I175*K175*1000*1000/1000/1000</f>
        <v>0</v>
      </c>
      <c r="O175" s="1">
        <f>N175+M175</f>
        <v>461.46580310713489</v>
      </c>
      <c r="P175" s="77">
        <f>P174+I175</f>
        <v>83.52044676541631</v>
      </c>
      <c r="Q175" s="8">
        <f>O175/I175</f>
        <v>87.281613239262512</v>
      </c>
      <c r="R175" s="78" t="s">
        <v>6</v>
      </c>
      <c r="S175" s="1"/>
    </row>
    <row r="176" spans="3:50" s="2" customFormat="1" x14ac:dyDescent="0.25">
      <c r="E176" s="3"/>
      <c r="F176" s="3"/>
      <c r="G176" s="3"/>
      <c r="H176" s="3"/>
      <c r="I176" s="4"/>
      <c r="J176" s="4"/>
      <c r="K176" s="79"/>
      <c r="L176" s="79"/>
      <c r="M176" s="1"/>
      <c r="N176" s="1"/>
      <c r="O176" s="1"/>
      <c r="P176" s="77"/>
      <c r="Q176" s="8"/>
      <c r="R176" s="78"/>
      <c r="S176" s="1"/>
    </row>
    <row r="177" spans="3:19" x14ac:dyDescent="0.25">
      <c r="C177" s="2"/>
      <c r="D177" s="2"/>
      <c r="E177" s="2"/>
      <c r="F177" s="2"/>
      <c r="G177" s="2"/>
      <c r="H177" s="2"/>
      <c r="I177" s="2"/>
      <c r="J177" s="2"/>
      <c r="K177" s="80"/>
      <c r="L177" s="80"/>
      <c r="M177" s="2"/>
      <c r="N177" s="2"/>
      <c r="O177" s="2"/>
      <c r="P177" s="7"/>
      <c r="Q177" s="8"/>
      <c r="R177" s="78"/>
      <c r="S177" s="2"/>
    </row>
    <row r="178" spans="3:19" x14ac:dyDescent="0.25">
      <c r="C178" s="2" t="s">
        <v>26</v>
      </c>
      <c r="D178" s="2" t="s">
        <v>10</v>
      </c>
      <c r="E178" s="3">
        <v>77</v>
      </c>
      <c r="F178" s="3">
        <v>142</v>
      </c>
      <c r="G178" s="3">
        <v>791819.45713</v>
      </c>
      <c r="H178" s="3">
        <v>8165672.5722999983</v>
      </c>
      <c r="I178" s="4">
        <v>155.55382478999999</v>
      </c>
      <c r="J178" s="4">
        <v>12962.8187325</v>
      </c>
      <c r="K178" s="79">
        <v>6.745839716810047</v>
      </c>
      <c r="L178" s="79">
        <v>251.52562537365699</v>
      </c>
      <c r="M178" s="1">
        <f t="shared" ref="M178:M209" si="30">L178*J178*1000/1000/1000</f>
        <v>3260.4810882974184</v>
      </c>
      <c r="N178" s="1">
        <f t="shared" ref="N178:N209" si="31">I178*K178*1000*1000/1000/1000</f>
        <v>1049.3411693700932</v>
      </c>
      <c r="O178" s="4">
        <f t="shared" ref="O178:O210" si="32">N178+M178</f>
        <v>4309.8222576675116</v>
      </c>
      <c r="P178" s="77">
        <f t="shared" ref="P178:P209" si="33">P177+I178</f>
        <v>155.55382478999999</v>
      </c>
      <c r="Q178" s="8">
        <f t="shared" ref="Q178:Q209" si="34">O178/I178</f>
        <v>27.706308497948132</v>
      </c>
      <c r="R178" s="78" t="s">
        <v>4</v>
      </c>
      <c r="S178" s="5"/>
    </row>
    <row r="179" spans="3:19" x14ac:dyDescent="0.25">
      <c r="C179" s="2" t="s">
        <v>26</v>
      </c>
      <c r="D179" s="2" t="s">
        <v>10</v>
      </c>
      <c r="E179" s="3">
        <v>85</v>
      </c>
      <c r="F179" s="3">
        <v>154</v>
      </c>
      <c r="G179" s="3">
        <v>751461.35767000064</v>
      </c>
      <c r="H179" s="3">
        <v>8195195.8868000135</v>
      </c>
      <c r="I179" s="4">
        <v>142.53852501</v>
      </c>
      <c r="J179" s="4">
        <v>11878.2104175</v>
      </c>
      <c r="K179" s="79">
        <v>6.7458397168100372</v>
      </c>
      <c r="L179" s="79">
        <v>255.57666004212999</v>
      </c>
      <c r="M179" s="1">
        <f t="shared" si="30"/>
        <v>3035.7933457822846</v>
      </c>
      <c r="N179" s="1">
        <f t="shared" si="31"/>
        <v>961.54204318797883</v>
      </c>
      <c r="O179" s="4">
        <f t="shared" si="32"/>
        <v>3997.3353889702635</v>
      </c>
      <c r="P179" s="77">
        <f t="shared" si="33"/>
        <v>298.09234979999997</v>
      </c>
      <c r="Q179" s="8">
        <f t="shared" si="34"/>
        <v>28.043894720320871</v>
      </c>
      <c r="R179" s="78" t="s">
        <v>4</v>
      </c>
      <c r="S179" s="5"/>
    </row>
    <row r="180" spans="3:19" x14ac:dyDescent="0.25">
      <c r="C180" s="2" t="s">
        <v>26</v>
      </c>
      <c r="D180" s="2" t="s">
        <v>10</v>
      </c>
      <c r="E180" s="3">
        <v>123</v>
      </c>
      <c r="F180" s="3">
        <v>229</v>
      </c>
      <c r="G180" s="3">
        <v>649952.68789000041</v>
      </c>
      <c r="H180" s="3">
        <v>8448568.3416000009</v>
      </c>
      <c r="I180" s="4">
        <v>133.30186065000001</v>
      </c>
      <c r="J180" s="4">
        <v>11108.4883875</v>
      </c>
      <c r="K180" s="79">
        <v>6.7458397168100461</v>
      </c>
      <c r="L180" s="79">
        <v>261.77330583862198</v>
      </c>
      <c r="M180" s="1">
        <f t="shared" si="30"/>
        <v>2907.905728065818</v>
      </c>
      <c r="N180" s="1">
        <f t="shared" si="31"/>
        <v>899.23298589744832</v>
      </c>
      <c r="O180" s="4">
        <f t="shared" si="32"/>
        <v>3807.1387139632661</v>
      </c>
      <c r="P180" s="77">
        <f t="shared" si="33"/>
        <v>431.39421044999995</v>
      </c>
      <c r="Q180" s="8">
        <f t="shared" si="34"/>
        <v>28.56028187002854</v>
      </c>
      <c r="R180" s="78" t="s">
        <v>4</v>
      </c>
      <c r="S180" s="5"/>
    </row>
    <row r="181" spans="3:19" x14ac:dyDescent="0.25">
      <c r="C181" s="2" t="s">
        <v>26</v>
      </c>
      <c r="D181" s="2" t="s">
        <v>10</v>
      </c>
      <c r="E181" s="3">
        <v>55</v>
      </c>
      <c r="F181" s="3">
        <v>101</v>
      </c>
      <c r="G181" s="3">
        <v>308490.46996999957</v>
      </c>
      <c r="H181" s="3">
        <v>8819692.0799000077</v>
      </c>
      <c r="I181" s="4">
        <v>135.371233385262</v>
      </c>
      <c r="J181" s="4">
        <v>11280.936115438501</v>
      </c>
      <c r="K181" s="79">
        <v>6.7458397168100461</v>
      </c>
      <c r="L181" s="79">
        <v>261.841866101351</v>
      </c>
      <c r="M181" s="1">
        <f t="shared" si="30"/>
        <v>2953.8213638365428</v>
      </c>
      <c r="N181" s="1">
        <f t="shared" si="31"/>
        <v>913.19264268386246</v>
      </c>
      <c r="O181" s="4">
        <f t="shared" si="32"/>
        <v>3867.014006520405</v>
      </c>
      <c r="P181" s="77">
        <f t="shared" si="33"/>
        <v>566.76544383526198</v>
      </c>
      <c r="Q181" s="8">
        <f t="shared" si="34"/>
        <v>28.565995225255964</v>
      </c>
      <c r="R181" s="78" t="s">
        <v>4</v>
      </c>
      <c r="S181" s="5"/>
    </row>
    <row r="182" spans="3:19" x14ac:dyDescent="0.25">
      <c r="C182" s="2" t="s">
        <v>26</v>
      </c>
      <c r="D182" s="2" t="s">
        <v>10</v>
      </c>
      <c r="E182" s="3">
        <v>125</v>
      </c>
      <c r="F182" s="3">
        <v>234</v>
      </c>
      <c r="G182" s="3">
        <v>860315.58082000073</v>
      </c>
      <c r="H182" s="3">
        <v>8266204.034500001</v>
      </c>
      <c r="I182" s="4">
        <v>146.52708462000001</v>
      </c>
      <c r="J182" s="4">
        <v>12210.590385</v>
      </c>
      <c r="K182" s="79">
        <v>6.7458397168100417</v>
      </c>
      <c r="L182" s="79">
        <v>267.83965586463898</v>
      </c>
      <c r="M182" s="1">
        <f t="shared" si="30"/>
        <v>3270.4803266224694</v>
      </c>
      <c r="N182" s="1">
        <f t="shared" si="31"/>
        <v>988.44822701798194</v>
      </c>
      <c r="O182" s="4">
        <f t="shared" si="32"/>
        <v>4258.9285536404514</v>
      </c>
      <c r="P182" s="77">
        <f t="shared" si="33"/>
        <v>713.29252845526196</v>
      </c>
      <c r="Q182" s="8">
        <f t="shared" si="34"/>
        <v>29.065811038863288</v>
      </c>
      <c r="R182" s="78" t="s">
        <v>4</v>
      </c>
      <c r="S182" s="5"/>
    </row>
    <row r="183" spans="3:19" x14ac:dyDescent="0.25">
      <c r="C183" s="2" t="s">
        <v>26</v>
      </c>
      <c r="D183" s="2" t="s">
        <v>10</v>
      </c>
      <c r="E183" s="3">
        <v>90</v>
      </c>
      <c r="F183" s="3">
        <v>163</v>
      </c>
      <c r="G183" s="3">
        <v>781713.52987999923</v>
      </c>
      <c r="H183" s="3">
        <v>8318761.2249999763</v>
      </c>
      <c r="I183" s="4">
        <v>151.56526518000001</v>
      </c>
      <c r="J183" s="4">
        <v>12630.438765000001</v>
      </c>
      <c r="K183" s="79">
        <v>6.7458397168100168</v>
      </c>
      <c r="L183" s="79">
        <v>269.11844841731499</v>
      </c>
      <c r="M183" s="1">
        <f t="shared" si="30"/>
        <v>3399.0840832667086</v>
      </c>
      <c r="N183" s="1">
        <f t="shared" si="31"/>
        <v>1022.4349855400864</v>
      </c>
      <c r="O183" s="4">
        <f t="shared" si="32"/>
        <v>4421.5190688067951</v>
      </c>
      <c r="P183" s="77">
        <f t="shared" si="33"/>
        <v>864.85779363526194</v>
      </c>
      <c r="Q183" s="8">
        <f t="shared" si="34"/>
        <v>29.172377084919603</v>
      </c>
      <c r="R183" s="78" t="s">
        <v>4</v>
      </c>
      <c r="S183" s="5"/>
    </row>
    <row r="184" spans="3:19" x14ac:dyDescent="0.25">
      <c r="C184" s="2" t="s">
        <v>26</v>
      </c>
      <c r="D184" s="2" t="s">
        <v>10</v>
      </c>
      <c r="E184" s="3">
        <v>92</v>
      </c>
      <c r="F184" s="3">
        <v>165</v>
      </c>
      <c r="G184" s="3">
        <v>818462.65252000082</v>
      </c>
      <c r="H184" s="3">
        <v>8356695.5998000456</v>
      </c>
      <c r="I184" s="4">
        <v>129.94307361</v>
      </c>
      <c r="J184" s="4">
        <v>10828.5894675</v>
      </c>
      <c r="K184" s="79">
        <v>6.7458397168100142</v>
      </c>
      <c r="L184" s="79">
        <v>271.16974868846501</v>
      </c>
      <c r="M184" s="1">
        <f t="shared" si="30"/>
        <v>2936.3858845525342</v>
      </c>
      <c r="N184" s="1">
        <f t="shared" si="31"/>
        <v>876.57514688270521</v>
      </c>
      <c r="O184" s="4">
        <f t="shared" si="32"/>
        <v>3812.9610314352394</v>
      </c>
      <c r="P184" s="77">
        <f t="shared" si="33"/>
        <v>994.800867245262</v>
      </c>
      <c r="Q184" s="8">
        <f t="shared" si="34"/>
        <v>29.343318774182098</v>
      </c>
      <c r="R184" s="78" t="s">
        <v>4</v>
      </c>
      <c r="S184" s="5"/>
    </row>
    <row r="185" spans="3:19" x14ac:dyDescent="0.25">
      <c r="C185" s="2" t="s">
        <v>26</v>
      </c>
      <c r="D185" s="2" t="s">
        <v>10</v>
      </c>
      <c r="E185" s="3">
        <v>24</v>
      </c>
      <c r="F185" s="3">
        <v>46</v>
      </c>
      <c r="G185" s="3">
        <v>221808.38055999999</v>
      </c>
      <c r="H185" s="3">
        <v>9295270.8966000043</v>
      </c>
      <c r="I185" s="4">
        <v>87.118538849999993</v>
      </c>
      <c r="J185" s="4">
        <v>7259.8782375000001</v>
      </c>
      <c r="K185" s="79">
        <v>6.745839716810039</v>
      </c>
      <c r="L185" s="79">
        <v>277.12597690280597</v>
      </c>
      <c r="M185" s="1">
        <f t="shared" si="30"/>
        <v>2011.9008487626088</v>
      </c>
      <c r="N185" s="1">
        <f t="shared" si="31"/>
        <v>587.68769944478834</v>
      </c>
      <c r="O185" s="4">
        <f t="shared" si="32"/>
        <v>2599.5885482073973</v>
      </c>
      <c r="P185" s="77">
        <f t="shared" si="33"/>
        <v>1081.919406095262</v>
      </c>
      <c r="Q185" s="8">
        <f t="shared" si="34"/>
        <v>29.839671125377208</v>
      </c>
      <c r="R185" s="78" t="s">
        <v>4</v>
      </c>
      <c r="S185" s="5"/>
    </row>
    <row r="186" spans="3:19" x14ac:dyDescent="0.25">
      <c r="C186" s="2" t="s">
        <v>26</v>
      </c>
      <c r="D186" s="2" t="s">
        <v>10</v>
      </c>
      <c r="E186" s="3">
        <v>8</v>
      </c>
      <c r="F186" s="3">
        <v>18</v>
      </c>
      <c r="G186" s="3">
        <v>980319.76410999941</v>
      </c>
      <c r="H186" s="3">
        <v>8034635.5981000029</v>
      </c>
      <c r="I186" s="4">
        <v>109.473321503612</v>
      </c>
      <c r="J186" s="4">
        <v>9122.7767919677008</v>
      </c>
      <c r="K186" s="79">
        <v>6.7458397168100488</v>
      </c>
      <c r="L186" s="79">
        <v>281.61876656373499</v>
      </c>
      <c r="M186" s="1">
        <f t="shared" si="30"/>
        <v>2569.1451477902115</v>
      </c>
      <c r="N186" s="1">
        <f t="shared" si="31"/>
        <v>738.48948013018139</v>
      </c>
      <c r="O186" s="4">
        <f t="shared" si="32"/>
        <v>3307.6346279203926</v>
      </c>
      <c r="P186" s="77">
        <f t="shared" si="33"/>
        <v>1191.392727598874</v>
      </c>
      <c r="Q186" s="8">
        <f t="shared" si="34"/>
        <v>30.214070263788056</v>
      </c>
      <c r="R186" s="78" t="s">
        <v>4</v>
      </c>
      <c r="S186" s="5"/>
    </row>
    <row r="187" spans="3:19" x14ac:dyDescent="0.25">
      <c r="C187" s="2" t="s">
        <v>26</v>
      </c>
      <c r="D187" s="2" t="s">
        <v>10</v>
      </c>
      <c r="E187" s="3">
        <v>89</v>
      </c>
      <c r="F187" s="3">
        <v>161</v>
      </c>
      <c r="G187" s="3">
        <v>860612.64508000005</v>
      </c>
      <c r="H187" s="3">
        <v>8315708.8545999732</v>
      </c>
      <c r="I187" s="4">
        <v>82.434854086802503</v>
      </c>
      <c r="J187" s="4">
        <v>6869.5711739001999</v>
      </c>
      <c r="K187" s="79">
        <v>6.7458397168100195</v>
      </c>
      <c r="L187" s="79">
        <v>286.80922092186199</v>
      </c>
      <c r="M187" s="1">
        <f t="shared" si="30"/>
        <v>1970.2563564535974</v>
      </c>
      <c r="N187" s="1">
        <f t="shared" si="31"/>
        <v>556.09231274819103</v>
      </c>
      <c r="O187" s="4">
        <f t="shared" si="32"/>
        <v>2526.3486692017887</v>
      </c>
      <c r="P187" s="77">
        <f t="shared" si="33"/>
        <v>1273.8275816856765</v>
      </c>
      <c r="Q187" s="8">
        <f t="shared" si="34"/>
        <v>30.646608126965159</v>
      </c>
      <c r="R187" s="78" t="s">
        <v>4</v>
      </c>
      <c r="S187" s="5"/>
    </row>
    <row r="188" spans="3:19" x14ac:dyDescent="0.25">
      <c r="C188" s="2" t="s">
        <v>26</v>
      </c>
      <c r="D188" s="2" t="s">
        <v>10</v>
      </c>
      <c r="E188" s="3">
        <v>96</v>
      </c>
      <c r="F188" s="3">
        <v>177</v>
      </c>
      <c r="G188" s="3">
        <v>681370.31478999951</v>
      </c>
      <c r="H188" s="3">
        <v>8424420.6751999911</v>
      </c>
      <c r="I188" s="4">
        <v>95.681015885366705</v>
      </c>
      <c r="J188" s="4">
        <v>7973.4179904472303</v>
      </c>
      <c r="K188" s="79">
        <v>6.7458397168100461</v>
      </c>
      <c r="L188" s="79">
        <v>296.92045390367798</v>
      </c>
      <c r="M188" s="1">
        <f t="shared" si="30"/>
        <v>2367.4708888873433</v>
      </c>
      <c r="N188" s="1">
        <f t="shared" si="31"/>
        <v>645.4487971042397</v>
      </c>
      <c r="O188" s="4">
        <f t="shared" si="32"/>
        <v>3012.9196859915828</v>
      </c>
      <c r="P188" s="77">
        <f t="shared" si="33"/>
        <v>1369.5085975710431</v>
      </c>
      <c r="Q188" s="8">
        <f t="shared" si="34"/>
        <v>31.489210875449889</v>
      </c>
      <c r="R188" s="78" t="s">
        <v>4</v>
      </c>
      <c r="S188" s="5"/>
    </row>
    <row r="189" spans="3:19" x14ac:dyDescent="0.25">
      <c r="C189" s="2" t="s">
        <v>26</v>
      </c>
      <c r="D189" s="2" t="s">
        <v>10</v>
      </c>
      <c r="E189" s="3">
        <v>79</v>
      </c>
      <c r="F189" s="3">
        <v>144</v>
      </c>
      <c r="G189" s="3">
        <v>843742.16269000014</v>
      </c>
      <c r="H189" s="3">
        <v>8186435.8694000188</v>
      </c>
      <c r="I189" s="4">
        <v>101.18345958</v>
      </c>
      <c r="J189" s="4">
        <v>8431.9549650000008</v>
      </c>
      <c r="K189" s="79">
        <v>6.7458397168100195</v>
      </c>
      <c r="L189" s="79">
        <v>297.78893100516302</v>
      </c>
      <c r="M189" s="1">
        <f t="shared" si="30"/>
        <v>2510.942855311027</v>
      </c>
      <c r="N189" s="1">
        <f t="shared" si="31"/>
        <v>682.56740031900529</v>
      </c>
      <c r="O189" s="4">
        <f t="shared" si="32"/>
        <v>3193.5102556300321</v>
      </c>
      <c r="P189" s="77">
        <f t="shared" si="33"/>
        <v>1470.6920571510432</v>
      </c>
      <c r="Q189" s="8">
        <f t="shared" si="34"/>
        <v>31.561583967240271</v>
      </c>
      <c r="R189" s="78" t="s">
        <v>4</v>
      </c>
      <c r="S189" s="5"/>
    </row>
    <row r="190" spans="3:19" x14ac:dyDescent="0.25">
      <c r="C190" s="2" t="s">
        <v>26</v>
      </c>
      <c r="D190" s="2" t="s">
        <v>10</v>
      </c>
      <c r="E190" s="3">
        <v>112</v>
      </c>
      <c r="F190" s="3">
        <v>205</v>
      </c>
      <c r="G190" s="3">
        <v>336937.07435000001</v>
      </c>
      <c r="H190" s="3">
        <v>8958344.0840000007</v>
      </c>
      <c r="I190" s="4">
        <v>92.326326704905199</v>
      </c>
      <c r="J190" s="4">
        <v>7693.8605587420998</v>
      </c>
      <c r="K190" s="79">
        <v>6.7458397168100408</v>
      </c>
      <c r="L190" s="79">
        <v>312.10680938046897</v>
      </c>
      <c r="M190" s="1">
        <f t="shared" si="30"/>
        <v>2401.3062708072289</v>
      </c>
      <c r="N190" s="1">
        <f t="shared" si="31"/>
        <v>622.81860159312896</v>
      </c>
      <c r="O190" s="4">
        <f t="shared" si="32"/>
        <v>3024.1248724003581</v>
      </c>
      <c r="P190" s="77">
        <f t="shared" si="33"/>
        <v>1563.0183838559483</v>
      </c>
      <c r="Q190" s="8">
        <f t="shared" si="34"/>
        <v>32.754740498515787</v>
      </c>
      <c r="R190" s="78" t="s">
        <v>4</v>
      </c>
      <c r="S190" s="5"/>
    </row>
    <row r="191" spans="3:19" x14ac:dyDescent="0.25">
      <c r="C191" s="2" t="s">
        <v>26</v>
      </c>
      <c r="D191" s="2" t="s">
        <v>10</v>
      </c>
      <c r="E191" s="3">
        <v>91</v>
      </c>
      <c r="F191" s="3">
        <v>164</v>
      </c>
      <c r="G191" s="3">
        <v>799519.55300000217</v>
      </c>
      <c r="H191" s="3">
        <v>8322664.2476999816</v>
      </c>
      <c r="I191" s="4">
        <v>60.248242529999999</v>
      </c>
      <c r="J191" s="4">
        <v>5020.6868775000003</v>
      </c>
      <c r="K191" s="79">
        <v>6.7458397168100213</v>
      </c>
      <c r="L191" s="79">
        <v>313.322337362214</v>
      </c>
      <c r="M191" s="1">
        <f t="shared" si="30"/>
        <v>1573.0933476220957</v>
      </c>
      <c r="N191" s="1">
        <f t="shared" si="31"/>
        <v>406.42498732687665</v>
      </c>
      <c r="O191" s="4">
        <f t="shared" si="32"/>
        <v>1979.5183349489723</v>
      </c>
      <c r="P191" s="77">
        <f t="shared" si="33"/>
        <v>1623.2666263859483</v>
      </c>
      <c r="Q191" s="8">
        <f t="shared" si="34"/>
        <v>32.856034496994518</v>
      </c>
      <c r="R191" s="78" t="s">
        <v>4</v>
      </c>
      <c r="S191" s="5"/>
    </row>
    <row r="192" spans="3:19" x14ac:dyDescent="0.25">
      <c r="C192" s="2" t="s">
        <v>26</v>
      </c>
      <c r="D192" s="2" t="s">
        <v>10</v>
      </c>
      <c r="E192" s="3">
        <v>101</v>
      </c>
      <c r="F192" s="3">
        <v>190</v>
      </c>
      <c r="G192" s="3">
        <v>433351.01502999949</v>
      </c>
      <c r="H192" s="3">
        <v>8593984.7624000032</v>
      </c>
      <c r="I192" s="4">
        <v>61.507787669999999</v>
      </c>
      <c r="J192" s="4">
        <v>5125.6489725000001</v>
      </c>
      <c r="K192" s="79">
        <v>6.7458397168100364</v>
      </c>
      <c r="L192" s="79">
        <v>319.17185181267803</v>
      </c>
      <c r="M192" s="1">
        <f t="shared" si="30"/>
        <v>1635.9628742945756</v>
      </c>
      <c r="N192" s="1">
        <f t="shared" si="31"/>
        <v>414.92167695740466</v>
      </c>
      <c r="O192" s="4">
        <f t="shared" si="32"/>
        <v>2050.8845512519802</v>
      </c>
      <c r="P192" s="77">
        <f t="shared" si="33"/>
        <v>1684.7744140559482</v>
      </c>
      <c r="Q192" s="8">
        <f t="shared" si="34"/>
        <v>33.343494034533208</v>
      </c>
      <c r="R192" s="78" t="s">
        <v>4</v>
      </c>
      <c r="S192" s="5"/>
    </row>
    <row r="193" spans="3:19" x14ac:dyDescent="0.25">
      <c r="C193" s="2" t="s">
        <v>26</v>
      </c>
      <c r="D193" s="2" t="s">
        <v>10</v>
      </c>
      <c r="E193" s="3">
        <v>69</v>
      </c>
      <c r="F193" s="3">
        <v>124</v>
      </c>
      <c r="G193" s="3">
        <v>364802.17511000019</v>
      </c>
      <c r="H193" s="3">
        <v>8711632.1778999995</v>
      </c>
      <c r="I193" s="4">
        <v>77.671950300000006</v>
      </c>
      <c r="J193" s="4">
        <v>6472.6625249999997</v>
      </c>
      <c r="K193" s="79">
        <v>6.7458397168100488</v>
      </c>
      <c r="L193" s="79">
        <v>321.55266553508102</v>
      </c>
      <c r="M193" s="1">
        <f t="shared" si="30"/>
        <v>2081.3018880227778</v>
      </c>
      <c r="N193" s="1">
        <f t="shared" si="31"/>
        <v>523.96252721583619</v>
      </c>
      <c r="O193" s="4">
        <f t="shared" si="32"/>
        <v>2605.2644152386138</v>
      </c>
      <c r="P193" s="77">
        <f t="shared" si="33"/>
        <v>1762.4463643559482</v>
      </c>
      <c r="Q193" s="8">
        <f t="shared" si="34"/>
        <v>33.541895178066795</v>
      </c>
      <c r="R193" s="78" t="s">
        <v>4</v>
      </c>
      <c r="S193" s="5"/>
    </row>
    <row r="194" spans="3:19" x14ac:dyDescent="0.25">
      <c r="C194" s="2" t="s">
        <v>26</v>
      </c>
      <c r="D194" s="2" t="s">
        <v>10</v>
      </c>
      <c r="E194" s="3">
        <v>78</v>
      </c>
      <c r="F194" s="3">
        <v>143</v>
      </c>
      <c r="G194" s="3">
        <v>818767.40172000008</v>
      </c>
      <c r="H194" s="3">
        <v>8162650.3208000036</v>
      </c>
      <c r="I194" s="4">
        <v>63.607029570000002</v>
      </c>
      <c r="J194" s="4">
        <v>5300.5857974999999</v>
      </c>
      <c r="K194" s="79">
        <v>6.7458397168100399</v>
      </c>
      <c r="L194" s="79">
        <v>330.13425795923098</v>
      </c>
      <c r="M194" s="1">
        <f t="shared" si="30"/>
        <v>1749.9049590069012</v>
      </c>
      <c r="N194" s="1">
        <f t="shared" si="31"/>
        <v>429.08282634161662</v>
      </c>
      <c r="O194" s="4">
        <f t="shared" si="32"/>
        <v>2178.9877853485177</v>
      </c>
      <c r="P194" s="77">
        <f t="shared" si="33"/>
        <v>1826.0533939259481</v>
      </c>
      <c r="Q194" s="8">
        <f t="shared" si="34"/>
        <v>34.257027880079285</v>
      </c>
      <c r="R194" s="78" t="s">
        <v>4</v>
      </c>
      <c r="S194" s="5"/>
    </row>
    <row r="195" spans="3:19" x14ac:dyDescent="0.25">
      <c r="C195" s="2" t="s">
        <v>26</v>
      </c>
      <c r="D195" s="2" t="s">
        <v>10</v>
      </c>
      <c r="E195" s="3">
        <v>75</v>
      </c>
      <c r="F195" s="3">
        <v>139</v>
      </c>
      <c r="G195" s="3">
        <v>1113885.0941999999</v>
      </c>
      <c r="H195" s="3">
        <v>8375665.8822000008</v>
      </c>
      <c r="I195" s="4">
        <v>75.152860020000006</v>
      </c>
      <c r="J195" s="4">
        <v>6262.738335</v>
      </c>
      <c r="K195" s="79">
        <v>6.7458397168100488</v>
      </c>
      <c r="L195" s="79">
        <v>331.90883507883098</v>
      </c>
      <c r="M195" s="1">
        <f t="shared" si="30"/>
        <v>2078.6581851733872</v>
      </c>
      <c r="N195" s="1">
        <f t="shared" si="31"/>
        <v>506.9691479547821</v>
      </c>
      <c r="O195" s="4">
        <f t="shared" si="32"/>
        <v>2585.6273331281691</v>
      </c>
      <c r="P195" s="77">
        <f t="shared" si="33"/>
        <v>1901.206253945948</v>
      </c>
      <c r="Q195" s="8">
        <f t="shared" si="34"/>
        <v>34.404909306712625</v>
      </c>
      <c r="R195" s="78" t="s">
        <v>4</v>
      </c>
      <c r="S195" s="5"/>
    </row>
    <row r="196" spans="3:19" x14ac:dyDescent="0.25">
      <c r="C196" s="2" t="s">
        <v>26</v>
      </c>
      <c r="D196" s="2" t="s">
        <v>10</v>
      </c>
      <c r="E196" s="3">
        <v>82</v>
      </c>
      <c r="F196" s="3">
        <v>150</v>
      </c>
      <c r="G196" s="3">
        <v>731215.13953000121</v>
      </c>
      <c r="H196" s="3">
        <v>8244696.5232000006</v>
      </c>
      <c r="I196" s="4">
        <v>67.724163033826898</v>
      </c>
      <c r="J196" s="4">
        <v>5643.68025281891</v>
      </c>
      <c r="K196" s="79">
        <v>6.7458397168100426</v>
      </c>
      <c r="L196" s="79">
        <v>336.48298865368599</v>
      </c>
      <c r="M196" s="1">
        <f t="shared" si="30"/>
        <v>1899.002398474297</v>
      </c>
      <c r="N196" s="1">
        <f t="shared" si="31"/>
        <v>456.85634878130799</v>
      </c>
      <c r="O196" s="4">
        <f t="shared" si="32"/>
        <v>2355.8587472556051</v>
      </c>
      <c r="P196" s="77">
        <f t="shared" si="33"/>
        <v>1968.9304169797749</v>
      </c>
      <c r="Q196" s="8">
        <f t="shared" si="34"/>
        <v>34.786088771283886</v>
      </c>
      <c r="R196" s="78" t="s">
        <v>4</v>
      </c>
      <c r="S196" s="5"/>
    </row>
    <row r="197" spans="3:19" x14ac:dyDescent="0.25">
      <c r="C197" s="2" t="s">
        <v>26</v>
      </c>
      <c r="D197" s="2" t="s">
        <v>10</v>
      </c>
      <c r="E197" s="3">
        <v>29</v>
      </c>
      <c r="F197" s="3">
        <v>58</v>
      </c>
      <c r="G197" s="3">
        <v>145339.99296000009</v>
      </c>
      <c r="H197" s="3">
        <v>9121358.7766000014</v>
      </c>
      <c r="I197" s="4">
        <v>41.020441995933901</v>
      </c>
      <c r="J197" s="4">
        <v>3418.3701663278298</v>
      </c>
      <c r="K197" s="79">
        <v>6.7458397168100444</v>
      </c>
      <c r="L197" s="79">
        <v>344.18454388678202</v>
      </c>
      <c r="M197" s="1">
        <f t="shared" si="30"/>
        <v>1176.5501765337272</v>
      </c>
      <c r="N197" s="1">
        <f t="shared" si="31"/>
        <v>276.7173268172736</v>
      </c>
      <c r="O197" s="4">
        <f t="shared" si="32"/>
        <v>1453.2675033510009</v>
      </c>
      <c r="P197" s="77">
        <f t="shared" si="33"/>
        <v>2009.9508589757088</v>
      </c>
      <c r="Q197" s="8">
        <f t="shared" si="34"/>
        <v>35.427885040708588</v>
      </c>
      <c r="R197" s="78" t="s">
        <v>4</v>
      </c>
      <c r="S197" s="5"/>
    </row>
    <row r="198" spans="3:19" x14ac:dyDescent="0.25">
      <c r="C198" s="2" t="s">
        <v>26</v>
      </c>
      <c r="D198" s="2" t="s">
        <v>10</v>
      </c>
      <c r="E198" s="3">
        <v>121</v>
      </c>
      <c r="F198" s="3">
        <v>224</v>
      </c>
      <c r="G198" s="3">
        <v>152046.40921999986</v>
      </c>
      <c r="H198" s="3">
        <v>9170853.1294000093</v>
      </c>
      <c r="I198" s="4">
        <v>59.846614312645997</v>
      </c>
      <c r="J198" s="4">
        <v>4987.2178593871604</v>
      </c>
      <c r="K198" s="79">
        <v>6.7458397168100461</v>
      </c>
      <c r="L198" s="79">
        <v>344.86186850469699</v>
      </c>
      <c r="M198" s="1">
        <f t="shared" si="30"/>
        <v>1719.9012696282512</v>
      </c>
      <c r="N198" s="1">
        <f t="shared" si="31"/>
        <v>403.71566774685994</v>
      </c>
      <c r="O198" s="4">
        <f t="shared" si="32"/>
        <v>2123.6169373751109</v>
      </c>
      <c r="P198" s="77">
        <f t="shared" si="33"/>
        <v>2069.7974732883549</v>
      </c>
      <c r="Q198" s="8">
        <f t="shared" si="34"/>
        <v>35.484328758868088</v>
      </c>
      <c r="R198" s="78" t="s">
        <v>4</v>
      </c>
      <c r="S198" s="5"/>
    </row>
    <row r="199" spans="3:19" x14ac:dyDescent="0.25">
      <c r="C199" s="2" t="s">
        <v>26</v>
      </c>
      <c r="D199" s="2" t="s">
        <v>10</v>
      </c>
      <c r="E199" s="3">
        <v>7</v>
      </c>
      <c r="F199" s="3">
        <v>17</v>
      </c>
      <c r="G199" s="3">
        <v>988140.55170999852</v>
      </c>
      <c r="H199" s="3">
        <v>8449676.8666000105</v>
      </c>
      <c r="I199" s="4">
        <v>59.198621580000001</v>
      </c>
      <c r="J199" s="4">
        <v>4933.2184649999999</v>
      </c>
      <c r="K199" s="79">
        <v>6.7458397168100337</v>
      </c>
      <c r="L199" s="79">
        <v>347.117826072627</v>
      </c>
      <c r="M199" s="1">
        <f t="shared" si="30"/>
        <v>1712.4080691121419</v>
      </c>
      <c r="N199" s="1">
        <f t="shared" si="31"/>
        <v>399.34441263477157</v>
      </c>
      <c r="O199" s="4">
        <f t="shared" si="32"/>
        <v>2111.7524817469134</v>
      </c>
      <c r="P199" s="77">
        <f t="shared" si="33"/>
        <v>2128.9960948683547</v>
      </c>
      <c r="Q199" s="8">
        <f t="shared" si="34"/>
        <v>35.672325222862284</v>
      </c>
      <c r="R199" s="78" t="s">
        <v>4</v>
      </c>
      <c r="S199" s="5"/>
    </row>
    <row r="200" spans="3:19" x14ac:dyDescent="0.25">
      <c r="C200" s="2" t="s">
        <v>26</v>
      </c>
      <c r="D200" s="2" t="s">
        <v>10</v>
      </c>
      <c r="E200" s="3">
        <v>99</v>
      </c>
      <c r="F200" s="3">
        <v>184</v>
      </c>
      <c r="G200" s="3">
        <v>608917.53807000001</v>
      </c>
      <c r="H200" s="3">
        <v>8532116.1347000003</v>
      </c>
      <c r="I200" s="4">
        <v>63.716319781985497</v>
      </c>
      <c r="J200" s="4">
        <v>5309.6933151654603</v>
      </c>
      <c r="K200" s="79">
        <v>6.7458397168100381</v>
      </c>
      <c r="L200" s="79">
        <v>348.38130745315999</v>
      </c>
      <c r="M200" s="1">
        <f t="shared" si="30"/>
        <v>1849.7978993126467</v>
      </c>
      <c r="N200" s="1">
        <f t="shared" si="31"/>
        <v>429.82008059428688</v>
      </c>
      <c r="O200" s="4">
        <f t="shared" si="32"/>
        <v>2279.6179799069337</v>
      </c>
      <c r="P200" s="77">
        <f t="shared" si="33"/>
        <v>2192.7124146503402</v>
      </c>
      <c r="Q200" s="8">
        <f t="shared" si="34"/>
        <v>35.777615337906717</v>
      </c>
      <c r="R200" s="78" t="s">
        <v>4</v>
      </c>
      <c r="S200" s="5"/>
    </row>
    <row r="201" spans="3:19" x14ac:dyDescent="0.25">
      <c r="C201" s="2" t="s">
        <v>26</v>
      </c>
      <c r="D201" s="2" t="s">
        <v>10</v>
      </c>
      <c r="E201" s="3">
        <v>84</v>
      </c>
      <c r="F201" s="3">
        <v>153</v>
      </c>
      <c r="G201" s="3">
        <v>746045.80674999964</v>
      </c>
      <c r="H201" s="3">
        <v>8233463.6852999944</v>
      </c>
      <c r="I201" s="4">
        <v>48.096364216288102</v>
      </c>
      <c r="J201" s="4">
        <v>4008.0303513573399</v>
      </c>
      <c r="K201" s="79">
        <v>6.7458397168100452</v>
      </c>
      <c r="L201" s="79">
        <v>354.04779463831102</v>
      </c>
      <c r="M201" s="1">
        <f t="shared" si="30"/>
        <v>1419.0343067414813</v>
      </c>
      <c r="N201" s="1">
        <f t="shared" si="31"/>
        <v>324.4503639643977</v>
      </c>
      <c r="O201" s="4">
        <f t="shared" si="32"/>
        <v>1743.4846707058789</v>
      </c>
      <c r="P201" s="77">
        <f t="shared" si="33"/>
        <v>2240.8087788666285</v>
      </c>
      <c r="Q201" s="8">
        <f t="shared" si="34"/>
        <v>36.24982260333595</v>
      </c>
      <c r="R201" s="78" t="s">
        <v>4</v>
      </c>
      <c r="S201" s="5"/>
    </row>
    <row r="202" spans="3:19" x14ac:dyDescent="0.25">
      <c r="C202" s="2" t="s">
        <v>26</v>
      </c>
      <c r="D202" s="2" t="s">
        <v>10</v>
      </c>
      <c r="E202" s="3">
        <v>110</v>
      </c>
      <c r="F202" s="3">
        <v>203</v>
      </c>
      <c r="G202" s="3">
        <v>399335.76930000022</v>
      </c>
      <c r="H202" s="3">
        <v>8798412.9463999942</v>
      </c>
      <c r="I202" s="4">
        <v>39.045899339999998</v>
      </c>
      <c r="J202" s="4">
        <v>3253.8249449999998</v>
      </c>
      <c r="K202" s="79">
        <v>6.7458397168100452</v>
      </c>
      <c r="L202" s="79">
        <v>361.156341835646</v>
      </c>
      <c r="M202" s="1">
        <f t="shared" si="30"/>
        <v>1175.1395141097719</v>
      </c>
      <c r="N202" s="1">
        <f t="shared" si="31"/>
        <v>263.3973785463391</v>
      </c>
      <c r="O202" s="4">
        <f t="shared" si="32"/>
        <v>1438.5368926561109</v>
      </c>
      <c r="P202" s="77">
        <f t="shared" si="33"/>
        <v>2279.8546782066283</v>
      </c>
      <c r="Q202" s="8">
        <f t="shared" si="34"/>
        <v>36.842201536447206</v>
      </c>
      <c r="R202" s="78" t="s">
        <v>4</v>
      </c>
      <c r="S202" s="5"/>
    </row>
    <row r="203" spans="3:19" x14ac:dyDescent="0.25">
      <c r="C203" s="2" t="s">
        <v>26</v>
      </c>
      <c r="D203" s="2" t="s">
        <v>10</v>
      </c>
      <c r="E203" s="3">
        <v>20</v>
      </c>
      <c r="F203" s="3">
        <v>39</v>
      </c>
      <c r="G203" s="3">
        <v>74958.294550000006</v>
      </c>
      <c r="H203" s="3">
        <v>9281545.5193000007</v>
      </c>
      <c r="I203" s="4">
        <v>38.624940000701201</v>
      </c>
      <c r="J203" s="4">
        <v>3218.7450000584299</v>
      </c>
      <c r="K203" s="79">
        <v>6.7458397168100399</v>
      </c>
      <c r="L203" s="79">
        <v>372.34085964117799</v>
      </c>
      <c r="M203" s="1">
        <f t="shared" si="30"/>
        <v>1198.470280287499</v>
      </c>
      <c r="N203" s="1">
        <f t="shared" si="31"/>
        <v>260.55765431613497</v>
      </c>
      <c r="O203" s="4">
        <f t="shared" si="32"/>
        <v>1459.0279346036341</v>
      </c>
      <c r="P203" s="77">
        <f t="shared" si="33"/>
        <v>2318.4796182073296</v>
      </c>
      <c r="Q203" s="8">
        <f t="shared" si="34"/>
        <v>37.774244686908169</v>
      </c>
      <c r="R203" s="78" t="s">
        <v>4</v>
      </c>
      <c r="S203" s="5"/>
    </row>
    <row r="204" spans="3:19" x14ac:dyDescent="0.25">
      <c r="C204" s="2" t="s">
        <v>26</v>
      </c>
      <c r="D204" s="2" t="s">
        <v>10</v>
      </c>
      <c r="E204" s="3">
        <v>93</v>
      </c>
      <c r="F204" s="3">
        <v>167</v>
      </c>
      <c r="G204" s="3">
        <v>859773.11509000033</v>
      </c>
      <c r="H204" s="3">
        <v>8434253.7836999968</v>
      </c>
      <c r="I204" s="4">
        <v>34.990538592919201</v>
      </c>
      <c r="J204" s="4">
        <v>2915.8782160766</v>
      </c>
      <c r="K204" s="79">
        <v>6.7458397168100426</v>
      </c>
      <c r="L204" s="79">
        <v>376.407972998307</v>
      </c>
      <c r="M204" s="1">
        <f t="shared" si="30"/>
        <v>1097.5598088233121</v>
      </c>
      <c r="N204" s="1">
        <f t="shared" si="31"/>
        <v>236.04056495268892</v>
      </c>
      <c r="O204" s="4">
        <f t="shared" si="32"/>
        <v>1333.6003737760011</v>
      </c>
      <c r="P204" s="77">
        <f t="shared" si="33"/>
        <v>2353.4701568002488</v>
      </c>
      <c r="Q204" s="8">
        <f t="shared" si="34"/>
        <v>38.113170800002287</v>
      </c>
      <c r="R204" s="78" t="s">
        <v>4</v>
      </c>
      <c r="S204" s="5"/>
    </row>
    <row r="205" spans="3:19" x14ac:dyDescent="0.25">
      <c r="C205" s="2" t="s">
        <v>26</v>
      </c>
      <c r="D205" s="2" t="s">
        <v>10</v>
      </c>
      <c r="E205" s="3">
        <v>64</v>
      </c>
      <c r="F205" s="3">
        <v>117</v>
      </c>
      <c r="G205" s="3">
        <v>352926.85068999982</v>
      </c>
      <c r="H205" s="3">
        <v>8758705.0381000023</v>
      </c>
      <c r="I205" s="4">
        <v>53.320744259999998</v>
      </c>
      <c r="J205" s="4">
        <v>4443.3953549999997</v>
      </c>
      <c r="K205" s="79">
        <v>6.7458397168100284</v>
      </c>
      <c r="L205" s="79">
        <v>380.50348123596501</v>
      </c>
      <c r="M205" s="1">
        <f t="shared" si="30"/>
        <v>1690.7274010852166</v>
      </c>
      <c r="N205" s="1">
        <f t="shared" si="31"/>
        <v>359.6931943589783</v>
      </c>
      <c r="O205" s="4">
        <f t="shared" si="32"/>
        <v>2050.420595444195</v>
      </c>
      <c r="P205" s="77">
        <f t="shared" si="33"/>
        <v>2406.7909010602489</v>
      </c>
      <c r="Q205" s="8">
        <f t="shared" si="34"/>
        <v>38.454463153140452</v>
      </c>
      <c r="R205" s="78" t="s">
        <v>4</v>
      </c>
      <c r="S205" s="5"/>
    </row>
    <row r="206" spans="3:19" x14ac:dyDescent="0.25">
      <c r="C206" s="2" t="s">
        <v>26</v>
      </c>
      <c r="D206" s="2" t="s">
        <v>10</v>
      </c>
      <c r="E206" s="3">
        <v>71</v>
      </c>
      <c r="F206" s="3">
        <v>130</v>
      </c>
      <c r="G206" s="3">
        <v>444152.96638999996</v>
      </c>
      <c r="H206" s="3">
        <v>8627384.244300006</v>
      </c>
      <c r="I206" s="4">
        <v>39.255823530000001</v>
      </c>
      <c r="J206" s="4">
        <v>3271.3186274999998</v>
      </c>
      <c r="K206" s="79">
        <v>6.745839716810047</v>
      </c>
      <c r="L206" s="79">
        <v>382.86624967851299</v>
      </c>
      <c r="M206" s="1">
        <f t="shared" si="30"/>
        <v>1252.4774944143853</v>
      </c>
      <c r="N206" s="1">
        <f t="shared" si="31"/>
        <v>264.81349348476039</v>
      </c>
      <c r="O206" s="4">
        <f t="shared" si="32"/>
        <v>1517.2909878991456</v>
      </c>
      <c r="P206" s="77">
        <f t="shared" si="33"/>
        <v>2446.0467245902487</v>
      </c>
      <c r="Q206" s="8">
        <f t="shared" si="34"/>
        <v>38.651360523352793</v>
      </c>
      <c r="R206" s="78" t="s">
        <v>4</v>
      </c>
      <c r="S206" s="5"/>
    </row>
    <row r="207" spans="3:19" x14ac:dyDescent="0.25">
      <c r="C207" s="2" t="s">
        <v>26</v>
      </c>
      <c r="D207" s="2" t="s">
        <v>10</v>
      </c>
      <c r="E207" s="3">
        <v>113</v>
      </c>
      <c r="F207" s="3">
        <v>210</v>
      </c>
      <c r="G207" s="3">
        <v>110872.36055999996</v>
      </c>
      <c r="H207" s="3">
        <v>9372300.414099995</v>
      </c>
      <c r="I207" s="4">
        <v>39.3086165320438</v>
      </c>
      <c r="J207" s="4">
        <v>3275.7180443369798</v>
      </c>
      <c r="K207" s="79">
        <v>6.7458397168100479</v>
      </c>
      <c r="L207" s="79">
        <v>387.371639049544</v>
      </c>
      <c r="M207" s="1">
        <f t="shared" si="30"/>
        <v>1268.9202678989827</v>
      </c>
      <c r="N207" s="1">
        <f t="shared" si="31"/>
        <v>265.16962661471712</v>
      </c>
      <c r="O207" s="4">
        <f t="shared" si="32"/>
        <v>1534.0898945136998</v>
      </c>
      <c r="P207" s="77">
        <f t="shared" si="33"/>
        <v>2485.3553411222924</v>
      </c>
      <c r="Q207" s="8">
        <f t="shared" si="34"/>
        <v>39.026809637605346</v>
      </c>
      <c r="R207" s="78" t="s">
        <v>4</v>
      </c>
      <c r="S207" s="5"/>
    </row>
    <row r="208" spans="3:19" x14ac:dyDescent="0.25">
      <c r="C208" s="2" t="s">
        <v>26</v>
      </c>
      <c r="D208" s="2" t="s">
        <v>10</v>
      </c>
      <c r="E208" s="3">
        <v>104</v>
      </c>
      <c r="F208" s="3">
        <v>195</v>
      </c>
      <c r="G208" s="3">
        <v>911209.16199000098</v>
      </c>
      <c r="H208" s="3">
        <v>8410543.5555999931</v>
      </c>
      <c r="I208" s="4">
        <v>48.239831032463997</v>
      </c>
      <c r="J208" s="4">
        <v>4019.9859193719999</v>
      </c>
      <c r="K208" s="79">
        <v>6.7458397168100452</v>
      </c>
      <c r="L208" s="79">
        <v>395.40186204396002</v>
      </c>
      <c r="M208" s="1">
        <f t="shared" si="30"/>
        <v>1589.5099179101894</v>
      </c>
      <c r="N208" s="1">
        <f t="shared" si="31"/>
        <v>325.41816811100136</v>
      </c>
      <c r="O208" s="4">
        <f t="shared" si="32"/>
        <v>1914.9280860211907</v>
      </c>
      <c r="P208" s="77">
        <f t="shared" si="33"/>
        <v>2533.5951721547563</v>
      </c>
      <c r="Q208" s="8">
        <f t="shared" si="34"/>
        <v>39.695994887140046</v>
      </c>
      <c r="R208" s="78" t="s">
        <v>4</v>
      </c>
      <c r="S208" s="5"/>
    </row>
    <row r="209" spans="3:19" x14ac:dyDescent="0.25">
      <c r="C209" s="2" t="s">
        <v>26</v>
      </c>
      <c r="D209" s="2" t="s">
        <v>10</v>
      </c>
      <c r="E209" s="3">
        <v>87</v>
      </c>
      <c r="F209" s="3">
        <v>158</v>
      </c>
      <c r="G209" s="3">
        <v>771624.73764999968</v>
      </c>
      <c r="H209" s="3">
        <v>8207022.6628999915</v>
      </c>
      <c r="I209" s="4">
        <v>48.721817978440797</v>
      </c>
      <c r="J209" s="4">
        <v>4060.1514982034</v>
      </c>
      <c r="K209" s="79">
        <v>6.745839716810047</v>
      </c>
      <c r="L209" s="79">
        <v>395.956274746671</v>
      </c>
      <c r="M209" s="1">
        <f t="shared" si="30"/>
        <v>1607.6424621357332</v>
      </c>
      <c r="N209" s="1">
        <f t="shared" si="31"/>
        <v>328.66957479415572</v>
      </c>
      <c r="O209" s="4">
        <f t="shared" si="32"/>
        <v>1936.312036929889</v>
      </c>
      <c r="P209" s="77">
        <f t="shared" si="33"/>
        <v>2582.3169901331971</v>
      </c>
      <c r="Q209" s="8">
        <f t="shared" si="34"/>
        <v>39.742195945699301</v>
      </c>
      <c r="R209" s="78" t="s">
        <v>4</v>
      </c>
      <c r="S209" s="5"/>
    </row>
    <row r="210" spans="3:19" x14ac:dyDescent="0.25">
      <c r="C210" s="2" t="s">
        <v>26</v>
      </c>
      <c r="D210" s="2" t="s">
        <v>10</v>
      </c>
      <c r="E210" s="3">
        <v>56</v>
      </c>
      <c r="F210" s="3">
        <v>104</v>
      </c>
      <c r="G210" s="3">
        <v>324339.96287000045</v>
      </c>
      <c r="H210" s="3">
        <v>8757854.3435999937</v>
      </c>
      <c r="I210" s="4">
        <v>49.096614294609203</v>
      </c>
      <c r="J210" s="4">
        <v>4091.38452455076</v>
      </c>
      <c r="K210" s="79">
        <v>6.7458397168100488</v>
      </c>
      <c r="L210" s="79">
        <v>398.646476594435</v>
      </c>
      <c r="M210" s="1">
        <f t="shared" ref="M210:M273" si="35">L210*J210*1000/1000/1000</f>
        <v>1631.0160251051582</v>
      </c>
      <c r="N210" s="1">
        <f t="shared" ref="N210:N273" si="36">I210*K210*1000*1000/1000/1000</f>
        <v>331.19789066947868</v>
      </c>
      <c r="O210" s="4">
        <f t="shared" si="32"/>
        <v>1962.2139157746369</v>
      </c>
      <c r="P210" s="77">
        <f t="shared" ref="P210:P241" si="37">P209+I210</f>
        <v>2631.4136044278061</v>
      </c>
      <c r="Q210" s="8">
        <f t="shared" ref="Q210:Q241" si="38">O210/I210</f>
        <v>39.966379433012911</v>
      </c>
      <c r="R210" s="78" t="s">
        <v>4</v>
      </c>
      <c r="S210" s="5"/>
    </row>
    <row r="211" spans="3:19" x14ac:dyDescent="0.25">
      <c r="C211" s="2" t="s">
        <v>26</v>
      </c>
      <c r="D211" s="2" t="s">
        <v>10</v>
      </c>
      <c r="E211" s="3">
        <v>81</v>
      </c>
      <c r="F211" s="3">
        <v>147</v>
      </c>
      <c r="G211" s="3">
        <v>851674.68235000013</v>
      </c>
      <c r="H211" s="3">
        <v>8201678.3382999944</v>
      </c>
      <c r="I211" s="4">
        <v>24.4820561205273</v>
      </c>
      <c r="J211" s="4">
        <v>2040.17134337727</v>
      </c>
      <c r="K211" s="79">
        <v>6.7458397168100479</v>
      </c>
      <c r="L211" s="79">
        <v>407.75844813947299</v>
      </c>
      <c r="M211" s="1">
        <f t="shared" si="35"/>
        <v>831.89710091413951</v>
      </c>
      <c r="N211" s="1">
        <f t="shared" si="36"/>
        <v>165.15202652702558</v>
      </c>
      <c r="O211" s="4">
        <f t="shared" ref="O211:O274" si="39">N211+M211</f>
        <v>997.04912744116507</v>
      </c>
      <c r="P211" s="77">
        <f t="shared" si="37"/>
        <v>2655.8956605483336</v>
      </c>
      <c r="Q211" s="8">
        <f t="shared" si="38"/>
        <v>40.725710395099377</v>
      </c>
      <c r="R211" s="78" t="s">
        <v>4</v>
      </c>
      <c r="S211" s="5"/>
    </row>
    <row r="212" spans="3:19" x14ac:dyDescent="0.25">
      <c r="C212" s="2" t="s">
        <v>26</v>
      </c>
      <c r="D212" s="2" t="s">
        <v>10</v>
      </c>
      <c r="E212" s="3">
        <v>97</v>
      </c>
      <c r="F212" s="3">
        <v>180</v>
      </c>
      <c r="G212" s="3">
        <v>615845.84995999956</v>
      </c>
      <c r="H212" s="3">
        <v>8378152.2260000063</v>
      </c>
      <c r="I212" s="4">
        <v>33.5878704</v>
      </c>
      <c r="J212" s="4">
        <v>2798.9892</v>
      </c>
      <c r="K212" s="79">
        <v>6.7458397168100479</v>
      </c>
      <c r="L212" s="79">
        <v>425.283596506913</v>
      </c>
      <c r="M212" s="1">
        <f t="shared" si="35"/>
        <v>1190.3641935600072</v>
      </c>
      <c r="N212" s="1">
        <f t="shared" si="36"/>
        <v>226.57839014738863</v>
      </c>
      <c r="O212" s="4">
        <f t="shared" si="39"/>
        <v>1416.9425837073959</v>
      </c>
      <c r="P212" s="77">
        <f t="shared" si="37"/>
        <v>2689.4835309483337</v>
      </c>
      <c r="Q212" s="8">
        <f t="shared" si="38"/>
        <v>42.186139425719468</v>
      </c>
      <c r="R212" s="78" t="s">
        <v>4</v>
      </c>
      <c r="S212" s="5"/>
    </row>
    <row r="213" spans="3:19" x14ac:dyDescent="0.25">
      <c r="C213" s="2" t="s">
        <v>26</v>
      </c>
      <c r="D213" s="2" t="s">
        <v>10</v>
      </c>
      <c r="E213" s="3">
        <v>46</v>
      </c>
      <c r="F213" s="3">
        <v>87</v>
      </c>
      <c r="G213" s="3">
        <v>396604.56195999985</v>
      </c>
      <c r="H213" s="3">
        <v>8983068.149699999</v>
      </c>
      <c r="I213" s="4">
        <v>18.547964017377598</v>
      </c>
      <c r="J213" s="4">
        <v>1545.6636681148</v>
      </c>
      <c r="K213" s="79">
        <v>6.7458397168100399</v>
      </c>
      <c r="L213" s="79">
        <v>427.875337713806</v>
      </c>
      <c r="M213" s="1">
        <f t="shared" si="35"/>
        <v>661.35136398658017</v>
      </c>
      <c r="N213" s="1">
        <f t="shared" si="36"/>
        <v>125.12159233438931</v>
      </c>
      <c r="O213" s="4">
        <f t="shared" si="39"/>
        <v>786.4729563209695</v>
      </c>
      <c r="P213" s="77">
        <f t="shared" si="37"/>
        <v>2708.0314949657113</v>
      </c>
      <c r="Q213" s="8">
        <f t="shared" si="38"/>
        <v>42.402117859627211</v>
      </c>
      <c r="R213" s="78" t="s">
        <v>4</v>
      </c>
      <c r="S213" s="5"/>
    </row>
    <row r="214" spans="3:19" x14ac:dyDescent="0.25">
      <c r="C214" s="2" t="s">
        <v>26</v>
      </c>
      <c r="D214" s="2" t="s">
        <v>10</v>
      </c>
      <c r="E214" s="3">
        <v>14</v>
      </c>
      <c r="F214" s="3">
        <v>29</v>
      </c>
      <c r="G214" s="3">
        <v>-116347.23705000007</v>
      </c>
      <c r="H214" s="3">
        <v>9473793.4993999992</v>
      </c>
      <c r="I214" s="4">
        <v>34.637491349999998</v>
      </c>
      <c r="J214" s="4">
        <v>2886.4576124999999</v>
      </c>
      <c r="K214" s="79">
        <v>6.7458397168100452</v>
      </c>
      <c r="L214" s="79">
        <v>430.27965264246302</v>
      </c>
      <c r="M214" s="1">
        <f t="shared" si="35"/>
        <v>1241.9839788736931</v>
      </c>
      <c r="N214" s="1">
        <f t="shared" si="36"/>
        <v>233.65896483949439</v>
      </c>
      <c r="O214" s="4">
        <f t="shared" si="39"/>
        <v>1475.6429437131874</v>
      </c>
      <c r="P214" s="77">
        <f t="shared" si="37"/>
        <v>2742.6689863157112</v>
      </c>
      <c r="Q214" s="8">
        <f t="shared" si="38"/>
        <v>42.602477437015295</v>
      </c>
      <c r="R214" s="78" t="s">
        <v>4</v>
      </c>
      <c r="S214" s="5"/>
    </row>
    <row r="215" spans="3:19" x14ac:dyDescent="0.25">
      <c r="C215" s="2" t="s">
        <v>26</v>
      </c>
      <c r="D215" s="2" t="s">
        <v>10</v>
      </c>
      <c r="E215" s="3">
        <v>74</v>
      </c>
      <c r="F215" s="3">
        <v>135</v>
      </c>
      <c r="G215" s="3">
        <v>516302.09365000005</v>
      </c>
      <c r="H215" s="3">
        <v>8615792.9854000024</v>
      </c>
      <c r="I215" s="4">
        <v>33.839653334336298</v>
      </c>
      <c r="J215" s="4">
        <v>2819.9711111946899</v>
      </c>
      <c r="K215" s="79">
        <v>6.7458397168100408</v>
      </c>
      <c r="L215" s="79">
        <v>430.79082498005801</v>
      </c>
      <c r="M215" s="1">
        <f t="shared" si="35"/>
        <v>1214.8176814114913</v>
      </c>
      <c r="N215" s="1">
        <f t="shared" si="36"/>
        <v>228.27687746584911</v>
      </c>
      <c r="O215" s="4">
        <f t="shared" si="39"/>
        <v>1443.0945588773404</v>
      </c>
      <c r="P215" s="77">
        <f t="shared" si="37"/>
        <v>2776.5086396500474</v>
      </c>
      <c r="Q215" s="8">
        <f t="shared" si="38"/>
        <v>42.645075131814856</v>
      </c>
      <c r="R215" s="78" t="s">
        <v>4</v>
      </c>
      <c r="S215" s="5"/>
    </row>
    <row r="216" spans="3:19" x14ac:dyDescent="0.25">
      <c r="C216" s="2" t="s">
        <v>26</v>
      </c>
      <c r="D216" s="2" t="s">
        <v>10</v>
      </c>
      <c r="E216" s="3">
        <v>128</v>
      </c>
      <c r="F216" s="3">
        <v>239</v>
      </c>
      <c r="G216" s="3">
        <v>105898.34862999996</v>
      </c>
      <c r="H216" s="3">
        <v>9015673.0898999982</v>
      </c>
      <c r="I216" s="4">
        <v>38.626050960000001</v>
      </c>
      <c r="J216" s="4">
        <v>3218.8375799999999</v>
      </c>
      <c r="K216" s="79">
        <v>6.7458397168100399</v>
      </c>
      <c r="L216" s="79">
        <v>442.65001048439598</v>
      </c>
      <c r="M216" s="1">
        <f t="shared" si="35"/>
        <v>1424.8184885345677</v>
      </c>
      <c r="N216" s="1">
        <f t="shared" si="36"/>
        <v>260.56514866949658</v>
      </c>
      <c r="O216" s="4">
        <f t="shared" si="39"/>
        <v>1685.3836372040641</v>
      </c>
      <c r="P216" s="77">
        <f t="shared" si="37"/>
        <v>2815.1346906100475</v>
      </c>
      <c r="Q216" s="8">
        <f t="shared" si="38"/>
        <v>43.633340590509697</v>
      </c>
      <c r="R216" s="78" t="s">
        <v>4</v>
      </c>
      <c r="S216" s="5"/>
    </row>
    <row r="217" spans="3:19" x14ac:dyDescent="0.25">
      <c r="C217" s="2" t="s">
        <v>26</v>
      </c>
      <c r="D217" s="2" t="s">
        <v>10</v>
      </c>
      <c r="E217" s="3">
        <v>100</v>
      </c>
      <c r="F217" s="3">
        <v>185</v>
      </c>
      <c r="G217" s="3">
        <v>587350.51669000054</v>
      </c>
      <c r="H217" s="3">
        <v>8515010.9401000086</v>
      </c>
      <c r="I217" s="4">
        <v>33.835562918709599</v>
      </c>
      <c r="J217" s="4">
        <v>2819.6302432257999</v>
      </c>
      <c r="K217" s="79">
        <v>6.7458397168100461</v>
      </c>
      <c r="L217" s="79">
        <v>446.45701555423602</v>
      </c>
      <c r="M217" s="1">
        <f t="shared" si="35"/>
        <v>1258.8437033570553</v>
      </c>
      <c r="N217" s="1">
        <f t="shared" si="36"/>
        <v>228.24928417765645</v>
      </c>
      <c r="O217" s="4">
        <f t="shared" si="39"/>
        <v>1487.0929875347117</v>
      </c>
      <c r="P217" s="77">
        <f t="shared" si="37"/>
        <v>2848.970253528757</v>
      </c>
      <c r="Q217" s="8">
        <f t="shared" si="38"/>
        <v>43.950591012996384</v>
      </c>
      <c r="R217" s="78" t="s">
        <v>4</v>
      </c>
      <c r="S217" s="5"/>
    </row>
    <row r="218" spans="3:19" x14ac:dyDescent="0.25">
      <c r="C218" s="2" t="s">
        <v>26</v>
      </c>
      <c r="D218" s="2" t="s">
        <v>10</v>
      </c>
      <c r="E218" s="3">
        <v>15</v>
      </c>
      <c r="F218" s="3">
        <v>30</v>
      </c>
      <c r="G218" s="3">
        <v>-86177.935469999953</v>
      </c>
      <c r="H218" s="3">
        <v>9479313.2243000045</v>
      </c>
      <c r="I218" s="4">
        <v>36.73673325</v>
      </c>
      <c r="J218" s="4">
        <v>3061.3944375000001</v>
      </c>
      <c r="K218" s="79">
        <v>6.7458397168100444</v>
      </c>
      <c r="L218" s="79">
        <v>450.13614504223301</v>
      </c>
      <c r="M218" s="1">
        <f t="shared" si="35"/>
        <v>1378.0442905499854</v>
      </c>
      <c r="N218" s="1">
        <f t="shared" si="36"/>
        <v>247.82011422370616</v>
      </c>
      <c r="O218" s="4">
        <f t="shared" si="39"/>
        <v>1625.8644047736916</v>
      </c>
      <c r="P218" s="77">
        <f t="shared" si="37"/>
        <v>2885.7069867787568</v>
      </c>
      <c r="Q218" s="8">
        <f t="shared" si="38"/>
        <v>44.257185136996128</v>
      </c>
      <c r="R218" s="78" t="s">
        <v>4</v>
      </c>
      <c r="S218" s="5"/>
    </row>
    <row r="219" spans="3:19" x14ac:dyDescent="0.25">
      <c r="C219" s="2" t="s">
        <v>26</v>
      </c>
      <c r="D219" s="2" t="s">
        <v>10</v>
      </c>
      <c r="E219" s="3">
        <v>42</v>
      </c>
      <c r="F219" s="3">
        <v>80</v>
      </c>
      <c r="G219" s="3">
        <v>306921.99528000009</v>
      </c>
      <c r="H219" s="3">
        <v>8929123.681499999</v>
      </c>
      <c r="I219" s="4">
        <v>24.278035934946999</v>
      </c>
      <c r="J219" s="4">
        <v>2023.1696612455801</v>
      </c>
      <c r="K219" s="79">
        <v>6.7458397168100399</v>
      </c>
      <c r="L219" s="79">
        <v>458.38564818109597</v>
      </c>
      <c r="M219" s="1">
        <f t="shared" si="35"/>
        <v>927.39193655038355</v>
      </c>
      <c r="N219" s="1">
        <f t="shared" si="36"/>
        <v>163.77573905610683</v>
      </c>
      <c r="O219" s="4">
        <f t="shared" si="39"/>
        <v>1091.1676756064903</v>
      </c>
      <c r="P219" s="77">
        <f t="shared" si="37"/>
        <v>2909.985022713704</v>
      </c>
      <c r="Q219" s="8">
        <f t="shared" si="38"/>
        <v>44.944643731901309</v>
      </c>
      <c r="R219" s="78" t="s">
        <v>4</v>
      </c>
      <c r="S219" s="5"/>
    </row>
    <row r="220" spans="3:19" x14ac:dyDescent="0.25">
      <c r="C220" s="2" t="s">
        <v>26</v>
      </c>
      <c r="D220" s="2" t="s">
        <v>10</v>
      </c>
      <c r="E220" s="3">
        <v>66</v>
      </c>
      <c r="F220" s="3">
        <v>119</v>
      </c>
      <c r="G220" s="3">
        <v>391579.95335000003</v>
      </c>
      <c r="H220" s="3">
        <v>8718093.9666000009</v>
      </c>
      <c r="I220" s="4">
        <v>29.665207264032102</v>
      </c>
      <c r="J220" s="4">
        <v>2472.1006053360102</v>
      </c>
      <c r="K220" s="79">
        <v>6.7458397168100399</v>
      </c>
      <c r="L220" s="79">
        <v>459.50901972512997</v>
      </c>
      <c r="M220" s="1">
        <f t="shared" si="35"/>
        <v>1135.9525258198503</v>
      </c>
      <c r="N220" s="1">
        <f t="shared" si="36"/>
        <v>200.11673336910945</v>
      </c>
      <c r="O220" s="4">
        <f t="shared" si="39"/>
        <v>1336.0692591889597</v>
      </c>
      <c r="P220" s="77">
        <f t="shared" si="37"/>
        <v>2939.6502299777362</v>
      </c>
      <c r="Q220" s="8">
        <f t="shared" si="38"/>
        <v>45.038258027237553</v>
      </c>
      <c r="R220" s="78" t="s">
        <v>5</v>
      </c>
      <c r="S220" s="5"/>
    </row>
    <row r="221" spans="3:19" x14ac:dyDescent="0.25">
      <c r="C221" s="2" t="s">
        <v>26</v>
      </c>
      <c r="D221" s="2" t="s">
        <v>10</v>
      </c>
      <c r="E221" s="3">
        <v>63</v>
      </c>
      <c r="F221" s="3">
        <v>115</v>
      </c>
      <c r="G221" s="3">
        <v>561474.38574999978</v>
      </c>
      <c r="H221" s="3">
        <v>8721873.0751000028</v>
      </c>
      <c r="I221" s="4">
        <v>25.8647422906967</v>
      </c>
      <c r="J221" s="4">
        <v>2155.39519089139</v>
      </c>
      <c r="K221" s="79">
        <v>6.7458397168100461</v>
      </c>
      <c r="L221" s="79">
        <v>466.133275490377</v>
      </c>
      <c r="M221" s="1">
        <f t="shared" si="35"/>
        <v>1004.7014203064101</v>
      </c>
      <c r="N221" s="1">
        <f t="shared" si="36"/>
        <v>174.47940580963825</v>
      </c>
      <c r="O221" s="4">
        <f t="shared" si="39"/>
        <v>1179.1808261160484</v>
      </c>
      <c r="P221" s="77">
        <f t="shared" si="37"/>
        <v>2965.5149722684328</v>
      </c>
      <c r="Q221" s="8">
        <f t="shared" si="38"/>
        <v>45.590279341008106</v>
      </c>
      <c r="R221" s="78" t="s">
        <v>5</v>
      </c>
      <c r="S221" s="5"/>
    </row>
    <row r="222" spans="3:19" x14ac:dyDescent="0.25">
      <c r="C222" s="2" t="s">
        <v>26</v>
      </c>
      <c r="D222" s="2" t="s">
        <v>10</v>
      </c>
      <c r="E222" s="3">
        <v>13</v>
      </c>
      <c r="F222" s="3">
        <v>27</v>
      </c>
      <c r="G222" s="3">
        <v>-102631.81438</v>
      </c>
      <c r="H222" s="3">
        <v>9451434.0659999996</v>
      </c>
      <c r="I222" s="4">
        <v>34.007718779999998</v>
      </c>
      <c r="J222" s="4">
        <v>2833.9765649999999</v>
      </c>
      <c r="K222" s="79">
        <v>6.7458397168100408</v>
      </c>
      <c r="L222" s="79">
        <v>469.06097358752498</v>
      </c>
      <c r="M222" s="1">
        <f t="shared" si="35"/>
        <v>1329.3078067031297</v>
      </c>
      <c r="N222" s="1">
        <f t="shared" si="36"/>
        <v>229.4106200242307</v>
      </c>
      <c r="O222" s="4">
        <f t="shared" si="39"/>
        <v>1558.7184267273603</v>
      </c>
      <c r="P222" s="77">
        <f t="shared" si="37"/>
        <v>2999.5226910484325</v>
      </c>
      <c r="Q222" s="8">
        <f t="shared" si="38"/>
        <v>45.834254182437121</v>
      </c>
      <c r="R222" s="78" t="s">
        <v>5</v>
      </c>
      <c r="S222" s="5"/>
    </row>
    <row r="223" spans="3:19" x14ac:dyDescent="0.25">
      <c r="C223" s="2" t="s">
        <v>26</v>
      </c>
      <c r="D223" s="2" t="s">
        <v>10</v>
      </c>
      <c r="E223" s="3">
        <v>21</v>
      </c>
      <c r="F223" s="3">
        <v>40</v>
      </c>
      <c r="G223" s="3">
        <v>48131.239010000005</v>
      </c>
      <c r="H223" s="3">
        <v>9270404.5832000002</v>
      </c>
      <c r="I223" s="4">
        <v>29.590610684972098</v>
      </c>
      <c r="J223" s="4">
        <v>2465.8842237476802</v>
      </c>
      <c r="K223" s="79">
        <v>6.7458397168100381</v>
      </c>
      <c r="L223" s="79">
        <v>470.69547593107302</v>
      </c>
      <c r="M223" s="1">
        <f t="shared" si="35"/>
        <v>1160.680548287839</v>
      </c>
      <c r="N223" s="1">
        <f t="shared" si="36"/>
        <v>199.61351680334826</v>
      </c>
      <c r="O223" s="4">
        <f t="shared" si="39"/>
        <v>1360.2940650911873</v>
      </c>
      <c r="P223" s="77">
        <f t="shared" si="37"/>
        <v>3029.1133017334046</v>
      </c>
      <c r="Q223" s="8">
        <f t="shared" si="38"/>
        <v>45.970462711066212</v>
      </c>
      <c r="R223" s="78" t="s">
        <v>5</v>
      </c>
      <c r="S223" s="5"/>
    </row>
    <row r="224" spans="3:19" x14ac:dyDescent="0.25">
      <c r="C224" s="2" t="s">
        <v>26</v>
      </c>
      <c r="D224" s="2" t="s">
        <v>10</v>
      </c>
      <c r="E224" s="3">
        <v>28</v>
      </c>
      <c r="F224" s="3">
        <v>57</v>
      </c>
      <c r="G224" s="3">
        <v>168032.15836999999</v>
      </c>
      <c r="H224" s="3">
        <v>9130061.7628999986</v>
      </c>
      <c r="I224" s="4">
        <v>13.277423050451899</v>
      </c>
      <c r="J224" s="4">
        <v>1106.4519208709901</v>
      </c>
      <c r="K224" s="79">
        <v>6.745839716810039</v>
      </c>
      <c r="L224" s="79">
        <v>476.37739026969803</v>
      </c>
      <c r="M224" s="1">
        <f t="shared" si="35"/>
        <v>527.08867852341666</v>
      </c>
      <c r="N224" s="1">
        <f t="shared" si="36"/>
        <v>89.567367750627525</v>
      </c>
      <c r="O224" s="4">
        <f t="shared" si="39"/>
        <v>616.65604627404423</v>
      </c>
      <c r="P224" s="77">
        <f t="shared" si="37"/>
        <v>3042.3907247838565</v>
      </c>
      <c r="Q224" s="8">
        <f t="shared" si="38"/>
        <v>46.443955572618158</v>
      </c>
      <c r="R224" s="78" t="s">
        <v>5</v>
      </c>
      <c r="S224" s="5"/>
    </row>
    <row r="225" spans="3:19" x14ac:dyDescent="0.25">
      <c r="C225" s="2" t="s">
        <v>26</v>
      </c>
      <c r="D225" s="2" t="s">
        <v>10</v>
      </c>
      <c r="E225" s="3">
        <v>1</v>
      </c>
      <c r="F225" s="3">
        <v>3</v>
      </c>
      <c r="G225" s="3">
        <v>322089.26477999997</v>
      </c>
      <c r="H225" s="3">
        <v>9347778.0140000004</v>
      </c>
      <c r="I225" s="4">
        <v>20.7403485132177</v>
      </c>
      <c r="J225" s="4">
        <v>1728.3623761014701</v>
      </c>
      <c r="K225" s="79">
        <v>6.7458397168100381</v>
      </c>
      <c r="L225" s="79">
        <v>481.970823194339</v>
      </c>
      <c r="M225" s="1">
        <f t="shared" si="35"/>
        <v>833.02023718774922</v>
      </c>
      <c r="N225" s="1">
        <f t="shared" si="36"/>
        <v>139.91106674094598</v>
      </c>
      <c r="O225" s="4">
        <f t="shared" si="39"/>
        <v>972.93130392869523</v>
      </c>
      <c r="P225" s="77">
        <f t="shared" si="37"/>
        <v>3063.1310732970742</v>
      </c>
      <c r="Q225" s="8">
        <f t="shared" si="38"/>
        <v>46.91007498300484</v>
      </c>
      <c r="R225" s="78" t="s">
        <v>5</v>
      </c>
      <c r="S225" s="5"/>
    </row>
    <row r="226" spans="3:19" x14ac:dyDescent="0.25">
      <c r="C226" s="2" t="s">
        <v>26</v>
      </c>
      <c r="D226" s="2" t="s">
        <v>10</v>
      </c>
      <c r="E226" s="3">
        <v>126</v>
      </c>
      <c r="F226" s="3">
        <v>235</v>
      </c>
      <c r="G226" s="3">
        <v>737402.61318999971</v>
      </c>
      <c r="H226" s="3">
        <v>8160307.8905999968</v>
      </c>
      <c r="I226" s="4">
        <v>23.293267043019402</v>
      </c>
      <c r="J226" s="4">
        <v>1941.1055869182801</v>
      </c>
      <c r="K226" s="79">
        <v>6.745839716810039</v>
      </c>
      <c r="L226" s="79">
        <v>485.45036321018398</v>
      </c>
      <c r="M226" s="1">
        <f t="shared" si="35"/>
        <v>942.31041219879637</v>
      </c>
      <c r="N226" s="1">
        <f t="shared" si="36"/>
        <v>157.13264595306262</v>
      </c>
      <c r="O226" s="4">
        <f t="shared" si="39"/>
        <v>1099.4430581518591</v>
      </c>
      <c r="P226" s="77">
        <f t="shared" si="37"/>
        <v>3086.4243403400937</v>
      </c>
      <c r="Q226" s="8">
        <f t="shared" si="38"/>
        <v>47.200036650991969</v>
      </c>
      <c r="R226" s="78" t="s">
        <v>5</v>
      </c>
      <c r="S226" s="5"/>
    </row>
    <row r="227" spans="3:19" x14ac:dyDescent="0.25">
      <c r="C227" s="2" t="s">
        <v>26</v>
      </c>
      <c r="D227" s="2" t="s">
        <v>10</v>
      </c>
      <c r="E227" s="3">
        <v>67</v>
      </c>
      <c r="F227" s="3">
        <v>121</v>
      </c>
      <c r="G227" s="3">
        <v>400982.34733000019</v>
      </c>
      <c r="H227" s="3">
        <v>8700090.6980000101</v>
      </c>
      <c r="I227" s="4">
        <v>18.725729425190401</v>
      </c>
      <c r="J227" s="4">
        <v>1560.4774520992</v>
      </c>
      <c r="K227" s="79">
        <v>6.7458397168100488</v>
      </c>
      <c r="L227" s="79">
        <v>486.78319038052001</v>
      </c>
      <c r="M227" s="1">
        <f t="shared" si="35"/>
        <v>759.61419264971369</v>
      </c>
      <c r="N227" s="1">
        <f t="shared" si="36"/>
        <v>126.32076928268802</v>
      </c>
      <c r="O227" s="4">
        <f t="shared" si="39"/>
        <v>885.93496193240173</v>
      </c>
      <c r="P227" s="77">
        <f t="shared" si="37"/>
        <v>3105.1500697652841</v>
      </c>
      <c r="Q227" s="8">
        <f t="shared" si="38"/>
        <v>47.311105581853383</v>
      </c>
      <c r="R227" s="78" t="s">
        <v>5</v>
      </c>
      <c r="S227" s="5"/>
    </row>
    <row r="228" spans="3:19" x14ac:dyDescent="0.25">
      <c r="C228" s="2" t="s">
        <v>26</v>
      </c>
      <c r="D228" s="2" t="s">
        <v>10</v>
      </c>
      <c r="E228" s="3">
        <v>23</v>
      </c>
      <c r="F228" s="3">
        <v>45</v>
      </c>
      <c r="G228" s="3">
        <v>172251.51018999997</v>
      </c>
      <c r="H228" s="3">
        <v>9333208.7926999964</v>
      </c>
      <c r="I228" s="4">
        <v>21.142223758262499</v>
      </c>
      <c r="J228" s="4">
        <v>1761.8519798552099</v>
      </c>
      <c r="K228" s="79">
        <v>6.745839716810039</v>
      </c>
      <c r="L228" s="79">
        <v>497.07001735325298</v>
      </c>
      <c r="M228" s="1">
        <f t="shared" si="35"/>
        <v>875.76379420049227</v>
      </c>
      <c r="N228" s="1">
        <f t="shared" si="36"/>
        <v>142.62205273017199</v>
      </c>
      <c r="O228" s="4">
        <f t="shared" si="39"/>
        <v>1018.3858469306642</v>
      </c>
      <c r="P228" s="77">
        <f t="shared" si="37"/>
        <v>3126.2922935235465</v>
      </c>
      <c r="Q228" s="8">
        <f t="shared" si="38"/>
        <v>48.168341162914487</v>
      </c>
      <c r="R228" s="78" t="s">
        <v>5</v>
      </c>
      <c r="S228" s="5"/>
    </row>
    <row r="229" spans="3:19" x14ac:dyDescent="0.25">
      <c r="C229" s="2" t="s">
        <v>26</v>
      </c>
      <c r="D229" s="2" t="s">
        <v>10</v>
      </c>
      <c r="E229" s="3">
        <v>6</v>
      </c>
      <c r="F229" s="3">
        <v>15</v>
      </c>
      <c r="G229" s="3">
        <v>678668.277</v>
      </c>
      <c r="H229" s="3">
        <v>8486882.3350999989</v>
      </c>
      <c r="I229" s="4">
        <v>13.854533943997501</v>
      </c>
      <c r="J229" s="4">
        <v>1154.54449533312</v>
      </c>
      <c r="K229" s="79">
        <v>6.745839716810039</v>
      </c>
      <c r="L229" s="79">
        <v>517.30684013137397</v>
      </c>
      <c r="M229" s="1">
        <f t="shared" si="35"/>
        <v>597.2537646718481</v>
      </c>
      <c r="N229" s="1">
        <f t="shared" si="36"/>
        <v>93.460465337311177</v>
      </c>
      <c r="O229" s="4">
        <f t="shared" si="39"/>
        <v>690.71423000915934</v>
      </c>
      <c r="P229" s="77">
        <f t="shared" si="37"/>
        <v>3140.146827467544</v>
      </c>
      <c r="Q229" s="8">
        <f t="shared" si="38"/>
        <v>49.854743061091014</v>
      </c>
      <c r="R229" s="78" t="s">
        <v>5</v>
      </c>
      <c r="S229" s="5"/>
    </row>
    <row r="230" spans="3:19" x14ac:dyDescent="0.25">
      <c r="C230" s="2" t="s">
        <v>26</v>
      </c>
      <c r="D230" s="2" t="s">
        <v>10</v>
      </c>
      <c r="E230" s="3">
        <v>108</v>
      </c>
      <c r="F230" s="3">
        <v>200</v>
      </c>
      <c r="G230" s="3">
        <v>563235.46151000005</v>
      </c>
      <c r="H230" s="3">
        <v>8495101.2601999976</v>
      </c>
      <c r="I230" s="4">
        <v>21.7760458636923</v>
      </c>
      <c r="J230" s="4">
        <v>1814.67048864102</v>
      </c>
      <c r="K230" s="79">
        <v>6.7458397168100399</v>
      </c>
      <c r="L230" s="79">
        <v>536.32528883552504</v>
      </c>
      <c r="M230" s="1">
        <f t="shared" si="35"/>
        <v>973.25367396169838</v>
      </c>
      <c r="N230" s="1">
        <f t="shared" si="36"/>
        <v>146.8977150623725</v>
      </c>
      <c r="O230" s="4">
        <f t="shared" si="39"/>
        <v>1120.1513890240708</v>
      </c>
      <c r="P230" s="77">
        <f t="shared" si="37"/>
        <v>3161.9228733312361</v>
      </c>
      <c r="Q230" s="8">
        <f t="shared" si="38"/>
        <v>51.439613786437</v>
      </c>
      <c r="R230" s="78" t="s">
        <v>5</v>
      </c>
      <c r="S230" s="5"/>
    </row>
    <row r="231" spans="3:19" x14ac:dyDescent="0.25">
      <c r="C231" s="2" t="s">
        <v>26</v>
      </c>
      <c r="D231" s="2" t="s">
        <v>10</v>
      </c>
      <c r="E231" s="3">
        <v>37</v>
      </c>
      <c r="F231" s="3">
        <v>70</v>
      </c>
      <c r="G231" s="3">
        <v>87816.489849999998</v>
      </c>
      <c r="H231" s="3">
        <v>9074188.5607999973</v>
      </c>
      <c r="I231" s="4">
        <v>24.902861262346502</v>
      </c>
      <c r="J231" s="4">
        <v>2075.2384385288801</v>
      </c>
      <c r="K231" s="79">
        <v>6.7458397168100408</v>
      </c>
      <c r="L231" s="79">
        <v>540.74278324758495</v>
      </c>
      <c r="M231" s="1">
        <f t="shared" si="35"/>
        <v>1122.1702091524789</v>
      </c>
      <c r="N231" s="1">
        <f t="shared" si="36"/>
        <v>167.99071056574726</v>
      </c>
      <c r="O231" s="4">
        <f t="shared" si="39"/>
        <v>1290.1609197182263</v>
      </c>
      <c r="P231" s="77">
        <f t="shared" si="37"/>
        <v>3186.8257345935826</v>
      </c>
      <c r="Q231" s="8">
        <f t="shared" si="38"/>
        <v>51.80773832077557</v>
      </c>
      <c r="R231" s="78" t="s">
        <v>5</v>
      </c>
      <c r="S231" s="5"/>
    </row>
    <row r="232" spans="3:19" x14ac:dyDescent="0.25">
      <c r="C232" s="2" t="s">
        <v>26</v>
      </c>
      <c r="D232" s="2" t="s">
        <v>10</v>
      </c>
      <c r="E232" s="3">
        <v>41</v>
      </c>
      <c r="F232" s="3">
        <v>79</v>
      </c>
      <c r="G232" s="3">
        <v>293886.46791999985</v>
      </c>
      <c r="H232" s="3">
        <v>8943757.6690000091</v>
      </c>
      <c r="I232" s="4">
        <v>18.412803690476199</v>
      </c>
      <c r="J232" s="4">
        <v>1534.4003075396799</v>
      </c>
      <c r="K232" s="79">
        <v>6.7458397168100452</v>
      </c>
      <c r="L232" s="79">
        <v>541.46927983154501</v>
      </c>
      <c r="M232" s="1">
        <f t="shared" si="35"/>
        <v>830.83062949681164</v>
      </c>
      <c r="N232" s="1">
        <f t="shared" si="36"/>
        <v>124.20982243304091</v>
      </c>
      <c r="O232" s="4">
        <f t="shared" si="39"/>
        <v>955.04045192985257</v>
      </c>
      <c r="P232" s="77">
        <f t="shared" si="37"/>
        <v>3205.2385382840589</v>
      </c>
      <c r="Q232" s="8">
        <f t="shared" si="38"/>
        <v>51.868279702772028</v>
      </c>
      <c r="R232" s="78" t="s">
        <v>5</v>
      </c>
      <c r="S232" s="5"/>
    </row>
    <row r="233" spans="3:19" x14ac:dyDescent="0.25">
      <c r="C233" s="2" t="s">
        <v>26</v>
      </c>
      <c r="D233" s="2" t="s">
        <v>10</v>
      </c>
      <c r="E233" s="3">
        <v>25</v>
      </c>
      <c r="F233" s="3">
        <v>48</v>
      </c>
      <c r="G233" s="3">
        <v>150477.27877000009</v>
      </c>
      <c r="H233" s="3">
        <v>9214324.9557000026</v>
      </c>
      <c r="I233" s="4">
        <v>9.5139009595147801</v>
      </c>
      <c r="J233" s="4">
        <v>792.82507995956496</v>
      </c>
      <c r="K233" s="79">
        <v>6.7458397168100426</v>
      </c>
      <c r="L233" s="79">
        <v>541.49026414364596</v>
      </c>
      <c r="M233" s="1">
        <f t="shared" si="35"/>
        <v>429.30706196701209</v>
      </c>
      <c r="N233" s="1">
        <f t="shared" si="36"/>
        <v>64.179250954491977</v>
      </c>
      <c r="O233" s="4">
        <f t="shared" si="39"/>
        <v>493.48631292150407</v>
      </c>
      <c r="P233" s="77">
        <f t="shared" si="37"/>
        <v>3214.7524392435735</v>
      </c>
      <c r="Q233" s="8">
        <f t="shared" si="38"/>
        <v>51.870028395447207</v>
      </c>
      <c r="R233" s="78" t="s">
        <v>5</v>
      </c>
      <c r="S233" s="5"/>
    </row>
    <row r="234" spans="3:19" x14ac:dyDescent="0.25">
      <c r="C234" s="2" t="s">
        <v>26</v>
      </c>
      <c r="D234" s="2" t="s">
        <v>10</v>
      </c>
      <c r="E234" s="3">
        <v>72</v>
      </c>
      <c r="F234" s="3">
        <v>131</v>
      </c>
      <c r="G234" s="3">
        <v>477953.55555000051</v>
      </c>
      <c r="H234" s="3">
        <v>8608685.8126999885</v>
      </c>
      <c r="I234" s="4">
        <v>17.727938824957199</v>
      </c>
      <c r="J234" s="4">
        <v>1477.3282354130999</v>
      </c>
      <c r="K234" s="79">
        <v>6.7458397168100488</v>
      </c>
      <c r="L234" s="79">
        <v>575.52848547217297</v>
      </c>
      <c r="M234" s="1">
        <f t="shared" si="35"/>
        <v>850.24448187257917</v>
      </c>
      <c r="N234" s="1">
        <f t="shared" si="36"/>
        <v>119.58983382257514</v>
      </c>
      <c r="O234" s="4">
        <f t="shared" si="39"/>
        <v>969.83431569515437</v>
      </c>
      <c r="P234" s="77">
        <f t="shared" si="37"/>
        <v>3232.4803780685306</v>
      </c>
      <c r="Q234" s="8">
        <f t="shared" si="38"/>
        <v>54.706546839491132</v>
      </c>
      <c r="R234" s="78" t="s">
        <v>5</v>
      </c>
      <c r="S234" s="5"/>
    </row>
    <row r="235" spans="3:19" x14ac:dyDescent="0.25">
      <c r="C235" s="2" t="s">
        <v>26</v>
      </c>
      <c r="D235" s="2" t="s">
        <v>10</v>
      </c>
      <c r="E235" s="3">
        <v>80</v>
      </c>
      <c r="F235" s="3">
        <v>145</v>
      </c>
      <c r="G235" s="3">
        <v>870361.79758000153</v>
      </c>
      <c r="H235" s="3">
        <v>8186676.6433000006</v>
      </c>
      <c r="I235" s="4">
        <v>13.186440516143</v>
      </c>
      <c r="J235" s="4">
        <v>1098.87004301191</v>
      </c>
      <c r="K235" s="79">
        <v>6.745839716810047</v>
      </c>
      <c r="L235" s="79">
        <v>614.48096249159801</v>
      </c>
      <c r="M235" s="1">
        <f t="shared" si="35"/>
        <v>675.23472168314197</v>
      </c>
      <c r="N235" s="1">
        <f t="shared" si="36"/>
        <v>88.953614157150625</v>
      </c>
      <c r="O235" s="4">
        <f t="shared" si="39"/>
        <v>764.18833584029255</v>
      </c>
      <c r="P235" s="77">
        <f t="shared" si="37"/>
        <v>3245.6668185846738</v>
      </c>
      <c r="Q235" s="8">
        <f t="shared" si="38"/>
        <v>57.952586591109558</v>
      </c>
      <c r="R235" s="78" t="s">
        <v>5</v>
      </c>
      <c r="S235" s="5"/>
    </row>
    <row r="236" spans="3:19" x14ac:dyDescent="0.25">
      <c r="C236" s="2" t="s">
        <v>26</v>
      </c>
      <c r="D236" s="2" t="s">
        <v>10</v>
      </c>
      <c r="E236" s="3">
        <v>2</v>
      </c>
      <c r="F236" s="3">
        <v>4</v>
      </c>
      <c r="G236" s="3">
        <v>-30305.07517</v>
      </c>
      <c r="H236" s="3">
        <v>9332276.2180999983</v>
      </c>
      <c r="I236" s="4">
        <v>16.5752950042144</v>
      </c>
      <c r="J236" s="4">
        <v>1381.2745836845299</v>
      </c>
      <c r="K236" s="79">
        <v>6.7458397168100399</v>
      </c>
      <c r="L236" s="79">
        <v>618.350515484016</v>
      </c>
      <c r="M236" s="1">
        <f t="shared" si="35"/>
        <v>854.11185084629869</v>
      </c>
      <c r="N236" s="1">
        <f t="shared" si="36"/>
        <v>111.81428335727254</v>
      </c>
      <c r="O236" s="4">
        <f t="shared" si="39"/>
        <v>965.92613420357122</v>
      </c>
      <c r="P236" s="77">
        <f t="shared" si="37"/>
        <v>3262.2421135888881</v>
      </c>
      <c r="Q236" s="8">
        <f t="shared" si="38"/>
        <v>58.275049340477914</v>
      </c>
      <c r="R236" s="78" t="s">
        <v>5</v>
      </c>
      <c r="S236" s="5"/>
    </row>
    <row r="237" spans="3:19" x14ac:dyDescent="0.25">
      <c r="C237" s="2" t="s">
        <v>26</v>
      </c>
      <c r="D237" s="2" t="s">
        <v>10</v>
      </c>
      <c r="E237" s="3">
        <v>57</v>
      </c>
      <c r="F237" s="3">
        <v>105</v>
      </c>
      <c r="G237" s="3">
        <v>408796.58376999968</v>
      </c>
      <c r="H237" s="3">
        <v>8743938.8255000077</v>
      </c>
      <c r="I237" s="4">
        <v>19.806224799648199</v>
      </c>
      <c r="J237" s="4">
        <v>1650.5187333040101</v>
      </c>
      <c r="K237" s="79">
        <v>6.7458397168100488</v>
      </c>
      <c r="L237" s="79">
        <v>622.81168683042904</v>
      </c>
      <c r="M237" s="1">
        <f t="shared" si="35"/>
        <v>1027.9623564342935</v>
      </c>
      <c r="N237" s="1">
        <f t="shared" si="36"/>
        <v>133.60961789353493</v>
      </c>
      <c r="O237" s="4">
        <f t="shared" si="39"/>
        <v>1161.5719743278285</v>
      </c>
      <c r="P237" s="77">
        <f t="shared" si="37"/>
        <v>3282.0483383885362</v>
      </c>
      <c r="Q237" s="8">
        <f t="shared" si="38"/>
        <v>58.646813619345593</v>
      </c>
      <c r="R237" s="78" t="s">
        <v>5</v>
      </c>
      <c r="S237" s="5"/>
    </row>
    <row r="238" spans="3:19" x14ac:dyDescent="0.25">
      <c r="C238" s="2" t="s">
        <v>26</v>
      </c>
      <c r="D238" s="2" t="s">
        <v>10</v>
      </c>
      <c r="E238" s="3">
        <v>32</v>
      </c>
      <c r="F238" s="3">
        <v>61</v>
      </c>
      <c r="G238" s="3">
        <v>214863.59466999999</v>
      </c>
      <c r="H238" s="3">
        <v>9168286.9335999992</v>
      </c>
      <c r="I238" s="4">
        <v>14.2430405305109</v>
      </c>
      <c r="J238" s="4">
        <v>1186.9200442092399</v>
      </c>
      <c r="K238" s="79">
        <v>6.7458397168100399</v>
      </c>
      <c r="L238" s="79">
        <v>624.09872734375301</v>
      </c>
      <c r="M238" s="1">
        <f t="shared" si="35"/>
        <v>740.75528904977762</v>
      </c>
      <c r="N238" s="1">
        <f t="shared" si="36"/>
        <v>96.081268498855565</v>
      </c>
      <c r="O238" s="4">
        <f t="shared" si="39"/>
        <v>836.83655754863321</v>
      </c>
      <c r="P238" s="77">
        <f t="shared" si="37"/>
        <v>3296.291378919047</v>
      </c>
      <c r="Q238" s="8">
        <f t="shared" si="38"/>
        <v>58.754066995456043</v>
      </c>
      <c r="R238" s="78" t="s">
        <v>5</v>
      </c>
      <c r="S238" s="5"/>
    </row>
    <row r="239" spans="3:19" x14ac:dyDescent="0.25">
      <c r="C239" s="2" t="s">
        <v>26</v>
      </c>
      <c r="D239" s="2" t="s">
        <v>10</v>
      </c>
      <c r="E239" s="3">
        <v>48</v>
      </c>
      <c r="F239" s="3">
        <v>89</v>
      </c>
      <c r="G239" s="3">
        <v>368228.30446000001</v>
      </c>
      <c r="H239" s="3">
        <v>8864426.5920000002</v>
      </c>
      <c r="I239" s="4">
        <v>17.2153811284767</v>
      </c>
      <c r="J239" s="4">
        <v>1434.6150940397299</v>
      </c>
      <c r="K239" s="79">
        <v>6.7458397168100399</v>
      </c>
      <c r="L239" s="79">
        <v>663.511785334499</v>
      </c>
      <c r="M239" s="1">
        <f t="shared" si="35"/>
        <v>951.88402231412135</v>
      </c>
      <c r="N239" s="1">
        <f t="shared" si="36"/>
        <v>116.13220175650017</v>
      </c>
      <c r="O239" s="4">
        <f t="shared" si="39"/>
        <v>1068.0162240706215</v>
      </c>
      <c r="P239" s="77">
        <f t="shared" si="37"/>
        <v>3313.5067600475236</v>
      </c>
      <c r="Q239" s="8">
        <f t="shared" si="38"/>
        <v>62.038488494685147</v>
      </c>
      <c r="R239" s="78" t="s">
        <v>5</v>
      </c>
      <c r="S239" s="5"/>
    </row>
    <row r="240" spans="3:19" x14ac:dyDescent="0.25">
      <c r="C240" s="2" t="s">
        <v>26</v>
      </c>
      <c r="D240" s="2" t="s">
        <v>10</v>
      </c>
      <c r="E240" s="3">
        <v>11</v>
      </c>
      <c r="F240" s="3">
        <v>25</v>
      </c>
      <c r="G240" s="3">
        <v>260306.27651000003</v>
      </c>
      <c r="H240" s="3">
        <v>8971880.0490999985</v>
      </c>
      <c r="I240" s="4">
        <v>14.3612692261185</v>
      </c>
      <c r="J240" s="4">
        <v>1196.7724355098801</v>
      </c>
      <c r="K240" s="79">
        <v>6.7458397168100399</v>
      </c>
      <c r="L240" s="79">
        <v>685.63918465594998</v>
      </c>
      <c r="M240" s="1">
        <f t="shared" si="35"/>
        <v>820.55407690170966</v>
      </c>
      <c r="N240" s="1">
        <f t="shared" si="36"/>
        <v>96.878820329351967</v>
      </c>
      <c r="O240" s="4">
        <f t="shared" si="39"/>
        <v>917.43289723106159</v>
      </c>
      <c r="P240" s="77">
        <f t="shared" si="37"/>
        <v>3327.8680292736422</v>
      </c>
      <c r="Q240" s="8">
        <f t="shared" si="38"/>
        <v>63.882438438139445</v>
      </c>
      <c r="R240" s="78" t="s">
        <v>5</v>
      </c>
      <c r="S240" s="5"/>
    </row>
    <row r="241" spans="3:19" x14ac:dyDescent="0.25">
      <c r="C241" s="2" t="s">
        <v>26</v>
      </c>
      <c r="D241" s="2" t="s">
        <v>10</v>
      </c>
      <c r="E241" s="3">
        <v>88</v>
      </c>
      <c r="F241" s="3">
        <v>159</v>
      </c>
      <c r="G241" s="3">
        <v>808207.60446000006</v>
      </c>
      <c r="H241" s="3">
        <v>8288338.0119000059</v>
      </c>
      <c r="I241" s="4">
        <v>15.9233254036362</v>
      </c>
      <c r="J241" s="4">
        <v>1326.94378363635</v>
      </c>
      <c r="K241" s="79">
        <v>6.7458397168100444</v>
      </c>
      <c r="L241" s="79">
        <v>706.372982809468</v>
      </c>
      <c r="M241" s="1">
        <f t="shared" si="35"/>
        <v>937.31723846768989</v>
      </c>
      <c r="N241" s="1">
        <f t="shared" si="36"/>
        <v>107.41620093153941</v>
      </c>
      <c r="O241" s="4">
        <f t="shared" si="39"/>
        <v>1044.7334393992294</v>
      </c>
      <c r="P241" s="77">
        <f t="shared" si="37"/>
        <v>3343.7913546772784</v>
      </c>
      <c r="Q241" s="8">
        <f t="shared" si="38"/>
        <v>65.610254950932386</v>
      </c>
      <c r="R241" s="78" t="s">
        <v>5</v>
      </c>
      <c r="S241" s="5"/>
    </row>
    <row r="242" spans="3:19" x14ac:dyDescent="0.25">
      <c r="C242" s="2" t="s">
        <v>26</v>
      </c>
      <c r="D242" s="2" t="s">
        <v>10</v>
      </c>
      <c r="E242" s="3">
        <v>12</v>
      </c>
      <c r="F242" s="3">
        <v>26</v>
      </c>
      <c r="G242" s="3">
        <v>-124288.9317</v>
      </c>
      <c r="H242" s="3">
        <v>9438340.9429000001</v>
      </c>
      <c r="I242" s="4">
        <v>15.6605427963159</v>
      </c>
      <c r="J242" s="4">
        <v>1305.0452330263299</v>
      </c>
      <c r="K242" s="79">
        <v>6.7458397168100399</v>
      </c>
      <c r="L242" s="79">
        <v>717.95818680837601</v>
      </c>
      <c r="M242" s="1">
        <f t="shared" si="35"/>
        <v>936.96790920649846</v>
      </c>
      <c r="N242" s="1">
        <f t="shared" si="36"/>
        <v>105.64351158219117</v>
      </c>
      <c r="O242" s="4">
        <f t="shared" si="39"/>
        <v>1042.6114207886897</v>
      </c>
      <c r="P242" s="77">
        <f t="shared" ref="P242:P273" si="40">P241+I242</f>
        <v>3359.4518974735943</v>
      </c>
      <c r="Q242" s="8">
        <f t="shared" ref="Q242:Q273" si="41">O242/I242</f>
        <v>66.575688617508277</v>
      </c>
      <c r="R242" s="78" t="s">
        <v>5</v>
      </c>
      <c r="S242" s="5"/>
    </row>
    <row r="243" spans="3:19" x14ac:dyDescent="0.25">
      <c r="C243" s="2" t="s">
        <v>26</v>
      </c>
      <c r="D243" s="2" t="s">
        <v>10</v>
      </c>
      <c r="E243" s="3">
        <v>107</v>
      </c>
      <c r="F243" s="3">
        <v>199</v>
      </c>
      <c r="G243" s="3">
        <v>588967.47638000001</v>
      </c>
      <c r="H243" s="3">
        <v>8472034.445899995</v>
      </c>
      <c r="I243" s="4">
        <v>11.9860701508748</v>
      </c>
      <c r="J243" s="4">
        <v>998.83917923956596</v>
      </c>
      <c r="K243" s="79">
        <v>6.7458397168100435</v>
      </c>
      <c r="L243" s="79">
        <v>733.05546847613402</v>
      </c>
      <c r="M243" s="1">
        <f t="shared" si="35"/>
        <v>732.20452246977732</v>
      </c>
      <c r="N243" s="1">
        <f t="shared" si="36"/>
        <v>80.856108072242577</v>
      </c>
      <c r="O243" s="4">
        <f t="shared" si="39"/>
        <v>813.06063054201991</v>
      </c>
      <c r="P243" s="77">
        <f t="shared" si="40"/>
        <v>3371.4379676244689</v>
      </c>
      <c r="Q243" s="8">
        <f t="shared" si="41"/>
        <v>67.833795423154513</v>
      </c>
      <c r="R243" s="78" t="s">
        <v>5</v>
      </c>
      <c r="S243" s="5"/>
    </row>
    <row r="244" spans="3:19" x14ac:dyDescent="0.25">
      <c r="C244" s="2" t="s">
        <v>26</v>
      </c>
      <c r="D244" s="2" t="s">
        <v>10</v>
      </c>
      <c r="E244" s="3">
        <v>122</v>
      </c>
      <c r="F244" s="3">
        <v>226</v>
      </c>
      <c r="G244" s="3">
        <v>255356.37781999999</v>
      </c>
      <c r="H244" s="3">
        <v>9102360.9692000002</v>
      </c>
      <c r="I244" s="4">
        <v>7.6332435533210798</v>
      </c>
      <c r="J244" s="4">
        <v>636.10362944342296</v>
      </c>
      <c r="K244" s="79">
        <v>6.7458397168100399</v>
      </c>
      <c r="L244" s="79">
        <v>733.09228882944501</v>
      </c>
      <c r="M244" s="1">
        <f t="shared" si="35"/>
        <v>466.3226656413961</v>
      </c>
      <c r="N244" s="1">
        <f t="shared" si="36"/>
        <v>51.492637530077538</v>
      </c>
      <c r="O244" s="4">
        <f t="shared" si="39"/>
        <v>517.8153031714736</v>
      </c>
      <c r="P244" s="77">
        <f t="shared" si="40"/>
        <v>3379.0712111777898</v>
      </c>
      <c r="Q244" s="8">
        <f t="shared" si="41"/>
        <v>67.836863785930419</v>
      </c>
      <c r="R244" s="78" t="s">
        <v>5</v>
      </c>
      <c r="S244" s="5"/>
    </row>
    <row r="245" spans="3:19" x14ac:dyDescent="0.25">
      <c r="C245" s="2" t="s">
        <v>26</v>
      </c>
      <c r="D245" s="2" t="s">
        <v>10</v>
      </c>
      <c r="E245" s="3">
        <v>50</v>
      </c>
      <c r="F245" s="3">
        <v>91</v>
      </c>
      <c r="G245" s="3">
        <v>423042.42228</v>
      </c>
      <c r="H245" s="3">
        <v>8863005.3191999998</v>
      </c>
      <c r="I245" s="4">
        <v>3.9575540346498399</v>
      </c>
      <c r="J245" s="4">
        <v>329.79616955415298</v>
      </c>
      <c r="K245" s="79">
        <v>6.7458397168100346</v>
      </c>
      <c r="L245" s="79">
        <v>738.47411509558299</v>
      </c>
      <c r="M245" s="1">
        <f t="shared" si="35"/>
        <v>243.54593447341597</v>
      </c>
      <c r="N245" s="1">
        <f t="shared" si="36"/>
        <v>26.697025188362687</v>
      </c>
      <c r="O245" s="4">
        <f t="shared" si="39"/>
        <v>270.24295966177863</v>
      </c>
      <c r="P245" s="77">
        <f t="shared" si="40"/>
        <v>3383.0287652124398</v>
      </c>
      <c r="Q245" s="8">
        <f t="shared" si="41"/>
        <v>68.28534930810855</v>
      </c>
      <c r="R245" s="78" t="s">
        <v>5</v>
      </c>
      <c r="S245" s="5"/>
    </row>
    <row r="246" spans="3:19" x14ac:dyDescent="0.25">
      <c r="C246" s="2" t="s">
        <v>26</v>
      </c>
      <c r="D246" s="2" t="s">
        <v>10</v>
      </c>
      <c r="E246" s="3">
        <v>17</v>
      </c>
      <c r="F246" s="3">
        <v>35</v>
      </c>
      <c r="G246" s="3">
        <v>-27773.193579999996</v>
      </c>
      <c r="H246" s="3">
        <v>9395588.7524999995</v>
      </c>
      <c r="I246" s="4">
        <v>11.5288710245636</v>
      </c>
      <c r="J246" s="4">
        <v>960.73925204696297</v>
      </c>
      <c r="K246" s="79">
        <v>6.7458397168100381</v>
      </c>
      <c r="L246" s="79">
        <v>815.307375214839</v>
      </c>
      <c r="M246" s="1">
        <f t="shared" si="35"/>
        <v>783.29779785227709</v>
      </c>
      <c r="N246" s="1">
        <f t="shared" si="36"/>
        <v>77.771916047481568</v>
      </c>
      <c r="O246" s="4">
        <f t="shared" si="39"/>
        <v>861.06971389975865</v>
      </c>
      <c r="P246" s="77">
        <f t="shared" si="40"/>
        <v>3394.5576362370034</v>
      </c>
      <c r="Q246" s="8">
        <f t="shared" si="41"/>
        <v>74.688120984713038</v>
      </c>
      <c r="R246" s="78" t="s">
        <v>5</v>
      </c>
      <c r="S246" s="5"/>
    </row>
    <row r="247" spans="3:19" x14ac:dyDescent="0.25">
      <c r="C247" s="2" t="s">
        <v>26</v>
      </c>
      <c r="D247" s="2" t="s">
        <v>10</v>
      </c>
      <c r="E247" s="3">
        <v>76</v>
      </c>
      <c r="F247" s="3">
        <v>140</v>
      </c>
      <c r="G247" s="3">
        <v>829925.77693000005</v>
      </c>
      <c r="H247" s="3">
        <v>8254356.2162999995</v>
      </c>
      <c r="I247" s="4">
        <v>4.7895666983953502</v>
      </c>
      <c r="J247" s="4">
        <v>399.13055819961198</v>
      </c>
      <c r="K247" s="79">
        <v>6.7458397168100399</v>
      </c>
      <c r="L247" s="79">
        <v>824.33476707544605</v>
      </c>
      <c r="M247" s="1">
        <f t="shared" si="35"/>
        <v>329.01719572616986</v>
      </c>
      <c r="N247" s="1">
        <f t="shared" si="36"/>
        <v>32.309649260346085</v>
      </c>
      <c r="O247" s="4">
        <f t="shared" si="39"/>
        <v>361.32684498651594</v>
      </c>
      <c r="P247" s="77">
        <f t="shared" si="40"/>
        <v>3399.3472029353989</v>
      </c>
      <c r="Q247" s="8">
        <f t="shared" si="41"/>
        <v>75.440403639763773</v>
      </c>
      <c r="R247" s="78" t="s">
        <v>5</v>
      </c>
      <c r="S247" s="5"/>
    </row>
    <row r="248" spans="3:19" x14ac:dyDescent="0.25">
      <c r="C248" s="2" t="s">
        <v>26</v>
      </c>
      <c r="D248" s="2" t="s">
        <v>10</v>
      </c>
      <c r="E248" s="3">
        <v>94</v>
      </c>
      <c r="F248" s="3">
        <v>173</v>
      </c>
      <c r="G248" s="3">
        <v>732261.83210000012</v>
      </c>
      <c r="H248" s="3">
        <v>8424664.1130999941</v>
      </c>
      <c r="I248" s="4">
        <v>8.2780657433062697</v>
      </c>
      <c r="J248" s="4">
        <v>689.83881194218895</v>
      </c>
      <c r="K248" s="79">
        <v>6.7458397168100426</v>
      </c>
      <c r="L248" s="79">
        <v>837.22446942725196</v>
      </c>
      <c r="M248" s="1">
        <f t="shared" si="35"/>
        <v>577.54993331862499</v>
      </c>
      <c r="N248" s="1">
        <f t="shared" si="36"/>
        <v>55.842504669560078</v>
      </c>
      <c r="O248" s="4">
        <f t="shared" si="39"/>
        <v>633.39243798818507</v>
      </c>
      <c r="P248" s="77">
        <f t="shared" si="40"/>
        <v>3407.6252686787052</v>
      </c>
      <c r="Q248" s="8">
        <f t="shared" si="41"/>
        <v>76.51454550241435</v>
      </c>
      <c r="R248" s="78" t="s">
        <v>5</v>
      </c>
      <c r="S248" s="5"/>
    </row>
    <row r="249" spans="3:19" x14ac:dyDescent="0.25">
      <c r="C249" s="2" t="s">
        <v>26</v>
      </c>
      <c r="D249" s="2" t="s">
        <v>10</v>
      </c>
      <c r="E249" s="3">
        <v>39</v>
      </c>
      <c r="F249" s="3">
        <v>75</v>
      </c>
      <c r="G249" s="3">
        <v>201134.84984999997</v>
      </c>
      <c r="H249" s="3">
        <v>9034370.6141999979</v>
      </c>
      <c r="I249" s="4">
        <v>4.4009816090416898</v>
      </c>
      <c r="J249" s="4">
        <v>366.74846742014103</v>
      </c>
      <c r="K249" s="79">
        <v>6.745839716810039</v>
      </c>
      <c r="L249" s="79">
        <v>857.86838877193998</v>
      </c>
      <c r="M249" s="1">
        <f t="shared" si="35"/>
        <v>314.62191683029471</v>
      </c>
      <c r="N249" s="1">
        <f t="shared" si="36"/>
        <v>29.688316531223983</v>
      </c>
      <c r="O249" s="4">
        <f t="shared" si="39"/>
        <v>344.31023336151867</v>
      </c>
      <c r="P249" s="77">
        <f t="shared" si="40"/>
        <v>3412.0262502877467</v>
      </c>
      <c r="Q249" s="8">
        <f t="shared" si="41"/>
        <v>78.234872114471742</v>
      </c>
      <c r="R249" s="78" t="s">
        <v>5</v>
      </c>
      <c r="S249" s="5"/>
    </row>
    <row r="250" spans="3:19" x14ac:dyDescent="0.25">
      <c r="C250" s="2" t="s">
        <v>26</v>
      </c>
      <c r="D250" s="2" t="s">
        <v>10</v>
      </c>
      <c r="E250" s="3">
        <v>116</v>
      </c>
      <c r="F250" s="3">
        <v>215</v>
      </c>
      <c r="G250" s="3">
        <v>-130850.15160000001</v>
      </c>
      <c r="H250" s="3">
        <v>9509710.7664000001</v>
      </c>
      <c r="I250" s="4">
        <v>3.7300647912490401</v>
      </c>
      <c r="J250" s="4">
        <v>310.838732604087</v>
      </c>
      <c r="K250" s="79">
        <v>6.7458397168100381</v>
      </c>
      <c r="L250" s="79">
        <v>862.48474527589303</v>
      </c>
      <c r="M250" s="1">
        <f t="shared" si="35"/>
        <v>268.0936651119174</v>
      </c>
      <c r="N250" s="1">
        <f t="shared" si="36"/>
        <v>25.162419215082519</v>
      </c>
      <c r="O250" s="4">
        <f t="shared" si="39"/>
        <v>293.25608432699994</v>
      </c>
      <c r="P250" s="77">
        <f t="shared" si="40"/>
        <v>3415.7563150789956</v>
      </c>
      <c r="Q250" s="8">
        <f t="shared" si="41"/>
        <v>78.61956848980121</v>
      </c>
      <c r="R250" s="78" t="s">
        <v>5</v>
      </c>
      <c r="S250" s="5"/>
    </row>
    <row r="251" spans="3:19" x14ac:dyDescent="0.25">
      <c r="C251" s="2" t="s">
        <v>26</v>
      </c>
      <c r="D251" s="2" t="s">
        <v>10</v>
      </c>
      <c r="E251" s="3">
        <v>54</v>
      </c>
      <c r="F251" s="3">
        <v>99</v>
      </c>
      <c r="G251" s="3">
        <v>257799.95500000005</v>
      </c>
      <c r="H251" s="3">
        <v>8766866.3799999971</v>
      </c>
      <c r="I251" s="4">
        <v>9.19201416854008</v>
      </c>
      <c r="J251" s="4">
        <v>766.00118071167299</v>
      </c>
      <c r="K251" s="79">
        <v>6.7458397168100417</v>
      </c>
      <c r="L251" s="79">
        <v>930.96897981955499</v>
      </c>
      <c r="M251" s="1">
        <f t="shared" si="35"/>
        <v>713.12333774772083</v>
      </c>
      <c r="N251" s="1">
        <f t="shared" si="36"/>
        <v>62.007854255618305</v>
      </c>
      <c r="O251" s="4">
        <f t="shared" si="39"/>
        <v>775.13119200333915</v>
      </c>
      <c r="P251" s="77">
        <f t="shared" si="40"/>
        <v>3424.9483292475356</v>
      </c>
      <c r="Q251" s="8">
        <f t="shared" si="41"/>
        <v>84.326588035106269</v>
      </c>
      <c r="R251" s="78" t="s">
        <v>5</v>
      </c>
      <c r="S251" s="5"/>
    </row>
    <row r="252" spans="3:19" x14ac:dyDescent="0.25">
      <c r="C252" s="2" t="s">
        <v>26</v>
      </c>
      <c r="D252" s="2" t="s">
        <v>10</v>
      </c>
      <c r="E252" s="3">
        <v>18</v>
      </c>
      <c r="F252" s="3">
        <v>36</v>
      </c>
      <c r="G252" s="3">
        <v>11949.618769999999</v>
      </c>
      <c r="H252" s="3">
        <v>9403402.1090999991</v>
      </c>
      <c r="I252" s="4">
        <v>5.1081740884912996</v>
      </c>
      <c r="J252" s="4">
        <v>425.68117404094102</v>
      </c>
      <c r="K252" s="79">
        <v>6.7458397168100408</v>
      </c>
      <c r="L252" s="79">
        <v>942.13004012569104</v>
      </c>
      <c r="M252" s="1">
        <f t="shared" si="35"/>
        <v>401.04702157994302</v>
      </c>
      <c r="N252" s="1">
        <f t="shared" si="36"/>
        <v>34.458923646524539</v>
      </c>
      <c r="O252" s="4">
        <f t="shared" si="39"/>
        <v>435.50594522646759</v>
      </c>
      <c r="P252" s="77">
        <f t="shared" si="40"/>
        <v>3430.0565033360272</v>
      </c>
      <c r="Q252" s="8">
        <f t="shared" si="41"/>
        <v>85.256676393950855</v>
      </c>
      <c r="R252" s="78" t="s">
        <v>5</v>
      </c>
      <c r="S252" s="5"/>
    </row>
    <row r="253" spans="3:19" x14ac:dyDescent="0.25">
      <c r="C253" s="2" t="s">
        <v>26</v>
      </c>
      <c r="D253" s="2" t="s">
        <v>10</v>
      </c>
      <c r="E253" s="3">
        <v>98</v>
      </c>
      <c r="F253" s="3">
        <v>183</v>
      </c>
      <c r="G253" s="3">
        <v>564270.04801999999</v>
      </c>
      <c r="H253" s="3">
        <v>8552646.4662999976</v>
      </c>
      <c r="I253" s="4">
        <v>8.6195269746811096</v>
      </c>
      <c r="J253" s="4">
        <v>718.29391455675898</v>
      </c>
      <c r="K253" s="79">
        <v>6.7458397168100399</v>
      </c>
      <c r="L253" s="79">
        <v>956.440068176963</v>
      </c>
      <c r="M253" s="1">
        <f t="shared" si="35"/>
        <v>687.00508060976415</v>
      </c>
      <c r="N253" s="1">
        <f t="shared" si="36"/>
        <v>58.145947405919316</v>
      </c>
      <c r="O253" s="4">
        <f t="shared" si="39"/>
        <v>745.15102801568344</v>
      </c>
      <c r="P253" s="77">
        <f t="shared" si="40"/>
        <v>3438.6760303107085</v>
      </c>
      <c r="Q253" s="8">
        <f t="shared" si="41"/>
        <v>86.449178731556927</v>
      </c>
      <c r="R253" s="78" t="s">
        <v>5</v>
      </c>
      <c r="S253" s="5"/>
    </row>
    <row r="254" spans="3:19" x14ac:dyDescent="0.25">
      <c r="C254" s="2" t="s">
        <v>26</v>
      </c>
      <c r="D254" s="2" t="s">
        <v>10</v>
      </c>
      <c r="E254" s="3">
        <v>62</v>
      </c>
      <c r="F254" s="3">
        <v>113</v>
      </c>
      <c r="G254" s="3">
        <v>495802.50829000009</v>
      </c>
      <c r="H254" s="3">
        <v>8814803.8405000009</v>
      </c>
      <c r="I254" s="4">
        <v>7.8715911063265303</v>
      </c>
      <c r="J254" s="4">
        <v>655.96592552721097</v>
      </c>
      <c r="K254" s="79">
        <v>6.7458397168100372</v>
      </c>
      <c r="L254" s="79">
        <v>1112.29548674749</v>
      </c>
      <c r="M254" s="1">
        <f t="shared" si="35"/>
        <v>729.62793842405699</v>
      </c>
      <c r="N254" s="1">
        <f t="shared" si="36"/>
        <v>53.100491919546165</v>
      </c>
      <c r="O254" s="4">
        <f t="shared" si="39"/>
        <v>782.72843034360312</v>
      </c>
      <c r="P254" s="77">
        <f t="shared" si="40"/>
        <v>3446.5476214170349</v>
      </c>
      <c r="Q254" s="8">
        <f t="shared" si="41"/>
        <v>99.437130279100899</v>
      </c>
      <c r="R254" s="78" t="s">
        <v>5</v>
      </c>
      <c r="S254" s="5"/>
    </row>
    <row r="255" spans="3:19" x14ac:dyDescent="0.25">
      <c r="C255" s="2" t="s">
        <v>26</v>
      </c>
      <c r="D255" s="2" t="s">
        <v>10</v>
      </c>
      <c r="E255" s="3">
        <v>22</v>
      </c>
      <c r="F255" s="3">
        <v>41</v>
      </c>
      <c r="G255" s="3">
        <v>109522.39525</v>
      </c>
      <c r="H255" s="3">
        <v>9304932.7386000007</v>
      </c>
      <c r="I255" s="4">
        <v>6.71889633094003</v>
      </c>
      <c r="J255" s="4">
        <v>559.90802757833603</v>
      </c>
      <c r="K255" s="79">
        <v>6.7458397168100399</v>
      </c>
      <c r="L255" s="79">
        <v>1161.6156042692601</v>
      </c>
      <c r="M255" s="1">
        <f t="shared" si="35"/>
        <v>650.39790179061833</v>
      </c>
      <c r="N255" s="1">
        <f t="shared" si="36"/>
        <v>45.32459772238451</v>
      </c>
      <c r="O255" s="4">
        <f t="shared" si="39"/>
        <v>695.72249951300284</v>
      </c>
      <c r="P255" s="77">
        <f t="shared" si="40"/>
        <v>3453.2665177479748</v>
      </c>
      <c r="Q255" s="8">
        <f t="shared" si="41"/>
        <v>103.54714007258174</v>
      </c>
      <c r="R255" s="78" t="s">
        <v>5</v>
      </c>
      <c r="S255" s="5"/>
    </row>
    <row r="256" spans="3:19" x14ac:dyDescent="0.25">
      <c r="C256" s="2" t="s">
        <v>26</v>
      </c>
      <c r="D256" s="2" t="s">
        <v>10</v>
      </c>
      <c r="E256" s="3">
        <v>73</v>
      </c>
      <c r="F256" s="3">
        <v>134</v>
      </c>
      <c r="G256" s="3">
        <v>540869.71268</v>
      </c>
      <c r="H256" s="3">
        <v>8599416.1992000006</v>
      </c>
      <c r="I256" s="4">
        <v>6.2538795571736996</v>
      </c>
      <c r="J256" s="4">
        <v>521.15662976447504</v>
      </c>
      <c r="K256" s="79">
        <v>6.7458397168100399</v>
      </c>
      <c r="L256" s="79">
        <v>1179.8145910212299</v>
      </c>
      <c r="M256" s="1">
        <f t="shared" si="35"/>
        <v>614.8681960035766</v>
      </c>
      <c r="N256" s="1">
        <f t="shared" si="36"/>
        <v>42.18766910092873</v>
      </c>
      <c r="O256" s="4">
        <f t="shared" si="39"/>
        <v>657.0558651045053</v>
      </c>
      <c r="P256" s="77">
        <f t="shared" si="40"/>
        <v>3459.5203973051484</v>
      </c>
      <c r="Q256" s="8">
        <f t="shared" si="41"/>
        <v>105.06372230191253</v>
      </c>
      <c r="R256" s="78" t="s">
        <v>5</v>
      </c>
      <c r="S256" s="5"/>
    </row>
    <row r="257" spans="3:19" x14ac:dyDescent="0.25">
      <c r="C257" s="2" t="s">
        <v>26</v>
      </c>
      <c r="D257" s="2" t="s">
        <v>10</v>
      </c>
      <c r="E257" s="3">
        <v>44</v>
      </c>
      <c r="F257" s="3">
        <v>84</v>
      </c>
      <c r="G257" s="3">
        <v>396603.34658999997</v>
      </c>
      <c r="H257" s="3">
        <v>8915242.2098999992</v>
      </c>
      <c r="I257" s="4">
        <v>5.3700213289009904</v>
      </c>
      <c r="J257" s="4">
        <v>447.50177740841599</v>
      </c>
      <c r="K257" s="79">
        <v>6.7458397168100399</v>
      </c>
      <c r="L257" s="79">
        <v>1183.5106771917301</v>
      </c>
      <c r="M257" s="1">
        <f t="shared" si="35"/>
        <v>529.62313162513726</v>
      </c>
      <c r="N257" s="1">
        <f t="shared" si="36"/>
        <v>36.225303160617329</v>
      </c>
      <c r="O257" s="4">
        <f t="shared" si="39"/>
        <v>565.84843478575453</v>
      </c>
      <c r="P257" s="77">
        <f t="shared" si="40"/>
        <v>3464.8904186340496</v>
      </c>
      <c r="Q257" s="8">
        <f t="shared" si="41"/>
        <v>105.37172948278756</v>
      </c>
      <c r="R257" s="78" t="s">
        <v>5</v>
      </c>
      <c r="S257" s="5"/>
    </row>
    <row r="258" spans="3:19" x14ac:dyDescent="0.25">
      <c r="C258" s="2" t="s">
        <v>26</v>
      </c>
      <c r="D258" s="2" t="s">
        <v>10</v>
      </c>
      <c r="E258" s="3">
        <v>49</v>
      </c>
      <c r="F258" s="3">
        <v>90</v>
      </c>
      <c r="G258" s="3">
        <v>376339.12747000006</v>
      </c>
      <c r="H258" s="3">
        <v>8849784.5171000008</v>
      </c>
      <c r="I258" s="4">
        <v>2.8376034836895201</v>
      </c>
      <c r="J258" s="4">
        <v>236.46695697412699</v>
      </c>
      <c r="K258" s="79">
        <v>6.745839716810039</v>
      </c>
      <c r="L258" s="79">
        <v>1197.9912550167201</v>
      </c>
      <c r="M258" s="1">
        <f t="shared" si="35"/>
        <v>283.28534655541915</v>
      </c>
      <c r="N258" s="1">
        <f t="shared" si="36"/>
        <v>19.142018280831291</v>
      </c>
      <c r="O258" s="4">
        <f t="shared" si="39"/>
        <v>302.42736483625043</v>
      </c>
      <c r="P258" s="77">
        <f t="shared" si="40"/>
        <v>3467.7280221177393</v>
      </c>
      <c r="Q258" s="8">
        <f t="shared" si="41"/>
        <v>106.57844430153685</v>
      </c>
      <c r="R258" s="78" t="s">
        <v>5</v>
      </c>
      <c r="S258" s="5"/>
    </row>
    <row r="259" spans="3:19" x14ac:dyDescent="0.25">
      <c r="C259" s="2" t="s">
        <v>26</v>
      </c>
      <c r="D259" s="2" t="s">
        <v>10</v>
      </c>
      <c r="E259" s="3">
        <v>33</v>
      </c>
      <c r="F259" s="3">
        <v>62</v>
      </c>
      <c r="G259" s="3">
        <v>176421.41710999998</v>
      </c>
      <c r="H259" s="3">
        <v>9115116.8867000025</v>
      </c>
      <c r="I259" s="4">
        <v>4.7166726645096304</v>
      </c>
      <c r="J259" s="4">
        <v>393.056055375803</v>
      </c>
      <c r="K259" s="79">
        <v>6.745839716810039</v>
      </c>
      <c r="L259" s="79">
        <v>1222.61522045326</v>
      </c>
      <c r="M259" s="1">
        <f t="shared" si="35"/>
        <v>480.55631579377615</v>
      </c>
      <c r="N259" s="1">
        <f t="shared" si="36"/>
        <v>31.817917791441296</v>
      </c>
      <c r="O259" s="4">
        <f t="shared" si="39"/>
        <v>512.37423358521744</v>
      </c>
      <c r="P259" s="77">
        <f t="shared" si="40"/>
        <v>3472.4446947822489</v>
      </c>
      <c r="Q259" s="8">
        <f t="shared" si="41"/>
        <v>108.63044142124849</v>
      </c>
      <c r="R259" s="78" t="s">
        <v>5</v>
      </c>
      <c r="S259" s="5"/>
    </row>
    <row r="260" spans="3:19" x14ac:dyDescent="0.25">
      <c r="C260" s="2" t="s">
        <v>26</v>
      </c>
      <c r="D260" s="2" t="s">
        <v>10</v>
      </c>
      <c r="E260" s="3">
        <v>10</v>
      </c>
      <c r="F260" s="3">
        <v>22</v>
      </c>
      <c r="G260" s="3">
        <v>346596.86568999995</v>
      </c>
      <c r="H260" s="3">
        <v>8732606.4793999996</v>
      </c>
      <c r="I260" s="4">
        <v>1.55325112804843</v>
      </c>
      <c r="J260" s="4">
        <v>129.43759400403599</v>
      </c>
      <c r="K260" s="79">
        <v>6.7458397168100381</v>
      </c>
      <c r="L260" s="79">
        <v>1233.7646807402</v>
      </c>
      <c r="M260" s="1">
        <f t="shared" si="35"/>
        <v>159.69553184216909</v>
      </c>
      <c r="N260" s="1">
        <f t="shared" si="36"/>
        <v>10.477983149769093</v>
      </c>
      <c r="O260" s="4">
        <f t="shared" si="39"/>
        <v>170.17351499193819</v>
      </c>
      <c r="P260" s="77">
        <f t="shared" si="40"/>
        <v>3473.9979459102974</v>
      </c>
      <c r="Q260" s="8">
        <f t="shared" si="41"/>
        <v>109.55956311182683</v>
      </c>
      <c r="R260" s="78" t="s">
        <v>5</v>
      </c>
      <c r="S260" s="5"/>
    </row>
    <row r="261" spans="3:19" x14ac:dyDescent="0.25">
      <c r="C261" s="2" t="s">
        <v>26</v>
      </c>
      <c r="D261" s="2" t="s">
        <v>10</v>
      </c>
      <c r="E261" s="3">
        <v>40</v>
      </c>
      <c r="F261" s="3">
        <v>78</v>
      </c>
      <c r="G261" s="3">
        <v>302358.59841999999</v>
      </c>
      <c r="H261" s="3">
        <v>8991947.9506000001</v>
      </c>
      <c r="I261" s="4">
        <v>4.6286768796748001</v>
      </c>
      <c r="J261" s="4">
        <v>385.723073306233</v>
      </c>
      <c r="K261" s="79">
        <v>6.7458397168100408</v>
      </c>
      <c r="L261" s="79">
        <v>1280.5826867764799</v>
      </c>
      <c r="M261" s="1">
        <f t="shared" si="35"/>
        <v>493.95028956617699</v>
      </c>
      <c r="N261" s="1">
        <f t="shared" si="36"/>
        <v>31.224312331190635</v>
      </c>
      <c r="O261" s="4">
        <f t="shared" si="39"/>
        <v>525.17460189736767</v>
      </c>
      <c r="P261" s="77">
        <f t="shared" si="40"/>
        <v>3478.6266227899723</v>
      </c>
      <c r="Q261" s="8">
        <f t="shared" si="41"/>
        <v>113.46106361484995</v>
      </c>
      <c r="R261" s="78" t="s">
        <v>5</v>
      </c>
      <c r="S261" s="5"/>
    </row>
    <row r="262" spans="3:19" x14ac:dyDescent="0.25">
      <c r="C262" s="2" t="s">
        <v>26</v>
      </c>
      <c r="D262" s="2" t="s">
        <v>10</v>
      </c>
      <c r="E262" s="3">
        <v>59</v>
      </c>
      <c r="F262" s="3">
        <v>110</v>
      </c>
      <c r="G262" s="3">
        <v>439535.82921000005</v>
      </c>
      <c r="H262" s="3">
        <v>8760112.7983999997</v>
      </c>
      <c r="I262" s="4">
        <v>5.9151448185245403</v>
      </c>
      <c r="J262" s="4">
        <v>492.92873487704497</v>
      </c>
      <c r="K262" s="79">
        <v>6.7458397168100381</v>
      </c>
      <c r="L262" s="79">
        <v>1317.8422680670601</v>
      </c>
      <c r="M262" s="1">
        <f t="shared" si="35"/>
        <v>649.60232196579148</v>
      </c>
      <c r="N262" s="1">
        <f t="shared" si="36"/>
        <v>39.902618847485947</v>
      </c>
      <c r="O262" s="4">
        <f t="shared" si="39"/>
        <v>689.50494081327747</v>
      </c>
      <c r="P262" s="77">
        <f t="shared" si="40"/>
        <v>3484.5417676084967</v>
      </c>
      <c r="Q262" s="8">
        <f t="shared" si="41"/>
        <v>116.56602872239837</v>
      </c>
      <c r="R262" s="78" t="s">
        <v>5</v>
      </c>
      <c r="S262" s="5"/>
    </row>
    <row r="263" spans="3:19" x14ac:dyDescent="0.25">
      <c r="C263" s="2" t="s">
        <v>26</v>
      </c>
      <c r="D263" s="2" t="s">
        <v>10</v>
      </c>
      <c r="E263" s="3">
        <v>95</v>
      </c>
      <c r="F263" s="3">
        <v>174</v>
      </c>
      <c r="G263" s="3">
        <v>753911.16952</v>
      </c>
      <c r="H263" s="3">
        <v>8430671.0730000008</v>
      </c>
      <c r="I263" s="4">
        <v>6.23810468096055</v>
      </c>
      <c r="J263" s="4">
        <v>519.84205674671296</v>
      </c>
      <c r="K263" s="79">
        <v>6.7458397168100399</v>
      </c>
      <c r="L263" s="79">
        <v>1336.7745553401601</v>
      </c>
      <c r="M263" s="1">
        <f t="shared" si="35"/>
        <v>694.91163425470131</v>
      </c>
      <c r="N263" s="1">
        <f t="shared" si="36"/>
        <v>42.081254314442305</v>
      </c>
      <c r="O263" s="4">
        <f t="shared" si="39"/>
        <v>736.99288856914359</v>
      </c>
      <c r="P263" s="77">
        <f t="shared" si="40"/>
        <v>3490.7798722894572</v>
      </c>
      <c r="Q263" s="8">
        <f t="shared" si="41"/>
        <v>118.14371932849011</v>
      </c>
      <c r="R263" s="78" t="s">
        <v>6</v>
      </c>
      <c r="S263" s="5"/>
    </row>
    <row r="264" spans="3:19" x14ac:dyDescent="0.25">
      <c r="C264" s="2" t="s">
        <v>26</v>
      </c>
      <c r="D264" s="2" t="s">
        <v>10</v>
      </c>
      <c r="E264" s="3">
        <v>103</v>
      </c>
      <c r="F264" s="3">
        <v>194</v>
      </c>
      <c r="G264" s="3">
        <v>1028957.2345</v>
      </c>
      <c r="H264" s="3">
        <v>8475687.1028000005</v>
      </c>
      <c r="I264" s="4">
        <v>6.0532050910225204</v>
      </c>
      <c r="J264" s="4">
        <v>504.43375758521</v>
      </c>
      <c r="K264" s="79">
        <v>6.7458397168100399</v>
      </c>
      <c r="L264" s="79">
        <v>1405.27354123636</v>
      </c>
      <c r="M264" s="1">
        <f t="shared" si="35"/>
        <v>708.86741284093159</v>
      </c>
      <c r="N264" s="1">
        <f t="shared" si="36"/>
        <v>40.833951317016449</v>
      </c>
      <c r="O264" s="4">
        <f t="shared" si="39"/>
        <v>749.70136415794809</v>
      </c>
      <c r="P264" s="77">
        <f t="shared" si="40"/>
        <v>3496.8330773804796</v>
      </c>
      <c r="Q264" s="8">
        <f t="shared" si="41"/>
        <v>123.85196815317337</v>
      </c>
      <c r="R264" s="78" t="s">
        <v>6</v>
      </c>
      <c r="S264" s="5"/>
    </row>
    <row r="265" spans="3:19" x14ac:dyDescent="0.25">
      <c r="C265" s="2" t="s">
        <v>26</v>
      </c>
      <c r="D265" s="2" t="s">
        <v>10</v>
      </c>
      <c r="E265" s="3">
        <v>30</v>
      </c>
      <c r="F265" s="3">
        <v>59</v>
      </c>
      <c r="G265" s="3">
        <v>163373.90797999996</v>
      </c>
      <c r="H265" s="3">
        <v>9185692.8921000026</v>
      </c>
      <c r="I265" s="4">
        <v>2.4817809827502502</v>
      </c>
      <c r="J265" s="4">
        <v>206.81508189585401</v>
      </c>
      <c r="K265" s="79">
        <v>6.7458397168100381</v>
      </c>
      <c r="L265" s="79">
        <v>1418.5078462194899</v>
      </c>
      <c r="M265" s="1">
        <f t="shared" si="35"/>
        <v>293.3688163857953</v>
      </c>
      <c r="N265" s="1">
        <f t="shared" si="36"/>
        <v>16.741696721860485</v>
      </c>
      <c r="O265" s="4">
        <f t="shared" si="39"/>
        <v>310.11051310765578</v>
      </c>
      <c r="P265" s="77">
        <f t="shared" si="40"/>
        <v>3499.3148583632296</v>
      </c>
      <c r="Q265" s="8">
        <f t="shared" si="41"/>
        <v>124.95482690176743</v>
      </c>
      <c r="R265" s="78" t="s">
        <v>6</v>
      </c>
      <c r="S265" s="5"/>
    </row>
    <row r="266" spans="3:19" x14ac:dyDescent="0.25">
      <c r="C266" s="2" t="s">
        <v>26</v>
      </c>
      <c r="D266" s="2" t="s">
        <v>10</v>
      </c>
      <c r="E266" s="3">
        <v>68</v>
      </c>
      <c r="F266" s="3">
        <v>122</v>
      </c>
      <c r="G266" s="3">
        <v>303526.94275000005</v>
      </c>
      <c r="H266" s="3">
        <v>8674612.2945999987</v>
      </c>
      <c r="I266" s="4">
        <v>4.8205442926653301</v>
      </c>
      <c r="J266" s="4">
        <v>401.71202438877702</v>
      </c>
      <c r="K266" s="79">
        <v>6.7458397168100381</v>
      </c>
      <c r="L266" s="79">
        <v>1558.28108942415</v>
      </c>
      <c r="M266" s="1">
        <f t="shared" si="35"/>
        <v>625.98025099932408</v>
      </c>
      <c r="N266" s="1">
        <f t="shared" si="36"/>
        <v>32.518619146103738</v>
      </c>
      <c r="O266" s="4">
        <f t="shared" si="39"/>
        <v>658.49887014542787</v>
      </c>
      <c r="P266" s="77">
        <f t="shared" si="40"/>
        <v>3504.1354026558952</v>
      </c>
      <c r="Q266" s="8">
        <f t="shared" si="41"/>
        <v>136.60259716882237</v>
      </c>
      <c r="R266" s="78" t="s">
        <v>6</v>
      </c>
      <c r="S266" s="5"/>
    </row>
    <row r="267" spans="3:19" x14ac:dyDescent="0.25">
      <c r="C267" s="2" t="s">
        <v>26</v>
      </c>
      <c r="D267" s="2" t="s">
        <v>10</v>
      </c>
      <c r="E267" s="3">
        <v>102</v>
      </c>
      <c r="F267" s="3">
        <v>192</v>
      </c>
      <c r="G267" s="3">
        <v>1078474.0817000004</v>
      </c>
      <c r="H267" s="3">
        <v>8393934.0942000002</v>
      </c>
      <c r="I267" s="4">
        <v>4.8273123008070602</v>
      </c>
      <c r="J267" s="4">
        <v>402.27602506725498</v>
      </c>
      <c r="K267" s="79">
        <v>6.7458397168100399</v>
      </c>
      <c r="L267" s="79">
        <v>1568.91730795597</v>
      </c>
      <c r="M267" s="1">
        <f t="shared" si="35"/>
        <v>631.13781830374603</v>
      </c>
      <c r="N267" s="1">
        <f t="shared" si="36"/>
        <v>32.564275044229923</v>
      </c>
      <c r="O267" s="4">
        <f t="shared" si="39"/>
        <v>663.70209334797596</v>
      </c>
      <c r="P267" s="77">
        <f t="shared" si="40"/>
        <v>3508.9627149567023</v>
      </c>
      <c r="Q267" s="8">
        <f t="shared" si="41"/>
        <v>137.48894871314087</v>
      </c>
      <c r="R267" s="78" t="s">
        <v>6</v>
      </c>
      <c r="S267" s="5"/>
    </row>
    <row r="268" spans="3:19" x14ac:dyDescent="0.25">
      <c r="C268" s="2" t="s">
        <v>26</v>
      </c>
      <c r="D268" s="2" t="s">
        <v>10</v>
      </c>
      <c r="E268" s="3">
        <v>86</v>
      </c>
      <c r="F268" s="3">
        <v>157</v>
      </c>
      <c r="G268" s="3">
        <v>772845.98840000003</v>
      </c>
      <c r="H268" s="3">
        <v>8243833.9213999994</v>
      </c>
      <c r="I268" s="4">
        <v>4.0485987336091904</v>
      </c>
      <c r="J268" s="4">
        <v>337.38322780076601</v>
      </c>
      <c r="K268" s="79">
        <v>6.7458397168100399</v>
      </c>
      <c r="L268" s="79">
        <v>1653.5771833251699</v>
      </c>
      <c r="M268" s="1">
        <f t="shared" si="35"/>
        <v>557.88920752794479</v>
      </c>
      <c r="N268" s="1">
        <f t="shared" si="36"/>
        <v>27.311198134607707</v>
      </c>
      <c r="O268" s="4">
        <f t="shared" si="39"/>
        <v>585.2004056625525</v>
      </c>
      <c r="P268" s="77">
        <f t="shared" si="40"/>
        <v>3513.0113136903115</v>
      </c>
      <c r="Q268" s="8">
        <f t="shared" si="41"/>
        <v>144.54393832724091</v>
      </c>
      <c r="R268" s="78" t="s">
        <v>6</v>
      </c>
      <c r="S268" s="5"/>
    </row>
    <row r="269" spans="3:19" x14ac:dyDescent="0.25">
      <c r="C269" s="2" t="s">
        <v>26</v>
      </c>
      <c r="D269" s="2" t="s">
        <v>10</v>
      </c>
      <c r="E269" s="3">
        <v>120</v>
      </c>
      <c r="F269" s="3">
        <v>223</v>
      </c>
      <c r="G269" s="3">
        <v>197347.45113999999</v>
      </c>
      <c r="H269" s="3">
        <v>9219382.9360000007</v>
      </c>
      <c r="I269" s="4">
        <v>2.0582768558214801</v>
      </c>
      <c r="J269" s="4">
        <v>171.523071318457</v>
      </c>
      <c r="K269" s="79">
        <v>6.7458397168100408</v>
      </c>
      <c r="L269" s="79">
        <v>1656.3140292329001</v>
      </c>
      <c r="M269" s="1">
        <f t="shared" si="35"/>
        <v>284.09606936187561</v>
      </c>
      <c r="N269" s="1">
        <f t="shared" si="36"/>
        <v>13.884805762191435</v>
      </c>
      <c r="O269" s="4">
        <f t="shared" si="39"/>
        <v>297.98087512406704</v>
      </c>
      <c r="P269" s="77">
        <f t="shared" si="40"/>
        <v>3515.069590546133</v>
      </c>
      <c r="Q269" s="8">
        <f t="shared" si="41"/>
        <v>144.77200881955198</v>
      </c>
      <c r="R269" s="78" t="s">
        <v>6</v>
      </c>
      <c r="S269" s="5"/>
    </row>
    <row r="270" spans="3:19" x14ac:dyDescent="0.25">
      <c r="C270" s="2" t="s">
        <v>26</v>
      </c>
      <c r="D270" s="2" t="s">
        <v>10</v>
      </c>
      <c r="E270" s="3">
        <v>109</v>
      </c>
      <c r="F270" s="3">
        <v>202</v>
      </c>
      <c r="G270" s="3">
        <v>586688.74091999989</v>
      </c>
      <c r="H270" s="3">
        <v>8740886.1353999991</v>
      </c>
      <c r="I270" s="4">
        <v>2.7241097101777201</v>
      </c>
      <c r="J270" s="4">
        <v>227.00914251481001</v>
      </c>
      <c r="K270" s="79">
        <v>6.7458397168100399</v>
      </c>
      <c r="L270" s="79">
        <v>1745.9572780967901</v>
      </c>
      <c r="M270" s="1">
        <f t="shared" si="35"/>
        <v>396.34826456824396</v>
      </c>
      <c r="N270" s="1">
        <f t="shared" si="36"/>
        <v>18.376407475864752</v>
      </c>
      <c r="O270" s="4">
        <f t="shared" si="39"/>
        <v>414.72467204410873</v>
      </c>
      <c r="P270" s="77">
        <f t="shared" si="40"/>
        <v>3517.7937002563108</v>
      </c>
      <c r="Q270" s="8">
        <f t="shared" si="41"/>
        <v>152.24227955820922</v>
      </c>
      <c r="R270" s="78" t="s">
        <v>6</v>
      </c>
      <c r="S270" s="5"/>
    </row>
    <row r="271" spans="3:19" x14ac:dyDescent="0.25">
      <c r="C271" s="2" t="s">
        <v>26</v>
      </c>
      <c r="D271" s="2" t="s">
        <v>10</v>
      </c>
      <c r="E271" s="3">
        <v>60</v>
      </c>
      <c r="F271" s="3">
        <v>111</v>
      </c>
      <c r="G271" s="3">
        <v>459741.29333999997</v>
      </c>
      <c r="H271" s="3">
        <v>8731861.8493000008</v>
      </c>
      <c r="I271" s="4">
        <v>1.9522324762043199</v>
      </c>
      <c r="J271" s="4">
        <v>162.68603968369399</v>
      </c>
      <c r="K271" s="79">
        <v>6.7458397168100399</v>
      </c>
      <c r="L271" s="79">
        <v>1754.40055160514</v>
      </c>
      <c r="M271" s="1">
        <f t="shared" si="35"/>
        <v>285.41647775952845</v>
      </c>
      <c r="N271" s="1">
        <f t="shared" si="36"/>
        <v>13.169447374425513</v>
      </c>
      <c r="O271" s="4">
        <f t="shared" si="39"/>
        <v>298.58592513395394</v>
      </c>
      <c r="P271" s="77">
        <f t="shared" si="40"/>
        <v>3519.745932732515</v>
      </c>
      <c r="Q271" s="8">
        <f t="shared" si="41"/>
        <v>152.94588568390563</v>
      </c>
      <c r="R271" s="78" t="s">
        <v>6</v>
      </c>
      <c r="S271" s="5"/>
    </row>
    <row r="272" spans="3:19" x14ac:dyDescent="0.25">
      <c r="C272" s="2" t="s">
        <v>26</v>
      </c>
      <c r="D272" s="2" t="s">
        <v>10</v>
      </c>
      <c r="E272" s="3">
        <v>26</v>
      </c>
      <c r="F272" s="3">
        <v>53</v>
      </c>
      <c r="G272" s="3">
        <v>295412.85382000002</v>
      </c>
      <c r="H272" s="3">
        <v>9242786.5829000007</v>
      </c>
      <c r="I272" s="4">
        <v>4.1606867524517002</v>
      </c>
      <c r="J272" s="4">
        <v>346.723896037641</v>
      </c>
      <c r="K272" s="79">
        <v>6.7458397168100399</v>
      </c>
      <c r="L272" s="79">
        <v>1767.9778623887501</v>
      </c>
      <c r="M272" s="1">
        <f t="shared" si="35"/>
        <v>613.00017255572777</v>
      </c>
      <c r="N272" s="1">
        <f t="shared" si="36"/>
        <v>28.067325943894062</v>
      </c>
      <c r="O272" s="4">
        <f t="shared" si="39"/>
        <v>641.06749849962182</v>
      </c>
      <c r="P272" s="77">
        <f t="shared" si="40"/>
        <v>3523.9066194849665</v>
      </c>
      <c r="Q272" s="8">
        <f t="shared" si="41"/>
        <v>154.07732824920561</v>
      </c>
      <c r="R272" s="78" t="s">
        <v>6</v>
      </c>
      <c r="S272" s="5"/>
    </row>
    <row r="273" spans="3:19" x14ac:dyDescent="0.25">
      <c r="C273" s="2" t="s">
        <v>26</v>
      </c>
      <c r="D273" s="2" t="s">
        <v>10</v>
      </c>
      <c r="E273" s="3">
        <v>65</v>
      </c>
      <c r="F273" s="3">
        <v>118</v>
      </c>
      <c r="G273" s="3">
        <v>370019.39199000003</v>
      </c>
      <c r="H273" s="3">
        <v>8730372.7705000024</v>
      </c>
      <c r="I273" s="4">
        <v>1.67820191020648</v>
      </c>
      <c r="J273" s="4">
        <v>139.85015918387401</v>
      </c>
      <c r="K273" s="79">
        <v>6.7458397168100399</v>
      </c>
      <c r="L273" s="79">
        <v>1776.28853122596</v>
      </c>
      <c r="M273" s="1">
        <f t="shared" si="35"/>
        <v>248.41423384844029</v>
      </c>
      <c r="N273" s="1">
        <f t="shared" si="36"/>
        <v>11.320881098697349</v>
      </c>
      <c r="O273" s="4">
        <f t="shared" si="39"/>
        <v>259.73511494713762</v>
      </c>
      <c r="P273" s="77">
        <f t="shared" si="40"/>
        <v>3525.5848213951731</v>
      </c>
      <c r="Q273" s="8">
        <f t="shared" si="41"/>
        <v>154.76988398564075</v>
      </c>
      <c r="R273" s="78" t="s">
        <v>6</v>
      </c>
      <c r="S273" s="5"/>
    </row>
    <row r="274" spans="3:19" x14ac:dyDescent="0.25">
      <c r="C274" s="2" t="s">
        <v>26</v>
      </c>
      <c r="D274" s="2" t="s">
        <v>10</v>
      </c>
      <c r="E274" s="3">
        <v>115</v>
      </c>
      <c r="F274" s="3">
        <v>214</v>
      </c>
      <c r="G274" s="3">
        <v>-38076.82978</v>
      </c>
      <c r="H274" s="3">
        <v>9409151.8902000021</v>
      </c>
      <c r="I274" s="4">
        <v>1.7838994213054</v>
      </c>
      <c r="J274" s="4">
        <v>148.65828510878299</v>
      </c>
      <c r="K274" s="79">
        <v>6.7458397168100399</v>
      </c>
      <c r="L274" s="79">
        <v>1859.88982692532</v>
      </c>
      <c r="M274" s="1">
        <f t="shared" ref="M274:M305" si="42">L274*J274*1000/1000/1000</f>
        <v>276.48803216198922</v>
      </c>
      <c r="N274" s="1">
        <f t="shared" ref="N274:N305" si="43">I274*K274*1000*1000/1000/1000</f>
        <v>12.033899567036414</v>
      </c>
      <c r="O274" s="4">
        <f t="shared" si="39"/>
        <v>288.52193172902565</v>
      </c>
      <c r="P274" s="77">
        <f t="shared" ref="P274:P305" si="44">P273+I274</f>
        <v>3527.3687208164783</v>
      </c>
      <c r="Q274" s="8">
        <f t="shared" ref="Q274:Q305" si="45">O274/I274</f>
        <v>161.73665862725301</v>
      </c>
      <c r="R274" s="78" t="s">
        <v>6</v>
      </c>
      <c r="S274" s="5"/>
    </row>
    <row r="275" spans="3:19" x14ac:dyDescent="0.25">
      <c r="C275" s="2" t="s">
        <v>26</v>
      </c>
      <c r="D275" s="2" t="s">
        <v>10</v>
      </c>
      <c r="E275" s="3">
        <v>105</v>
      </c>
      <c r="F275" s="3">
        <v>196</v>
      </c>
      <c r="G275" s="3">
        <v>895768.16480999999</v>
      </c>
      <c r="H275" s="3">
        <v>8451084.0487000011</v>
      </c>
      <c r="I275" s="4">
        <v>2.9820656157465999</v>
      </c>
      <c r="J275" s="4">
        <v>248.50546797888299</v>
      </c>
      <c r="K275" s="79">
        <v>6.7458397168100399</v>
      </c>
      <c r="L275" s="79">
        <v>1860.9555850000199</v>
      </c>
      <c r="M275" s="1">
        <f t="shared" si="42"/>
        <v>462.45763853834592</v>
      </c>
      <c r="N275" s="1">
        <f t="shared" si="43"/>
        <v>20.116536668837</v>
      </c>
      <c r="O275" s="4">
        <f t="shared" ref="O275:O305" si="46">N275+M275</f>
        <v>482.57417520718292</v>
      </c>
      <c r="P275" s="77">
        <f t="shared" si="44"/>
        <v>3530.350786432225</v>
      </c>
      <c r="Q275" s="8">
        <f t="shared" si="45"/>
        <v>161.82547180014484</v>
      </c>
      <c r="R275" s="78" t="s">
        <v>6</v>
      </c>
      <c r="S275" s="5"/>
    </row>
    <row r="276" spans="3:19" x14ac:dyDescent="0.25">
      <c r="C276" s="2" t="s">
        <v>26</v>
      </c>
      <c r="D276" s="2" t="s">
        <v>10</v>
      </c>
      <c r="E276" s="3">
        <v>61</v>
      </c>
      <c r="F276" s="3">
        <v>112</v>
      </c>
      <c r="G276" s="3">
        <v>483011.97583000001</v>
      </c>
      <c r="H276" s="3">
        <v>8720610.648</v>
      </c>
      <c r="I276" s="4">
        <v>3.0548678122525801</v>
      </c>
      <c r="J276" s="4">
        <v>254.57231768771501</v>
      </c>
      <c r="K276" s="79">
        <v>6.7458397168100399</v>
      </c>
      <c r="L276" s="79">
        <v>1891.7176656629299</v>
      </c>
      <c r="M276" s="1">
        <f t="shared" si="42"/>
        <v>481.5789505586061</v>
      </c>
      <c r="N276" s="1">
        <f t="shared" si="43"/>
        <v>20.60764861749805</v>
      </c>
      <c r="O276" s="4">
        <f t="shared" si="46"/>
        <v>502.18659917610415</v>
      </c>
      <c r="P276" s="77">
        <f t="shared" si="44"/>
        <v>3533.4056542444778</v>
      </c>
      <c r="Q276" s="8">
        <f t="shared" si="45"/>
        <v>164.38897852205423</v>
      </c>
      <c r="R276" s="78" t="s">
        <v>6</v>
      </c>
      <c r="S276" s="5"/>
    </row>
    <row r="277" spans="3:19" x14ac:dyDescent="0.25">
      <c r="C277" s="2" t="s">
        <v>26</v>
      </c>
      <c r="D277" s="2" t="s">
        <v>10</v>
      </c>
      <c r="E277" s="3">
        <v>38</v>
      </c>
      <c r="F277" s="3">
        <v>72</v>
      </c>
      <c r="G277" s="3">
        <v>164644.98282999999</v>
      </c>
      <c r="H277" s="3">
        <v>9043087.7644999996</v>
      </c>
      <c r="I277" s="4">
        <v>3.1999623659430001</v>
      </c>
      <c r="J277" s="4">
        <v>266.66353049524997</v>
      </c>
      <c r="K277" s="79">
        <v>6.7458397168100399</v>
      </c>
      <c r="L277" s="79">
        <v>1911.11064274813</v>
      </c>
      <c r="M277" s="1">
        <f t="shared" si="42"/>
        <v>509.62351116226279</v>
      </c>
      <c r="N277" s="1">
        <f t="shared" si="43"/>
        <v>21.586433220475712</v>
      </c>
      <c r="O277" s="4">
        <f t="shared" si="46"/>
        <v>531.20994438273851</v>
      </c>
      <c r="P277" s="77">
        <f t="shared" si="44"/>
        <v>3536.6056166104208</v>
      </c>
      <c r="Q277" s="8">
        <f t="shared" si="45"/>
        <v>166.00505994582088</v>
      </c>
      <c r="R277" s="78" t="s">
        <v>6</v>
      </c>
      <c r="S277" s="5"/>
    </row>
    <row r="278" spans="3:19" x14ac:dyDescent="0.25">
      <c r="C278" s="2" t="s">
        <v>26</v>
      </c>
      <c r="D278" s="2" t="s">
        <v>10</v>
      </c>
      <c r="E278" s="3">
        <v>51</v>
      </c>
      <c r="F278" s="3">
        <v>92</v>
      </c>
      <c r="G278" s="3">
        <v>444024.84521</v>
      </c>
      <c r="H278" s="3">
        <v>8893906.7060000002</v>
      </c>
      <c r="I278" s="4">
        <v>2.9455083755512099</v>
      </c>
      <c r="J278" s="4">
        <v>245.45903129593401</v>
      </c>
      <c r="K278" s="79">
        <v>6.7458397168100399</v>
      </c>
      <c r="L278" s="79">
        <v>1915.74903649204</v>
      </c>
      <c r="M278" s="1">
        <f t="shared" si="42"/>
        <v>470.23790270345506</v>
      </c>
      <c r="N278" s="1">
        <f t="shared" si="43"/>
        <v>19.869927385989975</v>
      </c>
      <c r="O278" s="4">
        <f t="shared" si="46"/>
        <v>490.10783008944503</v>
      </c>
      <c r="P278" s="77">
        <f t="shared" si="44"/>
        <v>3539.5511249859719</v>
      </c>
      <c r="Q278" s="8">
        <f t="shared" si="45"/>
        <v>166.39159275781327</v>
      </c>
      <c r="R278" s="78" t="s">
        <v>6</v>
      </c>
      <c r="S278" s="5"/>
    </row>
    <row r="279" spans="3:19" x14ac:dyDescent="0.25">
      <c r="C279" s="2" t="s">
        <v>26</v>
      </c>
      <c r="D279" s="2" t="s">
        <v>10</v>
      </c>
      <c r="E279" s="3">
        <v>127</v>
      </c>
      <c r="F279" s="3">
        <v>236</v>
      </c>
      <c r="G279" s="3">
        <v>766383.80322</v>
      </c>
      <c r="H279" s="3">
        <v>8598596.1833999995</v>
      </c>
      <c r="I279" s="4">
        <v>3.1685849513902702</v>
      </c>
      <c r="J279" s="4">
        <v>264.04874594918903</v>
      </c>
      <c r="K279" s="79">
        <v>6.7458397168100399</v>
      </c>
      <c r="L279" s="79">
        <v>1979.28928579169</v>
      </c>
      <c r="M279" s="1">
        <f t="shared" si="42"/>
        <v>522.62885378396174</v>
      </c>
      <c r="N279" s="1">
        <f t="shared" si="43"/>
        <v>21.374766211175093</v>
      </c>
      <c r="O279" s="4">
        <f t="shared" si="46"/>
        <v>544.00361999513689</v>
      </c>
      <c r="P279" s="77">
        <f t="shared" si="44"/>
        <v>3542.719709937362</v>
      </c>
      <c r="Q279" s="8">
        <f t="shared" si="45"/>
        <v>171.68661353278412</v>
      </c>
      <c r="R279" s="78" t="s">
        <v>6</v>
      </c>
      <c r="S279" s="5"/>
    </row>
    <row r="280" spans="3:19" x14ac:dyDescent="0.25">
      <c r="C280" s="2" t="s">
        <v>26</v>
      </c>
      <c r="D280" s="2" t="s">
        <v>10</v>
      </c>
      <c r="E280" s="3">
        <v>52</v>
      </c>
      <c r="F280" s="3">
        <v>93</v>
      </c>
      <c r="G280" s="3">
        <v>440212.89912999998</v>
      </c>
      <c r="H280" s="3">
        <v>8860454.8631999996</v>
      </c>
      <c r="I280" s="4">
        <v>3.1019794383737</v>
      </c>
      <c r="J280" s="4">
        <v>258.49828653114099</v>
      </c>
      <c r="K280" s="79">
        <v>6.7458397168100399</v>
      </c>
      <c r="L280" s="79">
        <v>2154.8095007832699</v>
      </c>
      <c r="M280" s="1">
        <f t="shared" si="42"/>
        <v>557.01456375349858</v>
      </c>
      <c r="N280" s="1">
        <f t="shared" si="43"/>
        <v>20.925456096109407</v>
      </c>
      <c r="O280" s="4">
        <f t="shared" si="46"/>
        <v>577.94001984960801</v>
      </c>
      <c r="P280" s="77">
        <f t="shared" si="44"/>
        <v>3545.8216893757358</v>
      </c>
      <c r="Q280" s="8">
        <f t="shared" si="45"/>
        <v>186.31329811541539</v>
      </c>
      <c r="R280" s="78" t="s">
        <v>6</v>
      </c>
      <c r="S280" s="5"/>
    </row>
    <row r="281" spans="3:19" x14ac:dyDescent="0.25">
      <c r="C281" s="2" t="s">
        <v>26</v>
      </c>
      <c r="D281" s="2" t="s">
        <v>10</v>
      </c>
      <c r="E281" s="3">
        <v>36</v>
      </c>
      <c r="F281" s="3">
        <v>68</v>
      </c>
      <c r="G281" s="3">
        <v>160573.61257</v>
      </c>
      <c r="H281" s="3">
        <v>9082907.6861000005</v>
      </c>
      <c r="I281" s="4">
        <v>1.50724122560144</v>
      </c>
      <c r="J281" s="4">
        <v>125.603435466787</v>
      </c>
      <c r="K281" s="79">
        <v>6.7458397168100399</v>
      </c>
      <c r="L281" s="79">
        <v>2235.7291730616498</v>
      </c>
      <c r="M281" s="1">
        <f t="shared" si="42"/>
        <v>280.81526490986204</v>
      </c>
      <c r="N281" s="1">
        <f t="shared" si="43"/>
        <v>10.167607722475635</v>
      </c>
      <c r="O281" s="4">
        <f t="shared" si="46"/>
        <v>290.98287263233766</v>
      </c>
      <c r="P281" s="77">
        <f t="shared" si="44"/>
        <v>3547.3289306013371</v>
      </c>
      <c r="Q281" s="8">
        <f t="shared" si="45"/>
        <v>193.05660413861469</v>
      </c>
      <c r="R281" s="78" t="s">
        <v>6</v>
      </c>
      <c r="S281" s="5"/>
    </row>
    <row r="282" spans="3:19" x14ac:dyDescent="0.25">
      <c r="C282" s="2" t="s">
        <v>26</v>
      </c>
      <c r="D282" s="2" t="s">
        <v>10</v>
      </c>
      <c r="E282" s="3">
        <v>83</v>
      </c>
      <c r="F282" s="3">
        <v>151</v>
      </c>
      <c r="G282" s="3">
        <v>746153.74939999997</v>
      </c>
      <c r="H282" s="3">
        <v>8277334.7121000001</v>
      </c>
      <c r="I282" s="4">
        <v>1.3533029246567201</v>
      </c>
      <c r="J282" s="4">
        <v>112.775243721393</v>
      </c>
      <c r="K282" s="79">
        <v>6.7458397168100399</v>
      </c>
      <c r="L282" s="79">
        <v>2302.5726659388602</v>
      </c>
      <c r="M282" s="1">
        <f t="shared" si="42"/>
        <v>259.67319358747255</v>
      </c>
      <c r="N282" s="1">
        <f t="shared" si="43"/>
        <v>9.1291646180244879</v>
      </c>
      <c r="O282" s="4">
        <f t="shared" si="46"/>
        <v>268.80235820549706</v>
      </c>
      <c r="P282" s="77">
        <f t="shared" si="44"/>
        <v>3548.682233525994</v>
      </c>
      <c r="Q282" s="8">
        <f t="shared" si="45"/>
        <v>198.62689521171447</v>
      </c>
      <c r="R282" s="78" t="s">
        <v>6</v>
      </c>
      <c r="S282" s="5"/>
    </row>
    <row r="283" spans="3:19" x14ac:dyDescent="0.25">
      <c r="C283" s="2" t="s">
        <v>26</v>
      </c>
      <c r="D283" s="2" t="s">
        <v>10</v>
      </c>
      <c r="E283" s="3">
        <v>119</v>
      </c>
      <c r="F283" s="3">
        <v>220</v>
      </c>
      <c r="G283" s="3">
        <v>64865.593099999998</v>
      </c>
      <c r="H283" s="3">
        <v>9225241.5162000004</v>
      </c>
      <c r="I283" s="4">
        <v>2.7032948784455701</v>
      </c>
      <c r="J283" s="4">
        <v>225.27457320379699</v>
      </c>
      <c r="K283" s="79">
        <v>6.7458397168100399</v>
      </c>
      <c r="L283" s="79">
        <v>2343.49406665468</v>
      </c>
      <c r="M283" s="1">
        <f t="shared" si="42"/>
        <v>527.92962567126358</v>
      </c>
      <c r="N283" s="1">
        <f t="shared" si="43"/>
        <v>18.235993957267297</v>
      </c>
      <c r="O283" s="4">
        <f t="shared" si="46"/>
        <v>546.16561962853086</v>
      </c>
      <c r="P283" s="77">
        <f t="shared" si="44"/>
        <v>3551.3855284044394</v>
      </c>
      <c r="Q283" s="8">
        <f t="shared" si="45"/>
        <v>202.03701193803289</v>
      </c>
      <c r="R283" s="78" t="s">
        <v>6</v>
      </c>
      <c r="S283" s="5"/>
    </row>
    <row r="284" spans="3:19" x14ac:dyDescent="0.25">
      <c r="C284" s="2" t="s">
        <v>26</v>
      </c>
      <c r="D284" s="2" t="s">
        <v>10</v>
      </c>
      <c r="E284" s="3">
        <v>31</v>
      </c>
      <c r="F284" s="3">
        <v>60</v>
      </c>
      <c r="G284" s="3">
        <v>185054.21632000001</v>
      </c>
      <c r="H284" s="3">
        <v>9165201.0044999998</v>
      </c>
      <c r="I284" s="4">
        <v>2.8024610381058301</v>
      </c>
      <c r="J284" s="4">
        <v>233.538419842152</v>
      </c>
      <c r="K284" s="79">
        <v>6.7458397168100399</v>
      </c>
      <c r="L284" s="79">
        <v>2358.4336681847199</v>
      </c>
      <c r="M284" s="1">
        <f t="shared" si="42"/>
        <v>550.78487217038969</v>
      </c>
      <c r="N284" s="1">
        <f t="shared" si="43"/>
        <v>18.904952975667001</v>
      </c>
      <c r="O284" s="4">
        <f t="shared" si="46"/>
        <v>569.68982514605671</v>
      </c>
      <c r="P284" s="77">
        <f t="shared" si="44"/>
        <v>3554.1879894425451</v>
      </c>
      <c r="Q284" s="8">
        <f t="shared" si="45"/>
        <v>203.28197873220293</v>
      </c>
      <c r="R284" s="78" t="s">
        <v>6</v>
      </c>
      <c r="S284" s="5"/>
    </row>
    <row r="285" spans="3:19" x14ac:dyDescent="0.25">
      <c r="C285" s="2" t="s">
        <v>26</v>
      </c>
      <c r="D285" s="2" t="s">
        <v>10</v>
      </c>
      <c r="E285" s="3">
        <v>45</v>
      </c>
      <c r="F285" s="3">
        <v>86</v>
      </c>
      <c r="G285" s="3">
        <v>380439.74881999998</v>
      </c>
      <c r="H285" s="3">
        <v>8939939.7556999996</v>
      </c>
      <c r="I285" s="4">
        <v>2.54104226421186</v>
      </c>
      <c r="J285" s="4">
        <v>211.753522017655</v>
      </c>
      <c r="K285" s="79">
        <v>6.7458397168100399</v>
      </c>
      <c r="L285" s="79">
        <v>2466.85858879341</v>
      </c>
      <c r="M285" s="1">
        <f t="shared" si="42"/>
        <v>522.36599449650669</v>
      </c>
      <c r="N285" s="1">
        <f t="shared" si="43"/>
        <v>17.141463828013276</v>
      </c>
      <c r="O285" s="4">
        <f t="shared" si="46"/>
        <v>539.50745832451992</v>
      </c>
      <c r="P285" s="77">
        <f t="shared" si="44"/>
        <v>3556.7290317067568</v>
      </c>
      <c r="Q285" s="8">
        <f t="shared" si="45"/>
        <v>212.31738878292754</v>
      </c>
      <c r="R285" s="78" t="s">
        <v>6</v>
      </c>
      <c r="S285" s="5"/>
    </row>
    <row r="286" spans="3:19" x14ac:dyDescent="0.25">
      <c r="C286" s="2" t="s">
        <v>26</v>
      </c>
      <c r="D286" s="2" t="s">
        <v>10</v>
      </c>
      <c r="E286" s="3">
        <v>35</v>
      </c>
      <c r="F286" s="3">
        <v>65</v>
      </c>
      <c r="G286" s="3">
        <v>257264.62418000001</v>
      </c>
      <c r="H286" s="3">
        <v>9088977.4560000002</v>
      </c>
      <c r="I286" s="4">
        <v>1.77350217180794</v>
      </c>
      <c r="J286" s="4">
        <v>147.791847650661</v>
      </c>
      <c r="K286" s="79">
        <v>6.7458397168100399</v>
      </c>
      <c r="L286" s="79">
        <v>2528.0323042111499</v>
      </c>
      <c r="M286" s="1">
        <f t="shared" si="42"/>
        <v>373.62256515992374</v>
      </c>
      <c r="N286" s="1">
        <f t="shared" si="43"/>
        <v>11.963761388430864</v>
      </c>
      <c r="O286" s="4">
        <f t="shared" si="46"/>
        <v>385.58632654835458</v>
      </c>
      <c r="P286" s="77">
        <f t="shared" si="44"/>
        <v>3558.5025338785649</v>
      </c>
      <c r="Q286" s="8">
        <f t="shared" si="45"/>
        <v>217.41519840107156</v>
      </c>
      <c r="R286" s="78" t="s">
        <v>6</v>
      </c>
      <c r="S286" s="5"/>
    </row>
    <row r="287" spans="3:19" x14ac:dyDescent="0.25">
      <c r="C287" s="2" t="s">
        <v>26</v>
      </c>
      <c r="D287" s="2" t="s">
        <v>10</v>
      </c>
      <c r="E287" s="3">
        <v>9</v>
      </c>
      <c r="F287" s="3">
        <v>20</v>
      </c>
      <c r="G287" s="3">
        <v>979544.52211000014</v>
      </c>
      <c r="H287" s="3">
        <v>8071404.3172000004</v>
      </c>
      <c r="I287" s="4">
        <v>1.9247005835498501</v>
      </c>
      <c r="J287" s="4">
        <v>160.391715295821</v>
      </c>
      <c r="K287" s="79">
        <v>6.7458397168100399</v>
      </c>
      <c r="L287" s="79">
        <v>2549.4859484107501</v>
      </c>
      <c r="M287" s="1">
        <f t="shared" si="42"/>
        <v>408.91642438819321</v>
      </c>
      <c r="N287" s="1">
        <f t="shared" si="43"/>
        <v>12.983721639478039</v>
      </c>
      <c r="O287" s="4">
        <f t="shared" si="46"/>
        <v>421.90014602767127</v>
      </c>
      <c r="P287" s="77">
        <f t="shared" si="44"/>
        <v>3560.4272344621149</v>
      </c>
      <c r="Q287" s="8">
        <f t="shared" si="45"/>
        <v>219.20300208437277</v>
      </c>
      <c r="R287" s="78" t="s">
        <v>6</v>
      </c>
      <c r="S287" s="5"/>
    </row>
    <row r="288" spans="3:19" x14ac:dyDescent="0.25">
      <c r="C288" s="2" t="s">
        <v>26</v>
      </c>
      <c r="D288" s="2" t="s">
        <v>10</v>
      </c>
      <c r="E288" s="3">
        <v>58</v>
      </c>
      <c r="F288" s="3">
        <v>109</v>
      </c>
      <c r="G288" s="3">
        <v>475958.05381999997</v>
      </c>
      <c r="H288" s="3">
        <v>8767277.6195</v>
      </c>
      <c r="I288" s="4">
        <v>2.2045607053910499</v>
      </c>
      <c r="J288" s="4">
        <v>183.71339211591999</v>
      </c>
      <c r="K288" s="79">
        <v>6.7458397168100399</v>
      </c>
      <c r="L288" s="79">
        <v>2554.91969543185</v>
      </c>
      <c r="M288" s="1">
        <f t="shared" si="42"/>
        <v>469.37296383155831</v>
      </c>
      <c r="N288" s="1">
        <f t="shared" si="43"/>
        <v>14.871613164545701</v>
      </c>
      <c r="O288" s="4">
        <f t="shared" si="46"/>
        <v>484.244576996104</v>
      </c>
      <c r="P288" s="77">
        <f t="shared" si="44"/>
        <v>3562.631795167506</v>
      </c>
      <c r="Q288" s="8">
        <f t="shared" si="45"/>
        <v>219.65581433612988</v>
      </c>
      <c r="R288" s="78" t="s">
        <v>6</v>
      </c>
      <c r="S288" s="5"/>
    </row>
    <row r="289" spans="3:19" x14ac:dyDescent="0.25">
      <c r="C289" s="2" t="s">
        <v>26</v>
      </c>
      <c r="D289" s="2" t="s">
        <v>10</v>
      </c>
      <c r="E289" s="3">
        <v>27</v>
      </c>
      <c r="F289" s="3">
        <v>55</v>
      </c>
      <c r="G289" s="3">
        <v>135050.26663</v>
      </c>
      <c r="H289" s="3">
        <v>9184024.2149999999</v>
      </c>
      <c r="I289" s="4">
        <v>1.40132030013424</v>
      </c>
      <c r="J289" s="4">
        <v>116.77669167785299</v>
      </c>
      <c r="K289" s="79">
        <v>6.7458397168100399</v>
      </c>
      <c r="L289" s="79">
        <v>2748.1642703828202</v>
      </c>
      <c r="M289" s="1">
        <f t="shared" si="42"/>
        <v>320.92153168258642</v>
      </c>
      <c r="N289" s="1">
        <f t="shared" si="43"/>
        <v>9.4530821366177218</v>
      </c>
      <c r="O289" s="4">
        <f t="shared" si="46"/>
        <v>330.37461381920411</v>
      </c>
      <c r="P289" s="77">
        <f t="shared" si="44"/>
        <v>3564.0331154676401</v>
      </c>
      <c r="Q289" s="8">
        <f t="shared" si="45"/>
        <v>235.7595289153777</v>
      </c>
      <c r="R289" s="78" t="s">
        <v>6</v>
      </c>
      <c r="S289" s="5"/>
    </row>
    <row r="290" spans="3:19" x14ac:dyDescent="0.25">
      <c r="C290" s="2" t="s">
        <v>26</v>
      </c>
      <c r="D290" s="2" t="s">
        <v>10</v>
      </c>
      <c r="E290" s="3">
        <v>19</v>
      </c>
      <c r="F290" s="3">
        <v>38</v>
      </c>
      <c r="G290" s="3">
        <v>54284.385759999997</v>
      </c>
      <c r="H290" s="3">
        <v>9313186.9695999995</v>
      </c>
      <c r="I290" s="4">
        <v>1.9522324599621901</v>
      </c>
      <c r="J290" s="4">
        <v>162.68603833018199</v>
      </c>
      <c r="K290" s="79">
        <v>6.7458397168100399</v>
      </c>
      <c r="L290" s="79">
        <v>2977.6437759342498</v>
      </c>
      <c r="M290" s="1">
        <f t="shared" si="42"/>
        <v>484.42106946526718</v>
      </c>
      <c r="N290" s="1">
        <f t="shared" si="43"/>
        <v>13.169447264858707</v>
      </c>
      <c r="O290" s="4">
        <f t="shared" si="46"/>
        <v>497.5905167301259</v>
      </c>
      <c r="P290" s="77">
        <f t="shared" si="44"/>
        <v>3565.9853479276021</v>
      </c>
      <c r="Q290" s="8">
        <f t="shared" si="45"/>
        <v>254.88282104466339</v>
      </c>
      <c r="R290" s="78" t="s">
        <v>6</v>
      </c>
      <c r="S290" s="5"/>
    </row>
    <row r="291" spans="3:19" x14ac:dyDescent="0.25">
      <c r="C291" s="2" t="s">
        <v>26</v>
      </c>
      <c r="D291" s="2" t="s">
        <v>10</v>
      </c>
      <c r="E291" s="3">
        <v>5</v>
      </c>
      <c r="F291" s="3">
        <v>13</v>
      </c>
      <c r="G291" s="3">
        <v>237205.06422999999</v>
      </c>
      <c r="H291" s="3">
        <v>8792123.0756000001</v>
      </c>
      <c r="I291" s="4">
        <v>1.60907786212541</v>
      </c>
      <c r="J291" s="4">
        <v>134.08982184378399</v>
      </c>
      <c r="K291" s="79">
        <v>6.7458397168100399</v>
      </c>
      <c r="L291" s="79">
        <v>2999.2040023525601</v>
      </c>
      <c r="M291" s="1">
        <f t="shared" si="42"/>
        <v>402.16273034861871</v>
      </c>
      <c r="N291" s="1">
        <f t="shared" si="43"/>
        <v>10.854581349765381</v>
      </c>
      <c r="O291" s="4">
        <f t="shared" si="46"/>
        <v>413.01731169838411</v>
      </c>
      <c r="P291" s="77">
        <f t="shared" si="44"/>
        <v>3567.5944257897277</v>
      </c>
      <c r="Q291" s="8">
        <f t="shared" si="45"/>
        <v>256.67950657952309</v>
      </c>
      <c r="R291" s="78" t="s">
        <v>6</v>
      </c>
      <c r="S291" s="5"/>
    </row>
    <row r="292" spans="3:19" x14ac:dyDescent="0.25">
      <c r="C292" s="2" t="s">
        <v>26</v>
      </c>
      <c r="D292" s="2" t="s">
        <v>10</v>
      </c>
      <c r="E292" s="3">
        <v>53</v>
      </c>
      <c r="F292" s="3">
        <v>94</v>
      </c>
      <c r="G292" s="3">
        <v>452689.28590000002</v>
      </c>
      <c r="H292" s="3">
        <v>8828820.9686999992</v>
      </c>
      <c r="I292" s="4">
        <v>2.2489304240282202</v>
      </c>
      <c r="J292" s="4">
        <v>187.41086866901901</v>
      </c>
      <c r="K292" s="79">
        <v>6.7458397168100399</v>
      </c>
      <c r="L292" s="79">
        <v>3066.4289272455298</v>
      </c>
      <c r="M292" s="1">
        <f t="shared" si="42"/>
        <v>574.68210896689277</v>
      </c>
      <c r="N292" s="1">
        <f t="shared" si="43"/>
        <v>15.170924174752011</v>
      </c>
      <c r="O292" s="4">
        <f t="shared" si="46"/>
        <v>589.8530331416448</v>
      </c>
      <c r="P292" s="77">
        <f t="shared" si="44"/>
        <v>3569.8433562137557</v>
      </c>
      <c r="Q292" s="8">
        <f t="shared" si="45"/>
        <v>262.28158365393841</v>
      </c>
      <c r="R292" s="78" t="s">
        <v>6</v>
      </c>
      <c r="S292" s="5"/>
    </row>
    <row r="293" spans="3:19" x14ac:dyDescent="0.25">
      <c r="C293" s="2" t="s">
        <v>26</v>
      </c>
      <c r="D293" s="2" t="s">
        <v>10</v>
      </c>
      <c r="E293" s="3">
        <v>114</v>
      </c>
      <c r="F293" s="3">
        <v>212</v>
      </c>
      <c r="G293" s="3">
        <v>-71988.820999999996</v>
      </c>
      <c r="H293" s="3">
        <v>9433103.0769999996</v>
      </c>
      <c r="I293" s="4">
        <v>2.0652988146589002</v>
      </c>
      <c r="J293" s="4">
        <v>172.10823455490899</v>
      </c>
      <c r="K293" s="79">
        <v>6.7458397168100399</v>
      </c>
      <c r="L293" s="79">
        <v>3090.9229251440001</v>
      </c>
      <c r="M293" s="1">
        <f t="shared" si="42"/>
        <v>531.97328779182897</v>
      </c>
      <c r="N293" s="1">
        <f t="shared" si="43"/>
        <v>13.932174771006707</v>
      </c>
      <c r="O293" s="4">
        <f t="shared" si="46"/>
        <v>545.90546256283562</v>
      </c>
      <c r="P293" s="77">
        <f t="shared" si="44"/>
        <v>3571.9086550284146</v>
      </c>
      <c r="Q293" s="8">
        <f t="shared" si="45"/>
        <v>264.32275014547764</v>
      </c>
      <c r="R293" s="78" t="s">
        <v>6</v>
      </c>
      <c r="S293" s="5"/>
    </row>
    <row r="294" spans="3:19" x14ac:dyDescent="0.25">
      <c r="C294" s="2" t="s">
        <v>26</v>
      </c>
      <c r="D294" s="2" t="s">
        <v>10</v>
      </c>
      <c r="E294" s="3">
        <v>43</v>
      </c>
      <c r="F294" s="3">
        <v>82</v>
      </c>
      <c r="G294" s="3">
        <v>389796.20650999999</v>
      </c>
      <c r="H294" s="3">
        <v>8981265.1666000001</v>
      </c>
      <c r="I294" s="4">
        <v>1.2093345536075399</v>
      </c>
      <c r="J294" s="4">
        <v>100.77787946729499</v>
      </c>
      <c r="K294" s="79">
        <v>6.7458397168100408</v>
      </c>
      <c r="L294" s="79">
        <v>3162.4904531232601</v>
      </c>
      <c r="M294" s="1">
        <f t="shared" si="42"/>
        <v>318.70908170132708</v>
      </c>
      <c r="N294" s="1">
        <f t="shared" si="43"/>
        <v>8.1579770626364851</v>
      </c>
      <c r="O294" s="4">
        <f t="shared" si="46"/>
        <v>326.86705876396354</v>
      </c>
      <c r="P294" s="77">
        <f t="shared" si="44"/>
        <v>3573.1179895820223</v>
      </c>
      <c r="Q294" s="8">
        <f t="shared" si="45"/>
        <v>270.28671081041506</v>
      </c>
      <c r="R294" s="78" t="s">
        <v>6</v>
      </c>
      <c r="S294" s="5"/>
    </row>
    <row r="295" spans="3:19" x14ac:dyDescent="0.25">
      <c r="C295" s="2" t="s">
        <v>26</v>
      </c>
      <c r="D295" s="2" t="s">
        <v>10</v>
      </c>
      <c r="E295" s="3">
        <v>118</v>
      </c>
      <c r="F295" s="3">
        <v>219</v>
      </c>
      <c r="G295" s="3">
        <v>73857.415540000002</v>
      </c>
      <c r="H295" s="3">
        <v>9240885.4266999997</v>
      </c>
      <c r="I295" s="4">
        <v>2.1976897659759298</v>
      </c>
      <c r="J295" s="4">
        <v>183.14081383132699</v>
      </c>
      <c r="K295" s="79">
        <v>6.7458397168100399</v>
      </c>
      <c r="L295" s="79">
        <v>3188.3263940075299</v>
      </c>
      <c r="M295" s="1">
        <f t="shared" si="42"/>
        <v>583.91269055843907</v>
      </c>
      <c r="N295" s="1">
        <f t="shared" si="43"/>
        <v>14.825262908547389</v>
      </c>
      <c r="O295" s="4">
        <f t="shared" si="46"/>
        <v>598.73795346698648</v>
      </c>
      <c r="P295" s="77">
        <f t="shared" si="44"/>
        <v>3575.3156793479984</v>
      </c>
      <c r="Q295" s="8">
        <f t="shared" si="45"/>
        <v>272.43970588410349</v>
      </c>
      <c r="R295" s="78" t="s">
        <v>6</v>
      </c>
      <c r="S295" s="5"/>
    </row>
    <row r="296" spans="3:19" x14ac:dyDescent="0.25">
      <c r="C296" s="2" t="s">
        <v>26</v>
      </c>
      <c r="D296" s="2" t="s">
        <v>10</v>
      </c>
      <c r="E296" s="3">
        <v>4</v>
      </c>
      <c r="F296" s="3">
        <v>10</v>
      </c>
      <c r="G296" s="3">
        <v>312036.02717999998</v>
      </c>
      <c r="H296" s="3">
        <v>9105464.2357999999</v>
      </c>
      <c r="I296" s="4">
        <v>1.4999315986696999</v>
      </c>
      <c r="J296" s="4">
        <v>124.994299889142</v>
      </c>
      <c r="K296" s="79">
        <v>6.7458397168100399</v>
      </c>
      <c r="L296" s="79">
        <v>3372.72130201763</v>
      </c>
      <c r="M296" s="1">
        <f t="shared" si="42"/>
        <v>421.5709378668891</v>
      </c>
      <c r="N296" s="1">
        <f t="shared" si="43"/>
        <v>10.118298150804439</v>
      </c>
      <c r="O296" s="4">
        <f t="shared" si="46"/>
        <v>431.68923601769353</v>
      </c>
      <c r="P296" s="77">
        <f t="shared" si="44"/>
        <v>3576.8156109466681</v>
      </c>
      <c r="Q296" s="8">
        <f t="shared" si="45"/>
        <v>287.80594821827998</v>
      </c>
      <c r="R296" s="78" t="s">
        <v>6</v>
      </c>
      <c r="S296" s="5"/>
    </row>
    <row r="297" spans="3:19" x14ac:dyDescent="0.25">
      <c r="C297" s="2" t="s">
        <v>26</v>
      </c>
      <c r="D297" s="2" t="s">
        <v>10</v>
      </c>
      <c r="E297" s="3">
        <v>124</v>
      </c>
      <c r="F297" s="3">
        <v>230</v>
      </c>
      <c r="G297" s="3">
        <v>574231.20146000001</v>
      </c>
      <c r="H297" s="3">
        <v>8406893.6874000002</v>
      </c>
      <c r="I297" s="4">
        <v>1.4700934141492601</v>
      </c>
      <c r="J297" s="4">
        <v>122.50778451243799</v>
      </c>
      <c r="K297" s="79">
        <v>6.7458397168100372</v>
      </c>
      <c r="L297" s="79">
        <v>4148.3932454003198</v>
      </c>
      <c r="M297" s="1">
        <f t="shared" si="42"/>
        <v>508.21046578035566</v>
      </c>
      <c r="N297" s="1">
        <f t="shared" si="43"/>
        <v>9.917014540588946</v>
      </c>
      <c r="O297" s="4">
        <f t="shared" si="46"/>
        <v>518.12748032094464</v>
      </c>
      <c r="P297" s="77">
        <f t="shared" si="44"/>
        <v>3578.2857043608174</v>
      </c>
      <c r="Q297" s="8">
        <f t="shared" si="45"/>
        <v>352.44527683350236</v>
      </c>
      <c r="R297" s="78" t="s">
        <v>6</v>
      </c>
      <c r="S297" s="5"/>
    </row>
    <row r="298" spans="3:19" x14ac:dyDescent="0.25">
      <c r="C298" s="2" t="s">
        <v>26</v>
      </c>
      <c r="D298" s="2" t="s">
        <v>10</v>
      </c>
      <c r="E298" s="3">
        <v>70</v>
      </c>
      <c r="F298" s="3">
        <v>128</v>
      </c>
      <c r="G298" s="3">
        <v>368845.69277999998</v>
      </c>
      <c r="H298" s="3">
        <v>8670979.7745999992</v>
      </c>
      <c r="I298" s="4">
        <v>0.97179075185710195</v>
      </c>
      <c r="J298" s="4">
        <v>80.982562654758496</v>
      </c>
      <c r="K298" s="79">
        <v>6.7458397168100399</v>
      </c>
      <c r="L298" s="79">
        <v>4298.9438267068899</v>
      </c>
      <c r="M298" s="1">
        <f t="shared" si="42"/>
        <v>348.13948779557796</v>
      </c>
      <c r="N298" s="1">
        <f t="shared" si="43"/>
        <v>6.5555446503063282</v>
      </c>
      <c r="O298" s="4">
        <f t="shared" si="46"/>
        <v>354.69503244588429</v>
      </c>
      <c r="P298" s="77">
        <f t="shared" si="44"/>
        <v>3579.2574951126744</v>
      </c>
      <c r="Q298" s="8">
        <f t="shared" si="45"/>
        <v>364.99115860905084</v>
      </c>
      <c r="R298" s="78" t="s">
        <v>6</v>
      </c>
      <c r="S298" s="5"/>
    </row>
    <row r="299" spans="3:19" x14ac:dyDescent="0.25">
      <c r="C299" s="2" t="s">
        <v>26</v>
      </c>
      <c r="D299" s="2" t="s">
        <v>10</v>
      </c>
      <c r="E299" s="3">
        <v>117</v>
      </c>
      <c r="F299" s="3">
        <v>217</v>
      </c>
      <c r="G299" s="3">
        <v>-20629.80818</v>
      </c>
      <c r="H299" s="3">
        <v>9505354.5226000007</v>
      </c>
      <c r="I299" s="4">
        <v>0.93579968955867698</v>
      </c>
      <c r="J299" s="4">
        <v>77.983307463223099</v>
      </c>
      <c r="K299" s="79">
        <v>6.7458397168100399</v>
      </c>
      <c r="L299" s="79">
        <v>4421.9567937471302</v>
      </c>
      <c r="M299" s="1">
        <f t="shared" si="42"/>
        <v>344.83881623587064</v>
      </c>
      <c r="N299" s="1">
        <f t="shared" si="43"/>
        <v>6.3127547128034287</v>
      </c>
      <c r="O299" s="4">
        <f t="shared" si="46"/>
        <v>351.15157094867408</v>
      </c>
      <c r="P299" s="77">
        <f t="shared" si="44"/>
        <v>3580.1932948022331</v>
      </c>
      <c r="Q299" s="8">
        <f t="shared" si="45"/>
        <v>375.24223919573762</v>
      </c>
      <c r="R299" s="78" t="s">
        <v>6</v>
      </c>
      <c r="S299" s="5"/>
    </row>
    <row r="300" spans="3:19" x14ac:dyDescent="0.25">
      <c r="C300" s="2" t="s">
        <v>26</v>
      </c>
      <c r="D300" s="2" t="s">
        <v>10</v>
      </c>
      <c r="E300" s="3">
        <v>111</v>
      </c>
      <c r="F300" s="3">
        <v>204</v>
      </c>
      <c r="G300" s="3">
        <v>474441.12569999998</v>
      </c>
      <c r="H300" s="3">
        <v>8897354.6600000001</v>
      </c>
      <c r="I300" s="4">
        <v>1.2987706100915499</v>
      </c>
      <c r="J300" s="4">
        <v>108.23088417429599</v>
      </c>
      <c r="K300" s="79">
        <v>6.7458397168100399</v>
      </c>
      <c r="L300" s="79">
        <v>4444.3215261176701</v>
      </c>
      <c r="M300" s="1">
        <f t="shared" si="42"/>
        <v>481.012848326572</v>
      </c>
      <c r="N300" s="1">
        <f t="shared" si="43"/>
        <v>8.7612983645811831</v>
      </c>
      <c r="O300" s="4">
        <f t="shared" si="46"/>
        <v>489.77414669115319</v>
      </c>
      <c r="P300" s="77">
        <f t="shared" si="44"/>
        <v>3581.4920654123248</v>
      </c>
      <c r="Q300" s="8">
        <f t="shared" si="45"/>
        <v>377.10596689328315</v>
      </c>
      <c r="R300" s="78" t="s">
        <v>6</v>
      </c>
      <c r="S300" s="5"/>
    </row>
    <row r="301" spans="3:19" x14ac:dyDescent="0.25">
      <c r="C301" s="2" t="s">
        <v>26</v>
      </c>
      <c r="D301" s="2" t="s">
        <v>10</v>
      </c>
      <c r="E301" s="3">
        <v>34</v>
      </c>
      <c r="F301" s="3">
        <v>64</v>
      </c>
      <c r="G301" s="3">
        <v>216491.7445</v>
      </c>
      <c r="H301" s="3">
        <v>9087723.3037999999</v>
      </c>
      <c r="I301" s="4">
        <v>1.1846567229266201</v>
      </c>
      <c r="J301" s="4">
        <v>98.721393577218507</v>
      </c>
      <c r="K301" s="79">
        <v>6.7458397168100399</v>
      </c>
      <c r="L301" s="79">
        <v>5017.5954630386404</v>
      </c>
      <c r="M301" s="1">
        <f t="shared" si="42"/>
        <v>495.34401651790353</v>
      </c>
      <c r="N301" s="1">
        <f t="shared" si="43"/>
        <v>7.9915043723044201</v>
      </c>
      <c r="O301" s="4">
        <f t="shared" si="46"/>
        <v>503.33552089020793</v>
      </c>
      <c r="P301" s="77">
        <f t="shared" si="44"/>
        <v>3582.6767221352516</v>
      </c>
      <c r="Q301" s="8">
        <f t="shared" si="45"/>
        <v>424.87879497003075</v>
      </c>
      <c r="R301" s="78" t="s">
        <v>6</v>
      </c>
      <c r="S301" s="5"/>
    </row>
    <row r="302" spans="3:19" x14ac:dyDescent="0.25">
      <c r="C302" s="2" t="s">
        <v>26</v>
      </c>
      <c r="D302" s="2" t="s">
        <v>10</v>
      </c>
      <c r="E302" s="3">
        <v>47</v>
      </c>
      <c r="F302" s="3">
        <v>88</v>
      </c>
      <c r="G302" s="3">
        <v>399620.09586</v>
      </c>
      <c r="H302" s="3">
        <v>8895258.7227999996</v>
      </c>
      <c r="I302" s="4">
        <v>1.3543107535790899</v>
      </c>
      <c r="J302" s="4">
        <v>112.859229464924</v>
      </c>
      <c r="K302" s="79">
        <v>6.7458397168100399</v>
      </c>
      <c r="L302" s="79">
        <v>5023.8796397483002</v>
      </c>
      <c r="M302" s="1">
        <f t="shared" si="42"/>
        <v>566.99118506651314</v>
      </c>
      <c r="N302" s="1">
        <f t="shared" si="43"/>
        <v>9.1359632703967595</v>
      </c>
      <c r="O302" s="4">
        <f t="shared" si="46"/>
        <v>576.12714833690995</v>
      </c>
      <c r="P302" s="77">
        <f t="shared" si="44"/>
        <v>3584.0310328888309</v>
      </c>
      <c r="Q302" s="8">
        <f t="shared" si="45"/>
        <v>425.40247636250115</v>
      </c>
      <c r="R302" s="78" t="s">
        <v>6</v>
      </c>
      <c r="S302" s="5"/>
    </row>
    <row r="303" spans="3:19" x14ac:dyDescent="0.25">
      <c r="C303" s="2" t="s">
        <v>26</v>
      </c>
      <c r="D303" s="2" t="s">
        <v>10</v>
      </c>
      <c r="E303" s="3">
        <v>106</v>
      </c>
      <c r="F303" s="3">
        <v>197</v>
      </c>
      <c r="G303" s="3">
        <v>713791.89002000005</v>
      </c>
      <c r="H303" s="3">
        <v>8389960.2323000003</v>
      </c>
      <c r="I303" s="4">
        <v>0.84185300762850102</v>
      </c>
      <c r="J303" s="4">
        <v>70.154417302374995</v>
      </c>
      <c r="K303" s="79">
        <v>6.7458397168100399</v>
      </c>
      <c r="L303" s="79">
        <v>6988.9074370451699</v>
      </c>
      <c r="M303" s="1">
        <f t="shared" si="42"/>
        <v>490.30272882613895</v>
      </c>
      <c r="N303" s="1">
        <f t="shared" si="43"/>
        <v>5.6790054545763278</v>
      </c>
      <c r="O303" s="4">
        <f t="shared" si="46"/>
        <v>495.98173428071527</v>
      </c>
      <c r="P303" s="77">
        <f t="shared" si="44"/>
        <v>3584.8728858964591</v>
      </c>
      <c r="Q303" s="8">
        <f t="shared" si="45"/>
        <v>589.15479280390673</v>
      </c>
      <c r="R303" s="78" t="s">
        <v>6</v>
      </c>
      <c r="S303" s="5"/>
    </row>
    <row r="304" spans="3:19" x14ac:dyDescent="0.25">
      <c r="C304" s="2" t="s">
        <v>26</v>
      </c>
      <c r="D304" s="2" t="s">
        <v>10</v>
      </c>
      <c r="E304" s="3">
        <v>16</v>
      </c>
      <c r="F304" s="3">
        <v>31</v>
      </c>
      <c r="G304" s="3">
        <v>-34046.009270000002</v>
      </c>
      <c r="H304" s="3">
        <v>9422618.3946000002</v>
      </c>
      <c r="I304" s="4">
        <v>0.53042061940648599</v>
      </c>
      <c r="J304" s="4">
        <v>44.201718283873802</v>
      </c>
      <c r="K304" s="79">
        <v>6.7458397168100399</v>
      </c>
      <c r="L304" s="79">
        <v>8168.0306000441497</v>
      </c>
      <c r="M304" s="1">
        <f t="shared" si="42"/>
        <v>361.04098751721216</v>
      </c>
      <c r="N304" s="1">
        <f t="shared" si="43"/>
        <v>3.5781324810072554</v>
      </c>
      <c r="O304" s="4">
        <f t="shared" si="46"/>
        <v>364.61911999821939</v>
      </c>
      <c r="P304" s="77">
        <f t="shared" si="44"/>
        <v>3585.4033065158656</v>
      </c>
      <c r="Q304" s="8">
        <f t="shared" si="45"/>
        <v>687.41505638715523</v>
      </c>
      <c r="R304" s="78" t="s">
        <v>6</v>
      </c>
      <c r="S304" s="5"/>
    </row>
    <row r="305" spans="3:19" x14ac:dyDescent="0.25">
      <c r="C305" s="2" t="s">
        <v>26</v>
      </c>
      <c r="D305" s="2" t="s">
        <v>10</v>
      </c>
      <c r="E305" s="3">
        <v>3</v>
      </c>
      <c r="F305" s="3">
        <v>6</v>
      </c>
      <c r="G305" s="3">
        <v>36975.694640000002</v>
      </c>
      <c r="H305" s="3">
        <v>9244357.3186000008</v>
      </c>
      <c r="I305" s="4">
        <v>0.43254781284914101</v>
      </c>
      <c r="J305" s="4">
        <v>36.045651070761799</v>
      </c>
      <c r="K305" s="79">
        <v>6.7458397168100399</v>
      </c>
      <c r="L305" s="79">
        <v>10854.901420738999</v>
      </c>
      <c r="M305" s="1">
        <f t="shared" si="42"/>
        <v>391.27198901947446</v>
      </c>
      <c r="N305" s="1">
        <f t="shared" si="43"/>
        <v>2.9178982153370514</v>
      </c>
      <c r="O305" s="4">
        <f t="shared" si="46"/>
        <v>394.18988723481152</v>
      </c>
      <c r="P305" s="77">
        <f t="shared" si="44"/>
        <v>3585.8358543287145</v>
      </c>
      <c r="Q305" s="8">
        <f t="shared" si="45"/>
        <v>911.3209581117278</v>
      </c>
      <c r="R305" s="78" t="s">
        <v>6</v>
      </c>
      <c r="S305" s="5"/>
    </row>
    <row r="306" spans="3:19" x14ac:dyDescent="0.25">
      <c r="K306" s="80"/>
      <c r="L306" s="80"/>
      <c r="O306" s="75"/>
      <c r="P306" s="7">
        <v>0</v>
      </c>
      <c r="Q306" s="8">
        <f>Q307</f>
        <v>119.52602759341339</v>
      </c>
      <c r="R306" s="78"/>
      <c r="S306" s="2"/>
    </row>
    <row r="307" spans="3:19" x14ac:dyDescent="0.25">
      <c r="C307" s="2" t="s">
        <v>26</v>
      </c>
      <c r="D307" s="2" t="s">
        <v>11</v>
      </c>
      <c r="E307" s="3">
        <v>4</v>
      </c>
      <c r="F307" s="3">
        <v>3</v>
      </c>
      <c r="G307" s="3">
        <v>896940.93780000007</v>
      </c>
      <c r="H307" s="3">
        <v>8034492.5376999993</v>
      </c>
      <c r="I307" s="4">
        <v>125.954514</v>
      </c>
      <c r="J307" s="4">
        <v>10496.209500000001</v>
      </c>
      <c r="K307" s="79">
        <v>6.7458397168100452</v>
      </c>
      <c r="L307" s="79">
        <v>1353.36225451924</v>
      </c>
      <c r="M307" s="1">
        <f t="shared" ref="M307:M338" si="47">L307*J307*1000/1000/1000</f>
        <v>14205.173752826266</v>
      </c>
      <c r="N307" s="1">
        <f t="shared" ref="N307:N338" si="48">I307*K307*1000*1000/1000/1000</f>
        <v>849.66896305270689</v>
      </c>
      <c r="O307" s="4">
        <f t="shared" ref="O307:O339" si="49">N307+M307</f>
        <v>15054.842715878973</v>
      </c>
      <c r="P307" s="77">
        <f t="shared" ref="P307:P353" si="50">P306+I307</f>
        <v>125.954514</v>
      </c>
      <c r="Q307" s="8">
        <f t="shared" ref="Q307:Q353" si="51">O307/I307</f>
        <v>119.52602759341339</v>
      </c>
      <c r="R307" s="78" t="s">
        <v>4</v>
      </c>
      <c r="S307" s="5"/>
    </row>
    <row r="308" spans="3:19" x14ac:dyDescent="0.25">
      <c r="C308" s="2" t="s">
        <v>26</v>
      </c>
      <c r="D308" s="2" t="s">
        <v>11</v>
      </c>
      <c r="E308" s="3">
        <v>7</v>
      </c>
      <c r="F308" s="3">
        <v>6</v>
      </c>
      <c r="G308" s="3">
        <v>845756.94582000084</v>
      </c>
      <c r="H308" s="3">
        <v>8095498.09249999</v>
      </c>
      <c r="I308" s="4">
        <v>149.04617490000001</v>
      </c>
      <c r="J308" s="4">
        <v>12420.514574999999</v>
      </c>
      <c r="K308" s="79">
        <v>6.7458397168100479</v>
      </c>
      <c r="L308" s="79">
        <v>1357.9747673260899</v>
      </c>
      <c r="M308" s="1">
        <f t="shared" si="47"/>
        <v>16866.74539005593</v>
      </c>
      <c r="N308" s="1">
        <f t="shared" si="48"/>
        <v>1005.4416062790369</v>
      </c>
      <c r="O308" s="4">
        <f t="shared" si="49"/>
        <v>17872.186996334967</v>
      </c>
      <c r="P308" s="77">
        <f t="shared" si="50"/>
        <v>275.0006889</v>
      </c>
      <c r="Q308" s="8">
        <f t="shared" si="51"/>
        <v>119.91040366065084</v>
      </c>
      <c r="R308" s="78" t="s">
        <v>4</v>
      </c>
      <c r="S308" s="5"/>
    </row>
    <row r="309" spans="3:19" x14ac:dyDescent="0.25">
      <c r="C309" s="2" t="s">
        <v>26</v>
      </c>
      <c r="D309" s="2" t="s">
        <v>11</v>
      </c>
      <c r="E309" s="3">
        <v>2</v>
      </c>
      <c r="F309" s="3">
        <v>1</v>
      </c>
      <c r="G309" s="3">
        <v>946572.87331999873</v>
      </c>
      <c r="H309" s="3">
        <v>7997692.825699999</v>
      </c>
      <c r="I309" s="4">
        <v>115.87815288</v>
      </c>
      <c r="J309" s="4">
        <v>9656.5127400000001</v>
      </c>
      <c r="K309" s="79">
        <v>6.7458397168100435</v>
      </c>
      <c r="L309" s="79">
        <v>1359.82864410193</v>
      </c>
      <c r="M309" s="1">
        <f t="shared" si="47"/>
        <v>13131.202625987213</v>
      </c>
      <c r="N309" s="1">
        <f t="shared" si="48"/>
        <v>781.69544600849008</v>
      </c>
      <c r="O309" s="4">
        <f t="shared" si="49"/>
        <v>13912.898071995704</v>
      </c>
      <c r="P309" s="77">
        <f t="shared" si="50"/>
        <v>390.87884178000002</v>
      </c>
      <c r="Q309" s="8">
        <f t="shared" si="51"/>
        <v>120.06489339197088</v>
      </c>
      <c r="R309" s="78" t="s">
        <v>4</v>
      </c>
      <c r="S309" s="5"/>
    </row>
    <row r="310" spans="3:19" x14ac:dyDescent="0.25">
      <c r="C310" s="2" t="s">
        <v>26</v>
      </c>
      <c r="D310" s="2" t="s">
        <v>11</v>
      </c>
      <c r="E310" s="3">
        <v>19</v>
      </c>
      <c r="F310" s="3">
        <v>21</v>
      </c>
      <c r="G310" s="3">
        <v>426238.33800999873</v>
      </c>
      <c r="H310" s="3">
        <v>8362110.8025000077</v>
      </c>
      <c r="I310" s="4">
        <v>116.92777383000001</v>
      </c>
      <c r="J310" s="4">
        <v>9743.9811525000005</v>
      </c>
      <c r="K310" s="79">
        <v>6.7458397168100248</v>
      </c>
      <c r="L310" s="79">
        <v>1360.0364345763301</v>
      </c>
      <c r="M310" s="1">
        <f t="shared" si="47"/>
        <v>13252.169385225059</v>
      </c>
      <c r="N310" s="1">
        <f t="shared" si="48"/>
        <v>788.7760207005939</v>
      </c>
      <c r="O310" s="4">
        <f t="shared" si="49"/>
        <v>14040.945405925653</v>
      </c>
      <c r="P310" s="77">
        <f t="shared" si="50"/>
        <v>507.80661560999999</v>
      </c>
      <c r="Q310" s="8">
        <f t="shared" si="51"/>
        <v>120.08220926483752</v>
      </c>
      <c r="R310" s="78" t="s">
        <v>4</v>
      </c>
      <c r="S310" s="5"/>
    </row>
    <row r="311" spans="3:19" x14ac:dyDescent="0.25">
      <c r="C311" s="2" t="s">
        <v>26</v>
      </c>
      <c r="D311" s="2" t="s">
        <v>11</v>
      </c>
      <c r="E311" s="3">
        <v>17</v>
      </c>
      <c r="F311" s="3">
        <v>18</v>
      </c>
      <c r="G311" s="3">
        <v>503513.00650999992</v>
      </c>
      <c r="H311" s="3">
        <v>8287420.1828999976</v>
      </c>
      <c r="I311" s="4">
        <v>106.85141271000001</v>
      </c>
      <c r="J311" s="4">
        <v>8904.2843924999997</v>
      </c>
      <c r="K311" s="79">
        <v>6.745839716810047</v>
      </c>
      <c r="L311" s="79">
        <v>1373.3930351597101</v>
      </c>
      <c r="M311" s="1">
        <f t="shared" si="47"/>
        <v>12229.082167740809</v>
      </c>
      <c r="N311" s="1">
        <f t="shared" si="48"/>
        <v>720.80250365637994</v>
      </c>
      <c r="O311" s="4">
        <f t="shared" si="49"/>
        <v>12949.884671397189</v>
      </c>
      <c r="P311" s="77">
        <f t="shared" si="50"/>
        <v>614.65802831999997</v>
      </c>
      <c r="Q311" s="8">
        <f t="shared" si="51"/>
        <v>121.19525931345254</v>
      </c>
      <c r="R311" s="78" t="s">
        <v>4</v>
      </c>
      <c r="S311" s="5"/>
    </row>
    <row r="312" spans="3:19" x14ac:dyDescent="0.25">
      <c r="C312" s="2" t="s">
        <v>26</v>
      </c>
      <c r="D312" s="2" t="s">
        <v>11</v>
      </c>
      <c r="E312" s="3">
        <v>5</v>
      </c>
      <c r="F312" s="3">
        <v>4</v>
      </c>
      <c r="G312" s="3">
        <v>886153.6793899996</v>
      </c>
      <c r="H312" s="3">
        <v>8055684.2369000008</v>
      </c>
      <c r="I312" s="4">
        <v>107.036753597227</v>
      </c>
      <c r="J312" s="4">
        <v>8919.7294664355995</v>
      </c>
      <c r="K312" s="79">
        <v>6.7458397168100435</v>
      </c>
      <c r="L312" s="79">
        <v>1385.9738139261999</v>
      </c>
      <c r="M312" s="1">
        <f t="shared" si="47"/>
        <v>12362.511467785656</v>
      </c>
      <c r="N312" s="1">
        <f t="shared" si="48"/>
        <v>722.05278357458417</v>
      </c>
      <c r="O312" s="4">
        <f t="shared" si="49"/>
        <v>13084.56425136024</v>
      </c>
      <c r="P312" s="77">
        <f t="shared" si="50"/>
        <v>721.69478191722692</v>
      </c>
      <c r="Q312" s="8">
        <f t="shared" si="51"/>
        <v>122.24365754399356</v>
      </c>
      <c r="R312" s="78" t="s">
        <v>4</v>
      </c>
      <c r="S312" s="5"/>
    </row>
    <row r="313" spans="3:19" x14ac:dyDescent="0.25">
      <c r="C313" s="2" t="s">
        <v>26</v>
      </c>
      <c r="D313" s="2" t="s">
        <v>11</v>
      </c>
      <c r="E313" s="3">
        <v>25</v>
      </c>
      <c r="F313" s="3">
        <v>34</v>
      </c>
      <c r="G313" s="3">
        <v>226711.7851400002</v>
      </c>
      <c r="H313" s="3">
        <v>8741457.638100015</v>
      </c>
      <c r="I313" s="4">
        <v>91.946795219999998</v>
      </c>
      <c r="J313" s="4">
        <v>7662.232935</v>
      </c>
      <c r="K313" s="79">
        <v>6.745839716810047</v>
      </c>
      <c r="L313" s="79">
        <v>1389.8676179013701</v>
      </c>
      <c r="M313" s="1">
        <f t="shared" si="47"/>
        <v>10649.489437173874</v>
      </c>
      <c r="N313" s="1">
        <f t="shared" si="48"/>
        <v>620.25834302847613</v>
      </c>
      <c r="O313" s="4">
        <f t="shared" si="49"/>
        <v>11269.74778020235</v>
      </c>
      <c r="P313" s="77">
        <f t="shared" si="50"/>
        <v>813.64157713722693</v>
      </c>
      <c r="Q313" s="8">
        <f t="shared" si="51"/>
        <v>122.56814120859089</v>
      </c>
      <c r="R313" s="78" t="s">
        <v>4</v>
      </c>
      <c r="S313" s="5"/>
    </row>
    <row r="314" spans="3:19" x14ac:dyDescent="0.25">
      <c r="C314" s="2" t="s">
        <v>26</v>
      </c>
      <c r="D314" s="2" t="s">
        <v>11</v>
      </c>
      <c r="E314" s="3">
        <v>3</v>
      </c>
      <c r="F314" s="3">
        <v>2</v>
      </c>
      <c r="G314" s="3">
        <v>925499.24140000192</v>
      </c>
      <c r="H314" s="3">
        <v>8017342.5901000053</v>
      </c>
      <c r="I314" s="4">
        <v>87.748311419999993</v>
      </c>
      <c r="J314" s="4">
        <v>7312.3592850000005</v>
      </c>
      <c r="K314" s="79">
        <v>6.7458397168100426</v>
      </c>
      <c r="L314" s="79">
        <v>1393.76245376675</v>
      </c>
      <c r="M314" s="1">
        <f t="shared" si="47"/>
        <v>10191.691819885678</v>
      </c>
      <c r="N314" s="1">
        <f t="shared" si="48"/>
        <v>591.9360442600522</v>
      </c>
      <c r="O314" s="4">
        <f t="shared" si="49"/>
        <v>10783.62786414573</v>
      </c>
      <c r="P314" s="77">
        <f t="shared" si="50"/>
        <v>901.38988855722687</v>
      </c>
      <c r="Q314" s="8">
        <f t="shared" si="51"/>
        <v>122.89271086403922</v>
      </c>
      <c r="R314" s="78" t="s">
        <v>4</v>
      </c>
      <c r="S314" s="5"/>
    </row>
    <row r="315" spans="3:19" x14ac:dyDescent="0.25">
      <c r="C315" s="2" t="s">
        <v>26</v>
      </c>
      <c r="D315" s="2" t="s">
        <v>11</v>
      </c>
      <c r="E315" s="3">
        <v>12</v>
      </c>
      <c r="F315" s="3">
        <v>11</v>
      </c>
      <c r="G315" s="3">
        <v>697618.73132999998</v>
      </c>
      <c r="H315" s="3">
        <v>8181744.962899996</v>
      </c>
      <c r="I315" s="4">
        <v>72.120511680671896</v>
      </c>
      <c r="J315" s="4">
        <v>6010.04264005599</v>
      </c>
      <c r="K315" s="79">
        <v>6.7458397168100479</v>
      </c>
      <c r="L315" s="79">
        <v>1402.2552782499499</v>
      </c>
      <c r="M315" s="1">
        <f t="shared" si="47"/>
        <v>8427.6140145257759</v>
      </c>
      <c r="N315" s="1">
        <f t="shared" si="48"/>
        <v>486.51341209213945</v>
      </c>
      <c r="O315" s="4">
        <f t="shared" si="49"/>
        <v>8914.1274266179153</v>
      </c>
      <c r="P315" s="77">
        <f t="shared" si="50"/>
        <v>973.51040023789881</v>
      </c>
      <c r="Q315" s="8">
        <f t="shared" si="51"/>
        <v>123.60044623763918</v>
      </c>
      <c r="R315" s="78" t="s">
        <v>4</v>
      </c>
      <c r="S315" s="5"/>
    </row>
    <row r="316" spans="3:19" x14ac:dyDescent="0.25">
      <c r="C316" s="2" t="s">
        <v>26</v>
      </c>
      <c r="D316" s="2" t="s">
        <v>11</v>
      </c>
      <c r="E316" s="3">
        <v>6</v>
      </c>
      <c r="F316" s="3">
        <v>5</v>
      </c>
      <c r="G316" s="3">
        <v>874524.4204099999</v>
      </c>
      <c r="H316" s="3">
        <v>8081693.4811999984</v>
      </c>
      <c r="I316" s="4">
        <v>87.726840211605406</v>
      </c>
      <c r="J316" s="4">
        <v>7310.5700176337796</v>
      </c>
      <c r="K316" s="79">
        <v>6.7458397168100399</v>
      </c>
      <c r="L316" s="79">
        <v>1407.3849413563</v>
      </c>
      <c r="M316" s="1">
        <f t="shared" si="47"/>
        <v>10288.786155548642</v>
      </c>
      <c r="N316" s="1">
        <f t="shared" si="48"/>
        <v>591.79120292969583</v>
      </c>
      <c r="O316" s="4">
        <f t="shared" si="49"/>
        <v>10880.577358478338</v>
      </c>
      <c r="P316" s="77">
        <f t="shared" si="50"/>
        <v>1061.2372404495043</v>
      </c>
      <c r="Q316" s="8">
        <f t="shared" si="51"/>
        <v>124.02791816316831</v>
      </c>
      <c r="R316" s="78" t="s">
        <v>4</v>
      </c>
      <c r="S316" s="5"/>
    </row>
    <row r="317" spans="3:19" x14ac:dyDescent="0.25">
      <c r="C317" s="2" t="s">
        <v>26</v>
      </c>
      <c r="D317" s="2" t="s">
        <v>11</v>
      </c>
      <c r="E317" s="3">
        <v>20</v>
      </c>
      <c r="F317" s="3">
        <v>27</v>
      </c>
      <c r="G317" s="3">
        <v>357798.8041899997</v>
      </c>
      <c r="H317" s="3">
        <v>8535754.172999993</v>
      </c>
      <c r="I317" s="4">
        <v>61.507787669999999</v>
      </c>
      <c r="J317" s="4">
        <v>5125.6489725000001</v>
      </c>
      <c r="K317" s="79">
        <v>6.7458397168100488</v>
      </c>
      <c r="L317" s="79">
        <v>1408.0554238478501</v>
      </c>
      <c r="M317" s="1">
        <f t="shared" si="47"/>
        <v>7217.1978364687848</v>
      </c>
      <c r="N317" s="1">
        <f t="shared" si="48"/>
        <v>414.9216769574054</v>
      </c>
      <c r="O317" s="4">
        <f t="shared" si="49"/>
        <v>7632.1195134261898</v>
      </c>
      <c r="P317" s="77">
        <f t="shared" si="50"/>
        <v>1122.7450281195042</v>
      </c>
      <c r="Q317" s="8">
        <f t="shared" si="51"/>
        <v>124.08379170413089</v>
      </c>
      <c r="R317" s="78" t="s">
        <v>4</v>
      </c>
      <c r="S317" s="5"/>
    </row>
    <row r="318" spans="3:19" x14ac:dyDescent="0.25">
      <c r="C318" s="2" t="s">
        <v>26</v>
      </c>
      <c r="D318" s="2" t="s">
        <v>11</v>
      </c>
      <c r="E318" s="3">
        <v>29</v>
      </c>
      <c r="F318" s="3">
        <v>39</v>
      </c>
      <c r="G318" s="3">
        <v>157589.08155000018</v>
      </c>
      <c r="H318" s="3">
        <v>8873467.7968999986</v>
      </c>
      <c r="I318" s="4">
        <v>45.763473419999997</v>
      </c>
      <c r="J318" s="4">
        <v>3813.622785</v>
      </c>
      <c r="K318" s="79">
        <v>6.7458397168100479</v>
      </c>
      <c r="L318" s="79">
        <v>1416.65591246587</v>
      </c>
      <c r="M318" s="1">
        <f t="shared" si="47"/>
        <v>5402.5912662848077</v>
      </c>
      <c r="N318" s="1">
        <f t="shared" si="48"/>
        <v>308.71305657581695</v>
      </c>
      <c r="O318" s="4">
        <f t="shared" si="49"/>
        <v>5711.3043228606248</v>
      </c>
      <c r="P318" s="77">
        <f t="shared" si="50"/>
        <v>1168.5085015395043</v>
      </c>
      <c r="Q318" s="8">
        <f t="shared" si="51"/>
        <v>124.80049908896591</v>
      </c>
      <c r="R318" s="78" t="s">
        <v>4</v>
      </c>
      <c r="S318" s="5"/>
    </row>
    <row r="319" spans="3:19" x14ac:dyDescent="0.25">
      <c r="C319" s="2" t="s">
        <v>26</v>
      </c>
      <c r="D319" s="2" t="s">
        <v>11</v>
      </c>
      <c r="E319" s="3">
        <v>27</v>
      </c>
      <c r="F319" s="3">
        <v>37</v>
      </c>
      <c r="G319" s="3">
        <v>188090.72096999976</v>
      </c>
      <c r="H319" s="3">
        <v>8820136.2041000091</v>
      </c>
      <c r="I319" s="4">
        <v>60.458166720000001</v>
      </c>
      <c r="J319" s="4">
        <v>5038.1805599999998</v>
      </c>
      <c r="K319" s="79">
        <v>6.7458397168100497</v>
      </c>
      <c r="L319" s="79">
        <v>1418.0991063270601</v>
      </c>
      <c r="M319" s="1">
        <f t="shared" si="47"/>
        <v>7144.639349650367</v>
      </c>
      <c r="N319" s="1">
        <f t="shared" si="48"/>
        <v>407.84110226529964</v>
      </c>
      <c r="O319" s="4">
        <f t="shared" si="49"/>
        <v>7552.4804519156669</v>
      </c>
      <c r="P319" s="77">
        <f t="shared" si="50"/>
        <v>1228.9666682595043</v>
      </c>
      <c r="Q319" s="8">
        <f t="shared" si="51"/>
        <v>124.92076524406505</v>
      </c>
      <c r="R319" s="78" t="s">
        <v>4</v>
      </c>
      <c r="S319" s="5"/>
    </row>
    <row r="320" spans="3:19" x14ac:dyDescent="0.25">
      <c r="C320" s="2" t="s">
        <v>26</v>
      </c>
      <c r="D320" s="2" t="s">
        <v>11</v>
      </c>
      <c r="E320" s="3">
        <v>11</v>
      </c>
      <c r="F320" s="3">
        <v>10</v>
      </c>
      <c r="G320" s="3">
        <v>727042.17495000002</v>
      </c>
      <c r="H320" s="3">
        <v>8169253.6904000025</v>
      </c>
      <c r="I320" s="4">
        <v>58.778773200000003</v>
      </c>
      <c r="J320" s="4">
        <v>4898.2311</v>
      </c>
      <c r="K320" s="79">
        <v>6.7458397168100461</v>
      </c>
      <c r="L320" s="79">
        <v>1420.3980830656201</v>
      </c>
      <c r="M320" s="1">
        <f t="shared" si="47"/>
        <v>6957.4380648524038</v>
      </c>
      <c r="N320" s="1">
        <f t="shared" si="48"/>
        <v>396.51218275792996</v>
      </c>
      <c r="O320" s="4">
        <f t="shared" si="49"/>
        <v>7353.9502476103335</v>
      </c>
      <c r="P320" s="77">
        <f t="shared" si="50"/>
        <v>1287.7454414595043</v>
      </c>
      <c r="Q320" s="8">
        <f t="shared" si="51"/>
        <v>125.11234663894504</v>
      </c>
      <c r="R320" s="78" t="s">
        <v>4</v>
      </c>
      <c r="S320" s="5"/>
    </row>
    <row r="321" spans="3:19" x14ac:dyDescent="0.25">
      <c r="C321" s="2" t="s">
        <v>26</v>
      </c>
      <c r="D321" s="2" t="s">
        <v>11</v>
      </c>
      <c r="E321" s="3">
        <v>26</v>
      </c>
      <c r="F321" s="3">
        <v>35</v>
      </c>
      <c r="G321" s="3">
        <v>216669.87957999998</v>
      </c>
      <c r="H321" s="3">
        <v>8761169.4808000028</v>
      </c>
      <c r="I321" s="4">
        <v>68.855134320000005</v>
      </c>
      <c r="J321" s="4">
        <v>5737.9278599999998</v>
      </c>
      <c r="K321" s="79">
        <v>6.745839716810039</v>
      </c>
      <c r="L321" s="79">
        <v>1424.8600748890501</v>
      </c>
      <c r="M321" s="1">
        <f t="shared" si="47"/>
        <v>8175.7443203075663</v>
      </c>
      <c r="N321" s="1">
        <f t="shared" si="48"/>
        <v>464.48569980214603</v>
      </c>
      <c r="O321" s="4">
        <f t="shared" si="49"/>
        <v>8640.2300201097132</v>
      </c>
      <c r="P321" s="77">
        <f t="shared" si="50"/>
        <v>1356.6005757795042</v>
      </c>
      <c r="Q321" s="8">
        <f t="shared" si="51"/>
        <v>125.48417929089754</v>
      </c>
      <c r="R321" s="78" t="s">
        <v>4</v>
      </c>
      <c r="S321" s="5"/>
    </row>
    <row r="322" spans="3:19" x14ac:dyDescent="0.25">
      <c r="C322" s="2" t="s">
        <v>26</v>
      </c>
      <c r="D322" s="2" t="s">
        <v>11</v>
      </c>
      <c r="E322" s="3">
        <v>15</v>
      </c>
      <c r="F322" s="3">
        <v>15</v>
      </c>
      <c r="G322" s="3">
        <v>588783.88151000021</v>
      </c>
      <c r="H322" s="3">
        <v>8241972.3335000118</v>
      </c>
      <c r="I322" s="4">
        <v>63.187181189999997</v>
      </c>
      <c r="J322" s="4">
        <v>5265.5984324999999</v>
      </c>
      <c r="K322" s="79">
        <v>6.7458397168100488</v>
      </c>
      <c r="L322" s="79">
        <v>1426.85061291902</v>
      </c>
      <c r="M322" s="1">
        <f t="shared" si="47"/>
        <v>7513.2223507980561</v>
      </c>
      <c r="N322" s="1">
        <f t="shared" si="48"/>
        <v>426.25059646477484</v>
      </c>
      <c r="O322" s="4">
        <f t="shared" si="49"/>
        <v>7939.4729472628314</v>
      </c>
      <c r="P322" s="77">
        <f t="shared" si="50"/>
        <v>1419.7877569695042</v>
      </c>
      <c r="Q322" s="8">
        <f t="shared" si="51"/>
        <v>125.65005746006173</v>
      </c>
      <c r="R322" s="78" t="s">
        <v>4</v>
      </c>
      <c r="S322" s="5"/>
    </row>
    <row r="323" spans="3:19" x14ac:dyDescent="0.25">
      <c r="C323" s="2" t="s">
        <v>26</v>
      </c>
      <c r="D323" s="2" t="s">
        <v>11</v>
      </c>
      <c r="E323" s="3">
        <v>37</v>
      </c>
      <c r="F323" s="3">
        <v>47</v>
      </c>
      <c r="G323" s="3">
        <v>63979.612350000039</v>
      </c>
      <c r="H323" s="3">
        <v>9081984.8367000036</v>
      </c>
      <c r="I323" s="4">
        <v>36.10696068</v>
      </c>
      <c r="J323" s="4">
        <v>3008.9133900000002</v>
      </c>
      <c r="K323" s="79">
        <v>6.7458397168100461</v>
      </c>
      <c r="L323" s="79">
        <v>1435.71339260374</v>
      </c>
      <c r="M323" s="1">
        <f t="shared" si="47"/>
        <v>4319.9372512077207</v>
      </c>
      <c r="N323" s="1">
        <f t="shared" si="48"/>
        <v>243.57176940844266</v>
      </c>
      <c r="O323" s="4">
        <f t="shared" si="49"/>
        <v>4563.5090206161631</v>
      </c>
      <c r="P323" s="77">
        <f t="shared" si="50"/>
        <v>1455.8947176495042</v>
      </c>
      <c r="Q323" s="8">
        <f t="shared" si="51"/>
        <v>126.38862243378838</v>
      </c>
      <c r="R323" s="78" t="s">
        <v>5</v>
      </c>
      <c r="S323" s="5"/>
    </row>
    <row r="324" spans="3:19" x14ac:dyDescent="0.25">
      <c r="C324" s="2" t="s">
        <v>26</v>
      </c>
      <c r="D324" s="2" t="s">
        <v>11</v>
      </c>
      <c r="E324" s="3">
        <v>30</v>
      </c>
      <c r="F324" s="3">
        <v>40</v>
      </c>
      <c r="G324" s="3">
        <v>148171.48582999987</v>
      </c>
      <c r="H324" s="3">
        <v>8895554.7799000107</v>
      </c>
      <c r="I324" s="4">
        <v>42.824534759999999</v>
      </c>
      <c r="J324" s="4">
        <v>3568.7112299999999</v>
      </c>
      <c r="K324" s="79">
        <v>6.7458397168100479</v>
      </c>
      <c r="L324" s="79">
        <v>1438.2438134894601</v>
      </c>
      <c r="M324" s="1">
        <f t="shared" si="47"/>
        <v>5132.6768486778619</v>
      </c>
      <c r="N324" s="1">
        <f t="shared" si="48"/>
        <v>288.88744743792046</v>
      </c>
      <c r="O324" s="4">
        <f t="shared" si="49"/>
        <v>5421.5642961157828</v>
      </c>
      <c r="P324" s="77">
        <f t="shared" si="50"/>
        <v>1498.7192524095042</v>
      </c>
      <c r="Q324" s="8">
        <f t="shared" si="51"/>
        <v>126.59949084093174</v>
      </c>
      <c r="R324" s="78" t="s">
        <v>5</v>
      </c>
      <c r="S324" s="5"/>
    </row>
    <row r="325" spans="3:19" x14ac:dyDescent="0.25">
      <c r="C325" s="2" t="s">
        <v>26</v>
      </c>
      <c r="D325" s="2" t="s">
        <v>11</v>
      </c>
      <c r="E325" s="3">
        <v>32</v>
      </c>
      <c r="F325" s="3">
        <v>42</v>
      </c>
      <c r="G325" s="3">
        <v>130120.13931000028</v>
      </c>
      <c r="H325" s="3">
        <v>8938683.4444999825</v>
      </c>
      <c r="I325" s="4">
        <v>49.12226046</v>
      </c>
      <c r="J325" s="4">
        <v>4093.5217050000001</v>
      </c>
      <c r="K325" s="79">
        <v>6.745839716810047</v>
      </c>
      <c r="L325" s="79">
        <v>1442.0375682101101</v>
      </c>
      <c r="M325" s="1">
        <f t="shared" si="47"/>
        <v>5903.0120848935039</v>
      </c>
      <c r="N325" s="1">
        <f t="shared" si="48"/>
        <v>331.37089559055579</v>
      </c>
      <c r="O325" s="4">
        <f t="shared" si="49"/>
        <v>6234.3829804840598</v>
      </c>
      <c r="P325" s="77">
        <f t="shared" si="50"/>
        <v>1547.8415128695042</v>
      </c>
      <c r="Q325" s="8">
        <f t="shared" si="51"/>
        <v>126.91563706765257</v>
      </c>
      <c r="R325" s="78" t="s">
        <v>5</v>
      </c>
      <c r="S325" s="5"/>
    </row>
    <row r="326" spans="3:19" x14ac:dyDescent="0.25">
      <c r="C326" s="2" t="s">
        <v>26</v>
      </c>
      <c r="D326" s="2" t="s">
        <v>11</v>
      </c>
      <c r="E326" s="3">
        <v>31</v>
      </c>
      <c r="F326" s="3">
        <v>41</v>
      </c>
      <c r="G326" s="3">
        <v>141683.30289000028</v>
      </c>
      <c r="H326" s="3">
        <v>8919553.6150000077</v>
      </c>
      <c r="I326" s="4">
        <v>58.568849010000001</v>
      </c>
      <c r="J326" s="4">
        <v>4880.7374175000004</v>
      </c>
      <c r="K326" s="79">
        <v>6.7458397168100381</v>
      </c>
      <c r="L326" s="79">
        <v>1450.04472839202</v>
      </c>
      <c r="M326" s="1">
        <f t="shared" si="47"/>
        <v>7077.287562911557</v>
      </c>
      <c r="N326" s="1">
        <f t="shared" si="48"/>
        <v>395.09606781950828</v>
      </c>
      <c r="O326" s="4">
        <f t="shared" si="49"/>
        <v>7472.3836307310648</v>
      </c>
      <c r="P326" s="77">
        <f t="shared" si="50"/>
        <v>1606.4103618795041</v>
      </c>
      <c r="Q326" s="8">
        <f t="shared" si="51"/>
        <v>127.58290041614504</v>
      </c>
      <c r="R326" s="78" t="s">
        <v>5</v>
      </c>
      <c r="S326" s="5"/>
    </row>
    <row r="327" spans="3:19" x14ac:dyDescent="0.25">
      <c r="C327" s="2" t="s">
        <v>26</v>
      </c>
      <c r="D327" s="2" t="s">
        <v>11</v>
      </c>
      <c r="E327" s="3">
        <v>24</v>
      </c>
      <c r="F327" s="3">
        <v>33</v>
      </c>
      <c r="G327" s="3">
        <v>251674.15052000002</v>
      </c>
      <c r="H327" s="3">
        <v>8717669.4653999973</v>
      </c>
      <c r="I327" s="4">
        <v>44.923776660000001</v>
      </c>
      <c r="J327" s="4">
        <v>3743.6480550000001</v>
      </c>
      <c r="K327" s="79">
        <v>6.7458397168100461</v>
      </c>
      <c r="L327" s="79">
        <v>1457.6035654300699</v>
      </c>
      <c r="M327" s="1">
        <f t="shared" si="47"/>
        <v>5456.7547526833469</v>
      </c>
      <c r="N327" s="1">
        <f t="shared" si="48"/>
        <v>303.0485968221322</v>
      </c>
      <c r="O327" s="4">
        <f t="shared" si="49"/>
        <v>5759.8033495054788</v>
      </c>
      <c r="P327" s="77">
        <f t="shared" si="50"/>
        <v>1651.334138539504</v>
      </c>
      <c r="Q327" s="8">
        <f t="shared" si="51"/>
        <v>128.21280350264919</v>
      </c>
      <c r="R327" s="78" t="s">
        <v>5</v>
      </c>
      <c r="S327" s="5"/>
    </row>
    <row r="328" spans="3:19" x14ac:dyDescent="0.25">
      <c r="C328" s="2" t="s">
        <v>26</v>
      </c>
      <c r="D328" s="2" t="s">
        <v>11</v>
      </c>
      <c r="E328" s="3">
        <v>38</v>
      </c>
      <c r="F328" s="3">
        <v>48</v>
      </c>
      <c r="G328" s="3">
        <v>41523.920599999983</v>
      </c>
      <c r="H328" s="3">
        <v>9109106.804100005</v>
      </c>
      <c r="I328" s="4">
        <v>36.316884870000003</v>
      </c>
      <c r="J328" s="4">
        <v>3026.4070725000001</v>
      </c>
      <c r="K328" s="79">
        <v>6.7458397168100408</v>
      </c>
      <c r="L328" s="79">
        <v>1475.1130479451799</v>
      </c>
      <c r="M328" s="1">
        <f t="shared" si="47"/>
        <v>4464.2925610383245</v>
      </c>
      <c r="N328" s="1">
        <f t="shared" si="48"/>
        <v>244.98788434686367</v>
      </c>
      <c r="O328" s="4">
        <f t="shared" si="49"/>
        <v>4709.2804453851877</v>
      </c>
      <c r="P328" s="77">
        <f t="shared" si="50"/>
        <v>1687.651023409504</v>
      </c>
      <c r="Q328" s="8">
        <f t="shared" si="51"/>
        <v>129.67192704557502</v>
      </c>
      <c r="R328" s="78" t="s">
        <v>5</v>
      </c>
      <c r="S328" s="5"/>
    </row>
    <row r="329" spans="3:19" x14ac:dyDescent="0.25">
      <c r="C329" s="2" t="s">
        <v>26</v>
      </c>
      <c r="D329" s="2" t="s">
        <v>11</v>
      </c>
      <c r="E329" s="3">
        <v>35</v>
      </c>
      <c r="F329" s="3">
        <v>45</v>
      </c>
      <c r="G329" s="3">
        <v>91353.35706999994</v>
      </c>
      <c r="H329" s="3">
        <v>9021204.3147000056</v>
      </c>
      <c r="I329" s="4">
        <v>51.221502360000002</v>
      </c>
      <c r="J329" s="4">
        <v>4268.4585299999999</v>
      </c>
      <c r="K329" s="79">
        <v>6.745839716810047</v>
      </c>
      <c r="L329" s="79">
        <v>1478.2112101442999</v>
      </c>
      <c r="M329" s="1">
        <f t="shared" si="47"/>
        <v>6309.6832490820598</v>
      </c>
      <c r="N329" s="1">
        <f t="shared" si="48"/>
        <v>345.53204497476759</v>
      </c>
      <c r="O329" s="4">
        <f t="shared" si="49"/>
        <v>6655.2152940568276</v>
      </c>
      <c r="P329" s="77">
        <f t="shared" si="50"/>
        <v>1738.8725257695039</v>
      </c>
      <c r="Q329" s="8">
        <f t="shared" si="51"/>
        <v>129.93010722883506</v>
      </c>
      <c r="R329" s="78" t="s">
        <v>5</v>
      </c>
      <c r="S329" s="5"/>
    </row>
    <row r="330" spans="3:19" x14ac:dyDescent="0.25">
      <c r="C330" s="2" t="s">
        <v>26</v>
      </c>
      <c r="D330" s="2" t="s">
        <v>11</v>
      </c>
      <c r="E330" s="3">
        <v>34</v>
      </c>
      <c r="F330" s="3">
        <v>44</v>
      </c>
      <c r="G330" s="3">
        <v>102659.18996999999</v>
      </c>
      <c r="H330" s="3">
        <v>8994546.2436000071</v>
      </c>
      <c r="I330" s="4">
        <v>44.294004090000001</v>
      </c>
      <c r="J330" s="4">
        <v>3691.1670075000002</v>
      </c>
      <c r="K330" s="79">
        <v>6.7458397168100479</v>
      </c>
      <c r="L330" s="79">
        <v>1478.3700860025299</v>
      </c>
      <c r="M330" s="1">
        <f t="shared" si="47"/>
        <v>5456.910886327476</v>
      </c>
      <c r="N330" s="1">
        <f t="shared" si="48"/>
        <v>298.80025200686873</v>
      </c>
      <c r="O330" s="4">
        <f t="shared" si="49"/>
        <v>5755.7111383343445</v>
      </c>
      <c r="P330" s="77">
        <f t="shared" si="50"/>
        <v>1783.166529859504</v>
      </c>
      <c r="Q330" s="8">
        <f t="shared" si="51"/>
        <v>129.94334688368752</v>
      </c>
      <c r="R330" s="78" t="s">
        <v>5</v>
      </c>
      <c r="S330" s="5"/>
    </row>
    <row r="331" spans="3:19" x14ac:dyDescent="0.25">
      <c r="C331" s="2" t="s">
        <v>26</v>
      </c>
      <c r="D331" s="2" t="s">
        <v>11</v>
      </c>
      <c r="E331" s="3">
        <v>1</v>
      </c>
      <c r="F331" s="3">
        <v>0</v>
      </c>
      <c r="G331" s="3">
        <v>974016.69268000044</v>
      </c>
      <c r="H331" s="3">
        <v>7976328.3032000046</v>
      </c>
      <c r="I331" s="4">
        <v>44.713852469999999</v>
      </c>
      <c r="J331" s="4">
        <v>3726.1543725000001</v>
      </c>
      <c r="K331" s="79">
        <v>6.7458397168100452</v>
      </c>
      <c r="L331" s="79">
        <v>1485.79843582386</v>
      </c>
      <c r="M331" s="1">
        <f t="shared" si="47"/>
        <v>5536.3143382987373</v>
      </c>
      <c r="N331" s="1">
        <f t="shared" si="48"/>
        <v>301.63248188371085</v>
      </c>
      <c r="O331" s="4">
        <f t="shared" si="49"/>
        <v>5837.9468201824484</v>
      </c>
      <c r="P331" s="77">
        <f t="shared" si="50"/>
        <v>1827.8803823295038</v>
      </c>
      <c r="Q331" s="8">
        <f t="shared" si="51"/>
        <v>130.56237603546506</v>
      </c>
      <c r="R331" s="78" t="s">
        <v>5</v>
      </c>
      <c r="S331" s="5"/>
    </row>
    <row r="332" spans="3:19" x14ac:dyDescent="0.25">
      <c r="C332" s="2" t="s">
        <v>26</v>
      </c>
      <c r="D332" s="2" t="s">
        <v>11</v>
      </c>
      <c r="E332" s="3">
        <v>23</v>
      </c>
      <c r="F332" s="3">
        <v>32</v>
      </c>
      <c r="G332" s="3">
        <v>262485.65732000011</v>
      </c>
      <c r="H332" s="3">
        <v>8693908.2511000019</v>
      </c>
      <c r="I332" s="4">
        <v>39.885596100000001</v>
      </c>
      <c r="J332" s="4">
        <v>3323.7996750000002</v>
      </c>
      <c r="K332" s="79">
        <v>6.7458397168100408</v>
      </c>
      <c r="L332" s="79">
        <v>1486.13085072946</v>
      </c>
      <c r="M332" s="1">
        <f t="shared" si="47"/>
        <v>4939.6012386620532</v>
      </c>
      <c r="N332" s="1">
        <f t="shared" si="48"/>
        <v>269.06183830002368</v>
      </c>
      <c r="O332" s="4">
        <f t="shared" si="49"/>
        <v>5208.663076962077</v>
      </c>
      <c r="P332" s="77">
        <f t="shared" si="50"/>
        <v>1867.7659784295038</v>
      </c>
      <c r="Q332" s="8">
        <f t="shared" si="51"/>
        <v>130.5900772775984</v>
      </c>
      <c r="R332" s="78" t="s">
        <v>5</v>
      </c>
      <c r="S332" s="5"/>
    </row>
    <row r="333" spans="3:19" x14ac:dyDescent="0.25">
      <c r="C333" s="2" t="s">
        <v>26</v>
      </c>
      <c r="D333" s="2" t="s">
        <v>11</v>
      </c>
      <c r="E333" s="3">
        <v>16</v>
      </c>
      <c r="F333" s="3">
        <v>17</v>
      </c>
      <c r="G333" s="3">
        <v>534255.40231999988</v>
      </c>
      <c r="H333" s="3">
        <v>8270323.4180000043</v>
      </c>
      <c r="I333" s="4">
        <v>38.416126769999998</v>
      </c>
      <c r="J333" s="4">
        <v>3201.3438974999999</v>
      </c>
      <c r="K333" s="79">
        <v>6.7458397168100426</v>
      </c>
      <c r="L333" s="79">
        <v>1492.5492274436001</v>
      </c>
      <c r="M333" s="1">
        <f t="shared" si="47"/>
        <v>4778.1633609949085</v>
      </c>
      <c r="N333" s="1">
        <f t="shared" si="48"/>
        <v>259.14903373107546</v>
      </c>
      <c r="O333" s="4">
        <f t="shared" si="49"/>
        <v>5037.3123947259837</v>
      </c>
      <c r="P333" s="77">
        <f t="shared" si="50"/>
        <v>1906.1821051995037</v>
      </c>
      <c r="Q333" s="8">
        <f t="shared" si="51"/>
        <v>131.12494200377671</v>
      </c>
      <c r="R333" s="78" t="s">
        <v>5</v>
      </c>
      <c r="S333" s="5"/>
    </row>
    <row r="334" spans="3:19" x14ac:dyDescent="0.25">
      <c r="C334" s="2" t="s">
        <v>26</v>
      </c>
      <c r="D334" s="2" t="s">
        <v>11</v>
      </c>
      <c r="E334" s="3">
        <v>45</v>
      </c>
      <c r="F334" s="3">
        <v>62</v>
      </c>
      <c r="G334" s="3">
        <v>-199500.97380999994</v>
      </c>
      <c r="H334" s="3">
        <v>9498336.2816000003</v>
      </c>
      <c r="I334" s="4">
        <v>34.007718779999998</v>
      </c>
      <c r="J334" s="4">
        <v>2833.9765649999999</v>
      </c>
      <c r="K334" s="79">
        <v>6.7458397168100399</v>
      </c>
      <c r="L334" s="79">
        <v>1498.6137818781699</v>
      </c>
      <c r="M334" s="1">
        <f t="shared" si="47"/>
        <v>4247.0363378287557</v>
      </c>
      <c r="N334" s="1">
        <f t="shared" si="48"/>
        <v>229.41062002423067</v>
      </c>
      <c r="O334" s="4">
        <f t="shared" si="49"/>
        <v>4476.4469578529861</v>
      </c>
      <c r="P334" s="77">
        <f t="shared" si="50"/>
        <v>1940.1898239795037</v>
      </c>
      <c r="Q334" s="8">
        <f t="shared" si="51"/>
        <v>131.63032153999089</v>
      </c>
      <c r="R334" s="78" t="s">
        <v>5</v>
      </c>
      <c r="S334" s="5"/>
    </row>
    <row r="335" spans="3:19" x14ac:dyDescent="0.25">
      <c r="C335" s="2" t="s">
        <v>26</v>
      </c>
      <c r="D335" s="2" t="s">
        <v>11</v>
      </c>
      <c r="E335" s="3">
        <v>36</v>
      </c>
      <c r="F335" s="3">
        <v>46</v>
      </c>
      <c r="G335" s="3">
        <v>79639.744540000014</v>
      </c>
      <c r="H335" s="3">
        <v>9054665.4330000021</v>
      </c>
      <c r="I335" s="4">
        <v>37.574190010881701</v>
      </c>
      <c r="J335" s="4">
        <v>3131.1825009068102</v>
      </c>
      <c r="K335" s="79">
        <v>6.7458397168100444</v>
      </c>
      <c r="L335" s="79">
        <v>1513.8808457707901</v>
      </c>
      <c r="M335" s="1">
        <f t="shared" si="47"/>
        <v>4740.2372127354993</v>
      </c>
      <c r="N335" s="1">
        <f t="shared" si="48"/>
        <v>253.46946330237301</v>
      </c>
      <c r="O335" s="4">
        <f t="shared" si="49"/>
        <v>4993.7066760378721</v>
      </c>
      <c r="P335" s="77">
        <f t="shared" si="50"/>
        <v>1977.7640139903854</v>
      </c>
      <c r="Q335" s="8">
        <f t="shared" si="51"/>
        <v>132.90257686437596</v>
      </c>
      <c r="R335" s="78" t="s">
        <v>5</v>
      </c>
      <c r="S335" s="5"/>
    </row>
    <row r="336" spans="3:19" x14ac:dyDescent="0.25">
      <c r="C336" s="2" t="s">
        <v>26</v>
      </c>
      <c r="D336" s="2" t="s">
        <v>11</v>
      </c>
      <c r="E336" s="3">
        <v>43</v>
      </c>
      <c r="F336" s="3">
        <v>60</v>
      </c>
      <c r="G336" s="3">
        <v>-175857.6167000001</v>
      </c>
      <c r="H336" s="3">
        <v>9435413.7350999992</v>
      </c>
      <c r="I336" s="4">
        <v>38.416126769999998</v>
      </c>
      <c r="J336" s="4">
        <v>3201.3438974999999</v>
      </c>
      <c r="K336" s="79">
        <v>6.7458397168100408</v>
      </c>
      <c r="L336" s="79">
        <v>1521.0413348018401</v>
      </c>
      <c r="M336" s="1">
        <f t="shared" si="47"/>
        <v>4869.3763950131242</v>
      </c>
      <c r="N336" s="1">
        <f t="shared" si="48"/>
        <v>259.14903373107541</v>
      </c>
      <c r="O336" s="4">
        <f t="shared" si="49"/>
        <v>5128.5254287441994</v>
      </c>
      <c r="P336" s="77">
        <f t="shared" si="50"/>
        <v>2016.1801407603853</v>
      </c>
      <c r="Q336" s="8">
        <f t="shared" si="51"/>
        <v>133.49928428363003</v>
      </c>
      <c r="R336" s="78" t="s">
        <v>5</v>
      </c>
      <c r="S336" s="5"/>
    </row>
    <row r="337" spans="3:19" x14ac:dyDescent="0.25">
      <c r="C337" s="2" t="s">
        <v>26</v>
      </c>
      <c r="D337" s="2" t="s">
        <v>11</v>
      </c>
      <c r="E337" s="3">
        <v>40</v>
      </c>
      <c r="F337" s="3">
        <v>50</v>
      </c>
      <c r="G337" s="3">
        <v>-1326.7401900000002</v>
      </c>
      <c r="H337" s="3">
        <v>9166804.6359999999</v>
      </c>
      <c r="I337" s="4">
        <v>39.675671909999998</v>
      </c>
      <c r="J337" s="4">
        <v>3306.3059924999998</v>
      </c>
      <c r="K337" s="79">
        <v>6.7458397168100399</v>
      </c>
      <c r="L337" s="79">
        <v>1524.38521662529</v>
      </c>
      <c r="M337" s="1">
        <f t="shared" si="47"/>
        <v>5040.0839766066065</v>
      </c>
      <c r="N337" s="1">
        <f t="shared" si="48"/>
        <v>267.64572336160245</v>
      </c>
      <c r="O337" s="4">
        <f t="shared" si="49"/>
        <v>5307.7296999682094</v>
      </c>
      <c r="P337" s="77">
        <f t="shared" si="50"/>
        <v>2055.8558126703851</v>
      </c>
      <c r="Q337" s="8">
        <f t="shared" si="51"/>
        <v>133.77794110225088</v>
      </c>
      <c r="R337" s="78" t="s">
        <v>5</v>
      </c>
      <c r="S337" s="5"/>
    </row>
    <row r="338" spans="3:19" x14ac:dyDescent="0.25">
      <c r="C338" s="2" t="s">
        <v>26</v>
      </c>
      <c r="D338" s="2" t="s">
        <v>11</v>
      </c>
      <c r="E338" s="3">
        <v>46</v>
      </c>
      <c r="F338" s="3">
        <v>63</v>
      </c>
      <c r="G338" s="3">
        <v>-188883.79968000003</v>
      </c>
      <c r="H338" s="3">
        <v>9530257.0126000009</v>
      </c>
      <c r="I338" s="4">
        <v>35.897036489999998</v>
      </c>
      <c r="J338" s="4">
        <v>2991.4197075000002</v>
      </c>
      <c r="K338" s="79">
        <v>6.745839716810039</v>
      </c>
      <c r="L338" s="79">
        <v>1542.3876353784599</v>
      </c>
      <c r="M338" s="1">
        <f t="shared" si="47"/>
        <v>4613.92876907545</v>
      </c>
      <c r="N338" s="1">
        <f t="shared" si="48"/>
        <v>242.15565447002123</v>
      </c>
      <c r="O338" s="4">
        <f t="shared" si="49"/>
        <v>4856.0844235454715</v>
      </c>
      <c r="P338" s="77">
        <f t="shared" si="50"/>
        <v>2091.7528491603853</v>
      </c>
      <c r="Q338" s="8">
        <f t="shared" si="51"/>
        <v>135.27814266501508</v>
      </c>
      <c r="R338" s="78" t="s">
        <v>6</v>
      </c>
      <c r="S338" s="5"/>
    </row>
    <row r="339" spans="3:19" x14ac:dyDescent="0.25">
      <c r="C339" s="2" t="s">
        <v>26</v>
      </c>
      <c r="D339" s="2" t="s">
        <v>11</v>
      </c>
      <c r="E339" s="3">
        <v>44</v>
      </c>
      <c r="F339" s="3">
        <v>61</v>
      </c>
      <c r="G339" s="3">
        <v>-192604.55877999999</v>
      </c>
      <c r="H339" s="3">
        <v>9467193.9021000005</v>
      </c>
      <c r="I339" s="4">
        <v>35.897036489999998</v>
      </c>
      <c r="J339" s="4">
        <v>2991.4197075000002</v>
      </c>
      <c r="K339" s="79">
        <v>6.7458397168100399</v>
      </c>
      <c r="L339" s="79">
        <v>1543.78690232387</v>
      </c>
      <c r="M339" s="1">
        <f t="shared" ref="M339:M353" si="52">L339*J339*1000/1000/1000</f>
        <v>4618.1145637920026</v>
      </c>
      <c r="N339" s="1">
        <f t="shared" ref="N339:N353" si="53">I339*K339*1000*1000/1000/1000</f>
        <v>242.15565447002126</v>
      </c>
      <c r="O339" s="4">
        <f t="shared" si="49"/>
        <v>4860.2702182620242</v>
      </c>
      <c r="P339" s="77">
        <f t="shared" si="50"/>
        <v>2127.6498856503854</v>
      </c>
      <c r="Q339" s="8">
        <f t="shared" si="51"/>
        <v>135.39474824379923</v>
      </c>
      <c r="R339" s="78" t="s">
        <v>6</v>
      </c>
      <c r="S339" s="5"/>
    </row>
    <row r="340" spans="3:19" x14ac:dyDescent="0.25">
      <c r="C340" s="2" t="s">
        <v>26</v>
      </c>
      <c r="D340" s="2" t="s">
        <v>11</v>
      </c>
      <c r="E340" s="3">
        <v>21</v>
      </c>
      <c r="F340" s="3">
        <v>30</v>
      </c>
      <c r="G340" s="3">
        <v>304316.74514000001</v>
      </c>
      <c r="H340" s="3">
        <v>8617200.2075000014</v>
      </c>
      <c r="I340" s="4">
        <v>30.197397675163</v>
      </c>
      <c r="J340" s="4">
        <v>2516.4498062635898</v>
      </c>
      <c r="K340" s="79">
        <v>6.7458397168100461</v>
      </c>
      <c r="L340" s="79">
        <v>1554.39072522112</v>
      </c>
      <c r="M340" s="1">
        <f t="shared" si="52"/>
        <v>3911.5462393406078</v>
      </c>
      <c r="N340" s="1">
        <f t="shared" si="53"/>
        <v>203.70680458142192</v>
      </c>
      <c r="O340" s="4">
        <f t="shared" ref="O340:O353" si="54">N340+M340</f>
        <v>4115.25304392203</v>
      </c>
      <c r="P340" s="77">
        <f t="shared" si="50"/>
        <v>2157.8472833255482</v>
      </c>
      <c r="Q340" s="8">
        <f t="shared" si="51"/>
        <v>136.2784001519037</v>
      </c>
      <c r="R340" s="78" t="s">
        <v>6</v>
      </c>
      <c r="S340" s="5"/>
    </row>
    <row r="341" spans="3:19" x14ac:dyDescent="0.25">
      <c r="C341" s="2" t="s">
        <v>26</v>
      </c>
      <c r="D341" s="2" t="s">
        <v>11</v>
      </c>
      <c r="E341" s="3">
        <v>28</v>
      </c>
      <c r="F341" s="3">
        <v>38</v>
      </c>
      <c r="G341" s="3">
        <v>170046.94304000007</v>
      </c>
      <c r="H341" s="3">
        <v>8848072.4082000051</v>
      </c>
      <c r="I341" s="4">
        <v>26.9053583002542</v>
      </c>
      <c r="J341" s="4">
        <v>2242.1131916878498</v>
      </c>
      <c r="K341" s="79">
        <v>6.745839716810047</v>
      </c>
      <c r="L341" s="79">
        <v>1591.6036111659</v>
      </c>
      <c r="M341" s="1">
        <f t="shared" si="52"/>
        <v>3568.5554525330836</v>
      </c>
      <c r="N341" s="1">
        <f t="shared" si="53"/>
        <v>181.49923461685964</v>
      </c>
      <c r="O341" s="4">
        <f t="shared" si="54"/>
        <v>3750.0546871499432</v>
      </c>
      <c r="P341" s="77">
        <f t="shared" si="50"/>
        <v>2184.7526416258024</v>
      </c>
      <c r="Q341" s="8">
        <f t="shared" si="51"/>
        <v>139.37947398063503</v>
      </c>
      <c r="R341" s="78" t="s">
        <v>6</v>
      </c>
      <c r="S341" s="5"/>
    </row>
    <row r="342" spans="3:19" x14ac:dyDescent="0.25">
      <c r="C342" s="2" t="s">
        <v>26</v>
      </c>
      <c r="D342" s="2" t="s">
        <v>11</v>
      </c>
      <c r="E342" s="3">
        <v>13</v>
      </c>
      <c r="F342" s="3">
        <v>12</v>
      </c>
      <c r="G342" s="3">
        <v>674108.72773000004</v>
      </c>
      <c r="H342" s="3">
        <v>8195732.6694000009</v>
      </c>
      <c r="I342" s="4">
        <v>7.3508343709780402</v>
      </c>
      <c r="J342" s="4">
        <v>612.56953091483695</v>
      </c>
      <c r="K342" s="79">
        <v>6.7458397168100408</v>
      </c>
      <c r="L342" s="79">
        <v>1629.95149249616</v>
      </c>
      <c r="M342" s="1">
        <f t="shared" si="52"/>
        <v>998.45862117231115</v>
      </c>
      <c r="N342" s="1">
        <f t="shared" si="53"/>
        <v>49.587550451436016</v>
      </c>
      <c r="O342" s="4">
        <f t="shared" si="54"/>
        <v>1048.0461716237471</v>
      </c>
      <c r="P342" s="77">
        <f t="shared" si="50"/>
        <v>2192.1034759967806</v>
      </c>
      <c r="Q342" s="8">
        <f t="shared" si="51"/>
        <v>142.57513075815677</v>
      </c>
      <c r="R342" s="78" t="s">
        <v>6</v>
      </c>
      <c r="S342" s="5"/>
    </row>
    <row r="343" spans="3:19" x14ac:dyDescent="0.25">
      <c r="C343" s="2" t="s">
        <v>26</v>
      </c>
      <c r="D343" s="2" t="s">
        <v>11</v>
      </c>
      <c r="E343" s="3">
        <v>10</v>
      </c>
      <c r="F343" s="3">
        <v>9</v>
      </c>
      <c r="G343" s="3">
        <v>762540.19267000002</v>
      </c>
      <c r="H343" s="3">
        <v>8154272.9814000046</v>
      </c>
      <c r="I343" s="4">
        <v>11.7786420475071</v>
      </c>
      <c r="J343" s="4">
        <v>981.55350395892594</v>
      </c>
      <c r="K343" s="79">
        <v>6.7458397168100435</v>
      </c>
      <c r="L343" s="79">
        <v>1784.2041405917801</v>
      </c>
      <c r="M343" s="1">
        <f t="shared" si="52"/>
        <v>1751.2918259758858</v>
      </c>
      <c r="N343" s="1">
        <f t="shared" si="53"/>
        <v>79.45683133416216</v>
      </c>
      <c r="O343" s="4">
        <f t="shared" si="54"/>
        <v>1830.748657310048</v>
      </c>
      <c r="P343" s="77">
        <f t="shared" si="50"/>
        <v>2203.8821180442878</v>
      </c>
      <c r="Q343" s="8">
        <f t="shared" si="51"/>
        <v>155.42951809945853</v>
      </c>
      <c r="R343" s="78" t="s">
        <v>6</v>
      </c>
      <c r="S343" s="5"/>
    </row>
    <row r="344" spans="3:19" x14ac:dyDescent="0.25">
      <c r="C344" s="2" t="s">
        <v>26</v>
      </c>
      <c r="D344" s="2" t="s">
        <v>11</v>
      </c>
      <c r="E344" s="3">
        <v>9</v>
      </c>
      <c r="F344" s="3">
        <v>8</v>
      </c>
      <c r="G344" s="3">
        <v>786207.01019999979</v>
      </c>
      <c r="H344" s="3">
        <v>8140262.4133999972</v>
      </c>
      <c r="I344" s="4">
        <v>8.64393866792234</v>
      </c>
      <c r="J344" s="4">
        <v>720.32822232686203</v>
      </c>
      <c r="K344" s="79">
        <v>6.7458397168100408</v>
      </c>
      <c r="L344" s="79">
        <v>1838.2113061529799</v>
      </c>
      <c r="M344" s="1">
        <f t="shared" si="52"/>
        <v>1324.1154824223152</v>
      </c>
      <c r="N344" s="1">
        <f t="shared" si="53"/>
        <v>58.3106247757406</v>
      </c>
      <c r="O344" s="4">
        <f t="shared" si="54"/>
        <v>1382.4261071980557</v>
      </c>
      <c r="P344" s="77">
        <f t="shared" si="50"/>
        <v>2212.52605671221</v>
      </c>
      <c r="Q344" s="8">
        <f t="shared" si="51"/>
        <v>159.93011522955842</v>
      </c>
      <c r="R344" s="78" t="s">
        <v>6</v>
      </c>
      <c r="S344" s="5"/>
    </row>
    <row r="345" spans="3:19" x14ac:dyDescent="0.25">
      <c r="C345" s="2" t="s">
        <v>26</v>
      </c>
      <c r="D345" s="2" t="s">
        <v>11</v>
      </c>
      <c r="E345" s="3">
        <v>42</v>
      </c>
      <c r="F345" s="3">
        <v>58</v>
      </c>
      <c r="G345" s="3">
        <v>-153301.06609999997</v>
      </c>
      <c r="H345" s="3">
        <v>9354521.5616999995</v>
      </c>
      <c r="I345" s="4">
        <v>13.8243377394239</v>
      </c>
      <c r="J345" s="4">
        <v>1152.02814495199</v>
      </c>
      <c r="K345" s="79">
        <v>6.7458397168100399</v>
      </c>
      <c r="L345" s="79">
        <v>1852.9886196042901</v>
      </c>
      <c r="M345" s="1">
        <f t="shared" si="52"/>
        <v>2134.6950420598787</v>
      </c>
      <c r="N345" s="1">
        <f t="shared" si="53"/>
        <v>93.256766581201674</v>
      </c>
      <c r="O345" s="4">
        <f t="shared" si="54"/>
        <v>2227.9518086410803</v>
      </c>
      <c r="P345" s="77">
        <f t="shared" si="50"/>
        <v>2226.3503944516337</v>
      </c>
      <c r="Q345" s="8">
        <f t="shared" si="51"/>
        <v>161.16155801716729</v>
      </c>
      <c r="R345" s="78" t="s">
        <v>6</v>
      </c>
      <c r="S345" s="5"/>
    </row>
    <row r="346" spans="3:19" x14ac:dyDescent="0.25">
      <c r="C346" s="2" t="s">
        <v>26</v>
      </c>
      <c r="D346" s="2" t="s">
        <v>11</v>
      </c>
      <c r="E346" s="3">
        <v>22</v>
      </c>
      <c r="F346" s="3">
        <v>31</v>
      </c>
      <c r="G346" s="3">
        <v>279352.49067000009</v>
      </c>
      <c r="H346" s="3">
        <v>8655458.1789000016</v>
      </c>
      <c r="I346" s="4">
        <v>12.3356255030218</v>
      </c>
      <c r="J346" s="4">
        <v>1027.9687919184801</v>
      </c>
      <c r="K346" s="79">
        <v>6.745839716810039</v>
      </c>
      <c r="L346" s="79">
        <v>1937.3848905505299</v>
      </c>
      <c r="M346" s="1">
        <f t="shared" si="52"/>
        <v>1991.571205420345</v>
      </c>
      <c r="N346" s="1">
        <f t="shared" si="53"/>
        <v>83.214152449979281</v>
      </c>
      <c r="O346" s="4">
        <f t="shared" si="54"/>
        <v>2074.7853578703243</v>
      </c>
      <c r="P346" s="77">
        <f t="shared" si="50"/>
        <v>2238.6860199546554</v>
      </c>
      <c r="Q346" s="8">
        <f t="shared" si="51"/>
        <v>168.19458059602036</v>
      </c>
      <c r="R346" s="78" t="s">
        <v>6</v>
      </c>
      <c r="S346" s="5"/>
    </row>
    <row r="347" spans="3:19" x14ac:dyDescent="0.25">
      <c r="C347" s="2" t="s">
        <v>26</v>
      </c>
      <c r="D347" s="2" t="s">
        <v>11</v>
      </c>
      <c r="E347" s="3">
        <v>33</v>
      </c>
      <c r="F347" s="3">
        <v>43</v>
      </c>
      <c r="G347" s="3">
        <v>115408.72103999999</v>
      </c>
      <c r="H347" s="3">
        <v>8970290.4447000008</v>
      </c>
      <c r="I347" s="4">
        <v>8.38359293659712</v>
      </c>
      <c r="J347" s="4">
        <v>698.63274471642706</v>
      </c>
      <c r="K347" s="79">
        <v>6.7458397168100399</v>
      </c>
      <c r="L347" s="79">
        <v>1941.10841982326</v>
      </c>
      <c r="M347" s="1">
        <f t="shared" si="52"/>
        <v>1356.1219031332905</v>
      </c>
      <c r="N347" s="1">
        <f t="shared" si="53"/>
        <v>56.55437420126497</v>
      </c>
      <c r="O347" s="4">
        <f t="shared" si="54"/>
        <v>1412.6762773345554</v>
      </c>
      <c r="P347" s="77">
        <f t="shared" si="50"/>
        <v>2247.0696128912527</v>
      </c>
      <c r="Q347" s="8">
        <f t="shared" si="51"/>
        <v>168.50487470208176</v>
      </c>
      <c r="R347" s="78" t="s">
        <v>6</v>
      </c>
      <c r="S347" s="5"/>
    </row>
    <row r="348" spans="3:19" x14ac:dyDescent="0.25">
      <c r="C348" s="2" t="s">
        <v>26</v>
      </c>
      <c r="D348" s="2" t="s">
        <v>11</v>
      </c>
      <c r="E348" s="3">
        <v>39</v>
      </c>
      <c r="F348" s="3">
        <v>49</v>
      </c>
      <c r="G348" s="3">
        <v>15150.221870000003</v>
      </c>
      <c r="H348" s="3">
        <v>9136717.4755000006</v>
      </c>
      <c r="I348" s="4">
        <v>11.518810374169901</v>
      </c>
      <c r="J348" s="4">
        <v>959.90086451416096</v>
      </c>
      <c r="K348" s="79">
        <v>6.745839716810039</v>
      </c>
      <c r="L348" s="79">
        <v>1972.08454744041</v>
      </c>
      <c r="M348" s="1">
        <f t="shared" si="52"/>
        <v>1893.0056619830675</v>
      </c>
      <c r="N348" s="1">
        <f t="shared" si="53"/>
        <v>77.70404851247882</v>
      </c>
      <c r="O348" s="4">
        <f t="shared" si="54"/>
        <v>1970.7097104955462</v>
      </c>
      <c r="P348" s="77">
        <f t="shared" si="50"/>
        <v>2258.5884232654225</v>
      </c>
      <c r="Q348" s="8">
        <f t="shared" si="51"/>
        <v>171.08621867017797</v>
      </c>
      <c r="R348" s="78" t="s">
        <v>6</v>
      </c>
      <c r="S348" s="5"/>
    </row>
    <row r="349" spans="3:19" x14ac:dyDescent="0.25">
      <c r="C349" s="2" t="s">
        <v>26</v>
      </c>
      <c r="D349" s="2" t="s">
        <v>11</v>
      </c>
      <c r="E349" s="3">
        <v>8</v>
      </c>
      <c r="F349" s="3">
        <v>7</v>
      </c>
      <c r="G349" s="3">
        <v>816197.01352999988</v>
      </c>
      <c r="H349" s="3">
        <v>8115582.2355999993</v>
      </c>
      <c r="I349" s="4">
        <v>3.8612092082474598</v>
      </c>
      <c r="J349" s="4">
        <v>321.76743402062198</v>
      </c>
      <c r="K349" s="79">
        <v>6.7458397168100399</v>
      </c>
      <c r="L349" s="79">
        <v>2143.6587869966802</v>
      </c>
      <c r="M349" s="1">
        <f t="shared" si="52"/>
        <v>689.75958730768082</v>
      </c>
      <c r="N349" s="1">
        <f t="shared" si="53"/>
        <v>26.047098431908363</v>
      </c>
      <c r="O349" s="4">
        <f t="shared" si="54"/>
        <v>715.80668573958917</v>
      </c>
      <c r="P349" s="77">
        <f t="shared" si="50"/>
        <v>2262.4496324736701</v>
      </c>
      <c r="Q349" s="8">
        <f t="shared" si="51"/>
        <v>185.38407196653355</v>
      </c>
      <c r="R349" s="78" t="s">
        <v>6</v>
      </c>
      <c r="S349" s="5"/>
    </row>
    <row r="350" spans="3:19" x14ac:dyDescent="0.25">
      <c r="C350" s="2" t="s">
        <v>26</v>
      </c>
      <c r="D350" s="2" t="s">
        <v>11</v>
      </c>
      <c r="E350" s="3">
        <v>18</v>
      </c>
      <c r="F350" s="3">
        <v>19</v>
      </c>
      <c r="G350" s="3">
        <v>480751.83893999999</v>
      </c>
      <c r="H350" s="3">
        <v>8302213.4705999987</v>
      </c>
      <c r="I350" s="4">
        <v>8.7291680258529407</v>
      </c>
      <c r="J350" s="4">
        <v>727.43066882107905</v>
      </c>
      <c r="K350" s="79">
        <v>6.7458397168100399</v>
      </c>
      <c r="L350" s="79">
        <v>2144.0371179240901</v>
      </c>
      <c r="M350" s="1">
        <f t="shared" si="52"/>
        <v>1559.6383546687398</v>
      </c>
      <c r="N350" s="1">
        <f t="shared" si="53"/>
        <v>58.885568363507055</v>
      </c>
      <c r="O350" s="4">
        <f t="shared" si="54"/>
        <v>1618.5239230322468</v>
      </c>
      <c r="P350" s="77">
        <f t="shared" si="50"/>
        <v>2271.1788004995233</v>
      </c>
      <c r="Q350" s="8">
        <f t="shared" si="51"/>
        <v>185.41559954381773</v>
      </c>
      <c r="R350" s="78" t="s">
        <v>6</v>
      </c>
      <c r="S350" s="5"/>
    </row>
    <row r="351" spans="3:19" x14ac:dyDescent="0.25">
      <c r="C351" s="2" t="s">
        <v>26</v>
      </c>
      <c r="D351" s="2" t="s">
        <v>11</v>
      </c>
      <c r="E351" s="3">
        <v>47</v>
      </c>
      <c r="F351" s="3">
        <v>64</v>
      </c>
      <c r="G351" s="3">
        <v>-164098.05018999992</v>
      </c>
      <c r="H351" s="3">
        <v>9558316.4564999957</v>
      </c>
      <c r="I351" s="4">
        <v>6.0931397235089904</v>
      </c>
      <c r="J351" s="4">
        <v>507.761643625749</v>
      </c>
      <c r="K351" s="79">
        <v>6.745839716810047</v>
      </c>
      <c r="L351" s="79">
        <v>2150.1328053483799</v>
      </c>
      <c r="M351" s="1">
        <f t="shared" si="52"/>
        <v>1091.7549672573359</v>
      </c>
      <c r="N351" s="1">
        <f t="shared" si="53"/>
        <v>41.103343946919935</v>
      </c>
      <c r="O351" s="4">
        <f t="shared" si="54"/>
        <v>1132.8583112042559</v>
      </c>
      <c r="P351" s="77">
        <f t="shared" si="50"/>
        <v>2277.2719402230323</v>
      </c>
      <c r="Q351" s="8">
        <f t="shared" si="51"/>
        <v>185.92357349584162</v>
      </c>
      <c r="R351" s="78" t="s">
        <v>6</v>
      </c>
      <c r="S351" s="5"/>
    </row>
    <row r="352" spans="3:19" x14ac:dyDescent="0.25">
      <c r="C352" s="2" t="s">
        <v>26</v>
      </c>
      <c r="D352" s="2" t="s">
        <v>11</v>
      </c>
      <c r="E352" s="3">
        <v>14</v>
      </c>
      <c r="F352" s="3">
        <v>13</v>
      </c>
      <c r="G352" s="3">
        <v>641315.57628000004</v>
      </c>
      <c r="H352" s="3">
        <v>8205563.2083999999</v>
      </c>
      <c r="I352" s="4">
        <v>2.1934933243234398</v>
      </c>
      <c r="J352" s="4">
        <v>182.79111036028701</v>
      </c>
      <c r="K352" s="79">
        <v>6.7458397168100399</v>
      </c>
      <c r="L352" s="79">
        <v>3279.72337400062</v>
      </c>
      <c r="M352" s="1">
        <f t="shared" si="52"/>
        <v>599.50427720816015</v>
      </c>
      <c r="N352" s="1">
        <f t="shared" si="53"/>
        <v>14.796954385778745</v>
      </c>
      <c r="O352" s="4">
        <f t="shared" si="54"/>
        <v>614.30123159393884</v>
      </c>
      <c r="P352" s="77">
        <f t="shared" si="50"/>
        <v>2279.4654335473556</v>
      </c>
      <c r="Q352" s="8">
        <f t="shared" si="51"/>
        <v>280.05612088352888</v>
      </c>
      <c r="R352" s="78" t="s">
        <v>6</v>
      </c>
      <c r="S352" s="5"/>
    </row>
    <row r="353" spans="3:19" x14ac:dyDescent="0.25">
      <c r="C353" s="2" t="s">
        <v>26</v>
      </c>
      <c r="D353" s="2" t="s">
        <v>11</v>
      </c>
      <c r="E353" s="3">
        <v>41</v>
      </c>
      <c r="F353" s="3">
        <v>52</v>
      </c>
      <c r="G353" s="3">
        <v>-38162.198420000001</v>
      </c>
      <c r="H353" s="3">
        <v>9229306.2285999991</v>
      </c>
      <c r="I353" s="4">
        <v>1.2739275478257699</v>
      </c>
      <c r="J353" s="4">
        <v>106.160628985481</v>
      </c>
      <c r="K353" s="79">
        <v>6.7458397168100399</v>
      </c>
      <c r="L353" s="79">
        <v>6308.7544765007697</v>
      </c>
      <c r="M353" s="1">
        <f t="shared" si="52"/>
        <v>669.74134334029054</v>
      </c>
      <c r="N353" s="1">
        <f t="shared" si="53"/>
        <v>8.5937110484615005</v>
      </c>
      <c r="O353" s="4">
        <f t="shared" si="54"/>
        <v>678.33505438875204</v>
      </c>
      <c r="P353" s="77">
        <f t="shared" si="50"/>
        <v>2280.7393610951813</v>
      </c>
      <c r="Q353" s="8">
        <f t="shared" si="51"/>
        <v>532.4753794252083</v>
      </c>
      <c r="R353" s="78" t="s">
        <v>6</v>
      </c>
      <c r="S353" s="5"/>
    </row>
    <row r="354" spans="3:19" x14ac:dyDescent="0.25">
      <c r="K354" s="80"/>
      <c r="L354" s="80"/>
      <c r="O354" s="75"/>
      <c r="P354" s="7">
        <v>0</v>
      </c>
      <c r="Q354" s="8">
        <f>Q355</f>
        <v>31.301442031442686</v>
      </c>
      <c r="R354" s="78"/>
      <c r="S354" s="2"/>
    </row>
    <row r="355" spans="3:19" x14ac:dyDescent="0.25">
      <c r="C355" s="2" t="s">
        <v>26</v>
      </c>
      <c r="D355" s="2" t="s">
        <v>24</v>
      </c>
      <c r="E355" s="3">
        <v>27</v>
      </c>
      <c r="F355" s="3">
        <v>27</v>
      </c>
      <c r="G355" s="3">
        <v>639584.36244000134</v>
      </c>
      <c r="H355" s="3">
        <v>8309918.2685000068</v>
      </c>
      <c r="I355" s="4">
        <v>98.244520919999999</v>
      </c>
      <c r="J355" s="4">
        <v>8187.0434100000002</v>
      </c>
      <c r="K355" s="79">
        <v>6.7458397168100195</v>
      </c>
      <c r="L355" s="79">
        <v>294.66722777559198</v>
      </c>
      <c r="M355" s="1">
        <f t="shared" ref="M355:M386" si="55">L355*J355*1000/1000/1000</f>
        <v>2412.4533853031294</v>
      </c>
      <c r="N355" s="1">
        <f t="shared" ref="N355:N386" si="56">I355*K355*1000*1000/1000/1000</f>
        <v>662.74179118110885</v>
      </c>
      <c r="O355" s="4">
        <f t="shared" ref="O355:O386" si="57">N355+M355</f>
        <v>3075.1951764842383</v>
      </c>
      <c r="P355" s="77">
        <f t="shared" ref="P355:P386" si="58">P354+I355</f>
        <v>98.244520919999999</v>
      </c>
      <c r="Q355" s="8">
        <f t="shared" ref="Q355:Q386" si="59">O355/I355</f>
        <v>31.301442031442686</v>
      </c>
      <c r="R355" s="78" t="s">
        <v>4</v>
      </c>
      <c r="S355" s="5"/>
    </row>
    <row r="356" spans="3:19" x14ac:dyDescent="0.25">
      <c r="C356" s="2" t="s">
        <v>26</v>
      </c>
      <c r="D356" s="2" t="s">
        <v>24</v>
      </c>
      <c r="E356" s="3">
        <v>9</v>
      </c>
      <c r="F356" s="3">
        <v>8</v>
      </c>
      <c r="G356" s="3">
        <v>898928.63033999805</v>
      </c>
      <c r="H356" s="3">
        <v>8294224.0034000035</v>
      </c>
      <c r="I356" s="4">
        <v>101.81323215</v>
      </c>
      <c r="J356" s="4">
        <v>8484.4360125000003</v>
      </c>
      <c r="K356" s="79">
        <v>6.745839716810023</v>
      </c>
      <c r="L356" s="79">
        <v>296.25111731987101</v>
      </c>
      <c r="M356" s="1">
        <f t="shared" si="55"/>
        <v>2513.5236485320761</v>
      </c>
      <c r="N356" s="1">
        <f t="shared" si="56"/>
        <v>686.81574513426915</v>
      </c>
      <c r="O356" s="4">
        <f t="shared" si="57"/>
        <v>3200.3393936663451</v>
      </c>
      <c r="P356" s="77">
        <f t="shared" si="58"/>
        <v>200.05775306999999</v>
      </c>
      <c r="Q356" s="8">
        <f t="shared" si="59"/>
        <v>31.433432826799272</v>
      </c>
      <c r="R356" s="78" t="s">
        <v>4</v>
      </c>
      <c r="S356" s="5"/>
    </row>
    <row r="357" spans="3:19" x14ac:dyDescent="0.25">
      <c r="C357" s="2" t="s">
        <v>26</v>
      </c>
      <c r="D357" s="2" t="s">
        <v>24</v>
      </c>
      <c r="E357" s="3">
        <v>88</v>
      </c>
      <c r="F357" s="3">
        <v>133</v>
      </c>
      <c r="G357" s="3">
        <v>820206.09133999993</v>
      </c>
      <c r="H357" s="3">
        <v>8255643.605299999</v>
      </c>
      <c r="I357" s="4">
        <v>58.815374027929501</v>
      </c>
      <c r="J357" s="4">
        <v>4901.28116899413</v>
      </c>
      <c r="K357" s="79">
        <v>6.7458397168100381</v>
      </c>
      <c r="L357" s="79">
        <v>315.08148819631901</v>
      </c>
      <c r="M357" s="1">
        <f t="shared" si="55"/>
        <v>1544.3029647952646</v>
      </c>
      <c r="N357" s="1">
        <f t="shared" si="56"/>
        <v>396.75908607664439</v>
      </c>
      <c r="O357" s="4">
        <f t="shared" si="57"/>
        <v>1941.0620508719089</v>
      </c>
      <c r="P357" s="77">
        <f t="shared" si="58"/>
        <v>258.87312709792951</v>
      </c>
      <c r="Q357" s="8">
        <f t="shared" si="59"/>
        <v>33.002630399836647</v>
      </c>
      <c r="R357" s="78" t="s">
        <v>4</v>
      </c>
      <c r="S357" s="5"/>
    </row>
    <row r="358" spans="3:19" x14ac:dyDescent="0.25">
      <c r="C358" s="2" t="s">
        <v>26</v>
      </c>
      <c r="D358" s="2" t="s">
        <v>24</v>
      </c>
      <c r="E358" s="3">
        <v>18</v>
      </c>
      <c r="F358" s="3">
        <v>17</v>
      </c>
      <c r="G358" s="3">
        <v>991280.07472999918</v>
      </c>
      <c r="H358" s="3">
        <v>8182771.0367000084</v>
      </c>
      <c r="I358" s="4">
        <v>72.807213576263607</v>
      </c>
      <c r="J358" s="4">
        <v>6067.2677980219696</v>
      </c>
      <c r="K358" s="79">
        <v>6.7458397168100221</v>
      </c>
      <c r="L358" s="79">
        <v>319.29229809688798</v>
      </c>
      <c r="M358" s="1">
        <f t="shared" si="55"/>
        <v>1937.23187839968</v>
      </c>
      <c r="N358" s="1">
        <f t="shared" si="56"/>
        <v>491.14579301302888</v>
      </c>
      <c r="O358" s="4">
        <f t="shared" si="57"/>
        <v>2428.3776714127089</v>
      </c>
      <c r="P358" s="77">
        <f t="shared" si="58"/>
        <v>331.68034067419313</v>
      </c>
      <c r="Q358" s="8">
        <f t="shared" si="59"/>
        <v>33.35353122488403</v>
      </c>
      <c r="R358" s="78" t="s">
        <v>4</v>
      </c>
      <c r="S358" s="5"/>
    </row>
    <row r="359" spans="3:19" x14ac:dyDescent="0.25">
      <c r="C359" s="2" t="s">
        <v>26</v>
      </c>
      <c r="D359" s="2" t="s">
        <v>24</v>
      </c>
      <c r="E359" s="3">
        <v>50</v>
      </c>
      <c r="F359" s="3">
        <v>54</v>
      </c>
      <c r="G359" s="3">
        <v>1094144.056000001</v>
      </c>
      <c r="H359" s="3">
        <v>8372772.6636000089</v>
      </c>
      <c r="I359" s="4">
        <v>47.442866940000002</v>
      </c>
      <c r="J359" s="4">
        <v>3953.5722449999998</v>
      </c>
      <c r="K359" s="79">
        <v>6.7458397168100479</v>
      </c>
      <c r="L359" s="79">
        <v>320.37792331114798</v>
      </c>
      <c r="M359" s="1">
        <f t="shared" si="55"/>
        <v>1266.6372655136934</v>
      </c>
      <c r="N359" s="1">
        <f t="shared" si="56"/>
        <v>320.0419760831864</v>
      </c>
      <c r="O359" s="4">
        <f t="shared" si="57"/>
        <v>1586.6792415968798</v>
      </c>
      <c r="P359" s="77">
        <f t="shared" si="58"/>
        <v>379.12320761419312</v>
      </c>
      <c r="Q359" s="8">
        <f t="shared" si="59"/>
        <v>33.443999992739052</v>
      </c>
      <c r="R359" s="78" t="s">
        <v>4</v>
      </c>
      <c r="S359" s="5"/>
    </row>
    <row r="360" spans="3:19" x14ac:dyDescent="0.25">
      <c r="C360" s="2" t="s">
        <v>26</v>
      </c>
      <c r="D360" s="2" t="s">
        <v>24</v>
      </c>
      <c r="E360" s="3">
        <v>90</v>
      </c>
      <c r="F360" s="3">
        <v>134</v>
      </c>
      <c r="G360" s="3">
        <v>318787.09931000019</v>
      </c>
      <c r="H360" s="3">
        <v>8967871.8637999967</v>
      </c>
      <c r="I360" s="4">
        <v>67.074580289032596</v>
      </c>
      <c r="J360" s="4">
        <v>5589.5483574193804</v>
      </c>
      <c r="K360" s="79">
        <v>6.7458397168100435</v>
      </c>
      <c r="L360" s="79">
        <v>327.28463725820302</v>
      </c>
      <c r="M360" s="1">
        <f t="shared" si="55"/>
        <v>1829.3733065951865</v>
      </c>
      <c r="N360" s="1">
        <f t="shared" si="56"/>
        <v>452.47436770212016</v>
      </c>
      <c r="O360" s="4">
        <f t="shared" si="57"/>
        <v>2281.8476742973066</v>
      </c>
      <c r="P360" s="77">
        <f t="shared" si="58"/>
        <v>446.19778790322573</v>
      </c>
      <c r="Q360" s="8">
        <f t="shared" si="59"/>
        <v>34.019559488326948</v>
      </c>
      <c r="R360" s="78" t="s">
        <v>4</v>
      </c>
      <c r="S360" s="5"/>
    </row>
    <row r="361" spans="3:19" x14ac:dyDescent="0.25">
      <c r="C361" s="2" t="s">
        <v>26</v>
      </c>
      <c r="D361" s="2" t="s">
        <v>24</v>
      </c>
      <c r="E361" s="3">
        <v>49</v>
      </c>
      <c r="F361" s="3">
        <v>53</v>
      </c>
      <c r="G361" s="3">
        <v>937852.13447999966</v>
      </c>
      <c r="H361" s="3">
        <v>8328218.9781000009</v>
      </c>
      <c r="I361" s="4">
        <v>38.626050960000001</v>
      </c>
      <c r="J361" s="4">
        <v>3218.8375799999999</v>
      </c>
      <c r="K361" s="79">
        <v>6.7458397168100479</v>
      </c>
      <c r="L361" s="79">
        <v>336.62047044514401</v>
      </c>
      <c r="M361" s="1">
        <f t="shared" si="55"/>
        <v>1083.5266204661089</v>
      </c>
      <c r="N361" s="1">
        <f t="shared" si="56"/>
        <v>260.56514866949686</v>
      </c>
      <c r="O361" s="4">
        <f t="shared" si="57"/>
        <v>1344.0917691356058</v>
      </c>
      <c r="P361" s="77">
        <f t="shared" si="58"/>
        <v>484.82383886322572</v>
      </c>
      <c r="Q361" s="8">
        <f t="shared" si="59"/>
        <v>34.797545587238716</v>
      </c>
      <c r="R361" s="78" t="s">
        <v>4</v>
      </c>
      <c r="S361" s="5"/>
    </row>
    <row r="362" spans="3:19" x14ac:dyDescent="0.25">
      <c r="C362" s="2" t="s">
        <v>26</v>
      </c>
      <c r="D362" s="2" t="s">
        <v>24</v>
      </c>
      <c r="E362" s="3">
        <v>25</v>
      </c>
      <c r="F362" s="3">
        <v>25</v>
      </c>
      <c r="G362" s="3">
        <v>361575.16947999987</v>
      </c>
      <c r="H362" s="3">
        <v>8792944.9005000181</v>
      </c>
      <c r="I362" s="4">
        <v>61.717711860000001</v>
      </c>
      <c r="J362" s="4">
        <v>5143.1426549999996</v>
      </c>
      <c r="K362" s="79">
        <v>6.7458397168100381</v>
      </c>
      <c r="L362" s="79">
        <v>338.70572155891398</v>
      </c>
      <c r="M362" s="1">
        <f t="shared" si="55"/>
        <v>1742.0118440422034</v>
      </c>
      <c r="N362" s="1">
        <f t="shared" si="56"/>
        <v>416.33779189582594</v>
      </c>
      <c r="O362" s="4">
        <f t="shared" si="57"/>
        <v>2158.3496359380292</v>
      </c>
      <c r="P362" s="77">
        <f t="shared" si="58"/>
        <v>546.54155072322567</v>
      </c>
      <c r="Q362" s="8">
        <f t="shared" si="59"/>
        <v>34.971316513386199</v>
      </c>
      <c r="R362" s="78" t="s">
        <v>4</v>
      </c>
      <c r="S362" s="5"/>
    </row>
    <row r="363" spans="3:19" x14ac:dyDescent="0.25">
      <c r="C363" s="2" t="s">
        <v>26</v>
      </c>
      <c r="D363" s="2" t="s">
        <v>24</v>
      </c>
      <c r="E363" s="3">
        <v>33</v>
      </c>
      <c r="F363" s="3">
        <v>34</v>
      </c>
      <c r="G363" s="3">
        <v>444789.68851000047</v>
      </c>
      <c r="H363" s="3">
        <v>8703283.2621999998</v>
      </c>
      <c r="I363" s="4">
        <v>70.365221197970001</v>
      </c>
      <c r="J363" s="4">
        <v>5863.7684331641603</v>
      </c>
      <c r="K363" s="79">
        <v>6.7458397168100497</v>
      </c>
      <c r="L363" s="79">
        <v>342.94101976379801</v>
      </c>
      <c r="M363" s="1">
        <f t="shared" si="55"/>
        <v>2010.9267261280852</v>
      </c>
      <c r="N363" s="1">
        <f t="shared" si="56"/>
        <v>474.67250383939046</v>
      </c>
      <c r="O363" s="4">
        <f t="shared" si="57"/>
        <v>2485.5992299674758</v>
      </c>
      <c r="P363" s="77">
        <f t="shared" si="58"/>
        <v>616.90677192119563</v>
      </c>
      <c r="Q363" s="8">
        <f t="shared" si="59"/>
        <v>35.324258030459852</v>
      </c>
      <c r="R363" s="78" t="s">
        <v>4</v>
      </c>
      <c r="S363" s="5"/>
    </row>
    <row r="364" spans="3:19" x14ac:dyDescent="0.25">
      <c r="C364" s="2" t="s">
        <v>26</v>
      </c>
      <c r="D364" s="2" t="s">
        <v>24</v>
      </c>
      <c r="E364" s="3">
        <v>78</v>
      </c>
      <c r="F364" s="3">
        <v>107</v>
      </c>
      <c r="G364" s="3">
        <v>339497.76427999989</v>
      </c>
      <c r="H364" s="3">
        <v>8801397.919800004</v>
      </c>
      <c r="I364" s="4">
        <v>63.607029570000002</v>
      </c>
      <c r="J364" s="4">
        <v>5300.5857974999999</v>
      </c>
      <c r="K364" s="79">
        <v>6.7458397168100408</v>
      </c>
      <c r="L364" s="79">
        <v>347.004055558652</v>
      </c>
      <c r="M364" s="1">
        <f t="shared" si="55"/>
        <v>1839.3247685690915</v>
      </c>
      <c r="N364" s="1">
        <f t="shared" si="56"/>
        <v>429.08282634161668</v>
      </c>
      <c r="O364" s="4">
        <f t="shared" si="57"/>
        <v>2268.4075949107082</v>
      </c>
      <c r="P364" s="77">
        <f t="shared" si="58"/>
        <v>680.51380149119564</v>
      </c>
      <c r="Q364" s="8">
        <f t="shared" si="59"/>
        <v>35.662844346697703</v>
      </c>
      <c r="R364" s="78" t="s">
        <v>4</v>
      </c>
      <c r="S364" s="5"/>
    </row>
    <row r="365" spans="3:19" x14ac:dyDescent="0.25">
      <c r="C365" s="2" t="s">
        <v>26</v>
      </c>
      <c r="D365" s="2" t="s">
        <v>24</v>
      </c>
      <c r="E365" s="3">
        <v>19</v>
      </c>
      <c r="F365" s="3">
        <v>18</v>
      </c>
      <c r="G365" s="3">
        <v>994368.77973000135</v>
      </c>
      <c r="H365" s="3">
        <v>8181690.3784999875</v>
      </c>
      <c r="I365" s="4">
        <v>56.608479455228903</v>
      </c>
      <c r="J365" s="4">
        <v>4717.3732879357403</v>
      </c>
      <c r="K365" s="79">
        <v>6.7458397168100417</v>
      </c>
      <c r="L365" s="79">
        <v>360.228411223075</v>
      </c>
      <c r="M365" s="1">
        <f t="shared" si="55"/>
        <v>1699.3318846592651</v>
      </c>
      <c r="N365" s="1">
        <f t="shared" si="56"/>
        <v>381.87172901730838</v>
      </c>
      <c r="O365" s="4">
        <f t="shared" si="57"/>
        <v>2081.2036136765737</v>
      </c>
      <c r="P365" s="77">
        <f t="shared" si="58"/>
        <v>737.12228094642455</v>
      </c>
      <c r="Q365" s="8">
        <f t="shared" si="59"/>
        <v>36.764873985399618</v>
      </c>
      <c r="R365" s="78" t="s">
        <v>4</v>
      </c>
      <c r="S365" s="5"/>
    </row>
    <row r="366" spans="3:19" x14ac:dyDescent="0.25">
      <c r="C366" s="2" t="s">
        <v>26</v>
      </c>
      <c r="D366" s="2" t="s">
        <v>24</v>
      </c>
      <c r="E366" s="3">
        <v>60</v>
      </c>
      <c r="F366" s="3">
        <v>68</v>
      </c>
      <c r="G366" s="3">
        <v>185690.39710999996</v>
      </c>
      <c r="H366" s="3">
        <v>9066444.1557</v>
      </c>
      <c r="I366" s="4">
        <v>41.132131255800402</v>
      </c>
      <c r="J366" s="4">
        <v>3427.6776046500299</v>
      </c>
      <c r="K366" s="79">
        <v>6.745839716810039</v>
      </c>
      <c r="L366" s="79">
        <v>361.24326775315302</v>
      </c>
      <c r="M366" s="1">
        <f t="shared" si="55"/>
        <v>1238.225458708077</v>
      </c>
      <c r="N366" s="1">
        <f t="shared" si="56"/>
        <v>277.47076466242191</v>
      </c>
      <c r="O366" s="4">
        <f t="shared" si="57"/>
        <v>1515.696223370499</v>
      </c>
      <c r="P366" s="77">
        <f t="shared" si="58"/>
        <v>778.25441220222501</v>
      </c>
      <c r="Q366" s="8">
        <f t="shared" si="59"/>
        <v>36.849445362906096</v>
      </c>
      <c r="R366" s="78" t="s">
        <v>4</v>
      </c>
      <c r="S366" s="5"/>
    </row>
    <row r="367" spans="3:19" x14ac:dyDescent="0.25">
      <c r="C367" s="2" t="s">
        <v>26</v>
      </c>
      <c r="D367" s="2" t="s">
        <v>24</v>
      </c>
      <c r="E367" s="3">
        <v>16</v>
      </c>
      <c r="F367" s="3">
        <v>15</v>
      </c>
      <c r="G367" s="3">
        <v>990330.30392000068</v>
      </c>
      <c r="H367" s="3">
        <v>8122751.8810000112</v>
      </c>
      <c r="I367" s="4">
        <v>33.168022020000002</v>
      </c>
      <c r="J367" s="4">
        <v>2764.001835</v>
      </c>
      <c r="K367" s="79">
        <v>6.7458397168100346</v>
      </c>
      <c r="L367" s="79">
        <v>369.56462892011501</v>
      </c>
      <c r="M367" s="1">
        <f t="shared" si="55"/>
        <v>1021.477312486292</v>
      </c>
      <c r="N367" s="1">
        <f t="shared" si="56"/>
        <v>223.7461602705458</v>
      </c>
      <c r="O367" s="4">
        <f t="shared" si="57"/>
        <v>1245.2234727568377</v>
      </c>
      <c r="P367" s="77">
        <f t="shared" si="58"/>
        <v>811.42243422222498</v>
      </c>
      <c r="Q367" s="8">
        <f t="shared" si="59"/>
        <v>37.542892126819616</v>
      </c>
      <c r="R367" s="78" t="s">
        <v>4</v>
      </c>
      <c r="S367" s="5"/>
    </row>
    <row r="368" spans="3:19" x14ac:dyDescent="0.25">
      <c r="C368" s="2" t="s">
        <v>26</v>
      </c>
      <c r="D368" s="2" t="s">
        <v>24</v>
      </c>
      <c r="E368" s="3">
        <v>10</v>
      </c>
      <c r="F368" s="3">
        <v>9</v>
      </c>
      <c r="G368" s="3">
        <v>960214.03445999837</v>
      </c>
      <c r="H368" s="3">
        <v>8257036.1886999914</v>
      </c>
      <c r="I368" s="4">
        <v>42.404686380000001</v>
      </c>
      <c r="J368" s="4">
        <v>3533.7238649999999</v>
      </c>
      <c r="K368" s="79">
        <v>6.7458397168100364</v>
      </c>
      <c r="L368" s="79">
        <v>393.60213902375102</v>
      </c>
      <c r="M368" s="1">
        <f t="shared" si="55"/>
        <v>1390.8812719832767</v>
      </c>
      <c r="N368" s="1">
        <f t="shared" si="56"/>
        <v>286.0552175610776</v>
      </c>
      <c r="O368" s="4">
        <f t="shared" si="57"/>
        <v>1676.9364895443543</v>
      </c>
      <c r="P368" s="77">
        <f t="shared" si="58"/>
        <v>853.82712060222502</v>
      </c>
      <c r="Q368" s="8">
        <f t="shared" si="59"/>
        <v>39.546017968789286</v>
      </c>
      <c r="R368" s="78" t="s">
        <v>4</v>
      </c>
      <c r="S368" s="5"/>
    </row>
    <row r="369" spans="3:19" x14ac:dyDescent="0.25">
      <c r="C369" s="2" t="s">
        <v>26</v>
      </c>
      <c r="D369" s="2" t="s">
        <v>24</v>
      </c>
      <c r="E369" s="3">
        <v>48</v>
      </c>
      <c r="F369" s="3">
        <v>52</v>
      </c>
      <c r="G369" s="3">
        <v>936959.61679999891</v>
      </c>
      <c r="H369" s="3">
        <v>8310801.6866999883</v>
      </c>
      <c r="I369" s="4">
        <v>43.874155709999997</v>
      </c>
      <c r="J369" s="4">
        <v>3656.1796425000002</v>
      </c>
      <c r="K369" s="79">
        <v>6.7458397168100328</v>
      </c>
      <c r="L369" s="79">
        <v>399.77753003814303</v>
      </c>
      <c r="M369" s="1">
        <f t="shared" si="55"/>
        <v>1461.658466854391</v>
      </c>
      <c r="N369" s="1">
        <f t="shared" si="56"/>
        <v>295.96802213002564</v>
      </c>
      <c r="O369" s="4">
        <f t="shared" si="57"/>
        <v>1757.6264889844167</v>
      </c>
      <c r="P369" s="77">
        <f t="shared" si="58"/>
        <v>897.70127631222499</v>
      </c>
      <c r="Q369" s="8">
        <f t="shared" si="59"/>
        <v>40.060633886655296</v>
      </c>
      <c r="R369" s="78" t="s">
        <v>4</v>
      </c>
      <c r="S369" s="5"/>
    </row>
    <row r="370" spans="3:19" x14ac:dyDescent="0.25">
      <c r="C370" s="2" t="s">
        <v>26</v>
      </c>
      <c r="D370" s="2" t="s">
        <v>24</v>
      </c>
      <c r="E370" s="3">
        <v>72</v>
      </c>
      <c r="F370" s="3">
        <v>98</v>
      </c>
      <c r="G370" s="3">
        <v>185512.26847000001</v>
      </c>
      <c r="H370" s="3">
        <v>9068195.5203000009</v>
      </c>
      <c r="I370" s="4">
        <v>30.263802224963499</v>
      </c>
      <c r="J370" s="4">
        <v>2521.9835187469598</v>
      </c>
      <c r="K370" s="79">
        <v>6.7458397168100399</v>
      </c>
      <c r="L370" s="79">
        <v>406.21077266412698</v>
      </c>
      <c r="M370" s="1">
        <f t="shared" si="55"/>
        <v>1024.4568737963964</v>
      </c>
      <c r="N370" s="1">
        <f t="shared" si="56"/>
        <v>204.15475903084283</v>
      </c>
      <c r="O370" s="4">
        <f t="shared" si="57"/>
        <v>1228.6116328272392</v>
      </c>
      <c r="P370" s="77">
        <f t="shared" si="58"/>
        <v>927.96507853718845</v>
      </c>
      <c r="Q370" s="8">
        <f t="shared" si="59"/>
        <v>40.596737438820647</v>
      </c>
      <c r="R370" s="78" t="s">
        <v>4</v>
      </c>
      <c r="S370" s="5"/>
    </row>
    <row r="371" spans="3:19" x14ac:dyDescent="0.25">
      <c r="C371" s="2" t="s">
        <v>26</v>
      </c>
      <c r="D371" s="2" t="s">
        <v>24</v>
      </c>
      <c r="E371" s="3">
        <v>56</v>
      </c>
      <c r="F371" s="3">
        <v>62</v>
      </c>
      <c r="G371" s="3">
        <v>251598.58232999998</v>
      </c>
      <c r="H371" s="3">
        <v>8882669.1270000022</v>
      </c>
      <c r="I371" s="4">
        <v>21.393411654874999</v>
      </c>
      <c r="J371" s="4">
        <v>1782.7843045729101</v>
      </c>
      <c r="K371" s="79">
        <v>6.7458397168100417</v>
      </c>
      <c r="L371" s="79">
        <v>436.53276073695503</v>
      </c>
      <c r="M371" s="1">
        <f t="shared" si="55"/>
        <v>778.2437542737249</v>
      </c>
      <c r="N371" s="1">
        <f t="shared" si="56"/>
        <v>144.3165260195226</v>
      </c>
      <c r="O371" s="4">
        <f t="shared" si="57"/>
        <v>922.5602802932475</v>
      </c>
      <c r="P371" s="77">
        <f t="shared" si="58"/>
        <v>949.35849019206341</v>
      </c>
      <c r="Q371" s="8">
        <f t="shared" si="59"/>
        <v>43.12356977822283</v>
      </c>
      <c r="R371" s="78" t="s">
        <v>4</v>
      </c>
      <c r="S371" s="5"/>
    </row>
    <row r="372" spans="3:19" x14ac:dyDescent="0.25">
      <c r="C372" s="2" t="s">
        <v>26</v>
      </c>
      <c r="D372" s="2" t="s">
        <v>24</v>
      </c>
      <c r="E372" s="3">
        <v>2</v>
      </c>
      <c r="F372" s="3">
        <v>1</v>
      </c>
      <c r="G372" s="3">
        <v>-113193.22433999999</v>
      </c>
      <c r="H372" s="3">
        <v>9480338.2244000006</v>
      </c>
      <c r="I372" s="4">
        <v>34.427567160000002</v>
      </c>
      <c r="J372" s="4">
        <v>2868.9639299999999</v>
      </c>
      <c r="K372" s="79">
        <v>6.7458397168100381</v>
      </c>
      <c r="L372" s="79">
        <v>436.88279860116501</v>
      </c>
      <c r="M372" s="1">
        <f t="shared" si="55"/>
        <v>1253.4009908241967</v>
      </c>
      <c r="N372" s="1">
        <f t="shared" si="56"/>
        <v>232.24284990107296</v>
      </c>
      <c r="O372" s="4">
        <f t="shared" si="57"/>
        <v>1485.6438407252697</v>
      </c>
      <c r="P372" s="77">
        <f t="shared" si="58"/>
        <v>983.78605735206338</v>
      </c>
      <c r="Q372" s="8">
        <f t="shared" si="59"/>
        <v>43.152739600240452</v>
      </c>
      <c r="R372" s="78" t="s">
        <v>4</v>
      </c>
      <c r="S372" s="5"/>
    </row>
    <row r="373" spans="3:19" x14ac:dyDescent="0.25">
      <c r="C373" s="2" t="s">
        <v>26</v>
      </c>
      <c r="D373" s="2" t="s">
        <v>24</v>
      </c>
      <c r="E373" s="3">
        <v>62</v>
      </c>
      <c r="F373" s="3">
        <v>72</v>
      </c>
      <c r="G373" s="3">
        <v>937475.08589000092</v>
      </c>
      <c r="H373" s="3">
        <v>8325638.6474999962</v>
      </c>
      <c r="I373" s="4">
        <v>27.488580247397699</v>
      </c>
      <c r="J373" s="4">
        <v>2290.7150206164802</v>
      </c>
      <c r="K373" s="79">
        <v>6.7458397168100497</v>
      </c>
      <c r="L373" s="79">
        <v>456.206105709947</v>
      </c>
      <c r="M373" s="1">
        <f t="shared" si="55"/>
        <v>1045.0381788467255</v>
      </c>
      <c r="N373" s="1">
        <f t="shared" si="56"/>
        <v>185.43355639161561</v>
      </c>
      <c r="O373" s="4">
        <f t="shared" si="57"/>
        <v>1230.4717352383411</v>
      </c>
      <c r="P373" s="77">
        <f t="shared" si="58"/>
        <v>1011.2746375994611</v>
      </c>
      <c r="Q373" s="8">
        <f t="shared" si="59"/>
        <v>44.76301519263906</v>
      </c>
      <c r="R373" s="78" t="s">
        <v>4</v>
      </c>
      <c r="S373" s="5"/>
    </row>
    <row r="374" spans="3:19" x14ac:dyDescent="0.25">
      <c r="C374" s="2" t="s">
        <v>26</v>
      </c>
      <c r="D374" s="2" t="s">
        <v>24</v>
      </c>
      <c r="E374" s="3">
        <v>54</v>
      </c>
      <c r="F374" s="3">
        <v>59</v>
      </c>
      <c r="G374" s="3">
        <v>975009.33137000143</v>
      </c>
      <c r="H374" s="3">
        <v>8238932.8718000045</v>
      </c>
      <c r="I374" s="4">
        <v>25.355818036300001</v>
      </c>
      <c r="J374" s="4">
        <v>2112.9848363583401</v>
      </c>
      <c r="K374" s="79">
        <v>6.7458397168100488</v>
      </c>
      <c r="L374" s="79">
        <v>461.61549472339698</v>
      </c>
      <c r="M374" s="1">
        <f t="shared" si="55"/>
        <v>975.38654057859117</v>
      </c>
      <c r="N374" s="1">
        <f t="shared" si="56"/>
        <v>171.04628436148113</v>
      </c>
      <c r="O374" s="4">
        <f t="shared" si="57"/>
        <v>1146.4328249400724</v>
      </c>
      <c r="P374" s="77">
        <f t="shared" si="58"/>
        <v>1036.6304556357611</v>
      </c>
      <c r="Q374" s="8">
        <f t="shared" si="59"/>
        <v>45.213797610426589</v>
      </c>
      <c r="R374" s="78" t="s">
        <v>4</v>
      </c>
      <c r="S374" s="5"/>
    </row>
    <row r="375" spans="3:19" x14ac:dyDescent="0.25">
      <c r="C375" s="2" t="s">
        <v>26</v>
      </c>
      <c r="D375" s="2" t="s">
        <v>24</v>
      </c>
      <c r="E375" s="3">
        <v>46</v>
      </c>
      <c r="F375" s="3">
        <v>48</v>
      </c>
      <c r="G375" s="3">
        <v>1082519.5053000001</v>
      </c>
      <c r="H375" s="3">
        <v>8388082.4006000021</v>
      </c>
      <c r="I375" s="4">
        <v>32.748173639999997</v>
      </c>
      <c r="J375" s="4">
        <v>2729.0144700000001</v>
      </c>
      <c r="K375" s="79">
        <v>6.7458397168100479</v>
      </c>
      <c r="L375" s="79">
        <v>466.32992653788301</v>
      </c>
      <c r="M375" s="1">
        <f t="shared" si="55"/>
        <v>1272.6211173159199</v>
      </c>
      <c r="N375" s="1">
        <f t="shared" si="56"/>
        <v>220.91393039370385</v>
      </c>
      <c r="O375" s="4">
        <f t="shared" si="57"/>
        <v>1493.5350477096238</v>
      </c>
      <c r="P375" s="77">
        <f t="shared" si="58"/>
        <v>1069.3786292757611</v>
      </c>
      <c r="Q375" s="8">
        <f t="shared" si="59"/>
        <v>45.606666928300307</v>
      </c>
      <c r="R375" s="78" t="s">
        <v>4</v>
      </c>
      <c r="S375" s="5"/>
    </row>
    <row r="376" spans="3:19" x14ac:dyDescent="0.25">
      <c r="C376" s="2" t="s">
        <v>26</v>
      </c>
      <c r="D376" s="2" t="s">
        <v>24</v>
      </c>
      <c r="E376" s="3">
        <v>91</v>
      </c>
      <c r="F376" s="3">
        <v>136</v>
      </c>
      <c r="G376" s="3">
        <v>313845.11794999993</v>
      </c>
      <c r="H376" s="3">
        <v>8859080.6641000062</v>
      </c>
      <c r="I376" s="4">
        <v>24.264149081151601</v>
      </c>
      <c r="J376" s="4">
        <v>2022.0124234293</v>
      </c>
      <c r="K376" s="79">
        <v>6.7458397168100479</v>
      </c>
      <c r="L376" s="79">
        <v>468.65969756029301</v>
      </c>
      <c r="M376" s="1">
        <f t="shared" si="55"/>
        <v>947.63573082753089</v>
      </c>
      <c r="N376" s="1">
        <f t="shared" si="56"/>
        <v>163.68206056623251</v>
      </c>
      <c r="O376" s="4">
        <f t="shared" si="57"/>
        <v>1111.3177913937634</v>
      </c>
      <c r="P376" s="77">
        <f t="shared" si="58"/>
        <v>1093.6427783569127</v>
      </c>
      <c r="Q376" s="8">
        <f t="shared" si="59"/>
        <v>45.80081451350113</v>
      </c>
      <c r="R376" s="78" t="s">
        <v>4</v>
      </c>
      <c r="S376" s="5"/>
    </row>
    <row r="377" spans="3:19" x14ac:dyDescent="0.25">
      <c r="C377" s="2" t="s">
        <v>26</v>
      </c>
      <c r="D377" s="2" t="s">
        <v>24</v>
      </c>
      <c r="E377" s="3">
        <v>32</v>
      </c>
      <c r="F377" s="3">
        <v>33</v>
      </c>
      <c r="G377" s="3">
        <v>873366.27786000038</v>
      </c>
      <c r="H377" s="3">
        <v>8449332.1055999994</v>
      </c>
      <c r="I377" s="4">
        <v>28.944774585765401</v>
      </c>
      <c r="J377" s="4">
        <v>2412.0645488137802</v>
      </c>
      <c r="K377" s="79">
        <v>6.7458397168100399</v>
      </c>
      <c r="L377" s="79">
        <v>487.59961713977299</v>
      </c>
      <c r="M377" s="1">
        <f t="shared" si="55"/>
        <v>1176.1217505180186</v>
      </c>
      <c r="N377" s="1">
        <f t="shared" si="56"/>
        <v>195.25680999477012</v>
      </c>
      <c r="O377" s="4">
        <f t="shared" si="57"/>
        <v>1371.3785605127887</v>
      </c>
      <c r="P377" s="77">
        <f t="shared" si="58"/>
        <v>1122.587552942678</v>
      </c>
      <c r="Q377" s="8">
        <f t="shared" si="59"/>
        <v>47.3791411451244</v>
      </c>
      <c r="R377" s="78" t="s">
        <v>5</v>
      </c>
      <c r="S377" s="5"/>
    </row>
    <row r="378" spans="3:19" x14ac:dyDescent="0.25">
      <c r="C378" s="2" t="s">
        <v>26</v>
      </c>
      <c r="D378" s="2" t="s">
        <v>24</v>
      </c>
      <c r="E378" s="3">
        <v>20</v>
      </c>
      <c r="F378" s="3">
        <v>19</v>
      </c>
      <c r="G378" s="3">
        <v>996267.28270000091</v>
      </c>
      <c r="H378" s="3">
        <v>8182392.9766999939</v>
      </c>
      <c r="I378" s="4">
        <v>28.5097113266552</v>
      </c>
      <c r="J378" s="4">
        <v>2375.8092772212699</v>
      </c>
      <c r="K378" s="79">
        <v>6.7458397168100444</v>
      </c>
      <c r="L378" s="79">
        <v>506.98713114785699</v>
      </c>
      <c r="M378" s="1">
        <f t="shared" si="55"/>
        <v>1204.5047296128753</v>
      </c>
      <c r="N378" s="1">
        <f t="shared" si="56"/>
        <v>192.32194298213983</v>
      </c>
      <c r="O378" s="4">
        <f t="shared" si="57"/>
        <v>1396.8266725950152</v>
      </c>
      <c r="P378" s="77">
        <f t="shared" si="58"/>
        <v>1151.0972642693332</v>
      </c>
      <c r="Q378" s="8">
        <f t="shared" si="59"/>
        <v>48.994767312464852</v>
      </c>
      <c r="R378" s="78" t="s">
        <v>5</v>
      </c>
      <c r="S378" s="5"/>
    </row>
    <row r="379" spans="3:19" x14ac:dyDescent="0.25">
      <c r="C379" s="2" t="s">
        <v>26</v>
      </c>
      <c r="D379" s="2" t="s">
        <v>24</v>
      </c>
      <c r="E379" s="3">
        <v>29</v>
      </c>
      <c r="F379" s="3">
        <v>30</v>
      </c>
      <c r="G379" s="3">
        <v>1029595.936800001</v>
      </c>
      <c r="H379" s="3">
        <v>8128522.8475000085</v>
      </c>
      <c r="I379" s="4">
        <v>26.716226604852899</v>
      </c>
      <c r="J379" s="4">
        <v>2226.3522170710798</v>
      </c>
      <c r="K379" s="79">
        <v>6.745839716810047</v>
      </c>
      <c r="L379" s="79">
        <v>510.021786062763</v>
      </c>
      <c r="M379" s="1">
        <f t="shared" si="55"/>
        <v>1135.4881341553842</v>
      </c>
      <c r="N379" s="1">
        <f t="shared" si="56"/>
        <v>180.2233825143139</v>
      </c>
      <c r="O379" s="4">
        <f t="shared" si="57"/>
        <v>1315.7115166696981</v>
      </c>
      <c r="P379" s="77">
        <f t="shared" si="58"/>
        <v>1177.8134908741861</v>
      </c>
      <c r="Q379" s="8">
        <f t="shared" si="59"/>
        <v>49.247655222040386</v>
      </c>
      <c r="R379" s="78" t="s">
        <v>5</v>
      </c>
      <c r="S379" s="5"/>
    </row>
    <row r="380" spans="3:19" x14ac:dyDescent="0.25">
      <c r="C380" s="2" t="s">
        <v>26</v>
      </c>
      <c r="D380" s="2" t="s">
        <v>24</v>
      </c>
      <c r="E380" s="3">
        <v>14</v>
      </c>
      <c r="F380" s="3">
        <v>13</v>
      </c>
      <c r="G380" s="3">
        <v>1029596.281000001</v>
      </c>
      <c r="H380" s="3">
        <v>8128522.5056999931</v>
      </c>
      <c r="I380" s="4">
        <v>26.716226604852899</v>
      </c>
      <c r="J380" s="4">
        <v>2226.3522170710798</v>
      </c>
      <c r="K380" s="79">
        <v>6.745839716810047</v>
      </c>
      <c r="L380" s="79">
        <v>510.02496386190802</v>
      </c>
      <c r="M380" s="1">
        <f t="shared" si="55"/>
        <v>1135.4952090555562</v>
      </c>
      <c r="N380" s="1">
        <f t="shared" si="56"/>
        <v>180.2233825143139</v>
      </c>
      <c r="O380" s="4">
        <f t="shared" si="57"/>
        <v>1315.7185915698701</v>
      </c>
      <c r="P380" s="77">
        <f t="shared" si="58"/>
        <v>1204.5297174790389</v>
      </c>
      <c r="Q380" s="8">
        <f t="shared" si="59"/>
        <v>49.247920038635804</v>
      </c>
      <c r="R380" s="78" t="s">
        <v>5</v>
      </c>
      <c r="S380" s="5"/>
    </row>
    <row r="381" spans="3:19" x14ac:dyDescent="0.25">
      <c r="C381" s="2" t="s">
        <v>26</v>
      </c>
      <c r="D381" s="2" t="s">
        <v>24</v>
      </c>
      <c r="E381" s="3">
        <v>59</v>
      </c>
      <c r="F381" s="3">
        <v>63</v>
      </c>
      <c r="G381" s="3">
        <v>177888.74065999998</v>
      </c>
      <c r="H381" s="3">
        <v>9068157.5741000008</v>
      </c>
      <c r="I381" s="4">
        <v>9.2169541386594904</v>
      </c>
      <c r="J381" s="4">
        <v>768.07951155495698</v>
      </c>
      <c r="K381" s="79">
        <v>6.7458397168100381</v>
      </c>
      <c r="L381" s="79">
        <v>511.48677201124701</v>
      </c>
      <c r="M381" s="1">
        <f t="shared" si="55"/>
        <v>392.86251001322023</v>
      </c>
      <c r="N381" s="1">
        <f t="shared" si="56"/>
        <v>62.176095296585849</v>
      </c>
      <c r="O381" s="4">
        <f t="shared" si="57"/>
        <v>455.03860530980609</v>
      </c>
      <c r="P381" s="77">
        <f t="shared" si="58"/>
        <v>1213.7466716176984</v>
      </c>
      <c r="Q381" s="8">
        <f t="shared" si="59"/>
        <v>49.369737384413924</v>
      </c>
      <c r="R381" s="78" t="s">
        <v>5</v>
      </c>
      <c r="S381" s="5"/>
    </row>
    <row r="382" spans="3:19" x14ac:dyDescent="0.25">
      <c r="C382" s="2" t="s">
        <v>26</v>
      </c>
      <c r="D382" s="2" t="s">
        <v>24</v>
      </c>
      <c r="E382" s="3">
        <v>55</v>
      </c>
      <c r="F382" s="3">
        <v>61</v>
      </c>
      <c r="G382" s="3">
        <v>976758.79916000133</v>
      </c>
      <c r="H382" s="3">
        <v>8237046.4822000088</v>
      </c>
      <c r="I382" s="4">
        <v>18.506696298653999</v>
      </c>
      <c r="J382" s="4">
        <v>1542.2246915544999</v>
      </c>
      <c r="K382" s="79">
        <v>6.745839716810047</v>
      </c>
      <c r="L382" s="79">
        <v>541.97045281678095</v>
      </c>
      <c r="M382" s="1">
        <f t="shared" si="55"/>
        <v>835.84021442701271</v>
      </c>
      <c r="N382" s="1">
        <f t="shared" si="56"/>
        <v>124.84320691840163</v>
      </c>
      <c r="O382" s="4">
        <f t="shared" si="57"/>
        <v>960.68342134541433</v>
      </c>
      <c r="P382" s="77">
        <f t="shared" si="58"/>
        <v>1232.2533679163525</v>
      </c>
      <c r="Q382" s="8">
        <f t="shared" si="59"/>
        <v>51.910044118208461</v>
      </c>
      <c r="R382" s="78" t="s">
        <v>5</v>
      </c>
      <c r="S382" s="5"/>
    </row>
    <row r="383" spans="3:19" x14ac:dyDescent="0.25">
      <c r="C383" s="2" t="s">
        <v>26</v>
      </c>
      <c r="D383" s="2" t="s">
        <v>24</v>
      </c>
      <c r="E383" s="3">
        <v>17</v>
      </c>
      <c r="F383" s="3">
        <v>16</v>
      </c>
      <c r="G383" s="3">
        <v>1010107.9634999991</v>
      </c>
      <c r="H383" s="3">
        <v>8143229.0910999887</v>
      </c>
      <c r="I383" s="4">
        <v>14.370563898470101</v>
      </c>
      <c r="J383" s="4">
        <v>1197.54699153917</v>
      </c>
      <c r="K383" s="79">
        <v>6.7458397168100452</v>
      </c>
      <c r="L383" s="79">
        <v>543.30736723962605</v>
      </c>
      <c r="M383" s="1">
        <f t="shared" si="55"/>
        <v>650.63610311888124</v>
      </c>
      <c r="N383" s="1">
        <f t="shared" si="56"/>
        <v>96.941520699256202</v>
      </c>
      <c r="O383" s="4">
        <f t="shared" si="57"/>
        <v>747.57762381813745</v>
      </c>
      <c r="P383" s="77">
        <f t="shared" si="58"/>
        <v>1246.6239318148228</v>
      </c>
      <c r="Q383" s="8">
        <f t="shared" si="59"/>
        <v>52.021453653445363</v>
      </c>
      <c r="R383" s="78" t="s">
        <v>5</v>
      </c>
      <c r="S383" s="5"/>
    </row>
    <row r="384" spans="3:19" x14ac:dyDescent="0.25">
      <c r="C384" s="2" t="s">
        <v>26</v>
      </c>
      <c r="D384" s="2" t="s">
        <v>24</v>
      </c>
      <c r="E384" s="3">
        <v>7</v>
      </c>
      <c r="F384" s="3">
        <v>6</v>
      </c>
      <c r="G384" s="3">
        <v>374322.21801999968</v>
      </c>
      <c r="H384" s="3">
        <v>8690925.1791999955</v>
      </c>
      <c r="I384" s="4">
        <v>14.727653238995099</v>
      </c>
      <c r="J384" s="4">
        <v>1227.3044365829301</v>
      </c>
      <c r="K384" s="79">
        <v>6.7458397168100452</v>
      </c>
      <c r="L384" s="79">
        <v>554.76142771049194</v>
      </c>
      <c r="M384" s="1">
        <f t="shared" si="55"/>
        <v>680.86116147416726</v>
      </c>
      <c r="N384" s="1">
        <f t="shared" si="56"/>
        <v>99.350388155019246</v>
      </c>
      <c r="O384" s="4">
        <f t="shared" si="57"/>
        <v>780.21154962918649</v>
      </c>
      <c r="P384" s="77">
        <f t="shared" si="58"/>
        <v>1261.3515850538179</v>
      </c>
      <c r="Q384" s="8">
        <f t="shared" si="59"/>
        <v>52.975958692684571</v>
      </c>
      <c r="R384" s="78" t="s">
        <v>5</v>
      </c>
      <c r="S384" s="5"/>
    </row>
    <row r="385" spans="3:19" x14ac:dyDescent="0.25">
      <c r="C385" s="2" t="s">
        <v>26</v>
      </c>
      <c r="D385" s="2" t="s">
        <v>24</v>
      </c>
      <c r="E385" s="3">
        <v>6</v>
      </c>
      <c r="F385" s="3">
        <v>5</v>
      </c>
      <c r="G385" s="3">
        <v>350939.73045000026</v>
      </c>
      <c r="H385" s="3">
        <v>8738933.5292000044</v>
      </c>
      <c r="I385" s="4">
        <v>12.9553547114847</v>
      </c>
      <c r="J385" s="4">
        <v>1079.61289262372</v>
      </c>
      <c r="K385" s="79">
        <v>6.7458397168100479</v>
      </c>
      <c r="L385" s="79">
        <v>583.33513255599803</v>
      </c>
      <c r="M385" s="1">
        <f t="shared" si="55"/>
        <v>629.77612982782216</v>
      </c>
      <c r="N385" s="1">
        <f t="shared" si="56"/>
        <v>87.394746358095688</v>
      </c>
      <c r="O385" s="4">
        <f t="shared" si="57"/>
        <v>717.1708761859179</v>
      </c>
      <c r="P385" s="77">
        <f t="shared" si="58"/>
        <v>1274.3069397653026</v>
      </c>
      <c r="Q385" s="8">
        <f t="shared" si="59"/>
        <v>55.357100763142995</v>
      </c>
      <c r="R385" s="78" t="s">
        <v>5</v>
      </c>
      <c r="S385" s="5"/>
    </row>
    <row r="386" spans="3:19" x14ac:dyDescent="0.25">
      <c r="C386" s="2" t="s">
        <v>26</v>
      </c>
      <c r="D386" s="2" t="s">
        <v>24</v>
      </c>
      <c r="E386" s="3">
        <v>67</v>
      </c>
      <c r="F386" s="3">
        <v>87</v>
      </c>
      <c r="G386" s="3">
        <v>184217.07819</v>
      </c>
      <c r="H386" s="3">
        <v>9079550.4827000014</v>
      </c>
      <c r="I386" s="4">
        <v>18.589010414527099</v>
      </c>
      <c r="J386" s="4">
        <v>1549.08420121059</v>
      </c>
      <c r="K386" s="79">
        <v>6.7458397168100399</v>
      </c>
      <c r="L386" s="79">
        <v>587.38463005192602</v>
      </c>
      <c r="M386" s="1">
        <f t="shared" si="55"/>
        <v>909.90825044736573</v>
      </c>
      <c r="N386" s="1">
        <f t="shared" si="56"/>
        <v>125.39848475051237</v>
      </c>
      <c r="O386" s="4">
        <f t="shared" si="57"/>
        <v>1035.3067351978782</v>
      </c>
      <c r="P386" s="77">
        <f t="shared" si="58"/>
        <v>1292.8959501798297</v>
      </c>
      <c r="Q386" s="8">
        <f t="shared" si="59"/>
        <v>55.694558887803829</v>
      </c>
      <c r="R386" s="78" t="s">
        <v>5</v>
      </c>
      <c r="S386" s="5"/>
    </row>
    <row r="387" spans="3:19" x14ac:dyDescent="0.25">
      <c r="C387" s="2" t="s">
        <v>26</v>
      </c>
      <c r="D387" s="2" t="s">
        <v>24</v>
      </c>
      <c r="E387" s="3">
        <v>15</v>
      </c>
      <c r="F387" s="3">
        <v>14</v>
      </c>
      <c r="G387" s="3">
        <v>1009289.3055000006</v>
      </c>
      <c r="H387" s="3">
        <v>8127162.1606000056</v>
      </c>
      <c r="I387" s="4">
        <v>18.643831470728902</v>
      </c>
      <c r="J387" s="4">
        <v>1553.6526225607399</v>
      </c>
      <c r="K387" s="79">
        <v>6.7458397168100452</v>
      </c>
      <c r="L387" s="79">
        <v>587.92046115624703</v>
      </c>
      <c r="M387" s="1">
        <f t="shared" ref="M387:M418" si="60">L387*J387*1000/1000/1000</f>
        <v>913.42416633252287</v>
      </c>
      <c r="N387" s="1">
        <f t="shared" ref="N387:N418" si="61">I387*K387*1000*1000/1000/1000</f>
        <v>125.76829880875606</v>
      </c>
      <c r="O387" s="4">
        <f t="shared" ref="O387:O418" si="62">N387+M387</f>
        <v>1039.1924651412789</v>
      </c>
      <c r="P387" s="77">
        <f t="shared" ref="P387:P418" si="63">P386+I387</f>
        <v>1311.5397816505586</v>
      </c>
      <c r="Q387" s="8">
        <f t="shared" ref="Q387:Q418" si="64">O387/I387</f>
        <v>55.739211479830573</v>
      </c>
      <c r="R387" s="78" t="s">
        <v>5</v>
      </c>
      <c r="S387" s="5"/>
    </row>
    <row r="388" spans="3:19" x14ac:dyDescent="0.25">
      <c r="C388" s="2" t="s">
        <v>26</v>
      </c>
      <c r="D388" s="2" t="s">
        <v>24</v>
      </c>
      <c r="E388" s="3">
        <v>26</v>
      </c>
      <c r="F388" s="3">
        <v>26</v>
      </c>
      <c r="G388" s="3">
        <v>354529.63676999958</v>
      </c>
      <c r="H388" s="3">
        <v>8739457.188400019</v>
      </c>
      <c r="I388" s="4">
        <v>15.939453268624399</v>
      </c>
      <c r="J388" s="4">
        <v>1328.2877723853701</v>
      </c>
      <c r="K388" s="79">
        <v>6.7458397168100417</v>
      </c>
      <c r="L388" s="79">
        <v>589.49014551610503</v>
      </c>
      <c r="M388" s="1">
        <f t="shared" si="60"/>
        <v>783.01255223071485</v>
      </c>
      <c r="N388" s="1">
        <f t="shared" si="61"/>
        <v>107.52499692372412</v>
      </c>
      <c r="O388" s="4">
        <f t="shared" si="62"/>
        <v>890.53754915443892</v>
      </c>
      <c r="P388" s="77">
        <f t="shared" si="63"/>
        <v>1327.479234919183</v>
      </c>
      <c r="Q388" s="8">
        <f t="shared" si="64"/>
        <v>55.870018509818919</v>
      </c>
      <c r="R388" s="78" t="s">
        <v>5</v>
      </c>
      <c r="S388" s="5"/>
    </row>
    <row r="389" spans="3:19" x14ac:dyDescent="0.25">
      <c r="C389" s="2" t="s">
        <v>26</v>
      </c>
      <c r="D389" s="2" t="s">
        <v>24</v>
      </c>
      <c r="E389" s="3">
        <v>1</v>
      </c>
      <c r="F389" s="3">
        <v>0</v>
      </c>
      <c r="G389" s="3">
        <v>-76993.504590000011</v>
      </c>
      <c r="H389" s="3">
        <v>9480892.7139999941</v>
      </c>
      <c r="I389" s="4">
        <v>16.793520253050001</v>
      </c>
      <c r="J389" s="4">
        <v>1399.4600210875001</v>
      </c>
      <c r="K389" s="79">
        <v>6.7458397168100408</v>
      </c>
      <c r="L389" s="79">
        <v>601.52279274642103</v>
      </c>
      <c r="M389" s="1">
        <f t="shared" si="60"/>
        <v>841.80710022151834</v>
      </c>
      <c r="N389" s="1">
        <f t="shared" si="61"/>
        <v>113.2863959080785</v>
      </c>
      <c r="O389" s="4">
        <f t="shared" si="62"/>
        <v>955.09349612959682</v>
      </c>
      <c r="P389" s="77">
        <f t="shared" si="63"/>
        <v>1344.272755172233</v>
      </c>
      <c r="Q389" s="8">
        <f t="shared" si="64"/>
        <v>56.872739112345123</v>
      </c>
      <c r="R389" s="78" t="s">
        <v>5</v>
      </c>
      <c r="S389" s="5"/>
    </row>
    <row r="390" spans="3:19" x14ac:dyDescent="0.25">
      <c r="C390" s="2" t="s">
        <v>26</v>
      </c>
      <c r="D390" s="2" t="s">
        <v>24</v>
      </c>
      <c r="E390" s="3">
        <v>53</v>
      </c>
      <c r="F390" s="3">
        <v>58</v>
      </c>
      <c r="G390" s="3">
        <v>969759.2151200003</v>
      </c>
      <c r="H390" s="3">
        <v>8244590.630200007</v>
      </c>
      <c r="I390" s="4">
        <v>20.229692216754</v>
      </c>
      <c r="J390" s="4">
        <v>1685.8076847294999</v>
      </c>
      <c r="K390" s="79">
        <v>6.745839716810047</v>
      </c>
      <c r="L390" s="79">
        <v>631.34784744963201</v>
      </c>
      <c r="M390" s="1">
        <f t="shared" si="60"/>
        <v>1064.3310529680177</v>
      </c>
      <c r="N390" s="1">
        <f t="shared" si="61"/>
        <v>136.46626121462222</v>
      </c>
      <c r="O390" s="4">
        <f t="shared" si="62"/>
        <v>1200.7973141826399</v>
      </c>
      <c r="P390" s="77">
        <f t="shared" si="63"/>
        <v>1364.5024473889871</v>
      </c>
      <c r="Q390" s="8">
        <f t="shared" si="64"/>
        <v>59.358160337612716</v>
      </c>
      <c r="R390" s="78" t="s">
        <v>5</v>
      </c>
      <c r="S390" s="5"/>
    </row>
    <row r="391" spans="3:19" x14ac:dyDescent="0.25">
      <c r="C391" s="2" t="s">
        <v>26</v>
      </c>
      <c r="D391" s="2" t="s">
        <v>24</v>
      </c>
      <c r="E391" s="3">
        <v>3</v>
      </c>
      <c r="F391" s="3">
        <v>2</v>
      </c>
      <c r="G391" s="3">
        <v>8159.1497199999949</v>
      </c>
      <c r="H391" s="3">
        <v>9262683.0151999965</v>
      </c>
      <c r="I391" s="4">
        <v>16.540477970147698</v>
      </c>
      <c r="J391" s="4">
        <v>1378.37316417898</v>
      </c>
      <c r="K391" s="79">
        <v>6.7458397168100444</v>
      </c>
      <c r="L391" s="79">
        <v>641.70604441105502</v>
      </c>
      <c r="M391" s="1">
        <f t="shared" si="60"/>
        <v>884.510390907643</v>
      </c>
      <c r="N391" s="1">
        <f t="shared" si="61"/>
        <v>111.57941322604393</v>
      </c>
      <c r="O391" s="4">
        <f t="shared" si="62"/>
        <v>996.08980413368693</v>
      </c>
      <c r="P391" s="77">
        <f t="shared" si="63"/>
        <v>1381.0429253591349</v>
      </c>
      <c r="Q391" s="8">
        <f t="shared" si="64"/>
        <v>60.221343417731497</v>
      </c>
      <c r="R391" s="78" t="s">
        <v>5</v>
      </c>
      <c r="S391" s="5"/>
    </row>
    <row r="392" spans="3:19" x14ac:dyDescent="0.25">
      <c r="C392" s="2" t="s">
        <v>26</v>
      </c>
      <c r="D392" s="2" t="s">
        <v>24</v>
      </c>
      <c r="E392" s="3">
        <v>40</v>
      </c>
      <c r="F392" s="3">
        <v>42</v>
      </c>
      <c r="G392" s="3">
        <v>932068.07287999999</v>
      </c>
      <c r="H392" s="3">
        <v>8329403.3871999988</v>
      </c>
      <c r="I392" s="4">
        <v>14.7302788572746</v>
      </c>
      <c r="J392" s="4">
        <v>1227.5232381062201</v>
      </c>
      <c r="K392" s="79">
        <v>6.7458397168100444</v>
      </c>
      <c r="L392" s="79">
        <v>652.93040913812104</v>
      </c>
      <c r="M392" s="1">
        <f t="shared" si="60"/>
        <v>801.4872500832455</v>
      </c>
      <c r="N392" s="1">
        <f t="shared" si="61"/>
        <v>99.368100155090275</v>
      </c>
      <c r="O392" s="4">
        <f t="shared" si="62"/>
        <v>900.85535023833575</v>
      </c>
      <c r="P392" s="77">
        <f t="shared" si="63"/>
        <v>1395.7732042164096</v>
      </c>
      <c r="Q392" s="8">
        <f t="shared" si="64"/>
        <v>61.156707144986953</v>
      </c>
      <c r="R392" s="78" t="s">
        <v>5</v>
      </c>
      <c r="S392" s="5"/>
    </row>
    <row r="393" spans="3:19" x14ac:dyDescent="0.25">
      <c r="C393" s="2" t="s">
        <v>26</v>
      </c>
      <c r="D393" s="2" t="s">
        <v>24</v>
      </c>
      <c r="E393" s="3">
        <v>39</v>
      </c>
      <c r="F393" s="3">
        <v>40</v>
      </c>
      <c r="G393" s="3">
        <v>987094.75988999975</v>
      </c>
      <c r="H393" s="3">
        <v>8366334.8719999967</v>
      </c>
      <c r="I393" s="4">
        <v>8.1873045787490302</v>
      </c>
      <c r="J393" s="4">
        <v>682.27538156241997</v>
      </c>
      <c r="K393" s="79">
        <v>6.745839716810047</v>
      </c>
      <c r="L393" s="79">
        <v>692.06113920673795</v>
      </c>
      <c r="M393" s="1">
        <f t="shared" si="60"/>
        <v>472.17627781680017</v>
      </c>
      <c r="N393" s="1">
        <f t="shared" si="61"/>
        <v>55.230244400945963</v>
      </c>
      <c r="O393" s="4">
        <f t="shared" si="62"/>
        <v>527.4065222177461</v>
      </c>
      <c r="P393" s="77">
        <f t="shared" si="63"/>
        <v>1403.9605087951586</v>
      </c>
      <c r="Q393" s="8">
        <f t="shared" si="64"/>
        <v>64.417601317371606</v>
      </c>
      <c r="R393" s="78" t="s">
        <v>5</v>
      </c>
      <c r="S393" s="5"/>
    </row>
    <row r="394" spans="3:19" x14ac:dyDescent="0.25">
      <c r="C394" s="2" t="s">
        <v>26</v>
      </c>
      <c r="D394" s="2" t="s">
        <v>24</v>
      </c>
      <c r="E394" s="3">
        <v>75</v>
      </c>
      <c r="F394" s="3">
        <v>104</v>
      </c>
      <c r="G394" s="3">
        <v>560320.98395000014</v>
      </c>
      <c r="H394" s="3">
        <v>8778589.0199999977</v>
      </c>
      <c r="I394" s="4">
        <v>4.7199224052095801</v>
      </c>
      <c r="J394" s="4">
        <v>393.32686710079798</v>
      </c>
      <c r="K394" s="79">
        <v>6.7458397168100364</v>
      </c>
      <c r="L394" s="79">
        <v>701.47108798088198</v>
      </c>
      <c r="M394" s="1">
        <f t="shared" si="60"/>
        <v>275.90742539730854</v>
      </c>
      <c r="N394" s="1">
        <f t="shared" si="61"/>
        <v>31.839840021324338</v>
      </c>
      <c r="O394" s="4">
        <f t="shared" si="62"/>
        <v>307.74726541863288</v>
      </c>
      <c r="P394" s="77">
        <f t="shared" si="63"/>
        <v>1408.6804312003683</v>
      </c>
      <c r="Q394" s="8">
        <f t="shared" si="64"/>
        <v>65.201763715216813</v>
      </c>
      <c r="R394" s="78" t="s">
        <v>5</v>
      </c>
      <c r="S394" s="5"/>
    </row>
    <row r="395" spans="3:19" x14ac:dyDescent="0.25">
      <c r="C395" s="2" t="s">
        <v>26</v>
      </c>
      <c r="D395" s="2" t="s">
        <v>24</v>
      </c>
      <c r="E395" s="3">
        <v>12</v>
      </c>
      <c r="F395" s="3">
        <v>11</v>
      </c>
      <c r="G395" s="3">
        <v>1000462.8231000004</v>
      </c>
      <c r="H395" s="3">
        <v>8074476.4325000029</v>
      </c>
      <c r="I395" s="4">
        <v>10.830716387284699</v>
      </c>
      <c r="J395" s="4">
        <v>902.55969894039004</v>
      </c>
      <c r="K395" s="79">
        <v>6.7458397168100461</v>
      </c>
      <c r="L395" s="79">
        <v>721.12869116688501</v>
      </c>
      <c r="M395" s="1">
        <f t="shared" si="60"/>
        <v>650.86169439686125</v>
      </c>
      <c r="N395" s="1">
        <f t="shared" si="61"/>
        <v>73.062276766850545</v>
      </c>
      <c r="O395" s="4">
        <f t="shared" si="62"/>
        <v>723.92397116371183</v>
      </c>
      <c r="P395" s="77">
        <f t="shared" si="63"/>
        <v>1419.5111475876529</v>
      </c>
      <c r="Q395" s="8">
        <f t="shared" si="64"/>
        <v>66.839897314050361</v>
      </c>
      <c r="R395" s="78" t="s">
        <v>5</v>
      </c>
      <c r="S395" s="5"/>
    </row>
    <row r="396" spans="3:19" x14ac:dyDescent="0.25">
      <c r="C396" s="2" t="s">
        <v>26</v>
      </c>
      <c r="D396" s="2" t="s">
        <v>24</v>
      </c>
      <c r="E396" s="3">
        <v>87</v>
      </c>
      <c r="F396" s="3">
        <v>132</v>
      </c>
      <c r="G396" s="3">
        <v>445894.24314000038</v>
      </c>
      <c r="H396" s="3">
        <v>8589910.7766999975</v>
      </c>
      <c r="I396" s="4">
        <v>14.7357299388235</v>
      </c>
      <c r="J396" s="4">
        <v>1227.97749490196</v>
      </c>
      <c r="K396" s="79">
        <v>6.7458397168100461</v>
      </c>
      <c r="L396" s="79">
        <v>733.77027865790296</v>
      </c>
      <c r="M396" s="1">
        <f t="shared" si="60"/>
        <v>901.05338861984478</v>
      </c>
      <c r="N396" s="1">
        <f t="shared" si="61"/>
        <v>99.404872277502434</v>
      </c>
      <c r="O396" s="4">
        <f t="shared" si="62"/>
        <v>1000.4582608973473</v>
      </c>
      <c r="P396" s="77">
        <f t="shared" si="63"/>
        <v>1434.2468775264763</v>
      </c>
      <c r="Q396" s="8">
        <f t="shared" si="64"/>
        <v>67.893362938302047</v>
      </c>
      <c r="R396" s="78" t="s">
        <v>5</v>
      </c>
      <c r="S396" s="5"/>
    </row>
    <row r="397" spans="3:19" x14ac:dyDescent="0.25">
      <c r="C397" s="2" t="s">
        <v>26</v>
      </c>
      <c r="D397" s="2" t="s">
        <v>24</v>
      </c>
      <c r="E397" s="3">
        <v>37</v>
      </c>
      <c r="F397" s="3">
        <v>38</v>
      </c>
      <c r="G397" s="3">
        <v>969913.51290000067</v>
      </c>
      <c r="H397" s="3">
        <v>8251983.2523999931</v>
      </c>
      <c r="I397" s="4">
        <v>15.2217431458152</v>
      </c>
      <c r="J397" s="4">
        <v>1268.4785954846</v>
      </c>
      <c r="K397" s="79">
        <v>6.745839716810047</v>
      </c>
      <c r="L397" s="79">
        <v>742.75523994318598</v>
      </c>
      <c r="M397" s="1">
        <f t="shared" si="60"/>
        <v>942.16912355195961</v>
      </c>
      <c r="N397" s="1">
        <f t="shared" si="61"/>
        <v>102.68343947212128</v>
      </c>
      <c r="O397" s="4">
        <f t="shared" si="62"/>
        <v>1044.8525630240808</v>
      </c>
      <c r="P397" s="77">
        <f t="shared" si="63"/>
        <v>1449.4686206722915</v>
      </c>
      <c r="Q397" s="8">
        <f t="shared" si="64"/>
        <v>68.642109712075538</v>
      </c>
      <c r="R397" s="78" t="s">
        <v>5</v>
      </c>
      <c r="S397" s="5"/>
    </row>
    <row r="398" spans="3:19" x14ac:dyDescent="0.25">
      <c r="C398" s="2" t="s">
        <v>26</v>
      </c>
      <c r="D398" s="2" t="s">
        <v>24</v>
      </c>
      <c r="E398" s="3">
        <v>4</v>
      </c>
      <c r="F398" s="3">
        <v>3</v>
      </c>
      <c r="G398" s="3">
        <v>35058.800679999993</v>
      </c>
      <c r="H398" s="3">
        <v>9198258.030100001</v>
      </c>
      <c r="I398" s="4">
        <v>7.2835811109225999</v>
      </c>
      <c r="J398" s="4">
        <v>606.96509257688297</v>
      </c>
      <c r="K398" s="79">
        <v>6.745839716810039</v>
      </c>
      <c r="L398" s="79">
        <v>747.22127398617795</v>
      </c>
      <c r="M398" s="1">
        <f t="shared" si="60"/>
        <v>453.53722974043694</v>
      </c>
      <c r="N398" s="1">
        <f t="shared" si="61"/>
        <v>49.13387073866906</v>
      </c>
      <c r="O398" s="4">
        <f t="shared" si="62"/>
        <v>502.67110047910603</v>
      </c>
      <c r="P398" s="77">
        <f t="shared" si="63"/>
        <v>1456.7522017832141</v>
      </c>
      <c r="Q398" s="8">
        <f t="shared" si="64"/>
        <v>69.014279215658163</v>
      </c>
      <c r="R398" s="78" t="s">
        <v>5</v>
      </c>
      <c r="S398" s="5"/>
    </row>
    <row r="399" spans="3:19" x14ac:dyDescent="0.25">
      <c r="C399" s="2" t="s">
        <v>26</v>
      </c>
      <c r="D399" s="2" t="s">
        <v>24</v>
      </c>
      <c r="E399" s="3">
        <v>11</v>
      </c>
      <c r="F399" s="3">
        <v>10</v>
      </c>
      <c r="G399" s="3">
        <v>969271.8068900014</v>
      </c>
      <c r="H399" s="3">
        <v>8250397.3327000104</v>
      </c>
      <c r="I399" s="4">
        <v>14.928760169345299</v>
      </c>
      <c r="J399" s="4">
        <v>1244.0633474454401</v>
      </c>
      <c r="K399" s="79">
        <v>6.7458397168100479</v>
      </c>
      <c r="L399" s="79">
        <v>766.24411440586698</v>
      </c>
      <c r="M399" s="1">
        <f t="shared" si="60"/>
        <v>953.25621792812956</v>
      </c>
      <c r="N399" s="1">
        <f t="shared" si="61"/>
        <v>100.70702327310141</v>
      </c>
      <c r="O399" s="4">
        <f t="shared" si="62"/>
        <v>1053.9632412012311</v>
      </c>
      <c r="P399" s="77">
        <f t="shared" si="63"/>
        <v>1471.6809619525593</v>
      </c>
      <c r="Q399" s="8">
        <f t="shared" si="64"/>
        <v>70.599515917298888</v>
      </c>
      <c r="R399" s="78" t="s">
        <v>5</v>
      </c>
      <c r="S399" s="5"/>
    </row>
    <row r="400" spans="3:19" x14ac:dyDescent="0.25">
      <c r="C400" s="2" t="s">
        <v>26</v>
      </c>
      <c r="D400" s="2" t="s">
        <v>24</v>
      </c>
      <c r="E400" s="3">
        <v>44</v>
      </c>
      <c r="F400" s="3">
        <v>47</v>
      </c>
      <c r="G400" s="3">
        <v>999492.42842999939</v>
      </c>
      <c r="H400" s="3">
        <v>8295738.9568999987</v>
      </c>
      <c r="I400" s="4">
        <v>12.1182040364461</v>
      </c>
      <c r="J400" s="4">
        <v>1009.8503363705</v>
      </c>
      <c r="K400" s="79">
        <v>6.7458397168100461</v>
      </c>
      <c r="L400" s="79">
        <v>772.01930054665104</v>
      </c>
      <c r="M400" s="1">
        <f t="shared" si="60"/>
        <v>779.62395034155361</v>
      </c>
      <c r="N400" s="1">
        <f t="shared" si="61"/>
        <v>81.747462085465912</v>
      </c>
      <c r="O400" s="4">
        <f t="shared" si="62"/>
        <v>861.37141242701955</v>
      </c>
      <c r="P400" s="77">
        <f t="shared" si="63"/>
        <v>1483.7991659890054</v>
      </c>
      <c r="Q400" s="8">
        <f t="shared" si="64"/>
        <v>71.080781429030438</v>
      </c>
      <c r="R400" s="78" t="s">
        <v>6</v>
      </c>
      <c r="S400" s="5"/>
    </row>
    <row r="401" spans="3:19" x14ac:dyDescent="0.25">
      <c r="C401" s="2" t="s">
        <v>26</v>
      </c>
      <c r="D401" s="2" t="s">
        <v>24</v>
      </c>
      <c r="E401" s="3">
        <v>82</v>
      </c>
      <c r="F401" s="3">
        <v>117</v>
      </c>
      <c r="G401" s="3">
        <v>186081.14845000001</v>
      </c>
      <c r="H401" s="3">
        <v>9075874.2763999999</v>
      </c>
      <c r="I401" s="4">
        <v>10.874594108577</v>
      </c>
      <c r="J401" s="4">
        <v>906.21617571475304</v>
      </c>
      <c r="K401" s="79">
        <v>6.7458397168100399</v>
      </c>
      <c r="L401" s="79">
        <v>787.68923877151497</v>
      </c>
      <c r="M401" s="1">
        <f t="shared" si="60"/>
        <v>713.81672961118727</v>
      </c>
      <c r="N401" s="1">
        <f t="shared" si="61"/>
        <v>73.358268841827197</v>
      </c>
      <c r="O401" s="4">
        <f t="shared" si="62"/>
        <v>787.1749984530145</v>
      </c>
      <c r="P401" s="77">
        <f t="shared" si="63"/>
        <v>1494.6737600975823</v>
      </c>
      <c r="Q401" s="8">
        <f t="shared" si="64"/>
        <v>72.386609614436509</v>
      </c>
      <c r="R401" s="78" t="s">
        <v>6</v>
      </c>
      <c r="S401" s="5"/>
    </row>
    <row r="402" spans="3:19" x14ac:dyDescent="0.25">
      <c r="C402" s="2" t="s">
        <v>26</v>
      </c>
      <c r="D402" s="2" t="s">
        <v>24</v>
      </c>
      <c r="E402" s="3">
        <v>36</v>
      </c>
      <c r="F402" s="3">
        <v>36</v>
      </c>
      <c r="G402" s="3">
        <v>485553.82179000031</v>
      </c>
      <c r="H402" s="3">
        <v>8538899.8467000052</v>
      </c>
      <c r="I402" s="4">
        <v>7.8346310366500997</v>
      </c>
      <c r="J402" s="4">
        <v>652.88591972084203</v>
      </c>
      <c r="K402" s="79">
        <v>6.7458397168100435</v>
      </c>
      <c r="L402" s="79">
        <v>800.14262769927598</v>
      </c>
      <c r="M402" s="1">
        <f t="shared" si="60"/>
        <v>522.40185539329309</v>
      </c>
      <c r="N402" s="1">
        <f t="shared" si="61"/>
        <v>52.851165213586889</v>
      </c>
      <c r="O402" s="4">
        <f t="shared" si="62"/>
        <v>575.25302060688</v>
      </c>
      <c r="P402" s="77">
        <f t="shared" si="63"/>
        <v>1502.5083911342324</v>
      </c>
      <c r="Q402" s="8">
        <f t="shared" si="64"/>
        <v>73.42439202508308</v>
      </c>
      <c r="R402" s="78" t="s">
        <v>6</v>
      </c>
      <c r="S402" s="5"/>
    </row>
    <row r="403" spans="3:19" x14ac:dyDescent="0.25">
      <c r="C403" s="2" t="s">
        <v>26</v>
      </c>
      <c r="D403" s="2" t="s">
        <v>24</v>
      </c>
      <c r="E403" s="3">
        <v>47</v>
      </c>
      <c r="F403" s="3">
        <v>50</v>
      </c>
      <c r="G403" s="3">
        <v>986629.80453000043</v>
      </c>
      <c r="H403" s="3">
        <v>8373062.790199996</v>
      </c>
      <c r="I403" s="4">
        <v>8.8766556185892895</v>
      </c>
      <c r="J403" s="4">
        <v>739.72130154910803</v>
      </c>
      <c r="K403" s="79">
        <v>6.7458397168100479</v>
      </c>
      <c r="L403" s="79">
        <v>947.95514923029202</v>
      </c>
      <c r="M403" s="1">
        <f t="shared" si="60"/>
        <v>701.22261679881058</v>
      </c>
      <c r="N403" s="1">
        <f t="shared" si="61"/>
        <v>59.880496024324692</v>
      </c>
      <c r="O403" s="4">
        <f t="shared" si="62"/>
        <v>761.10311282313523</v>
      </c>
      <c r="P403" s="77">
        <f t="shared" si="63"/>
        <v>1511.3850467528216</v>
      </c>
      <c r="Q403" s="8">
        <f t="shared" si="64"/>
        <v>85.742102152667783</v>
      </c>
      <c r="R403" s="78" t="s">
        <v>6</v>
      </c>
      <c r="S403" s="5"/>
    </row>
    <row r="404" spans="3:19" x14ac:dyDescent="0.25">
      <c r="C404" s="2" t="s">
        <v>26</v>
      </c>
      <c r="D404" s="2" t="s">
        <v>24</v>
      </c>
      <c r="E404" s="3">
        <v>66</v>
      </c>
      <c r="F404" s="3">
        <v>82</v>
      </c>
      <c r="G404" s="3">
        <v>195582.62158000001</v>
      </c>
      <c r="H404" s="3">
        <v>9088670.4356999993</v>
      </c>
      <c r="I404" s="4">
        <v>7.9821573120919496</v>
      </c>
      <c r="J404" s="4">
        <v>665.17977600766199</v>
      </c>
      <c r="K404" s="79">
        <v>6.745839716810039</v>
      </c>
      <c r="L404" s="79">
        <v>991.63381274427002</v>
      </c>
      <c r="M404" s="1">
        <f t="shared" si="60"/>
        <v>659.61475744285735</v>
      </c>
      <c r="N404" s="1">
        <f t="shared" si="61"/>
        <v>53.846353821735541</v>
      </c>
      <c r="O404" s="4">
        <f t="shared" si="62"/>
        <v>713.46111126459289</v>
      </c>
      <c r="P404" s="77">
        <f t="shared" si="63"/>
        <v>1519.3672040649135</v>
      </c>
      <c r="Q404" s="8">
        <f t="shared" si="64"/>
        <v>89.381990778832474</v>
      </c>
      <c r="R404" s="78" t="s">
        <v>6</v>
      </c>
      <c r="S404" s="5"/>
    </row>
    <row r="405" spans="3:19" x14ac:dyDescent="0.25">
      <c r="C405" s="2" t="s">
        <v>26</v>
      </c>
      <c r="D405" s="2" t="s">
        <v>24</v>
      </c>
      <c r="E405" s="3">
        <v>73</v>
      </c>
      <c r="F405" s="3">
        <v>103</v>
      </c>
      <c r="G405" s="3">
        <v>365190.3048599998</v>
      </c>
      <c r="H405" s="3">
        <v>9258115.659500001</v>
      </c>
      <c r="I405" s="4">
        <v>3.6014571719809201</v>
      </c>
      <c r="J405" s="4">
        <v>300.12143099841001</v>
      </c>
      <c r="K405" s="79">
        <v>6.7458397168100435</v>
      </c>
      <c r="L405" s="79">
        <v>1003.75517325575</v>
      </c>
      <c r="M405" s="1">
        <f t="shared" si="60"/>
        <v>301.24843896957265</v>
      </c>
      <c r="N405" s="1">
        <f t="shared" si="61"/>
        <v>24.29485282913927</v>
      </c>
      <c r="O405" s="4">
        <f t="shared" si="62"/>
        <v>325.54329179871189</v>
      </c>
      <c r="P405" s="77">
        <f t="shared" si="63"/>
        <v>1522.9686612368944</v>
      </c>
      <c r="Q405" s="8">
        <f t="shared" si="64"/>
        <v>90.392104154789195</v>
      </c>
      <c r="R405" s="78" t="s">
        <v>6</v>
      </c>
      <c r="S405" s="5"/>
    </row>
    <row r="406" spans="3:19" x14ac:dyDescent="0.25">
      <c r="C406" s="2" t="s">
        <v>26</v>
      </c>
      <c r="D406" s="2" t="s">
        <v>24</v>
      </c>
      <c r="E406" s="3">
        <v>28</v>
      </c>
      <c r="F406" s="3">
        <v>29</v>
      </c>
      <c r="G406" s="3">
        <v>900850.17469000048</v>
      </c>
      <c r="H406" s="3">
        <v>8401104.4422000032</v>
      </c>
      <c r="I406" s="4">
        <v>7.8894928020405697</v>
      </c>
      <c r="J406" s="4">
        <v>657.45773350338095</v>
      </c>
      <c r="K406" s="79">
        <v>6.7458397168100435</v>
      </c>
      <c r="L406" s="79">
        <v>1030.2443992861699</v>
      </c>
      <c r="M406" s="1">
        <f t="shared" si="60"/>
        <v>677.34214770923757</v>
      </c>
      <c r="N406" s="1">
        <f t="shared" si="61"/>
        <v>53.221253889492232</v>
      </c>
      <c r="O406" s="4">
        <f t="shared" si="62"/>
        <v>730.5634015987298</v>
      </c>
      <c r="P406" s="77">
        <f t="shared" si="63"/>
        <v>1530.858154038935</v>
      </c>
      <c r="Q406" s="8">
        <f t="shared" si="64"/>
        <v>92.599539657324229</v>
      </c>
      <c r="R406" s="78" t="s">
        <v>6</v>
      </c>
      <c r="S406" s="5"/>
    </row>
    <row r="407" spans="3:19" x14ac:dyDescent="0.25">
      <c r="C407" s="2" t="s">
        <v>26</v>
      </c>
      <c r="D407" s="2" t="s">
        <v>24</v>
      </c>
      <c r="E407" s="3">
        <v>31</v>
      </c>
      <c r="F407" s="3">
        <v>31</v>
      </c>
      <c r="G407" s="3">
        <v>929835.45598999981</v>
      </c>
      <c r="H407" s="3">
        <v>8464550.3912999965</v>
      </c>
      <c r="I407" s="4">
        <v>5.0591683540702004</v>
      </c>
      <c r="J407" s="4">
        <v>421.59736283918397</v>
      </c>
      <c r="K407" s="79">
        <v>6.745839716810039</v>
      </c>
      <c r="L407" s="79">
        <v>1095.8301092548299</v>
      </c>
      <c r="M407" s="1">
        <f t="shared" si="60"/>
        <v>461.99908418161112</v>
      </c>
      <c r="N407" s="1">
        <f t="shared" si="61"/>
        <v>34.128338816915232</v>
      </c>
      <c r="O407" s="4">
        <f t="shared" si="62"/>
        <v>496.12742299852636</v>
      </c>
      <c r="P407" s="77">
        <f t="shared" si="63"/>
        <v>1535.9173223930052</v>
      </c>
      <c r="Q407" s="8">
        <f t="shared" si="64"/>
        <v>98.065015488045987</v>
      </c>
      <c r="R407" s="78" t="s">
        <v>6</v>
      </c>
      <c r="S407" s="5"/>
    </row>
    <row r="408" spans="3:19" x14ac:dyDescent="0.25">
      <c r="C408" s="2" t="s">
        <v>26</v>
      </c>
      <c r="D408" s="2" t="s">
        <v>24</v>
      </c>
      <c r="E408" s="3">
        <v>79</v>
      </c>
      <c r="F408" s="3">
        <v>114</v>
      </c>
      <c r="G408" s="3">
        <v>161844.73126999993</v>
      </c>
      <c r="H408" s="3">
        <v>9121822.3444000017</v>
      </c>
      <c r="I408" s="4">
        <v>3.3982213914881298</v>
      </c>
      <c r="J408" s="4">
        <v>283.18511595734401</v>
      </c>
      <c r="K408" s="79">
        <v>6.7458397168100399</v>
      </c>
      <c r="L408" s="79">
        <v>1140.3362652052999</v>
      </c>
      <c r="M408" s="1">
        <f t="shared" si="60"/>
        <v>322.92625749252744</v>
      </c>
      <c r="N408" s="1">
        <f t="shared" si="61"/>
        <v>22.923856829214106</v>
      </c>
      <c r="O408" s="4">
        <f t="shared" si="62"/>
        <v>345.85011432174156</v>
      </c>
      <c r="P408" s="77">
        <f t="shared" si="63"/>
        <v>1539.3155437844932</v>
      </c>
      <c r="Q408" s="8">
        <f t="shared" si="64"/>
        <v>101.77386181725166</v>
      </c>
      <c r="R408" s="78" t="s">
        <v>6</v>
      </c>
      <c r="S408" s="5"/>
    </row>
    <row r="409" spans="3:19" x14ac:dyDescent="0.25">
      <c r="C409" s="2" t="s">
        <v>26</v>
      </c>
      <c r="D409" s="2" t="s">
        <v>24</v>
      </c>
      <c r="E409" s="3">
        <v>43</v>
      </c>
      <c r="F409" s="3">
        <v>44</v>
      </c>
      <c r="G409" s="3">
        <v>1060017.9010999999</v>
      </c>
      <c r="H409" s="3">
        <v>8409860.3059999999</v>
      </c>
      <c r="I409" s="4">
        <v>1.7269781907303501</v>
      </c>
      <c r="J409" s="4">
        <v>143.914849227529</v>
      </c>
      <c r="K409" s="79">
        <v>6.7458397168100399</v>
      </c>
      <c r="L409" s="79">
        <v>1142.8397905310501</v>
      </c>
      <c r="M409" s="1">
        <f t="shared" si="60"/>
        <v>164.47161614549691</v>
      </c>
      <c r="N409" s="1">
        <f t="shared" si="61"/>
        <v>11.649918069093539</v>
      </c>
      <c r="O409" s="4">
        <f t="shared" si="62"/>
        <v>176.12153421459044</v>
      </c>
      <c r="P409" s="77">
        <f t="shared" si="63"/>
        <v>1541.0425219752235</v>
      </c>
      <c r="Q409" s="8">
        <f t="shared" si="64"/>
        <v>101.98248892773077</v>
      </c>
      <c r="R409" s="78" t="s">
        <v>6</v>
      </c>
      <c r="S409" s="5"/>
    </row>
    <row r="410" spans="3:19" x14ac:dyDescent="0.25">
      <c r="C410" s="2" t="s">
        <v>26</v>
      </c>
      <c r="D410" s="2" t="s">
        <v>24</v>
      </c>
      <c r="E410" s="3">
        <v>41</v>
      </c>
      <c r="F410" s="3">
        <v>43</v>
      </c>
      <c r="G410" s="3">
        <v>1008940.5965</v>
      </c>
      <c r="H410" s="3">
        <v>8342579.3799000001</v>
      </c>
      <c r="I410" s="4">
        <v>2.1970328509678798</v>
      </c>
      <c r="J410" s="4">
        <v>183.08607091399</v>
      </c>
      <c r="K410" s="79">
        <v>6.7458397168100372</v>
      </c>
      <c r="L410" s="79">
        <v>1186.2774858729899</v>
      </c>
      <c r="M410" s="1">
        <f t="shared" si="60"/>
        <v>217.19088390221199</v>
      </c>
      <c r="N410" s="1">
        <f t="shared" si="61"/>
        <v>14.820831465195512</v>
      </c>
      <c r="O410" s="4">
        <f t="shared" si="62"/>
        <v>232.0117153674075</v>
      </c>
      <c r="P410" s="77">
        <f t="shared" si="63"/>
        <v>1543.2395548261914</v>
      </c>
      <c r="Q410" s="8">
        <f t="shared" si="64"/>
        <v>105.60229687289254</v>
      </c>
      <c r="R410" s="78" t="s">
        <v>6</v>
      </c>
      <c r="S410" s="5"/>
    </row>
    <row r="411" spans="3:19" x14ac:dyDescent="0.25">
      <c r="C411" s="2" t="s">
        <v>26</v>
      </c>
      <c r="D411" s="2" t="s">
        <v>24</v>
      </c>
      <c r="E411" s="3">
        <v>80</v>
      </c>
      <c r="F411" s="3">
        <v>115</v>
      </c>
      <c r="G411" s="3">
        <v>440342.02007000003</v>
      </c>
      <c r="H411" s="3">
        <v>8608461.5275999997</v>
      </c>
      <c r="I411" s="4">
        <v>1.99798843532097</v>
      </c>
      <c r="J411" s="4">
        <v>166.49903627674701</v>
      </c>
      <c r="K411" s="79">
        <v>6.7458397168100399</v>
      </c>
      <c r="L411" s="79">
        <v>1273.5313198179899</v>
      </c>
      <c r="M411" s="1">
        <f t="shared" si="60"/>
        <v>212.04173741794898</v>
      </c>
      <c r="N411" s="1">
        <f t="shared" si="61"/>
        <v>13.478109740715347</v>
      </c>
      <c r="O411" s="4">
        <f t="shared" si="62"/>
        <v>225.51984715866433</v>
      </c>
      <c r="P411" s="77">
        <f t="shared" si="63"/>
        <v>1545.2375432615124</v>
      </c>
      <c r="Q411" s="8">
        <f t="shared" si="64"/>
        <v>112.87344970164222</v>
      </c>
      <c r="R411" s="78" t="s">
        <v>6</v>
      </c>
      <c r="S411" s="5"/>
    </row>
    <row r="412" spans="3:19" x14ac:dyDescent="0.25">
      <c r="C412" s="2" t="s">
        <v>26</v>
      </c>
      <c r="D412" s="2" t="s">
        <v>24</v>
      </c>
      <c r="E412" s="3">
        <v>86</v>
      </c>
      <c r="F412" s="3">
        <v>131</v>
      </c>
      <c r="G412" s="3">
        <v>448322.82357999997</v>
      </c>
      <c r="H412" s="3">
        <v>8601096.1841999982</v>
      </c>
      <c r="I412" s="4">
        <v>2.8177729089422798</v>
      </c>
      <c r="J412" s="4">
        <v>234.814409078523</v>
      </c>
      <c r="K412" s="79">
        <v>6.7458397168100417</v>
      </c>
      <c r="L412" s="79">
        <v>1395.48181721526</v>
      </c>
      <c r="M412" s="1">
        <f t="shared" si="60"/>
        <v>327.67923828922471</v>
      </c>
      <c r="N412" s="1">
        <f t="shared" si="61"/>
        <v>19.008244402094196</v>
      </c>
      <c r="O412" s="4">
        <f t="shared" si="62"/>
        <v>346.68748269131891</v>
      </c>
      <c r="P412" s="77">
        <f t="shared" si="63"/>
        <v>1548.0553161704547</v>
      </c>
      <c r="Q412" s="8">
        <f t="shared" si="64"/>
        <v>123.03599115141488</v>
      </c>
      <c r="R412" s="78" t="s">
        <v>6</v>
      </c>
      <c r="S412" s="5"/>
    </row>
    <row r="413" spans="3:19" x14ac:dyDescent="0.25">
      <c r="C413" s="2" t="s">
        <v>26</v>
      </c>
      <c r="D413" s="2" t="s">
        <v>24</v>
      </c>
      <c r="E413" s="3">
        <v>34</v>
      </c>
      <c r="F413" s="3">
        <v>35</v>
      </c>
      <c r="G413" s="3">
        <v>945633.19481999998</v>
      </c>
      <c r="H413" s="3">
        <v>8296775.5221000006</v>
      </c>
      <c r="I413" s="4">
        <v>3.39023243125428</v>
      </c>
      <c r="J413" s="4">
        <v>282.51936927118999</v>
      </c>
      <c r="K413" s="79">
        <v>6.7458397168100399</v>
      </c>
      <c r="L413" s="79">
        <v>1533.10844397818</v>
      </c>
      <c r="M413" s="1">
        <f t="shared" si="60"/>
        <v>433.13283061705096</v>
      </c>
      <c r="N413" s="1">
        <f t="shared" si="61"/>
        <v>22.869964583972585</v>
      </c>
      <c r="O413" s="4">
        <f t="shared" si="62"/>
        <v>456.00279520102356</v>
      </c>
      <c r="P413" s="77">
        <f t="shared" si="63"/>
        <v>1551.4455486017091</v>
      </c>
      <c r="Q413" s="8">
        <f t="shared" si="64"/>
        <v>134.50487671499172</v>
      </c>
      <c r="R413" s="78" t="s">
        <v>6</v>
      </c>
      <c r="S413" s="5"/>
    </row>
    <row r="414" spans="3:19" x14ac:dyDescent="0.25">
      <c r="C414" s="2" t="s">
        <v>26</v>
      </c>
      <c r="D414" s="2" t="s">
        <v>24</v>
      </c>
      <c r="E414" s="3">
        <v>84</v>
      </c>
      <c r="F414" s="3">
        <v>129</v>
      </c>
      <c r="G414" s="3">
        <v>442642.29400999995</v>
      </c>
      <c r="H414" s="3">
        <v>8609990.5778000001</v>
      </c>
      <c r="I414" s="4">
        <v>1.8996760015563601</v>
      </c>
      <c r="J414" s="4">
        <v>158.30633346303</v>
      </c>
      <c r="K414" s="79">
        <v>6.745839716810039</v>
      </c>
      <c r="L414" s="79">
        <v>1688.48614711092</v>
      </c>
      <c r="M414" s="1">
        <f t="shared" si="60"/>
        <v>267.29805105224807</v>
      </c>
      <c r="N414" s="1">
        <f t="shared" si="61"/>
        <v>12.814909820369783</v>
      </c>
      <c r="O414" s="4">
        <f t="shared" si="62"/>
        <v>280.11296087261786</v>
      </c>
      <c r="P414" s="77">
        <f t="shared" si="63"/>
        <v>1553.3452246032655</v>
      </c>
      <c r="Q414" s="8">
        <f t="shared" si="64"/>
        <v>147.45301864272005</v>
      </c>
      <c r="R414" s="78" t="s">
        <v>6</v>
      </c>
      <c r="S414" s="5"/>
    </row>
    <row r="415" spans="3:19" x14ac:dyDescent="0.25">
      <c r="C415" s="2" t="s">
        <v>26</v>
      </c>
      <c r="D415" s="2" t="s">
        <v>24</v>
      </c>
      <c r="E415" s="3">
        <v>64</v>
      </c>
      <c r="F415" s="3">
        <v>81</v>
      </c>
      <c r="G415" s="3">
        <v>196871.80039999998</v>
      </c>
      <c r="H415" s="3">
        <v>9088273.4603000004</v>
      </c>
      <c r="I415" s="4">
        <v>3.4239253733447099</v>
      </c>
      <c r="J415" s="4">
        <v>285.327114445392</v>
      </c>
      <c r="K415" s="79">
        <v>6.7458397168100364</v>
      </c>
      <c r="L415" s="79">
        <v>1871.79909757478</v>
      </c>
      <c r="M415" s="1">
        <f t="shared" si="60"/>
        <v>534.07503533250065</v>
      </c>
      <c r="N415" s="1">
        <f t="shared" si="61"/>
        <v>23.097251770902375</v>
      </c>
      <c r="O415" s="4">
        <f t="shared" si="62"/>
        <v>557.17228710340305</v>
      </c>
      <c r="P415" s="77">
        <f t="shared" si="63"/>
        <v>1556.7691499766102</v>
      </c>
      <c r="Q415" s="8">
        <f t="shared" si="64"/>
        <v>162.72909784804142</v>
      </c>
      <c r="R415" s="78" t="s">
        <v>6</v>
      </c>
      <c r="S415" s="5"/>
    </row>
    <row r="416" spans="3:19" x14ac:dyDescent="0.25">
      <c r="C416" s="2" t="s">
        <v>26</v>
      </c>
      <c r="D416" s="2" t="s">
        <v>24</v>
      </c>
      <c r="E416" s="3">
        <v>63</v>
      </c>
      <c r="F416" s="3">
        <v>80</v>
      </c>
      <c r="G416" s="3">
        <v>176771.57083000001</v>
      </c>
      <c r="H416" s="3">
        <v>9067688.0262000002</v>
      </c>
      <c r="I416" s="4">
        <v>0.75615540282106697</v>
      </c>
      <c r="J416" s="4">
        <v>63.012950235088901</v>
      </c>
      <c r="K416" s="79">
        <v>6.7458397168100399</v>
      </c>
      <c r="L416" s="79">
        <v>2251.68487712253</v>
      </c>
      <c r="M416" s="1">
        <f t="shared" si="60"/>
        <v>141.88530710722424</v>
      </c>
      <c r="N416" s="1">
        <f t="shared" si="61"/>
        <v>5.1009031484308478</v>
      </c>
      <c r="O416" s="4">
        <f t="shared" si="62"/>
        <v>146.9862102556551</v>
      </c>
      <c r="P416" s="77">
        <f t="shared" si="63"/>
        <v>1557.5253053794313</v>
      </c>
      <c r="Q416" s="8">
        <f t="shared" si="64"/>
        <v>194.38624614368749</v>
      </c>
      <c r="R416" s="78" t="s">
        <v>6</v>
      </c>
      <c r="S416" s="5"/>
    </row>
    <row r="417" spans="3:19" x14ac:dyDescent="0.25">
      <c r="C417" s="2" t="s">
        <v>26</v>
      </c>
      <c r="D417" s="2" t="s">
        <v>24</v>
      </c>
      <c r="E417" s="3">
        <v>85</v>
      </c>
      <c r="F417" s="3">
        <v>130</v>
      </c>
      <c r="G417" s="3">
        <v>442831.71847999992</v>
      </c>
      <c r="H417" s="3">
        <v>8595417.351400001</v>
      </c>
      <c r="I417" s="4">
        <v>1.58002921740717</v>
      </c>
      <c r="J417" s="4">
        <v>131.669101450597</v>
      </c>
      <c r="K417" s="79">
        <v>6.7458397168100399</v>
      </c>
      <c r="L417" s="79">
        <v>2301.5832809042199</v>
      </c>
      <c r="M417" s="1">
        <f t="shared" si="60"/>
        <v>303.0474025103756</v>
      </c>
      <c r="N417" s="1">
        <f t="shared" si="61"/>
        <v>10.658623848505572</v>
      </c>
      <c r="O417" s="4">
        <f t="shared" si="62"/>
        <v>313.70602635888116</v>
      </c>
      <c r="P417" s="77">
        <f t="shared" si="63"/>
        <v>1559.1053345968385</v>
      </c>
      <c r="Q417" s="8">
        <f t="shared" si="64"/>
        <v>198.54444645882762</v>
      </c>
      <c r="R417" s="78" t="s">
        <v>6</v>
      </c>
      <c r="S417" s="5"/>
    </row>
    <row r="418" spans="3:19" x14ac:dyDescent="0.25">
      <c r="C418" s="2" t="s">
        <v>26</v>
      </c>
      <c r="D418" s="2" t="s">
        <v>24</v>
      </c>
      <c r="E418" s="3" t="s">
        <v>27</v>
      </c>
      <c r="F418" s="3">
        <v>137</v>
      </c>
      <c r="G418" s="3">
        <v>358116.82290999993</v>
      </c>
      <c r="H418" s="3">
        <v>8771083.0307999998</v>
      </c>
      <c r="I418" s="4">
        <v>2.24008159150037</v>
      </c>
      <c r="J418" s="4">
        <v>186.67346595836401</v>
      </c>
      <c r="K418" s="79">
        <v>6.7458397168100399</v>
      </c>
      <c r="L418" s="79">
        <v>2357.83009950209</v>
      </c>
      <c r="M418" s="1">
        <f t="shared" si="60"/>
        <v>440.1443168150094</v>
      </c>
      <c r="N418" s="1">
        <f t="shared" si="61"/>
        <v>15.11123136883824</v>
      </c>
      <c r="O418" s="4">
        <f t="shared" si="62"/>
        <v>455.25554818384762</v>
      </c>
      <c r="P418" s="77">
        <f t="shared" si="63"/>
        <v>1561.3454161883387</v>
      </c>
      <c r="Q418" s="8">
        <f t="shared" si="64"/>
        <v>203.23168134198403</v>
      </c>
      <c r="R418" s="78" t="s">
        <v>6</v>
      </c>
      <c r="S418" s="5"/>
    </row>
    <row r="419" spans="3:19" x14ac:dyDescent="0.25">
      <c r="C419" s="2" t="s">
        <v>26</v>
      </c>
      <c r="D419" s="2" t="s">
        <v>24</v>
      </c>
      <c r="E419" s="3">
        <v>52</v>
      </c>
      <c r="F419" s="3">
        <v>56</v>
      </c>
      <c r="G419" s="3">
        <v>275058.41561999999</v>
      </c>
      <c r="H419" s="3">
        <v>8930765.6855999995</v>
      </c>
      <c r="I419" s="4">
        <v>0.93171237577180899</v>
      </c>
      <c r="J419" s="4">
        <v>77.642697980984096</v>
      </c>
      <c r="K419" s="79">
        <v>6.7458397168100399</v>
      </c>
      <c r="L419" s="79">
        <v>2421.5322082850998</v>
      </c>
      <c r="M419" s="1">
        <f>L419*J419*1000/1000/1000</f>
        <v>188.0142938991055</v>
      </c>
      <c r="N419" s="1">
        <f t="shared" ref="N419:N425" si="65">I419*K419*1000*1000/1000/1000</f>
        <v>6.2851823491249084</v>
      </c>
      <c r="O419" s="4">
        <f>N419+M419</f>
        <v>194.29947624823041</v>
      </c>
      <c r="P419" s="77">
        <f t="shared" ref="P419:P425" si="66">P418+I419</f>
        <v>1562.2771285641106</v>
      </c>
      <c r="Q419" s="8">
        <f t="shared" ref="Q419:Q425" si="67">O419/I419</f>
        <v>208.54019040723509</v>
      </c>
      <c r="R419" s="78" t="s">
        <v>6</v>
      </c>
      <c r="S419" s="5"/>
    </row>
    <row r="420" spans="3:19" x14ac:dyDescent="0.25">
      <c r="C420" s="2" t="s">
        <v>26</v>
      </c>
      <c r="D420" s="2" t="s">
        <v>24</v>
      </c>
      <c r="E420" s="3">
        <v>70</v>
      </c>
      <c r="F420" s="3">
        <v>95</v>
      </c>
      <c r="G420" s="3">
        <v>254568.34114999999</v>
      </c>
      <c r="H420" s="3">
        <v>8987803.2400000002</v>
      </c>
      <c r="I420" s="4">
        <v>0.84823949088545103</v>
      </c>
      <c r="J420" s="4">
        <v>70.686624240454293</v>
      </c>
      <c r="K420" s="79">
        <v>6.7458397168100399</v>
      </c>
      <c r="L420" s="79">
        <v>2441.2231955020002</v>
      </c>
      <c r="M420" s="1">
        <f>L420*J420*1000/1000/1000</f>
        <v>172.56182670753097</v>
      </c>
      <c r="N420" s="1">
        <f t="shared" si="65"/>
        <v>5.7220876469818034</v>
      </c>
      <c r="O420" s="4">
        <f>N420+M420</f>
        <v>178.28391435451277</v>
      </c>
      <c r="P420" s="77">
        <f t="shared" si="66"/>
        <v>1563.125368054996</v>
      </c>
      <c r="Q420" s="8">
        <f t="shared" si="67"/>
        <v>210.1811060086435</v>
      </c>
      <c r="R420" s="78" t="s">
        <v>6</v>
      </c>
      <c r="S420" s="5"/>
    </row>
    <row r="421" spans="3:19" x14ac:dyDescent="0.25">
      <c r="C421" s="2" t="s">
        <v>26</v>
      </c>
      <c r="D421" s="2" t="s">
        <v>24</v>
      </c>
      <c r="E421" s="3">
        <v>61</v>
      </c>
      <c r="F421" s="3">
        <v>69</v>
      </c>
      <c r="G421" s="3">
        <v>936655.22077000001</v>
      </c>
      <c r="H421" s="3">
        <v>8389411.3013000004</v>
      </c>
      <c r="I421" s="4">
        <v>1.8243327617083001</v>
      </c>
      <c r="J421" s="4">
        <v>152.027730142358</v>
      </c>
      <c r="K421" s="79">
        <v>6.7458397168100399</v>
      </c>
      <c r="L421" s="79">
        <v>2907.95615285031</v>
      </c>
      <c r="M421" s="1">
        <f>L421*J421*1000/1000/1000</f>
        <v>442.08997327133648</v>
      </c>
      <c r="N421" s="1">
        <f t="shared" si="65"/>
        <v>12.306656400609597</v>
      </c>
      <c r="O421" s="4">
        <f>N421+M421</f>
        <v>454.39662967194607</v>
      </c>
      <c r="P421" s="77">
        <f t="shared" si="66"/>
        <v>1564.9497008167043</v>
      </c>
      <c r="Q421" s="8">
        <f t="shared" si="67"/>
        <v>249.075519121002</v>
      </c>
      <c r="R421" s="78" t="s">
        <v>6</v>
      </c>
      <c r="S421" s="5"/>
    </row>
    <row r="422" spans="3:19" x14ac:dyDescent="0.25">
      <c r="C422" s="2" t="s">
        <v>26</v>
      </c>
      <c r="D422" s="2" t="s">
        <v>24</v>
      </c>
      <c r="E422" s="3">
        <v>68</v>
      </c>
      <c r="F422" s="3">
        <v>92</v>
      </c>
      <c r="G422" s="3">
        <v>191645.38094999999</v>
      </c>
      <c r="H422" s="3">
        <v>9068535.0019000005</v>
      </c>
      <c r="I422" s="4">
        <v>1.6081853750685899</v>
      </c>
      <c r="J422" s="4">
        <v>134.01544792238201</v>
      </c>
      <c r="K422" s="79">
        <v>6.7458397168100355</v>
      </c>
      <c r="L422" s="79">
        <v>3338.8770169280801</v>
      </c>
      <c r="M422" s="1">
        <f>L422*J422*1000/1000/1000</f>
        <v>447.46109898136331</v>
      </c>
      <c r="N422" s="1">
        <f t="shared" si="65"/>
        <v>10.848560775130737</v>
      </c>
      <c r="O422" s="4">
        <f>N422+M422</f>
        <v>458.30965975649406</v>
      </c>
      <c r="P422" s="77">
        <f t="shared" si="66"/>
        <v>1566.5578861917729</v>
      </c>
      <c r="Q422" s="8">
        <f t="shared" si="67"/>
        <v>284.98559112748239</v>
      </c>
      <c r="R422" s="78" t="s">
        <v>6</v>
      </c>
      <c r="S422" s="5"/>
    </row>
    <row r="423" spans="3:19" x14ac:dyDescent="0.25">
      <c r="C423" s="2" t="s">
        <v>26</v>
      </c>
      <c r="D423" s="2" t="s">
        <v>24</v>
      </c>
      <c r="E423" s="3">
        <v>83</v>
      </c>
      <c r="F423" s="3">
        <v>126</v>
      </c>
      <c r="G423" s="3">
        <v>276525.48479999998</v>
      </c>
      <c r="H423" s="3">
        <v>8920645.0095000006</v>
      </c>
      <c r="I423" s="4">
        <v>0.74369866765642201</v>
      </c>
      <c r="J423" s="4">
        <v>61.974888971368401</v>
      </c>
      <c r="K423" s="79">
        <v>6.7458397168100399</v>
      </c>
      <c r="L423" s="79">
        <v>6323.6481752070604</v>
      </c>
      <c r="M423" s="1">
        <f>L423*J423*1000/1000/1000</f>
        <v>391.90739355245398</v>
      </c>
      <c r="N423" s="1">
        <f t="shared" si="65"/>
        <v>5.016872009615402</v>
      </c>
      <c r="O423" s="4">
        <f>N423+M423</f>
        <v>396.92426556206937</v>
      </c>
      <c r="P423" s="77">
        <f t="shared" si="66"/>
        <v>1567.3015848594293</v>
      </c>
      <c r="Q423" s="8">
        <f t="shared" si="67"/>
        <v>533.71652098406423</v>
      </c>
      <c r="R423" s="78" t="s">
        <v>6</v>
      </c>
      <c r="S423" s="5"/>
    </row>
    <row r="424" spans="3:19" x14ac:dyDescent="0.25">
      <c r="C424" s="2" t="s">
        <v>26</v>
      </c>
      <c r="D424" s="2" t="s">
        <v>24</v>
      </c>
      <c r="E424" s="3">
        <v>71</v>
      </c>
      <c r="F424" s="3">
        <v>96</v>
      </c>
      <c r="G424" s="3">
        <v>274970.36116999999</v>
      </c>
      <c r="H424" s="3">
        <v>8945516.5227000006</v>
      </c>
      <c r="I424" s="4">
        <v>0.55031139412769003</v>
      </c>
      <c r="J424" s="4">
        <v>45.8592828439741</v>
      </c>
      <c r="K424" s="79">
        <v>6.7458397168100399</v>
      </c>
      <c r="L424" s="79">
        <v>7950.3614609386304</v>
      </c>
      <c r="M424" s="1">
        <f>L424*J424*1000/1000/1000</f>
        <v>364.59787494901582</v>
      </c>
      <c r="N424" s="1">
        <f t="shared" si="65"/>
        <v>3.712312459119675</v>
      </c>
      <c r="O424" s="4">
        <f>N424+M424</f>
        <v>368.3101874081355</v>
      </c>
      <c r="P424" s="77">
        <f t="shared" si="66"/>
        <v>1567.851896253557</v>
      </c>
      <c r="Q424" s="8">
        <f t="shared" si="67"/>
        <v>669.27596146169492</v>
      </c>
      <c r="R424" s="78" t="s">
        <v>6</v>
      </c>
      <c r="S424" s="5"/>
    </row>
    <row r="425" spans="3:19" x14ac:dyDescent="0.25">
      <c r="C425" s="2" t="s">
        <v>26</v>
      </c>
      <c r="D425" s="2" t="s">
        <v>24</v>
      </c>
      <c r="E425" s="3">
        <v>69</v>
      </c>
      <c r="F425" s="3">
        <v>94</v>
      </c>
      <c r="G425" s="3">
        <v>200740.23629999999</v>
      </c>
      <c r="H425" s="3">
        <v>9081511.7051999997</v>
      </c>
      <c r="I425" s="4">
        <v>0.49310450818646501</v>
      </c>
      <c r="J425" s="4">
        <v>41.092042348872099</v>
      </c>
      <c r="K425" s="79">
        <v>6.7458397168100399</v>
      </c>
      <c r="L425" s="79">
        <v>10113.982717050299</v>
      </c>
      <c r="M425" s="1">
        <f>L425*J425*1000/1000/1000</f>
        <v>415.6042061247914</v>
      </c>
      <c r="N425" s="1">
        <f t="shared" si="65"/>
        <v>3.3264039758623372</v>
      </c>
      <c r="O425" s="4">
        <f>N425+M425</f>
        <v>418.93061010065372</v>
      </c>
      <c r="P425" s="77">
        <f t="shared" si="66"/>
        <v>1568.3450007617434</v>
      </c>
      <c r="Q425" s="8">
        <f t="shared" si="67"/>
        <v>849.57773280433526</v>
      </c>
      <c r="R425" s="78" t="s">
        <v>6</v>
      </c>
      <c r="S425" s="5"/>
    </row>
    <row r="426" spans="3:19" x14ac:dyDescent="0.25">
      <c r="K426" s="80"/>
      <c r="L426" s="80"/>
      <c r="O426" s="75"/>
      <c r="P426" s="7">
        <v>0</v>
      </c>
      <c r="Q426" s="8">
        <f>Q427</f>
        <v>51.64856176605474</v>
      </c>
      <c r="R426" s="78"/>
      <c r="S426" s="2"/>
    </row>
    <row r="427" spans="3:19" x14ac:dyDescent="0.25">
      <c r="C427" s="2" t="s">
        <v>26</v>
      </c>
      <c r="D427" s="2" t="s">
        <v>25</v>
      </c>
      <c r="E427" s="3">
        <v>34</v>
      </c>
      <c r="F427" s="3">
        <v>121</v>
      </c>
      <c r="G427" s="3">
        <v>20.8043561502482</v>
      </c>
      <c r="H427" s="3">
        <v>2.0804356150248199E-2</v>
      </c>
      <c r="I427" s="4">
        <v>10.0647037724955</v>
      </c>
      <c r="J427" s="4">
        <v>838.72531437462203</v>
      </c>
      <c r="K427" s="79">
        <v>0</v>
      </c>
      <c r="L427" s="79">
        <v>619.78274119265905</v>
      </c>
      <c r="M427" s="1">
        <f t="shared" ref="M427:M440" si="68">L427*J427*1000/1000/1000</f>
        <v>519.82747445077803</v>
      </c>
      <c r="N427" s="1">
        <f t="shared" ref="N427:N440" si="69">I427*K427*1000*1000/1000/1000</f>
        <v>0</v>
      </c>
      <c r="O427" s="4">
        <f t="shared" ref="O427:O440" si="70">N427+M427</f>
        <v>519.82747445077803</v>
      </c>
      <c r="P427" s="77">
        <f t="shared" ref="P427:P440" si="71">P426+I427</f>
        <v>10.0647037724955</v>
      </c>
      <c r="Q427" s="8">
        <f t="shared" ref="Q427:Q440" si="72">O427/I427</f>
        <v>51.64856176605474</v>
      </c>
      <c r="R427" s="78" t="s">
        <v>4</v>
      </c>
      <c r="S427" s="5"/>
    </row>
    <row r="428" spans="3:19" x14ac:dyDescent="0.25">
      <c r="C428" s="2" t="s">
        <v>26</v>
      </c>
      <c r="D428" s="2" t="s">
        <v>25</v>
      </c>
      <c r="E428" s="3">
        <v>7</v>
      </c>
      <c r="F428" s="3">
        <v>69</v>
      </c>
      <c r="G428" s="3">
        <v>35.897234305512598</v>
      </c>
      <c r="H428" s="3">
        <v>3.5897234305512497E-2</v>
      </c>
      <c r="I428" s="4">
        <v>1.2523374424892799</v>
      </c>
      <c r="J428" s="4">
        <v>104.361453540773</v>
      </c>
      <c r="K428" s="79">
        <v>0</v>
      </c>
      <c r="L428" s="79">
        <v>1162.2387954549099</v>
      </c>
      <c r="M428" s="1">
        <f t="shared" si="68"/>
        <v>121.29293005515154</v>
      </c>
      <c r="N428" s="1">
        <f t="shared" si="69"/>
        <v>0</v>
      </c>
      <c r="O428" s="4">
        <f t="shared" si="70"/>
        <v>121.29293005515154</v>
      </c>
      <c r="P428" s="77">
        <f t="shared" si="71"/>
        <v>11.31704121498478</v>
      </c>
      <c r="Q428" s="8">
        <f t="shared" si="72"/>
        <v>96.853232954575518</v>
      </c>
      <c r="R428" s="78" t="s">
        <v>4</v>
      </c>
      <c r="S428" s="5"/>
    </row>
    <row r="429" spans="3:19" x14ac:dyDescent="0.25">
      <c r="C429" s="2" t="s">
        <v>26</v>
      </c>
      <c r="D429" s="2" t="s">
        <v>25</v>
      </c>
      <c r="E429" s="3">
        <v>4</v>
      </c>
      <c r="F429" s="3">
        <v>65</v>
      </c>
      <c r="G429" s="3">
        <v>38.309506926469702</v>
      </c>
      <c r="H429" s="3">
        <v>3.83095069264697E-2</v>
      </c>
      <c r="I429" s="4">
        <v>1.8555040474433</v>
      </c>
      <c r="J429" s="4">
        <v>154.625337286942</v>
      </c>
      <c r="K429" s="79">
        <v>0</v>
      </c>
      <c r="L429" s="79">
        <v>1248.9387525013899</v>
      </c>
      <c r="M429" s="1">
        <f t="shared" si="68"/>
        <v>193.11757585626</v>
      </c>
      <c r="N429" s="1">
        <f t="shared" si="69"/>
        <v>0</v>
      </c>
      <c r="O429" s="4">
        <f t="shared" si="70"/>
        <v>193.11757585626</v>
      </c>
      <c r="P429" s="77">
        <f t="shared" si="71"/>
        <v>13.172545262428081</v>
      </c>
      <c r="Q429" s="8">
        <f t="shared" si="72"/>
        <v>104.07822937511605</v>
      </c>
      <c r="R429" s="78" t="s">
        <v>4</v>
      </c>
      <c r="S429" s="5"/>
    </row>
    <row r="430" spans="3:19" x14ac:dyDescent="0.25">
      <c r="C430" s="2" t="s">
        <v>26</v>
      </c>
      <c r="D430" s="2" t="s">
        <v>25</v>
      </c>
      <c r="E430" s="3">
        <v>28</v>
      </c>
      <c r="F430" s="3">
        <v>112</v>
      </c>
      <c r="G430" s="3">
        <v>61.188260420430801</v>
      </c>
      <c r="H430" s="3">
        <v>6.1188260420430803E-2</v>
      </c>
      <c r="I430" s="4">
        <v>0.39699948857143103</v>
      </c>
      <c r="J430" s="4">
        <v>33.083290714285901</v>
      </c>
      <c r="K430" s="79">
        <v>0</v>
      </c>
      <c r="L430" s="79">
        <v>2071.2284588847901</v>
      </c>
      <c r="M430" s="1">
        <f t="shared" si="68"/>
        <v>68.523053240987878</v>
      </c>
      <c r="N430" s="1">
        <f t="shared" si="69"/>
        <v>0</v>
      </c>
      <c r="O430" s="4">
        <f t="shared" si="70"/>
        <v>68.523053240987878</v>
      </c>
      <c r="P430" s="77">
        <f t="shared" si="71"/>
        <v>13.569544750999512</v>
      </c>
      <c r="Q430" s="8">
        <f t="shared" si="72"/>
        <v>172.60237157373243</v>
      </c>
      <c r="R430" s="78" t="s">
        <v>4</v>
      </c>
      <c r="S430" s="5"/>
    </row>
    <row r="431" spans="3:19" x14ac:dyDescent="0.25">
      <c r="C431" s="2" t="s">
        <v>26</v>
      </c>
      <c r="D431" s="2" t="s">
        <v>25</v>
      </c>
      <c r="E431" s="3">
        <v>35</v>
      </c>
      <c r="F431" s="3">
        <v>123</v>
      </c>
      <c r="G431" s="3">
        <v>63.103111678911198</v>
      </c>
      <c r="H431" s="3">
        <v>6.3103111678911195E-2</v>
      </c>
      <c r="I431" s="4">
        <v>3.4929139552422099</v>
      </c>
      <c r="J431" s="4">
        <v>291.07616293684998</v>
      </c>
      <c r="K431" s="79">
        <v>0</v>
      </c>
      <c r="L431" s="79">
        <v>2140.0504984910699</v>
      </c>
      <c r="M431" s="1">
        <f t="shared" si="68"/>
        <v>622.91768759187369</v>
      </c>
      <c r="N431" s="1">
        <f t="shared" si="69"/>
        <v>0</v>
      </c>
      <c r="O431" s="4">
        <f t="shared" si="70"/>
        <v>622.91768759187369</v>
      </c>
      <c r="P431" s="77">
        <f t="shared" si="71"/>
        <v>17.062458706241721</v>
      </c>
      <c r="Q431" s="8">
        <f t="shared" si="72"/>
        <v>178.33754154092196</v>
      </c>
      <c r="R431" s="78" t="s">
        <v>4</v>
      </c>
      <c r="S431" s="5"/>
    </row>
    <row r="432" spans="3:19" x14ac:dyDescent="0.25">
      <c r="C432" s="2" t="s">
        <v>26</v>
      </c>
      <c r="D432" s="2" t="s">
        <v>25</v>
      </c>
      <c r="E432" s="3">
        <v>20</v>
      </c>
      <c r="F432" s="3">
        <v>98</v>
      </c>
      <c r="G432" s="3">
        <v>90.1347361371879</v>
      </c>
      <c r="H432" s="3">
        <v>9.0134736137187907E-2</v>
      </c>
      <c r="I432" s="4">
        <v>2.0048843427210201</v>
      </c>
      <c r="J432" s="4">
        <v>167.07369522675199</v>
      </c>
      <c r="K432" s="79">
        <v>0</v>
      </c>
      <c r="L432" s="79">
        <v>3111.5993437867601</v>
      </c>
      <c r="M432" s="1">
        <f t="shared" si="68"/>
        <v>519.86640043159071</v>
      </c>
      <c r="N432" s="1">
        <f t="shared" si="69"/>
        <v>0</v>
      </c>
      <c r="O432" s="4">
        <f t="shared" si="70"/>
        <v>519.86640043159071</v>
      </c>
      <c r="P432" s="77">
        <f t="shared" si="71"/>
        <v>19.067343048962741</v>
      </c>
      <c r="Q432" s="8">
        <f t="shared" si="72"/>
        <v>259.29994531556383</v>
      </c>
      <c r="R432" s="78" t="s">
        <v>5</v>
      </c>
      <c r="S432" s="5"/>
    </row>
    <row r="433" spans="3:19" x14ac:dyDescent="0.25">
      <c r="C433" s="2" t="s">
        <v>26</v>
      </c>
      <c r="D433" s="2" t="s">
        <v>25</v>
      </c>
      <c r="E433" s="3">
        <v>27</v>
      </c>
      <c r="F433" s="3">
        <v>111</v>
      </c>
      <c r="G433" s="3">
        <v>98.712706571002698</v>
      </c>
      <c r="H433" s="3">
        <v>9.8712706571002701E-2</v>
      </c>
      <c r="I433" s="4">
        <v>0.97699359118823403</v>
      </c>
      <c r="J433" s="4">
        <v>81.416132599019505</v>
      </c>
      <c r="K433" s="79">
        <v>0</v>
      </c>
      <c r="L433" s="79">
        <v>3419.90183899258</v>
      </c>
      <c r="M433" s="1">
        <f t="shared" si="68"/>
        <v>278.43518159905051</v>
      </c>
      <c r="N433" s="1">
        <f t="shared" si="69"/>
        <v>0</v>
      </c>
      <c r="O433" s="4">
        <f t="shared" si="70"/>
        <v>278.43518159905051</v>
      </c>
      <c r="P433" s="77">
        <f t="shared" si="71"/>
        <v>20.044336640150973</v>
      </c>
      <c r="Q433" s="8">
        <f t="shared" si="72"/>
        <v>284.99181991604831</v>
      </c>
      <c r="R433" s="78" t="s">
        <v>5</v>
      </c>
      <c r="S433" s="5"/>
    </row>
    <row r="434" spans="3:19" x14ac:dyDescent="0.25">
      <c r="C434" s="2" t="s">
        <v>26</v>
      </c>
      <c r="D434" s="2" t="s">
        <v>25</v>
      </c>
      <c r="E434" s="3">
        <v>31</v>
      </c>
      <c r="F434" s="3">
        <v>115</v>
      </c>
      <c r="G434" s="3">
        <v>105.010115466261</v>
      </c>
      <c r="H434" s="3">
        <v>0.105010115466261</v>
      </c>
      <c r="I434" s="4">
        <v>0.90892436557266099</v>
      </c>
      <c r="J434" s="4">
        <v>75.7436971310551</v>
      </c>
      <c r="K434" s="79">
        <v>0</v>
      </c>
      <c r="L434" s="79">
        <v>3646.2382306506802</v>
      </c>
      <c r="M434" s="1">
        <f t="shared" si="68"/>
        <v>276.17956421007938</v>
      </c>
      <c r="N434" s="1">
        <f t="shared" si="69"/>
        <v>0</v>
      </c>
      <c r="O434" s="4">
        <f t="shared" si="70"/>
        <v>276.17956421007938</v>
      </c>
      <c r="P434" s="77">
        <f t="shared" si="71"/>
        <v>20.953261005723636</v>
      </c>
      <c r="Q434" s="8">
        <f t="shared" si="72"/>
        <v>303.85318588755678</v>
      </c>
      <c r="R434" s="78" t="s">
        <v>5</v>
      </c>
      <c r="S434" s="5"/>
    </row>
    <row r="435" spans="3:19" x14ac:dyDescent="0.25">
      <c r="C435" s="2" t="s">
        <v>26</v>
      </c>
      <c r="D435" s="2" t="s">
        <v>25</v>
      </c>
      <c r="E435" s="3">
        <v>19</v>
      </c>
      <c r="F435" s="3">
        <v>95</v>
      </c>
      <c r="G435" s="3">
        <v>105.747031887768</v>
      </c>
      <c r="H435" s="3">
        <v>0.105747031887768</v>
      </c>
      <c r="I435" s="4">
        <v>0.89929755393991995</v>
      </c>
      <c r="J435" s="4">
        <v>74.941462828326706</v>
      </c>
      <c r="K435" s="79">
        <v>0</v>
      </c>
      <c r="L435" s="79">
        <v>3672.7238863499601</v>
      </c>
      <c r="M435" s="1">
        <f t="shared" si="68"/>
        <v>275.23930060760318</v>
      </c>
      <c r="N435" s="1">
        <f t="shared" si="69"/>
        <v>0</v>
      </c>
      <c r="O435" s="4">
        <f t="shared" si="70"/>
        <v>275.23930060760318</v>
      </c>
      <c r="P435" s="77">
        <f t="shared" si="71"/>
        <v>21.852558559663557</v>
      </c>
      <c r="Q435" s="8">
        <f t="shared" si="72"/>
        <v>306.06032386249689</v>
      </c>
      <c r="R435" s="78" t="s">
        <v>5</v>
      </c>
      <c r="S435" s="5"/>
    </row>
    <row r="436" spans="3:19" x14ac:dyDescent="0.25">
      <c r="C436" s="2" t="s">
        <v>26</v>
      </c>
      <c r="D436" s="2" t="s">
        <v>25</v>
      </c>
      <c r="E436" s="3">
        <v>32</v>
      </c>
      <c r="F436" s="3">
        <v>117</v>
      </c>
      <c r="G436" s="3">
        <v>123.81519930091901</v>
      </c>
      <c r="H436" s="3">
        <v>0.123815199300919</v>
      </c>
      <c r="I436" s="4">
        <v>0.73760119571919502</v>
      </c>
      <c r="J436" s="4">
        <v>61.466766309933</v>
      </c>
      <c r="K436" s="79">
        <v>0</v>
      </c>
      <c r="L436" s="79">
        <v>4322.1153875507598</v>
      </c>
      <c r="M436" s="1">
        <f t="shared" si="68"/>
        <v>265.66645649114804</v>
      </c>
      <c r="N436" s="1">
        <f t="shared" si="69"/>
        <v>0</v>
      </c>
      <c r="O436" s="4">
        <f t="shared" si="70"/>
        <v>265.66645649114804</v>
      </c>
      <c r="P436" s="77">
        <f t="shared" si="71"/>
        <v>22.59015975538275</v>
      </c>
      <c r="Q436" s="8">
        <f t="shared" si="72"/>
        <v>360.17628229589712</v>
      </c>
      <c r="R436" s="78" t="s">
        <v>6</v>
      </c>
      <c r="S436" s="5"/>
    </row>
    <row r="437" spans="3:19" x14ac:dyDescent="0.25">
      <c r="C437" s="2" t="s">
        <v>26</v>
      </c>
      <c r="D437" s="2" t="s">
        <v>25</v>
      </c>
      <c r="E437" s="3">
        <v>36</v>
      </c>
      <c r="F437" s="3">
        <v>124</v>
      </c>
      <c r="G437" s="3">
        <v>153.74200154511999</v>
      </c>
      <c r="H437" s="3">
        <v>0.15374200154511999</v>
      </c>
      <c r="I437" s="4">
        <v>0.42519837928326498</v>
      </c>
      <c r="J437" s="4">
        <v>35.433198273605399</v>
      </c>
      <c r="K437" s="79">
        <v>0</v>
      </c>
      <c r="L437" s="79">
        <v>5397.7203778695502</v>
      </c>
      <c r="M437" s="1">
        <f t="shared" si="68"/>
        <v>191.25849637453203</v>
      </c>
      <c r="N437" s="1">
        <f t="shared" si="69"/>
        <v>0</v>
      </c>
      <c r="O437" s="4">
        <f t="shared" si="70"/>
        <v>191.25849637453203</v>
      </c>
      <c r="P437" s="77">
        <f t="shared" si="71"/>
        <v>23.015358134666016</v>
      </c>
      <c r="Q437" s="8">
        <f t="shared" si="72"/>
        <v>449.81003148912896</v>
      </c>
      <c r="R437" s="78" t="s">
        <v>6</v>
      </c>
      <c r="S437" s="5"/>
    </row>
    <row r="438" spans="3:19" x14ac:dyDescent="0.25">
      <c r="C438" s="2" t="s">
        <v>26</v>
      </c>
      <c r="D438" s="2" t="s">
        <v>25</v>
      </c>
      <c r="E438" s="3">
        <v>25</v>
      </c>
      <c r="F438" s="3">
        <v>109</v>
      </c>
      <c r="G438" s="3">
        <v>166.458052765823</v>
      </c>
      <c r="H438" s="3">
        <v>0.16645805276582301</v>
      </c>
      <c r="I438" s="4">
        <v>0.54310552352851404</v>
      </c>
      <c r="J438" s="4">
        <v>45.2587936273761</v>
      </c>
      <c r="K438" s="79">
        <v>0</v>
      </c>
      <c r="L438" s="79">
        <v>5854.7504353588201</v>
      </c>
      <c r="M438" s="1">
        <f t="shared" si="68"/>
        <v>264.97894169369522</v>
      </c>
      <c r="N438" s="1">
        <f t="shared" si="69"/>
        <v>0</v>
      </c>
      <c r="O438" s="4">
        <f t="shared" si="70"/>
        <v>264.97894169369522</v>
      </c>
      <c r="P438" s="77">
        <f t="shared" si="71"/>
        <v>23.55846365819453</v>
      </c>
      <c r="Q438" s="8">
        <f t="shared" si="72"/>
        <v>487.89586961323425</v>
      </c>
      <c r="R438" s="78" t="s">
        <v>6</v>
      </c>
      <c r="S438" s="5"/>
    </row>
    <row r="439" spans="3:19" x14ac:dyDescent="0.25">
      <c r="C439" s="2" t="s">
        <v>26</v>
      </c>
      <c r="D439" s="2" t="s">
        <v>25</v>
      </c>
      <c r="E439" s="3">
        <v>26</v>
      </c>
      <c r="F439" s="3">
        <v>110</v>
      </c>
      <c r="G439" s="3">
        <v>173.78650049941101</v>
      </c>
      <c r="H439" s="3">
        <v>0.173786500499411</v>
      </c>
      <c r="I439" s="4">
        <v>0.81580839110730097</v>
      </c>
      <c r="J439" s="4">
        <v>67.984032592275099</v>
      </c>
      <c r="K439" s="79">
        <v>0</v>
      </c>
      <c r="L439" s="79">
        <v>6118.14359341217</v>
      </c>
      <c r="M439" s="1">
        <f t="shared" si="68"/>
        <v>415.93607345875205</v>
      </c>
      <c r="N439" s="1">
        <f t="shared" si="69"/>
        <v>0</v>
      </c>
      <c r="O439" s="4">
        <f t="shared" si="70"/>
        <v>415.93607345875205</v>
      </c>
      <c r="P439" s="77">
        <f t="shared" si="71"/>
        <v>24.37427204930183</v>
      </c>
      <c r="Q439" s="8">
        <f t="shared" si="72"/>
        <v>509.84529945101428</v>
      </c>
      <c r="R439" s="78" t="s">
        <v>6</v>
      </c>
      <c r="S439" s="5"/>
    </row>
    <row r="440" spans="3:19" x14ac:dyDescent="0.25">
      <c r="C440" s="2" t="s">
        <v>26</v>
      </c>
      <c r="D440" s="2" t="s">
        <v>25</v>
      </c>
      <c r="E440" s="3">
        <v>21</v>
      </c>
      <c r="F440" s="3">
        <v>103</v>
      </c>
      <c r="G440" s="3">
        <v>233.655033997815</v>
      </c>
      <c r="H440" s="3">
        <v>0.23365503399781501</v>
      </c>
      <c r="I440" s="4">
        <v>0.64320732590435703</v>
      </c>
      <c r="J440" s="4">
        <v>53.600610492029801</v>
      </c>
      <c r="K440" s="79">
        <v>0</v>
      </c>
      <c r="L440" s="79">
        <v>8269.8901404869903</v>
      </c>
      <c r="M440" s="1">
        <f t="shared" si="68"/>
        <v>443.27116023212079</v>
      </c>
      <c r="N440" s="1">
        <f t="shared" si="69"/>
        <v>0</v>
      </c>
      <c r="O440" s="4">
        <f t="shared" si="70"/>
        <v>443.27116023212079</v>
      </c>
      <c r="P440" s="77">
        <f t="shared" si="71"/>
        <v>25.017479375206186</v>
      </c>
      <c r="Q440" s="8">
        <f t="shared" si="72"/>
        <v>689.1575117072498</v>
      </c>
      <c r="R440" s="78" t="s">
        <v>6</v>
      </c>
      <c r="S440" s="5"/>
    </row>
    <row r="441" spans="3:19" x14ac:dyDescent="0.25">
      <c r="K441" s="80"/>
      <c r="L441" s="80"/>
      <c r="P441" s="7"/>
      <c r="Q441" s="7"/>
      <c r="R441" s="78"/>
    </row>
    <row r="442" spans="3:19" x14ac:dyDescent="0.25">
      <c r="C442" s="2"/>
      <c r="D442" s="2"/>
      <c r="E442" s="2"/>
      <c r="F442" s="2"/>
      <c r="G442" s="2"/>
      <c r="H442" s="2"/>
      <c r="I442" s="2"/>
      <c r="J442" s="2"/>
      <c r="K442" s="80"/>
      <c r="L442" s="80"/>
      <c r="M442" s="2"/>
      <c r="N442" s="2"/>
      <c r="O442" s="2"/>
      <c r="P442" s="78"/>
      <c r="Q442" s="8"/>
      <c r="R442" s="78"/>
    </row>
    <row r="443" spans="3:19" x14ac:dyDescent="0.25">
      <c r="C443" s="2" t="s">
        <v>28</v>
      </c>
      <c r="D443" s="2" t="s">
        <v>10</v>
      </c>
      <c r="E443" s="3">
        <v>19</v>
      </c>
      <c r="F443" s="3">
        <v>99</v>
      </c>
      <c r="G443" s="3">
        <v>841816.79338999896</v>
      </c>
      <c r="H443" s="3">
        <v>7616806.5270999819</v>
      </c>
      <c r="I443" s="4">
        <v>313.381828305</v>
      </c>
      <c r="J443" s="4">
        <v>26115.152358750001</v>
      </c>
      <c r="K443" s="79">
        <v>6.7458397168100479</v>
      </c>
      <c r="L443" s="79">
        <v>224.81881844350499</v>
      </c>
      <c r="M443" s="1">
        <f>L443*J443*1000/1000/1000</f>
        <v>5871.1776967662881</v>
      </c>
      <c r="N443" s="1">
        <f>I443*K443*1000*1000/1000/1000</f>
        <v>2114.0235839064162</v>
      </c>
      <c r="O443" s="4">
        <f>N443+M443</f>
        <v>7985.2012806727043</v>
      </c>
      <c r="P443" s="9">
        <f>P442+I443</f>
        <v>313.381828305</v>
      </c>
      <c r="Q443" s="8">
        <f>O443/I443</f>
        <v>25.480741253768798</v>
      </c>
      <c r="R443" s="78" t="s">
        <v>4</v>
      </c>
    </row>
    <row r="444" spans="3:19" x14ac:dyDescent="0.25">
      <c r="C444" s="2" t="s">
        <v>28</v>
      </c>
      <c r="D444" s="2" t="s">
        <v>10</v>
      </c>
      <c r="E444" s="3">
        <v>6</v>
      </c>
      <c r="F444" s="3">
        <v>17</v>
      </c>
      <c r="G444" s="3">
        <v>519485.82598000014</v>
      </c>
      <c r="H444" s="3">
        <v>8038744.5317000104</v>
      </c>
      <c r="I444" s="4">
        <v>106.16041225124999</v>
      </c>
      <c r="J444" s="4">
        <v>8846.7010209375003</v>
      </c>
      <c r="K444" s="79">
        <v>6.7458397168100479</v>
      </c>
      <c r="L444" s="79">
        <v>279.83059078012701</v>
      </c>
      <c r="M444" s="1">
        <f>L444*J444*1000/1000/1000</f>
        <v>2475.5775731440935</v>
      </c>
      <c r="N444" s="1">
        <f>I444*K444*1000*1000/1000/1000</f>
        <v>716.14112531741023</v>
      </c>
      <c r="O444" s="4">
        <f>N444+M444</f>
        <v>3191.7186984615037</v>
      </c>
      <c r="P444" s="9">
        <f>P443+I444</f>
        <v>419.54224055625002</v>
      </c>
      <c r="Q444" s="8">
        <f>O444/I444</f>
        <v>30.065055615153966</v>
      </c>
      <c r="R444" s="78" t="s">
        <v>4</v>
      </c>
    </row>
    <row r="445" spans="3:19" x14ac:dyDescent="0.25">
      <c r="C445" s="2" t="s">
        <v>28</v>
      </c>
      <c r="D445" s="2" t="s">
        <v>10</v>
      </c>
      <c r="E445" s="3">
        <v>36</v>
      </c>
      <c r="F445" s="3">
        <v>155</v>
      </c>
      <c r="G445" s="3">
        <v>474250.76078999828</v>
      </c>
      <c r="H445" s="3">
        <v>8064098.1887999792</v>
      </c>
      <c r="I445" s="4">
        <v>91.32576949125</v>
      </c>
      <c r="J445" s="4">
        <v>7610.4807909375004</v>
      </c>
      <c r="K445" s="79">
        <v>6.7458397168100275</v>
      </c>
      <c r="L445" s="79">
        <v>308.124365686641</v>
      </c>
      <c r="M445" s="1">
        <f>L445*J445*1000/1000/1000</f>
        <v>2344.9745662779833</v>
      </c>
      <c r="N445" s="1">
        <f>I445*K445*1000*1000/1000/1000</f>
        <v>616.06900300231177</v>
      </c>
      <c r="O445" s="4">
        <f>N445+M445</f>
        <v>2961.0435692802948</v>
      </c>
      <c r="P445" s="9">
        <f>P444+I445</f>
        <v>510.86801004750004</v>
      </c>
      <c r="Q445" s="8">
        <f>O445/I445</f>
        <v>32.422870190696777</v>
      </c>
      <c r="R445" s="78" t="s">
        <v>4</v>
      </c>
    </row>
    <row r="446" spans="3:19" x14ac:dyDescent="0.25">
      <c r="C446" s="2" t="s">
        <v>28</v>
      </c>
      <c r="D446" s="2" t="s">
        <v>10</v>
      </c>
      <c r="E446" s="3">
        <v>27</v>
      </c>
      <c r="F446" s="3">
        <v>109</v>
      </c>
      <c r="G446" s="3">
        <v>1118558.7879999895</v>
      </c>
      <c r="H446" s="3">
        <v>7608040.5723999925</v>
      </c>
      <c r="I446" s="4">
        <v>76.027544144999993</v>
      </c>
      <c r="J446" s="4">
        <v>6335.6286787500003</v>
      </c>
      <c r="K446" s="79">
        <v>6.745839716810047</v>
      </c>
      <c r="L446" s="79">
        <v>312.30952006563098</v>
      </c>
      <c r="M446" s="1">
        <f>L446*J446*1000/1000/1000</f>
        <v>1978.6771519744602</v>
      </c>
      <c r="N446" s="1">
        <f>I446*K446*1000*1000/1000/1000</f>
        <v>512.86962686487016</v>
      </c>
      <c r="O446" s="4">
        <f>N446+M446</f>
        <v>2491.5467788393303</v>
      </c>
      <c r="P446" s="9">
        <f>P445+I446</f>
        <v>586.89555419250007</v>
      </c>
      <c r="Q446" s="8">
        <f>O446/I446</f>
        <v>32.771633055612632</v>
      </c>
      <c r="R446" s="78" t="s">
        <v>4</v>
      </c>
    </row>
    <row r="447" spans="3:19" x14ac:dyDescent="0.25">
      <c r="C447" s="2" t="s">
        <v>28</v>
      </c>
      <c r="D447" s="2" t="s">
        <v>10</v>
      </c>
      <c r="E447" s="3">
        <v>28</v>
      </c>
      <c r="F447" s="3">
        <v>111</v>
      </c>
      <c r="G447" s="3">
        <v>1085377.5528999961</v>
      </c>
      <c r="H447" s="3">
        <v>7768127.3015000122</v>
      </c>
      <c r="I447" s="4">
        <v>88.080691387499996</v>
      </c>
      <c r="J447" s="4">
        <v>7340.0576156249999</v>
      </c>
      <c r="K447" s="79">
        <v>6.7458397168100177</v>
      </c>
      <c r="L447" s="79">
        <v>319.58914779365801</v>
      </c>
      <c r="M447" s="1">
        <f>L447*J447*1000/1000/1000</f>
        <v>2345.8027581339434</v>
      </c>
      <c r="N447" s="1">
        <f>I447*K447*1000*1000/1000/1000</f>
        <v>594.17822624588359</v>
      </c>
      <c r="O447" s="4">
        <f>N447+M447</f>
        <v>2939.9809843798271</v>
      </c>
      <c r="P447" s="9">
        <f>P446+I447</f>
        <v>674.97624558000007</v>
      </c>
      <c r="Q447" s="8">
        <f>O447/I447</f>
        <v>33.378268699614857</v>
      </c>
      <c r="R447" s="78" t="s">
        <v>4</v>
      </c>
    </row>
    <row r="448" spans="3:19" x14ac:dyDescent="0.25">
      <c r="C448" s="2" t="s">
        <v>28</v>
      </c>
      <c r="D448" s="2" t="s">
        <v>10</v>
      </c>
      <c r="E448" s="3">
        <v>40</v>
      </c>
      <c r="F448" s="3">
        <v>165</v>
      </c>
      <c r="G448" s="3">
        <v>798292.53841999965</v>
      </c>
      <c r="H448" s="3">
        <v>8035301.9878000012</v>
      </c>
      <c r="I448" s="4">
        <v>67.729292310439305</v>
      </c>
      <c r="J448" s="4">
        <v>5644.1076925366096</v>
      </c>
      <c r="K448" s="79">
        <v>6.7458397168100417</v>
      </c>
      <c r="L448" s="79">
        <v>330.75947350430403</v>
      </c>
      <c r="M448" s="1">
        <f>L448*J448*1000/1000/1000</f>
        <v>1866.8420887850014</v>
      </c>
      <c r="N448" s="1">
        <f>I448*K448*1000*1000/1000/1000</f>
        <v>456.89095005919842</v>
      </c>
      <c r="O448" s="4">
        <f>N448+M448</f>
        <v>2323.7330388441997</v>
      </c>
      <c r="P448" s="9">
        <f>P447+I448</f>
        <v>742.70553789043936</v>
      </c>
      <c r="Q448" s="8">
        <f>O448/I448</f>
        <v>34.309129175502051</v>
      </c>
      <c r="R448" s="78" t="s">
        <v>4</v>
      </c>
    </row>
    <row r="449" spans="3:18" x14ac:dyDescent="0.25">
      <c r="C449" s="2" t="s">
        <v>28</v>
      </c>
      <c r="D449" s="2" t="s">
        <v>10</v>
      </c>
      <c r="E449" s="3">
        <v>12</v>
      </c>
      <c r="F449" s="3">
        <v>24</v>
      </c>
      <c r="G449" s="3">
        <v>1121619.1545999991</v>
      </c>
      <c r="H449" s="3">
        <v>7740773.9867999973</v>
      </c>
      <c r="I449" s="4">
        <v>70.928135696249996</v>
      </c>
      <c r="J449" s="4">
        <v>5910.6779746875</v>
      </c>
      <c r="K449" s="79">
        <v>6.7458397168100399</v>
      </c>
      <c r="L449" s="79">
        <v>347.02183690962602</v>
      </c>
      <c r="M449" s="1">
        <f>L449*J449*1000/1000/1000</f>
        <v>2051.1343281573245</v>
      </c>
      <c r="N449" s="1">
        <f>I449*K449*1000*1000/1000/1000</f>
        <v>478.46983481905517</v>
      </c>
      <c r="O449" s="4">
        <f>N449+M449</f>
        <v>2529.6041629763795</v>
      </c>
      <c r="P449" s="9">
        <f>P448+I449</f>
        <v>813.63367358668938</v>
      </c>
      <c r="Q449" s="8">
        <f>O449/I449</f>
        <v>35.664326125945543</v>
      </c>
      <c r="R449" s="78" t="s">
        <v>4</v>
      </c>
    </row>
    <row r="450" spans="3:18" x14ac:dyDescent="0.25">
      <c r="C450" s="2" t="s">
        <v>28</v>
      </c>
      <c r="D450" s="2" t="s">
        <v>10</v>
      </c>
      <c r="E450" s="3">
        <v>33</v>
      </c>
      <c r="F450" s="3">
        <v>151</v>
      </c>
      <c r="G450" s="3">
        <v>598187.82491999934</v>
      </c>
      <c r="H450" s="3">
        <v>8065874.4682999868</v>
      </c>
      <c r="I450" s="4">
        <v>66.980806674832394</v>
      </c>
      <c r="J450" s="4">
        <v>5581.7338895693701</v>
      </c>
      <c r="K450" s="79">
        <v>6.7458397168100488</v>
      </c>
      <c r="L450" s="79">
        <v>348.50552241463299</v>
      </c>
      <c r="M450" s="1">
        <f>L450*J450*1000/1000/1000</f>
        <v>1945.2650851638348</v>
      </c>
      <c r="N450" s="1">
        <f>I450*K450*1000*1000/1000/1000</f>
        <v>451.84178593105997</v>
      </c>
      <c r="O450" s="4">
        <f>N450+M450</f>
        <v>2397.1068710948948</v>
      </c>
      <c r="P450" s="9">
        <f>P449+I450</f>
        <v>880.61448026152175</v>
      </c>
      <c r="Q450" s="8">
        <f>O450/I450</f>
        <v>35.787966584696157</v>
      </c>
      <c r="R450" s="78" t="s">
        <v>4</v>
      </c>
    </row>
    <row r="451" spans="3:18" x14ac:dyDescent="0.25">
      <c r="C451" s="2" t="s">
        <v>28</v>
      </c>
      <c r="D451" s="2" t="s">
        <v>10</v>
      </c>
      <c r="E451" s="3">
        <v>7</v>
      </c>
      <c r="F451" s="3">
        <v>18</v>
      </c>
      <c r="G451" s="3">
        <v>486753.81131999934</v>
      </c>
      <c r="H451" s="3">
        <v>8021849.5511000063</v>
      </c>
      <c r="I451" s="4">
        <v>53.265001797296101</v>
      </c>
      <c r="J451" s="4">
        <v>4438.7501497746698</v>
      </c>
      <c r="K451" s="79">
        <v>6.7458397168100346</v>
      </c>
      <c r="L451" s="79">
        <v>383.37988760944802</v>
      </c>
      <c r="M451" s="1">
        <f>L451*J451*1000/1000/1000</f>
        <v>1701.7275335470335</v>
      </c>
      <c r="N451" s="1">
        <f>I451*K451*1000*1000/1000/1000</f>
        <v>359.3171646401579</v>
      </c>
      <c r="O451" s="4">
        <f>N451+M451</f>
        <v>2061.0446981871914</v>
      </c>
      <c r="P451" s="9">
        <f>P450+I451</f>
        <v>933.87948205881787</v>
      </c>
      <c r="Q451" s="8">
        <f>O451/I451</f>
        <v>38.694163684263998</v>
      </c>
      <c r="R451" s="78" t="s">
        <v>4</v>
      </c>
    </row>
    <row r="452" spans="3:18" x14ac:dyDescent="0.25">
      <c r="C452" s="2" t="s">
        <v>28</v>
      </c>
      <c r="D452" s="2" t="s">
        <v>10</v>
      </c>
      <c r="E452" s="3">
        <v>35</v>
      </c>
      <c r="F452" s="3">
        <v>154</v>
      </c>
      <c r="G452" s="3">
        <v>581459.66279999923</v>
      </c>
      <c r="H452" s="3">
        <v>8026602.9437999791</v>
      </c>
      <c r="I452" s="4">
        <v>36.264089820345703</v>
      </c>
      <c r="J452" s="4">
        <v>3022.0074850288102</v>
      </c>
      <c r="K452" s="79">
        <v>6.745839716810023</v>
      </c>
      <c r="L452" s="79">
        <v>410.41585974115202</v>
      </c>
      <c r="M452" s="1">
        <f>L452*J452*1000/1000/1000</f>
        <v>1240.2798001122956</v>
      </c>
      <c r="N452" s="1">
        <f>I452*K452*1000*1000/1000/1000</f>
        <v>244.63173740405409</v>
      </c>
      <c r="O452" s="4">
        <f>N452+M452</f>
        <v>1484.9115375163497</v>
      </c>
      <c r="P452" s="9">
        <f>P451+I452</f>
        <v>970.14357187916357</v>
      </c>
      <c r="Q452" s="8">
        <f>O452/I452</f>
        <v>40.947161361906041</v>
      </c>
      <c r="R452" s="78" t="s">
        <v>4</v>
      </c>
    </row>
    <row r="453" spans="3:18" x14ac:dyDescent="0.25">
      <c r="C453" s="2" t="s">
        <v>28</v>
      </c>
      <c r="D453" s="2" t="s">
        <v>10</v>
      </c>
      <c r="E453" s="3">
        <v>26</v>
      </c>
      <c r="F453" s="3">
        <v>108</v>
      </c>
      <c r="G453" s="3">
        <v>1050855.1233999885</v>
      </c>
      <c r="H453" s="3">
        <v>7648615.1858999804</v>
      </c>
      <c r="I453" s="4">
        <v>35.067430788062502</v>
      </c>
      <c r="J453" s="4">
        <v>2922.28589900521</v>
      </c>
      <c r="K453" s="79">
        <v>6.7458397168100301</v>
      </c>
      <c r="L453" s="79">
        <v>455.55724427570402</v>
      </c>
      <c r="M453" s="1">
        <f>L453*J453*1000/1000/1000</f>
        <v>1331.2685111365618</v>
      </c>
      <c r="N453" s="1">
        <f>I453*K453*1000*1000/1000/1000</f>
        <v>236.55926737659888</v>
      </c>
      <c r="O453" s="4">
        <f>N453+M453</f>
        <v>1567.8277785131606</v>
      </c>
      <c r="P453" s="9">
        <f>P452+I453</f>
        <v>1005.2110026672261</v>
      </c>
      <c r="Q453" s="8">
        <f>O453/I453</f>
        <v>44.70894340645205</v>
      </c>
      <c r="R453" s="78" t="s">
        <v>4</v>
      </c>
    </row>
    <row r="454" spans="3:18" x14ac:dyDescent="0.25">
      <c r="C454" s="2" t="s">
        <v>28</v>
      </c>
      <c r="D454" s="2" t="s">
        <v>10</v>
      </c>
      <c r="E454" s="3">
        <v>16</v>
      </c>
      <c r="F454" s="3">
        <v>65</v>
      </c>
      <c r="G454" s="3">
        <v>1176693.8478000006</v>
      </c>
      <c r="H454" s="3">
        <v>8157292.2282999828</v>
      </c>
      <c r="I454" s="4">
        <v>33.282734473049601</v>
      </c>
      <c r="J454" s="4">
        <v>2773.5612060874701</v>
      </c>
      <c r="K454" s="79">
        <v>6.7458397168100452</v>
      </c>
      <c r="L454" s="79">
        <v>486.6944796025</v>
      </c>
      <c r="M454" s="1">
        <f>L454*J454*1000/1000/1000</f>
        <v>1349.8769278424236</v>
      </c>
      <c r="N454" s="1">
        <f>I454*K454*1000*1000/1000/1000</f>
        <v>224.51999209234086</v>
      </c>
      <c r="O454" s="4">
        <f>N454+M454</f>
        <v>1574.3969199347644</v>
      </c>
      <c r="P454" s="9">
        <f>P453+I454</f>
        <v>1038.4937371402757</v>
      </c>
      <c r="Q454" s="8">
        <f>O454/I454</f>
        <v>47.303713017018424</v>
      </c>
      <c r="R454" s="78" t="s">
        <v>4</v>
      </c>
    </row>
    <row r="455" spans="3:18" x14ac:dyDescent="0.25">
      <c r="C455" s="2" t="s">
        <v>28</v>
      </c>
      <c r="D455" s="2" t="s">
        <v>10</v>
      </c>
      <c r="E455" s="3">
        <v>38</v>
      </c>
      <c r="F455" s="3">
        <v>159</v>
      </c>
      <c r="G455" s="3">
        <v>686510.35141000093</v>
      </c>
      <c r="H455" s="3">
        <v>8042056.3271999992</v>
      </c>
      <c r="I455" s="4">
        <v>26.083501115191901</v>
      </c>
      <c r="J455" s="4">
        <v>2173.6250929326602</v>
      </c>
      <c r="K455" s="79">
        <v>6.7458397168100488</v>
      </c>
      <c r="L455" s="79">
        <v>504.64255145945702</v>
      </c>
      <c r="M455" s="1">
        <f>L455*J455*1000/1000/1000</f>
        <v>1096.903712813837</v>
      </c>
      <c r="N455" s="1">
        <f>I455*K455*1000*1000/1000/1000</f>
        <v>175.95511777632072</v>
      </c>
      <c r="O455" s="4">
        <f>N455+M455</f>
        <v>1272.8588305901578</v>
      </c>
      <c r="P455" s="9">
        <f>P454+I455</f>
        <v>1064.5772382554676</v>
      </c>
      <c r="Q455" s="8">
        <f>O455/I455</f>
        <v>48.799385671764838</v>
      </c>
      <c r="R455" s="78" t="s">
        <v>5</v>
      </c>
    </row>
    <row r="456" spans="3:18" x14ac:dyDescent="0.25">
      <c r="C456" s="2" t="s">
        <v>28</v>
      </c>
      <c r="D456" s="2" t="s">
        <v>10</v>
      </c>
      <c r="E456" s="3">
        <v>24</v>
      </c>
      <c r="F456" s="3">
        <v>106</v>
      </c>
      <c r="G456" s="3">
        <v>1001160.8489000002</v>
      </c>
      <c r="H456" s="3">
        <v>7690706.3192999931</v>
      </c>
      <c r="I456" s="4">
        <v>25.843865554819999</v>
      </c>
      <c r="J456" s="4">
        <v>2153.65546290167</v>
      </c>
      <c r="K456" s="79">
        <v>6.7458397168100399</v>
      </c>
      <c r="L456" s="79">
        <v>508.61897881699002</v>
      </c>
      <c r="M456" s="1">
        <f>L456*J456*1000/1000/1000</f>
        <v>1095.3900422646796</v>
      </c>
      <c r="N456" s="1">
        <f>I456*K456*1000*1000/1000/1000</f>
        <v>174.33857469560368</v>
      </c>
      <c r="O456" s="4">
        <f>N456+M456</f>
        <v>1269.7286169602833</v>
      </c>
      <c r="P456" s="9">
        <f>P455+I456</f>
        <v>1090.4211038102876</v>
      </c>
      <c r="Q456" s="8">
        <f>O456/I456</f>
        <v>49.13075461822595</v>
      </c>
      <c r="R456" s="78" t="s">
        <v>5</v>
      </c>
    </row>
    <row r="457" spans="3:18" x14ac:dyDescent="0.25">
      <c r="C457" s="2" t="s">
        <v>28</v>
      </c>
      <c r="D457" s="2" t="s">
        <v>10</v>
      </c>
      <c r="E457" s="3">
        <v>32</v>
      </c>
      <c r="F457" s="3">
        <v>150</v>
      </c>
      <c r="G457" s="3">
        <v>561779.91996999888</v>
      </c>
      <c r="H457" s="3">
        <v>8068195.4333000081</v>
      </c>
      <c r="I457" s="4">
        <v>21.944715908017098</v>
      </c>
      <c r="J457" s="4">
        <v>1828.7263256680901</v>
      </c>
      <c r="K457" s="79">
        <v>6.745839716810039</v>
      </c>
      <c r="L457" s="79">
        <v>518.18663342158902</v>
      </c>
      <c r="M457" s="1">
        <f>L457*J457*1000/1000/1000</f>
        <v>947.62153814737997</v>
      </c>
      <c r="N457" s="1">
        <f>I457*K457*1000*1000/1000/1000</f>
        <v>148.03553614641481</v>
      </c>
      <c r="O457" s="4">
        <f>N457+M457</f>
        <v>1095.6570742937947</v>
      </c>
      <c r="P457" s="9">
        <f>P456+I457</f>
        <v>1112.3658197183047</v>
      </c>
      <c r="Q457" s="8">
        <f>O457/I457</f>
        <v>49.928059168609082</v>
      </c>
      <c r="R457" s="78" t="s">
        <v>5</v>
      </c>
    </row>
    <row r="458" spans="3:18" x14ac:dyDescent="0.25">
      <c r="C458" s="2" t="s">
        <v>28</v>
      </c>
      <c r="D458" s="2" t="s">
        <v>10</v>
      </c>
      <c r="E458" s="3">
        <v>41</v>
      </c>
      <c r="F458" s="3">
        <v>166</v>
      </c>
      <c r="G458" s="3">
        <v>885397.79260000016</v>
      </c>
      <c r="H458" s="3">
        <v>7961089.7072999915</v>
      </c>
      <c r="I458" s="4">
        <v>19.362598115266</v>
      </c>
      <c r="J458" s="4">
        <v>1613.5498429388299</v>
      </c>
      <c r="K458" s="79">
        <v>6.745839716810039</v>
      </c>
      <c r="L458" s="79">
        <v>551.026204696028</v>
      </c>
      <c r="M458" s="1">
        <f>L458*J458*1000/1000/1000</f>
        <v>889.10824604245556</v>
      </c>
      <c r="N458" s="1">
        <f>I458*K458*1000*1000/1000/1000</f>
        <v>130.61698338659258</v>
      </c>
      <c r="O458" s="4">
        <f>N458+M458</f>
        <v>1019.7252294290481</v>
      </c>
      <c r="P458" s="9">
        <f>P457+I458</f>
        <v>1131.7284178335708</v>
      </c>
      <c r="Q458" s="8">
        <f>O458/I458</f>
        <v>52.664690108145606</v>
      </c>
      <c r="R458" s="78" t="s">
        <v>5</v>
      </c>
    </row>
    <row r="459" spans="3:18" x14ac:dyDescent="0.25">
      <c r="C459" s="2" t="s">
        <v>28</v>
      </c>
      <c r="D459" s="2" t="s">
        <v>10</v>
      </c>
      <c r="E459" s="3">
        <v>25</v>
      </c>
      <c r="F459" s="3">
        <v>107</v>
      </c>
      <c r="G459" s="3">
        <v>1019529.9614999983</v>
      </c>
      <c r="H459" s="3">
        <v>7669785.449</v>
      </c>
      <c r="I459" s="4">
        <v>21.375505609791599</v>
      </c>
      <c r="J459" s="4">
        <v>1781.2921341493</v>
      </c>
      <c r="K459" s="79">
        <v>6.7458397168100488</v>
      </c>
      <c r="L459" s="79">
        <v>553.47121969197997</v>
      </c>
      <c r="M459" s="1">
        <f>L459*J459*1000/1000/1000</f>
        <v>985.8939301153431</v>
      </c>
      <c r="N459" s="1">
        <f>I459*K459*1000*1000/1000/1000</f>
        <v>144.19573470942817</v>
      </c>
      <c r="O459" s="4">
        <f>N459+M459</f>
        <v>1130.0896648247713</v>
      </c>
      <c r="P459" s="9">
        <f>P458+I459</f>
        <v>1153.1039234433624</v>
      </c>
      <c r="Q459" s="8">
        <f>O459/I459</f>
        <v>52.868441357808379</v>
      </c>
      <c r="R459" s="78" t="s">
        <v>5</v>
      </c>
    </row>
    <row r="460" spans="3:18" x14ac:dyDescent="0.25">
      <c r="C460" s="2" t="s">
        <v>28</v>
      </c>
      <c r="D460" s="2" t="s">
        <v>10</v>
      </c>
      <c r="E460" s="3">
        <v>30</v>
      </c>
      <c r="F460" s="3">
        <v>124</v>
      </c>
      <c r="G460" s="3">
        <v>1006350.1283</v>
      </c>
      <c r="H460" s="3">
        <v>8616663.4194999952</v>
      </c>
      <c r="I460" s="4">
        <v>22.135311997931002</v>
      </c>
      <c r="J460" s="4">
        <v>1844.60933316092</v>
      </c>
      <c r="K460" s="79">
        <v>6.7458397168100408</v>
      </c>
      <c r="L460" s="79">
        <v>587.73362501294105</v>
      </c>
      <c r="M460" s="1">
        <f>L460*J460*1000/1000/1000</f>
        <v>1084.1389301113713</v>
      </c>
      <c r="N460" s="1">
        <f>I460*K460*1000*1000/1000/1000</f>
        <v>149.32126681962475</v>
      </c>
      <c r="O460" s="4">
        <f>N460+M460</f>
        <v>1233.4601969309961</v>
      </c>
      <c r="P460" s="9">
        <f>P459+I460</f>
        <v>1175.2392354412934</v>
      </c>
      <c r="Q460" s="8">
        <f>O460/I460</f>
        <v>55.723641801221873</v>
      </c>
      <c r="R460" s="78" t="s">
        <v>5</v>
      </c>
    </row>
    <row r="461" spans="3:18" x14ac:dyDescent="0.25">
      <c r="C461" s="2" t="s">
        <v>28</v>
      </c>
      <c r="D461" s="2" t="s">
        <v>10</v>
      </c>
      <c r="E461" s="3">
        <v>21</v>
      </c>
      <c r="F461" s="3">
        <v>102</v>
      </c>
      <c r="G461" s="3">
        <v>935449.75500000012</v>
      </c>
      <c r="H461" s="3">
        <v>7847323.7852999875</v>
      </c>
      <c r="I461" s="4">
        <v>11.950354394719</v>
      </c>
      <c r="J461" s="4">
        <v>995.86286622657997</v>
      </c>
      <c r="K461" s="79">
        <v>6.7458397168100399</v>
      </c>
      <c r="L461" s="79">
        <v>607.85602822826002</v>
      </c>
      <c r="M461" s="1">
        <f>L461*J461*1000/1000/1000</f>
        <v>605.34124652449998</v>
      </c>
      <c r="N461" s="1">
        <f>I461*K461*1000*1000/1000/1000</f>
        <v>80.615175305850826</v>
      </c>
      <c r="O461" s="4">
        <f>N461+M461</f>
        <v>685.95642183035079</v>
      </c>
      <c r="P461" s="9">
        <f>P460+I461</f>
        <v>1187.1895898360124</v>
      </c>
      <c r="Q461" s="8">
        <f>O461/I461</f>
        <v>57.400508735831544</v>
      </c>
      <c r="R461" s="78" t="s">
        <v>5</v>
      </c>
    </row>
    <row r="462" spans="3:18" x14ac:dyDescent="0.25">
      <c r="C462" s="2" t="s">
        <v>28</v>
      </c>
      <c r="D462" s="2" t="s">
        <v>10</v>
      </c>
      <c r="E462" s="3">
        <v>22</v>
      </c>
      <c r="F462" s="3">
        <v>103</v>
      </c>
      <c r="G462" s="3">
        <v>946637.13023000001</v>
      </c>
      <c r="H462" s="3">
        <v>7813654.1394999903</v>
      </c>
      <c r="I462" s="4">
        <v>10.7611649701535</v>
      </c>
      <c r="J462" s="4">
        <v>896.76374751279502</v>
      </c>
      <c r="K462" s="79">
        <v>6.7458397168100399</v>
      </c>
      <c r="L462" s="79">
        <v>741.37715741723503</v>
      </c>
      <c r="M462" s="1">
        <f>L462*J462*1000/1000/1000</f>
        <v>664.84015800586303</v>
      </c>
      <c r="N462" s="1">
        <f>I462*K462*1000*1000/1000/1000</f>
        <v>72.5930940548064</v>
      </c>
      <c r="O462" s="4">
        <f>N462+M462</f>
        <v>737.43325206066947</v>
      </c>
      <c r="P462" s="9">
        <f>P461+I462</f>
        <v>1197.9507548061658</v>
      </c>
      <c r="Q462" s="8">
        <f>O462/I462</f>
        <v>68.527269501579866</v>
      </c>
      <c r="R462" s="78" t="s">
        <v>5</v>
      </c>
    </row>
    <row r="463" spans="3:18" x14ac:dyDescent="0.25">
      <c r="C463" s="2" t="s">
        <v>28</v>
      </c>
      <c r="D463" s="2" t="s">
        <v>10</v>
      </c>
      <c r="E463" s="3">
        <v>31</v>
      </c>
      <c r="F463" s="3">
        <v>149</v>
      </c>
      <c r="G463" s="3">
        <v>532034.54240999906</v>
      </c>
      <c r="H463" s="3">
        <v>8098116.4841000019</v>
      </c>
      <c r="I463" s="4">
        <v>13.4004200149878</v>
      </c>
      <c r="J463" s="4">
        <v>1116.70166791565</v>
      </c>
      <c r="K463" s="79">
        <v>6.7458397168100408</v>
      </c>
      <c r="L463" s="79">
        <v>805.35482421761299</v>
      </c>
      <c r="M463" s="1">
        <f>L463*J463*1000/1000/1000</f>
        <v>899.3410754677235</v>
      </c>
      <c r="N463" s="1">
        <f>I463*K463*1000*1000/1000/1000</f>
        <v>90.397085559040903</v>
      </c>
      <c r="O463" s="4">
        <f>N463+M463</f>
        <v>989.73816102676437</v>
      </c>
      <c r="P463" s="9">
        <f>P462+I463</f>
        <v>1211.3511748211536</v>
      </c>
      <c r="Q463" s="8">
        <f>O463/I463</f>
        <v>73.858741734944445</v>
      </c>
      <c r="R463" s="78" t="s">
        <v>5</v>
      </c>
    </row>
    <row r="464" spans="3:18" x14ac:dyDescent="0.25">
      <c r="C464" s="2" t="s">
        <v>28</v>
      </c>
      <c r="D464" s="2" t="s">
        <v>10</v>
      </c>
      <c r="E464" s="3">
        <v>9</v>
      </c>
      <c r="F464" s="3">
        <v>20</v>
      </c>
      <c r="G464" s="3">
        <v>620075.12393999868</v>
      </c>
      <c r="H464" s="3">
        <v>7973714.8776000086</v>
      </c>
      <c r="I464" s="4">
        <v>10.462561741277501</v>
      </c>
      <c r="J464" s="4">
        <v>871.88014510645803</v>
      </c>
      <c r="K464" s="79">
        <v>6.7458397168100461</v>
      </c>
      <c r="L464" s="79">
        <v>946.02490405660399</v>
      </c>
      <c r="M464" s="1">
        <f>L464*J464*1000/1000/1000</f>
        <v>824.82033062319488</v>
      </c>
      <c r="N464" s="1">
        <f>I464*K464*1000*1000/1000/1000</f>
        <v>70.578764533887039</v>
      </c>
      <c r="O464" s="4">
        <f>N464+M464</f>
        <v>895.39909515708189</v>
      </c>
      <c r="P464" s="9">
        <f>P463+I464</f>
        <v>1221.8137365624311</v>
      </c>
      <c r="Q464" s="8">
        <f>O464/I464</f>
        <v>85.581248388193671</v>
      </c>
      <c r="R464" s="78" t="s">
        <v>5</v>
      </c>
    </row>
    <row r="465" spans="3:18" x14ac:dyDescent="0.25">
      <c r="C465" s="2" t="s">
        <v>28</v>
      </c>
      <c r="D465" s="2" t="s">
        <v>10</v>
      </c>
      <c r="E465" s="3">
        <v>23</v>
      </c>
      <c r="F465" s="3">
        <v>105</v>
      </c>
      <c r="G465" s="3">
        <v>995978.12846000039</v>
      </c>
      <c r="H465" s="3">
        <v>7723105.6684999848</v>
      </c>
      <c r="I465" s="4">
        <v>10.0041448667121</v>
      </c>
      <c r="J465" s="4">
        <v>833.67873889267798</v>
      </c>
      <c r="K465" s="79">
        <v>6.7458397168100435</v>
      </c>
      <c r="L465" s="79">
        <v>1008.2713067086599</v>
      </c>
      <c r="M465" s="1">
        <f>L465*J465*1000/1000/1000</f>
        <v>840.57435143854821</v>
      </c>
      <c r="N465" s="1">
        <f>I465*K465*1000*1000/1000/1000</f>
        <v>67.486357774587802</v>
      </c>
      <c r="O465" s="4">
        <f>N465+M465</f>
        <v>908.06070921313597</v>
      </c>
      <c r="P465" s="9">
        <f>P464+I465</f>
        <v>1231.8178814291432</v>
      </c>
      <c r="Q465" s="8">
        <f>O465/I465</f>
        <v>90.768448609198671</v>
      </c>
      <c r="R465" s="78" t="s">
        <v>5</v>
      </c>
    </row>
    <row r="466" spans="3:18" x14ac:dyDescent="0.25">
      <c r="C466" s="2" t="s">
        <v>28</v>
      </c>
      <c r="D466" s="2" t="s">
        <v>10</v>
      </c>
      <c r="E466" s="3">
        <v>42</v>
      </c>
      <c r="F466" s="3">
        <v>167</v>
      </c>
      <c r="G466" s="3">
        <v>859284.35059000005</v>
      </c>
      <c r="H466" s="3">
        <v>7987088.5036000004</v>
      </c>
      <c r="I466" s="4">
        <v>6.6906595387781804</v>
      </c>
      <c r="J466" s="4">
        <v>557.55496156484799</v>
      </c>
      <c r="K466" s="79">
        <v>6.7458397168100399</v>
      </c>
      <c r="L466" s="79">
        <v>1286.98401876717</v>
      </c>
      <c r="M466" s="1">
        <f>L466*J466*1000/1000/1000</f>
        <v>717.56432511830303</v>
      </c>
      <c r="N466" s="1">
        <f>I466*K466*1000*1000/1000/1000</f>
        <v>45.134116848343794</v>
      </c>
      <c r="O466" s="4">
        <f>N466+M466</f>
        <v>762.69844196664678</v>
      </c>
      <c r="P466" s="9">
        <f>P465+I466</f>
        <v>1238.5085409679214</v>
      </c>
      <c r="Q466" s="8">
        <f>O466/I466</f>
        <v>113.99450794740746</v>
      </c>
      <c r="R466" s="78" t="s">
        <v>6</v>
      </c>
    </row>
    <row r="467" spans="3:18" x14ac:dyDescent="0.25">
      <c r="C467" s="2" t="s">
        <v>28</v>
      </c>
      <c r="D467" s="2" t="s">
        <v>10</v>
      </c>
      <c r="E467" s="3">
        <v>13</v>
      </c>
      <c r="F467" s="3">
        <v>42</v>
      </c>
      <c r="G467" s="3">
        <v>631129.3554</v>
      </c>
      <c r="H467" s="3">
        <v>8281215.0492000002</v>
      </c>
      <c r="I467" s="4">
        <v>5.1377911215712402</v>
      </c>
      <c r="J467" s="4">
        <v>428.14926013093702</v>
      </c>
      <c r="K467" s="79">
        <v>6.7458397168100372</v>
      </c>
      <c r="L467" s="79">
        <v>1422.8262010342801</v>
      </c>
      <c r="M467" s="1">
        <f>L467*J467*1000/1000/1000</f>
        <v>609.18198526773892</v>
      </c>
      <c r="N467" s="1">
        <f>I467*K467*1000*1000/1000/1000</f>
        <v>34.658715404569257</v>
      </c>
      <c r="O467" s="4">
        <f>N467+M467</f>
        <v>643.84070067230823</v>
      </c>
      <c r="P467" s="9">
        <f>P466+I467</f>
        <v>1243.6463320894927</v>
      </c>
      <c r="Q467" s="8">
        <f>O467/I467</f>
        <v>125.31468980300016</v>
      </c>
      <c r="R467" s="78" t="s">
        <v>6</v>
      </c>
    </row>
    <row r="468" spans="3:18" x14ac:dyDescent="0.25">
      <c r="C468" s="2" t="s">
        <v>28</v>
      </c>
      <c r="D468" s="2" t="s">
        <v>10</v>
      </c>
      <c r="E468" s="3">
        <v>18</v>
      </c>
      <c r="F468" s="3">
        <v>96</v>
      </c>
      <c r="G468" s="3">
        <v>1121635.5634000001</v>
      </c>
      <c r="H468" s="3">
        <v>7924456.4050000003</v>
      </c>
      <c r="I468" s="4">
        <v>5.5576876214736801</v>
      </c>
      <c r="J468" s="4">
        <v>463.140635122807</v>
      </c>
      <c r="K468" s="79">
        <v>6.7458397168100364</v>
      </c>
      <c r="L468" s="79">
        <v>1512.26103414516</v>
      </c>
      <c r="M468" s="1">
        <f>L468*J468*1000/1000/1000</f>
        <v>700.3895358254623</v>
      </c>
      <c r="N468" s="1">
        <f>I468*K468*1000*1000/1000/1000</f>
        <v>37.491269890560652</v>
      </c>
      <c r="O468" s="4">
        <f>N468+M468</f>
        <v>737.88080571602291</v>
      </c>
      <c r="P468" s="9">
        <f>P467+I468</f>
        <v>1249.2040197109663</v>
      </c>
      <c r="Q468" s="8">
        <f>O468/I468</f>
        <v>132.76759256224011</v>
      </c>
      <c r="R468" s="78" t="s">
        <v>6</v>
      </c>
    </row>
    <row r="469" spans="3:18" x14ac:dyDescent="0.25">
      <c r="C469" s="2" t="s">
        <v>28</v>
      </c>
      <c r="D469" s="2" t="s">
        <v>10</v>
      </c>
      <c r="E469" s="3">
        <v>4</v>
      </c>
      <c r="F469" s="3">
        <v>14</v>
      </c>
      <c r="G469" s="3">
        <v>506316.01860000001</v>
      </c>
      <c r="H469" s="3">
        <v>8081452.5466999868</v>
      </c>
      <c r="I469" s="4">
        <v>4.5832496373965199</v>
      </c>
      <c r="J469" s="4">
        <v>381.93746978304398</v>
      </c>
      <c r="K469" s="79">
        <v>6.7458397168100399</v>
      </c>
      <c r="L469" s="79">
        <v>1765.38099086293</v>
      </c>
      <c r="M469" s="1">
        <f>L469*J469*1000/1000/1000</f>
        <v>674.2651488532706</v>
      </c>
      <c r="N469" s="1">
        <f>I469*K469*1000*1000/1000/1000</f>
        <v>30.917867436004659</v>
      </c>
      <c r="O469" s="4">
        <f>N469+M469</f>
        <v>705.18301628927532</v>
      </c>
      <c r="P469" s="9">
        <f>P468+I469</f>
        <v>1253.7872693483628</v>
      </c>
      <c r="Q469" s="8">
        <f>O469/I469</f>
        <v>153.86092228872116</v>
      </c>
      <c r="R469" s="78" t="s">
        <v>6</v>
      </c>
    </row>
    <row r="470" spans="3:18" x14ac:dyDescent="0.25">
      <c r="C470" s="2" t="s">
        <v>28</v>
      </c>
      <c r="D470" s="2" t="s">
        <v>10</v>
      </c>
      <c r="E470" s="3">
        <v>20</v>
      </c>
      <c r="F470" s="3">
        <v>101</v>
      </c>
      <c r="G470" s="3">
        <v>999147.20574999915</v>
      </c>
      <c r="H470" s="3">
        <v>7658270.9483000003</v>
      </c>
      <c r="I470" s="4">
        <v>2.4220468013221699</v>
      </c>
      <c r="J470" s="4">
        <v>201.83723344351401</v>
      </c>
      <c r="K470" s="79">
        <v>6.7458397168100399</v>
      </c>
      <c r="L470" s="79">
        <v>2169.5159547448502</v>
      </c>
      <c r="M470" s="1">
        <f>L470*J470*1000/1000/1000</f>
        <v>437.88909821726452</v>
      </c>
      <c r="N470" s="1">
        <f>I470*K470*1000*1000/1000/1000</f>
        <v>16.338739508331809</v>
      </c>
      <c r="O470" s="4">
        <f>N470+M470</f>
        <v>454.22783772559632</v>
      </c>
      <c r="P470" s="9">
        <f>P469+I470</f>
        <v>1256.209316149685</v>
      </c>
      <c r="Q470" s="8">
        <f>O470/I470</f>
        <v>187.53883594554742</v>
      </c>
      <c r="R470" s="78" t="s">
        <v>6</v>
      </c>
    </row>
    <row r="471" spans="3:18" x14ac:dyDescent="0.25">
      <c r="C471" s="2" t="s">
        <v>28</v>
      </c>
      <c r="D471" s="2" t="s">
        <v>10</v>
      </c>
      <c r="E471" s="3">
        <v>10</v>
      </c>
      <c r="F471" s="3">
        <v>22</v>
      </c>
      <c r="G471" s="3">
        <v>680194.13365999993</v>
      </c>
      <c r="H471" s="3">
        <v>7886798.8301999876</v>
      </c>
      <c r="I471" s="4">
        <v>2.1593159662553401</v>
      </c>
      <c r="J471" s="4">
        <v>179.942997187945</v>
      </c>
      <c r="K471" s="79">
        <v>6.745839716810039</v>
      </c>
      <c r="L471" s="79">
        <v>2402.8808648474201</v>
      </c>
      <c r="M471" s="1">
        <f>L471*J471*1000/1000/1000</f>
        <v>432.38158470620618</v>
      </c>
      <c r="N471" s="1">
        <f>I471*K471*1000*1000/1000/1000</f>
        <v>14.566399406307319</v>
      </c>
      <c r="O471" s="4">
        <f>N471+M471</f>
        <v>446.9479841125135</v>
      </c>
      <c r="P471" s="9">
        <f>P470+I471</f>
        <v>1258.3686321159403</v>
      </c>
      <c r="Q471" s="8">
        <f>O471/I471</f>
        <v>206.98591178742839</v>
      </c>
      <c r="R471" s="78" t="s">
        <v>6</v>
      </c>
    </row>
    <row r="472" spans="3:18" x14ac:dyDescent="0.25">
      <c r="C472" s="2" t="s">
        <v>28</v>
      </c>
      <c r="D472" s="2" t="s">
        <v>10</v>
      </c>
      <c r="E472" s="3">
        <v>34</v>
      </c>
      <c r="F472" s="3">
        <v>153</v>
      </c>
      <c r="G472" s="3">
        <v>675547.96415999904</v>
      </c>
      <c r="H472" s="3">
        <v>8007675.8212000001</v>
      </c>
      <c r="I472" s="4">
        <v>2.0339823166673501</v>
      </c>
      <c r="J472" s="4">
        <v>169.498526388946</v>
      </c>
      <c r="K472" s="79">
        <v>6.7458397168100355</v>
      </c>
      <c r="L472" s="79">
        <v>3178.3491691557301</v>
      </c>
      <c r="M472" s="1">
        <f>L472*J472*1000/1000/1000</f>
        <v>538.72550052142719</v>
      </c>
      <c r="N472" s="1">
        <f>I472*K472*1000*1000/1000/1000</f>
        <v>13.720918695063897</v>
      </c>
      <c r="O472" s="4">
        <f>N472+M472</f>
        <v>552.44641921649111</v>
      </c>
      <c r="P472" s="9">
        <f>P471+I472</f>
        <v>1260.4026144326076</v>
      </c>
      <c r="Q472" s="8">
        <f>O472/I472</f>
        <v>271.60827047978785</v>
      </c>
      <c r="R472" s="78" t="s">
        <v>6</v>
      </c>
    </row>
    <row r="473" spans="3:18" x14ac:dyDescent="0.25">
      <c r="C473" s="2" t="s">
        <v>28</v>
      </c>
      <c r="D473" s="2" t="s">
        <v>10</v>
      </c>
      <c r="E473" s="3">
        <v>37</v>
      </c>
      <c r="F473" s="3">
        <v>157</v>
      </c>
      <c r="G473" s="3">
        <v>587893.91226999904</v>
      </c>
      <c r="H473" s="3">
        <v>7921705.3713999903</v>
      </c>
      <c r="I473" s="4">
        <v>0.70338155709939598</v>
      </c>
      <c r="J473" s="4">
        <v>58.615129758282997</v>
      </c>
      <c r="K473" s="79">
        <v>6.7458397168100399</v>
      </c>
      <c r="L473" s="79">
        <v>3550.9926012532001</v>
      </c>
      <c r="M473" s="1">
        <f>L473*J473*1000/1000/1000</f>
        <v>208.14189209315921</v>
      </c>
      <c r="N473" s="1">
        <f>I473*K473*1000*1000/1000/1000</f>
        <v>4.7448992439527942</v>
      </c>
      <c r="O473" s="4">
        <f>N473+M473</f>
        <v>212.88679133711202</v>
      </c>
      <c r="P473" s="9">
        <f>P472+I473</f>
        <v>1261.105995989707</v>
      </c>
      <c r="Q473" s="8">
        <f>O473/I473</f>
        <v>302.66188982124339</v>
      </c>
      <c r="R473" s="78" t="s">
        <v>6</v>
      </c>
    </row>
    <row r="474" spans="3:18" x14ac:dyDescent="0.25">
      <c r="C474" s="2" t="s">
        <v>28</v>
      </c>
      <c r="D474" s="2" t="s">
        <v>10</v>
      </c>
      <c r="E474" s="3">
        <v>39</v>
      </c>
      <c r="F474" s="3">
        <v>160</v>
      </c>
      <c r="G474" s="3">
        <v>709827.12615999905</v>
      </c>
      <c r="H474" s="3">
        <v>8115461.4696000004</v>
      </c>
      <c r="I474" s="4">
        <v>1.89829777526073</v>
      </c>
      <c r="J474" s="4">
        <v>158.19148127172701</v>
      </c>
      <c r="K474" s="79">
        <v>6.7458397168100399</v>
      </c>
      <c r="L474" s="79">
        <v>3680.84212542363</v>
      </c>
      <c r="M474" s="1">
        <f>L474*J474*1000/1000/1000</f>
        <v>582.27786814813612</v>
      </c>
      <c r="N474" s="1">
        <f>I474*K474*1000*1000/1000/1000</f>
        <v>12.805612526685971</v>
      </c>
      <c r="O474" s="4">
        <f>N474+M474</f>
        <v>595.08348067482211</v>
      </c>
      <c r="P474" s="9">
        <f>P473+I474</f>
        <v>1263.0042937649678</v>
      </c>
      <c r="Q474" s="8">
        <f>O474/I474</f>
        <v>313.48268350211168</v>
      </c>
      <c r="R474" s="78" t="s">
        <v>6</v>
      </c>
    </row>
    <row r="475" spans="3:18" x14ac:dyDescent="0.25">
      <c r="C475" s="2" t="s">
        <v>28</v>
      </c>
      <c r="D475" s="2" t="s">
        <v>10</v>
      </c>
      <c r="E475" s="3">
        <v>15</v>
      </c>
      <c r="F475" s="3">
        <v>64</v>
      </c>
      <c r="G475" s="3">
        <v>1127603.2301</v>
      </c>
      <c r="H475" s="3">
        <v>8200206.9522000002</v>
      </c>
      <c r="I475" s="4">
        <v>1.3948436825925199</v>
      </c>
      <c r="J475" s="4">
        <v>116.236973549376</v>
      </c>
      <c r="K475" s="79">
        <v>6.7458397168100399</v>
      </c>
      <c r="L475" s="79">
        <v>5204.2054516255002</v>
      </c>
      <c r="M475" s="1">
        <f>L475*J475*1000/1000/1000</f>
        <v>604.92109142611162</v>
      </c>
      <c r="N475" s="1">
        <f>I475*K475*1000*1000/1000/1000</f>
        <v>9.409391912774197</v>
      </c>
      <c r="O475" s="4">
        <f>N475+M475</f>
        <v>614.33048333888587</v>
      </c>
      <c r="P475" s="9">
        <f>P474+I475</f>
        <v>1264.3991374475602</v>
      </c>
      <c r="Q475" s="8">
        <f>O475/I475</f>
        <v>440.42962735226592</v>
      </c>
      <c r="R475" s="78" t="s">
        <v>6</v>
      </c>
    </row>
    <row r="476" spans="3:18" x14ac:dyDescent="0.25">
      <c r="C476" s="2" t="s">
        <v>28</v>
      </c>
      <c r="D476" s="2" t="s">
        <v>10</v>
      </c>
      <c r="E476" s="3">
        <v>29</v>
      </c>
      <c r="F476" s="3">
        <v>120</v>
      </c>
      <c r="G476" s="3">
        <v>903187.21779000002</v>
      </c>
      <c r="H476" s="3">
        <v>8793135.6721999906</v>
      </c>
      <c r="I476" s="4">
        <v>1.2394106842834001</v>
      </c>
      <c r="J476" s="4">
        <v>103.28422369028399</v>
      </c>
      <c r="K476" s="79">
        <v>6.7458397168100399</v>
      </c>
      <c r="L476" s="79">
        <v>7349.50984922524</v>
      </c>
      <c r="M476" s="1">
        <f>L476*J476*1000/1000/1000</f>
        <v>759.08841928132506</v>
      </c>
      <c r="N476" s="1">
        <f>I476*K476*1000*1000/1000/1000</f>
        <v>8.3608658194776702</v>
      </c>
      <c r="O476" s="4">
        <f>N476+M476</f>
        <v>767.44928510080274</v>
      </c>
      <c r="P476" s="9">
        <f>P475+I476</f>
        <v>1265.6385481318437</v>
      </c>
      <c r="Q476" s="8">
        <f>O476/I476</f>
        <v>619.20499381891727</v>
      </c>
      <c r="R476" s="78" t="s">
        <v>6</v>
      </c>
    </row>
    <row r="477" spans="3:18" x14ac:dyDescent="0.25">
      <c r="C477" s="2" t="s">
        <v>28</v>
      </c>
      <c r="D477" s="2" t="s">
        <v>10</v>
      </c>
      <c r="E477" s="3">
        <v>14</v>
      </c>
      <c r="F477" s="3">
        <v>62</v>
      </c>
      <c r="G477" s="3">
        <v>1108514.2198999899</v>
      </c>
      <c r="H477" s="3">
        <v>8261472.5974000003</v>
      </c>
      <c r="I477" s="4">
        <v>0.74924151595357602</v>
      </c>
      <c r="J477" s="4">
        <v>62.436792996131302</v>
      </c>
      <c r="K477" s="79">
        <v>6.7458397168100399</v>
      </c>
      <c r="L477" s="79">
        <v>9963.1112638535596</v>
      </c>
      <c r="M477" s="1">
        <f>L477*J477*1000/1000/1000</f>
        <v>622.06471557864882</v>
      </c>
      <c r="N477" s="1">
        <f>I477*K477*1000*1000/1000/1000</f>
        <v>5.0542631758025953</v>
      </c>
      <c r="O477" s="4">
        <f>N477+M477</f>
        <v>627.1189787544514</v>
      </c>
      <c r="P477" s="9">
        <f>P476+I477</f>
        <v>1266.3877896477973</v>
      </c>
      <c r="Q477" s="8">
        <f>O477/I477</f>
        <v>837.00511170460618</v>
      </c>
      <c r="R477" s="78" t="s">
        <v>6</v>
      </c>
    </row>
    <row r="478" spans="3:18" x14ac:dyDescent="0.25">
      <c r="K478" s="80"/>
      <c r="L478" s="80"/>
      <c r="O478" s="75"/>
      <c r="P478" s="78"/>
      <c r="Q478" s="8"/>
      <c r="R478" s="78"/>
    </row>
    <row r="479" spans="3:18" x14ac:dyDescent="0.25">
      <c r="C479" s="7" t="s">
        <v>28</v>
      </c>
      <c r="D479" s="7" t="s">
        <v>11</v>
      </c>
      <c r="E479" s="3">
        <v>0</v>
      </c>
      <c r="F479" s="3">
        <v>0</v>
      </c>
      <c r="G479" s="3">
        <v>0</v>
      </c>
      <c r="H479" s="3">
        <v>0</v>
      </c>
      <c r="I479" s="8">
        <v>0</v>
      </c>
      <c r="J479" s="8">
        <v>0</v>
      </c>
      <c r="K479" s="81">
        <v>0</v>
      </c>
      <c r="L479" s="81">
        <v>0</v>
      </c>
      <c r="M479" s="8">
        <f>L479*J479*1000/1000/1000</f>
        <v>0</v>
      </c>
      <c r="N479" s="8">
        <f>I479*K479*1000*1000/1000/1000</f>
        <v>0</v>
      </c>
      <c r="O479" s="76">
        <f>N479+M479</f>
        <v>0</v>
      </c>
      <c r="P479" s="9">
        <f>P478+I479</f>
        <v>0</v>
      </c>
      <c r="Q479" s="8" t="s">
        <v>34</v>
      </c>
      <c r="R479" s="91">
        <v>0</v>
      </c>
    </row>
    <row r="480" spans="3:18" x14ac:dyDescent="0.25">
      <c r="K480" s="80"/>
      <c r="L480" s="80"/>
      <c r="O480" s="75"/>
      <c r="P480" s="78"/>
      <c r="Q480" s="8"/>
      <c r="R480" s="78"/>
    </row>
    <row r="481" spans="3:18" x14ac:dyDescent="0.25">
      <c r="C481" s="2" t="s">
        <v>28</v>
      </c>
      <c r="D481" s="2" t="s">
        <v>24</v>
      </c>
      <c r="E481" s="3">
        <v>4</v>
      </c>
      <c r="F481" s="3">
        <v>6</v>
      </c>
      <c r="G481" s="3">
        <v>505844.72441999958</v>
      </c>
      <c r="H481" s="3">
        <v>7937881.840799992</v>
      </c>
      <c r="I481" s="4">
        <v>248.94384881625001</v>
      </c>
      <c r="J481" s="4">
        <v>20745.320734687499</v>
      </c>
      <c r="K481" s="79">
        <v>6.745839716810047</v>
      </c>
      <c r="L481" s="79">
        <v>234.61320700066</v>
      </c>
      <c r="M481" s="1">
        <f>L481*J481*1000/1000/1000</f>
        <v>4867.1262278223221</v>
      </c>
      <c r="N481" s="1">
        <f>I481*K481*1000*1000/1000/1000</f>
        <v>1679.3353026002153</v>
      </c>
      <c r="O481" s="4">
        <f>N481+M481</f>
        <v>6546.4615304225372</v>
      </c>
      <c r="P481" s="9">
        <f>P480+I481</f>
        <v>248.94384881625001</v>
      </c>
      <c r="Q481" s="8">
        <f>O481/I481</f>
        <v>26.296940300198379</v>
      </c>
      <c r="R481" s="78" t="s">
        <v>4</v>
      </c>
    </row>
    <row r="482" spans="3:18" x14ac:dyDescent="0.25">
      <c r="C482" s="2" t="s">
        <v>28</v>
      </c>
      <c r="D482" s="2" t="s">
        <v>24</v>
      </c>
      <c r="E482" s="3">
        <v>10</v>
      </c>
      <c r="F482" s="3">
        <v>18</v>
      </c>
      <c r="G482" s="3">
        <v>647374.21750000096</v>
      </c>
      <c r="H482" s="3">
        <v>7574467.6280000014</v>
      </c>
      <c r="I482" s="4">
        <v>210.93007674374999</v>
      </c>
      <c r="J482" s="4">
        <v>17577.506395312499</v>
      </c>
      <c r="K482" s="79">
        <v>6.7458397168100204</v>
      </c>
      <c r="L482" s="79">
        <v>240.91051011054699</v>
      </c>
      <c r="M482" s="1">
        <f>L482*J482*1000/1000/1000</f>
        <v>4234.6060321661362</v>
      </c>
      <c r="N482" s="1">
        <f>I482*K482*1000*1000/1000/1000</f>
        <v>1422.9004891677744</v>
      </c>
      <c r="O482" s="4">
        <f>N482+M482</f>
        <v>5657.5065213339103</v>
      </c>
      <c r="P482" s="9">
        <f>P481+I482</f>
        <v>459.87392555999998</v>
      </c>
      <c r="Q482" s="8">
        <f>O482/I482</f>
        <v>26.821715559355603</v>
      </c>
      <c r="R482" s="78" t="s">
        <v>4</v>
      </c>
    </row>
    <row r="483" spans="3:18" x14ac:dyDescent="0.25">
      <c r="C483" s="2" t="s">
        <v>28</v>
      </c>
      <c r="D483" s="2" t="s">
        <v>24</v>
      </c>
      <c r="E483" s="3">
        <v>13</v>
      </c>
      <c r="F483" s="3">
        <v>21</v>
      </c>
      <c r="G483" s="3">
        <v>712913.20732000261</v>
      </c>
      <c r="H483" s="3">
        <v>7543640.9776999941</v>
      </c>
      <c r="I483" s="4">
        <v>128.87595897750001</v>
      </c>
      <c r="J483" s="4">
        <v>10739.663248125</v>
      </c>
      <c r="K483" s="79">
        <v>6.7458397168100124</v>
      </c>
      <c r="L483" s="79">
        <v>270.54943350973798</v>
      </c>
      <c r="M483" s="1">
        <f>L483*J483*1000/1000/1000</f>
        <v>2905.6098078655714</v>
      </c>
      <c r="N483" s="1">
        <f>I483*K483*1000*1000/1000/1000</f>
        <v>869.37656261239738</v>
      </c>
      <c r="O483" s="4">
        <f>N483+M483</f>
        <v>3774.9863704779686</v>
      </c>
      <c r="P483" s="9">
        <f>P482+I483</f>
        <v>588.74988453749995</v>
      </c>
      <c r="Q483" s="8">
        <f>O483/I483</f>
        <v>29.29162584262151</v>
      </c>
      <c r="R483" s="78" t="s">
        <v>4</v>
      </c>
    </row>
    <row r="484" spans="3:18" x14ac:dyDescent="0.25">
      <c r="C484" s="2" t="s">
        <v>28</v>
      </c>
      <c r="D484" s="2" t="s">
        <v>24</v>
      </c>
      <c r="E484" s="3">
        <v>18</v>
      </c>
      <c r="F484" s="3">
        <v>27</v>
      </c>
      <c r="G484" s="3">
        <v>728340.46933999809</v>
      </c>
      <c r="H484" s="3">
        <v>7551593.3788999747</v>
      </c>
      <c r="I484" s="4">
        <v>83.201055034871999</v>
      </c>
      <c r="J484" s="4">
        <v>6933.4212529059996</v>
      </c>
      <c r="K484" s="79">
        <v>6.7458397168100372</v>
      </c>
      <c r="L484" s="79">
        <v>285.40428768664401</v>
      </c>
      <c r="M484" s="1">
        <f>L484*J484*1000/1000/1000</f>
        <v>1978.8281539170755</v>
      </c>
      <c r="N484" s="1">
        <f>I484*K484*1000*1000/1000/1000</f>
        <v>561.2609815347372</v>
      </c>
      <c r="O484" s="4">
        <f>N484+M484</f>
        <v>2540.0891354518126</v>
      </c>
      <c r="P484" s="9">
        <f>P483+I484</f>
        <v>671.95093957237191</v>
      </c>
      <c r="Q484" s="8">
        <f>O484/I484</f>
        <v>30.529530357363701</v>
      </c>
      <c r="R484" s="78" t="s">
        <v>4</v>
      </c>
    </row>
    <row r="485" spans="3:18" x14ac:dyDescent="0.25">
      <c r="C485" s="2" t="s">
        <v>28</v>
      </c>
      <c r="D485" s="2" t="s">
        <v>24</v>
      </c>
      <c r="E485" s="3">
        <v>0</v>
      </c>
      <c r="F485" s="3">
        <v>0</v>
      </c>
      <c r="G485" s="3">
        <v>809376.05333999905</v>
      </c>
      <c r="H485" s="3">
        <v>8059579.718100003</v>
      </c>
      <c r="I485" s="4">
        <v>82.432902087928497</v>
      </c>
      <c r="J485" s="4">
        <v>6869.40850732738</v>
      </c>
      <c r="K485" s="79">
        <v>6.7458397168100444</v>
      </c>
      <c r="L485" s="79">
        <v>293.85480132562998</v>
      </c>
      <c r="M485" s="1">
        <f>L485*J485*1000/1000/1000</f>
        <v>2018.6086721452796</v>
      </c>
      <c r="N485" s="1">
        <f>I485*K485*1000*1000/1000/1000</f>
        <v>556.07914487666164</v>
      </c>
      <c r="O485" s="4">
        <f>N485+M485</f>
        <v>2574.6878170219411</v>
      </c>
      <c r="P485" s="9">
        <f>P484+I485</f>
        <v>754.38384166030039</v>
      </c>
      <c r="Q485" s="8">
        <f>O485/I485</f>
        <v>31.233739827279226</v>
      </c>
      <c r="R485" s="78" t="s">
        <v>4</v>
      </c>
    </row>
    <row r="486" spans="3:18" x14ac:dyDescent="0.25">
      <c r="C486" s="2" t="s">
        <v>28</v>
      </c>
      <c r="D486" s="2" t="s">
        <v>24</v>
      </c>
      <c r="E486" s="3">
        <v>5</v>
      </c>
      <c r="F486" s="3">
        <v>7</v>
      </c>
      <c r="G486" s="3">
        <v>505283.26296999899</v>
      </c>
      <c r="H486" s="3">
        <v>7949334.2901999904</v>
      </c>
      <c r="I486" s="4">
        <v>101.0610038025</v>
      </c>
      <c r="J486" s="4">
        <v>8421.7503168750009</v>
      </c>
      <c r="K486" s="79">
        <v>6.7458397168100399</v>
      </c>
      <c r="L486" s="79">
        <v>304.12179660346197</v>
      </c>
      <c r="M486" s="1">
        <f>L486*J486*1000/1000/1000</f>
        <v>2561.2378369138005</v>
      </c>
      <c r="N486" s="1">
        <f>I486*K486*1000*1000/1000/1000</f>
        <v>681.74133327159495</v>
      </c>
      <c r="O486" s="4">
        <f>N486+M486</f>
        <v>3242.9791701853956</v>
      </c>
      <c r="P486" s="9">
        <f>P485+I486</f>
        <v>855.44484546280034</v>
      </c>
      <c r="Q486" s="8">
        <f>O486/I486</f>
        <v>32.089322767098544</v>
      </c>
      <c r="R486" s="78" t="s">
        <v>5</v>
      </c>
    </row>
    <row r="487" spans="3:18" x14ac:dyDescent="0.25">
      <c r="C487" s="2" t="s">
        <v>28</v>
      </c>
      <c r="D487" s="2" t="s">
        <v>24</v>
      </c>
      <c r="E487" s="3">
        <v>11</v>
      </c>
      <c r="F487" s="3">
        <v>19</v>
      </c>
      <c r="G487" s="3">
        <v>617280.74466000113</v>
      </c>
      <c r="H487" s="3">
        <v>7577695.9012999739</v>
      </c>
      <c r="I487" s="4">
        <v>91.853648686991804</v>
      </c>
      <c r="J487" s="4">
        <v>7654.4707239159798</v>
      </c>
      <c r="K487" s="79">
        <v>6.7458397168100168</v>
      </c>
      <c r="L487" s="79">
        <v>309.90234034306701</v>
      </c>
      <c r="M487" s="1">
        <f>L487*J487*1000/1000/1000</f>
        <v>2372.1383914290527</v>
      </c>
      <c r="N487" s="1">
        <f>I487*K487*1000*1000/1000/1000</f>
        <v>619.62999144662354</v>
      </c>
      <c r="O487" s="4">
        <f>N487+M487</f>
        <v>2991.7683828756763</v>
      </c>
      <c r="P487" s="9">
        <f>P486+I487</f>
        <v>947.29849414979219</v>
      </c>
      <c r="Q487" s="8">
        <f>O487/I487</f>
        <v>32.571034745398926</v>
      </c>
      <c r="R487" s="78" t="s">
        <v>5</v>
      </c>
    </row>
    <row r="488" spans="3:18" x14ac:dyDescent="0.25">
      <c r="C488" s="2" t="s">
        <v>28</v>
      </c>
      <c r="D488" s="2" t="s">
        <v>24</v>
      </c>
      <c r="E488" s="3">
        <v>19</v>
      </c>
      <c r="F488" s="3">
        <v>28</v>
      </c>
      <c r="G488" s="3">
        <v>699051.9612300006</v>
      </c>
      <c r="H488" s="3">
        <v>7562737.5497999964</v>
      </c>
      <c r="I488" s="4">
        <v>65.098036672656306</v>
      </c>
      <c r="J488" s="4">
        <v>5424.8363893880196</v>
      </c>
      <c r="K488" s="79">
        <v>6.745839716810047</v>
      </c>
      <c r="L488" s="79">
        <v>325.57700562660398</v>
      </c>
      <c r="M488" s="1">
        <f>L488*J488*1000/1000/1000</f>
        <v>1766.2019876711893</v>
      </c>
      <c r="N488" s="1">
        <f>I488*K488*1000*1000/1000/1000</f>
        <v>439.14092127276189</v>
      </c>
      <c r="O488" s="4">
        <f>N488+M488</f>
        <v>2205.342908943951</v>
      </c>
      <c r="P488" s="9">
        <f>P487+I488</f>
        <v>1012.3965308224485</v>
      </c>
      <c r="Q488" s="8">
        <f>O488/I488</f>
        <v>33.877256852360347</v>
      </c>
      <c r="R488" s="78" t="s">
        <v>5</v>
      </c>
    </row>
    <row r="489" spans="3:18" x14ac:dyDescent="0.25">
      <c r="C489" s="2" t="s">
        <v>28</v>
      </c>
      <c r="D489" s="2" t="s">
        <v>24</v>
      </c>
      <c r="E489" s="3">
        <v>12</v>
      </c>
      <c r="F489" s="3">
        <v>20</v>
      </c>
      <c r="G489" s="3">
        <v>695155.48633000115</v>
      </c>
      <c r="H489" s="3">
        <v>7542476.1585999792</v>
      </c>
      <c r="I489" s="4">
        <v>53.500721293627599</v>
      </c>
      <c r="J489" s="4">
        <v>4458.3934411356304</v>
      </c>
      <c r="K489" s="79">
        <v>6.7458397168100284</v>
      </c>
      <c r="L489" s="79">
        <v>355.806965947739</v>
      </c>
      <c r="M489" s="1">
        <f>L489*J489*1000/1000/1000</f>
        <v>1586.3274432917683</v>
      </c>
      <c r="N489" s="1">
        <f>I489*K489*1000*1000/1000/1000</f>
        <v>360.90729058053705</v>
      </c>
      <c r="O489" s="4">
        <f>N489+M489</f>
        <v>1947.2347338723052</v>
      </c>
      <c r="P489" s="9">
        <f>P488+I489</f>
        <v>1065.8972521160761</v>
      </c>
      <c r="Q489" s="8">
        <f>O489/I489</f>
        <v>36.396420212454927</v>
      </c>
      <c r="R489" s="78" t="s">
        <v>5</v>
      </c>
    </row>
    <row r="490" spans="3:18" x14ac:dyDescent="0.25">
      <c r="C490" s="2" t="s">
        <v>28</v>
      </c>
      <c r="D490" s="2" t="s">
        <v>24</v>
      </c>
      <c r="E490" s="3">
        <v>1</v>
      </c>
      <c r="F490" s="3">
        <v>1</v>
      </c>
      <c r="G490" s="3">
        <v>942407.20004000061</v>
      </c>
      <c r="H490" s="3">
        <v>7605321.9199999878</v>
      </c>
      <c r="I490" s="4">
        <v>52.272916854896501</v>
      </c>
      <c r="J490" s="4">
        <v>4356.0764045747101</v>
      </c>
      <c r="K490" s="79">
        <v>6.7458397168100444</v>
      </c>
      <c r="L490" s="79">
        <v>378.589335122644</v>
      </c>
      <c r="M490" s="1">
        <f>L490*J490*1000/1000/1000</f>
        <v>1649.1640697513767</v>
      </c>
      <c r="N490" s="1">
        <f>I490*K490*1000*1000/1000/1000</f>
        <v>352.62471863326999</v>
      </c>
      <c r="O490" s="4">
        <f>N490+M490</f>
        <v>2001.7887883846468</v>
      </c>
      <c r="P490" s="9">
        <f>P489+I490</f>
        <v>1118.1701689709726</v>
      </c>
      <c r="Q490" s="8">
        <f>O490/I490</f>
        <v>38.294950977030382</v>
      </c>
      <c r="R490" s="78" t="s">
        <v>5</v>
      </c>
    </row>
    <row r="491" spans="3:18" x14ac:dyDescent="0.25">
      <c r="C491" s="2" t="s">
        <v>28</v>
      </c>
      <c r="D491" s="2" t="s">
        <v>24</v>
      </c>
      <c r="E491" s="3">
        <v>14</v>
      </c>
      <c r="F491" s="3">
        <v>22</v>
      </c>
      <c r="G491" s="3">
        <v>705491.07189999998</v>
      </c>
      <c r="H491" s="3">
        <v>7518743.2347999848</v>
      </c>
      <c r="I491" s="4">
        <v>43.841499557528401</v>
      </c>
      <c r="J491" s="4">
        <v>3653.4582964606998</v>
      </c>
      <c r="K491" s="79">
        <v>6.7458397168100488</v>
      </c>
      <c r="L491" s="79">
        <v>383.542349350932</v>
      </c>
      <c r="M491" s="1">
        <f>L491*J491*1000/1000/1000</f>
        <v>1401.2559782801907</v>
      </c>
      <c r="N491" s="1">
        <f>I491*K491*1000*1000/1000/1000</f>
        <v>295.74772895968528</v>
      </c>
      <c r="O491" s="4">
        <f>N491+M491</f>
        <v>1697.0037072398759</v>
      </c>
      <c r="P491" s="9">
        <f>P490+I491</f>
        <v>1162.0116685285009</v>
      </c>
      <c r="Q491" s="8">
        <f>O491/I491</f>
        <v>38.707702162721048</v>
      </c>
      <c r="R491" s="78" t="s">
        <v>5</v>
      </c>
    </row>
    <row r="492" spans="3:18" x14ac:dyDescent="0.25">
      <c r="C492" s="2" t="s">
        <v>28</v>
      </c>
      <c r="D492" s="2" t="s">
        <v>24</v>
      </c>
      <c r="E492" s="3">
        <v>15</v>
      </c>
      <c r="F492" s="3">
        <v>23</v>
      </c>
      <c r="G492" s="3">
        <v>696098.50035999785</v>
      </c>
      <c r="H492" s="3">
        <v>7526771.2407000056</v>
      </c>
      <c r="I492" s="4">
        <v>42.020190905992102</v>
      </c>
      <c r="J492" s="4">
        <v>3501.6825754993401</v>
      </c>
      <c r="K492" s="79">
        <v>6.7458397168100488</v>
      </c>
      <c r="L492" s="79">
        <v>383.574037551228</v>
      </c>
      <c r="M492" s="1">
        <f>L492*J492*1000/1000/1000</f>
        <v>1343.1545237070645</v>
      </c>
      <c r="N492" s="1">
        <f>I492*K492*1000*1000/1000/1000</f>
        <v>283.46147272158197</v>
      </c>
      <c r="O492" s="4">
        <f>N492+M492</f>
        <v>1626.6159964286464</v>
      </c>
      <c r="P492" s="9">
        <f>P491+I492</f>
        <v>1204.0318594344931</v>
      </c>
      <c r="Q492" s="8">
        <f>O492/I492</f>
        <v>38.71034284607903</v>
      </c>
      <c r="R492" s="78" t="s">
        <v>6</v>
      </c>
    </row>
    <row r="493" spans="3:18" x14ac:dyDescent="0.25">
      <c r="C493" s="2" t="s">
        <v>28</v>
      </c>
      <c r="D493" s="2" t="s">
        <v>24</v>
      </c>
      <c r="E493" s="3">
        <v>9</v>
      </c>
      <c r="F493" s="3">
        <v>17</v>
      </c>
      <c r="G493" s="3">
        <v>828976.99341999914</v>
      </c>
      <c r="H493" s="3">
        <v>8088245.1063999888</v>
      </c>
      <c r="I493" s="4">
        <v>25.568158229502899</v>
      </c>
      <c r="J493" s="4">
        <v>2130.6798524585702</v>
      </c>
      <c r="K493" s="79">
        <v>6.7458397168100408</v>
      </c>
      <c r="L493" s="79">
        <v>438.17503747075699</v>
      </c>
      <c r="M493" s="1">
        <f>L493*J493*1000/1000/1000</f>
        <v>933.61072418922095</v>
      </c>
      <c r="N493" s="1">
        <f>I493*K493*1000*1000/1000/1000</f>
        <v>172.47869727026415</v>
      </c>
      <c r="O493" s="4">
        <f>N493+M493</f>
        <v>1106.089421459485</v>
      </c>
      <c r="P493" s="9">
        <f>P492+I493</f>
        <v>1229.6000176639959</v>
      </c>
      <c r="Q493" s="8">
        <f>O493/I493</f>
        <v>43.260426172706374</v>
      </c>
      <c r="R493" s="78" t="s">
        <v>6</v>
      </c>
    </row>
    <row r="494" spans="3:18" x14ac:dyDescent="0.25">
      <c r="C494" s="2" t="s">
        <v>28</v>
      </c>
      <c r="D494" s="2" t="s">
        <v>24</v>
      </c>
      <c r="E494" s="3">
        <v>6</v>
      </c>
      <c r="F494" s="3">
        <v>8</v>
      </c>
      <c r="G494" s="3">
        <v>701330.92489999905</v>
      </c>
      <c r="H494" s="3">
        <v>7999054.0855999906</v>
      </c>
      <c r="I494" s="4">
        <v>28.0620653120253</v>
      </c>
      <c r="J494" s="4">
        <v>2338.5054426687698</v>
      </c>
      <c r="K494" s="79">
        <v>6.745839716810039</v>
      </c>
      <c r="L494" s="79">
        <v>480.13934003571501</v>
      </c>
      <c r="M494" s="1">
        <f>L494*J494*1000/1000/1000</f>
        <v>1122.8084599129106</v>
      </c>
      <c r="N494" s="1">
        <f>I494*K494*1000*1000/1000/1000</f>
        <v>189.30219471757758</v>
      </c>
      <c r="O494" s="4">
        <f>N494+M494</f>
        <v>1312.1106546304882</v>
      </c>
      <c r="P494" s="9">
        <f>P493+I494</f>
        <v>1257.6620829760211</v>
      </c>
      <c r="Q494" s="8">
        <f>O494/I494</f>
        <v>46.757451386452864</v>
      </c>
      <c r="R494" s="78" t="s">
        <v>6</v>
      </c>
    </row>
    <row r="495" spans="3:18" x14ac:dyDescent="0.25">
      <c r="C495" s="2" t="s">
        <v>28</v>
      </c>
      <c r="D495" s="2" t="s">
        <v>24</v>
      </c>
      <c r="E495" s="3">
        <v>3</v>
      </c>
      <c r="F495" s="3">
        <v>3</v>
      </c>
      <c r="G495" s="3">
        <v>566962.20322000037</v>
      </c>
      <c r="H495" s="3">
        <v>8213462.0351999914</v>
      </c>
      <c r="I495" s="4">
        <v>4.23378494746862</v>
      </c>
      <c r="J495" s="4">
        <v>352.81541228905201</v>
      </c>
      <c r="K495" s="79">
        <v>6.7458397168100426</v>
      </c>
      <c r="L495" s="79">
        <v>862.76347035412198</v>
      </c>
      <c r="M495" s="1">
        <f>L495*J495*1000/1000/1000</f>
        <v>304.39624950092286</v>
      </c>
      <c r="N495" s="1">
        <f>I495*K495*1000*1000/1000/1000</f>
        <v>28.560434651066338</v>
      </c>
      <c r="O495" s="4">
        <f>N495+M495</f>
        <v>332.95668415198918</v>
      </c>
      <c r="P495" s="9">
        <f>P494+I495</f>
        <v>1261.8958679234897</v>
      </c>
      <c r="Q495" s="8">
        <f>O495/I495</f>
        <v>78.642795579653608</v>
      </c>
      <c r="R495" s="78" t="s">
        <v>6</v>
      </c>
    </row>
    <row r="496" spans="3:18" x14ac:dyDescent="0.25">
      <c r="C496" s="2" t="s">
        <v>28</v>
      </c>
      <c r="D496" s="2" t="s">
        <v>24</v>
      </c>
      <c r="E496" s="3">
        <v>2</v>
      </c>
      <c r="F496" s="3">
        <v>2</v>
      </c>
      <c r="G496" s="3">
        <v>489626.59837999899</v>
      </c>
      <c r="H496" s="3">
        <v>8239638.3953</v>
      </c>
      <c r="I496" s="4">
        <v>8.6043015405727292</v>
      </c>
      <c r="J496" s="4">
        <v>717.02512838106099</v>
      </c>
      <c r="K496" s="79">
        <v>6.7458397168100399</v>
      </c>
      <c r="L496" s="79">
        <v>993.22476085373899</v>
      </c>
      <c r="M496" s="1">
        <f>L496*J496*1000/1000/1000</f>
        <v>712.16711166240077</v>
      </c>
      <c r="N496" s="1">
        <f>I496*K496*1000*1000/1000/1000</f>
        <v>58.043239067805331</v>
      </c>
      <c r="O496" s="4">
        <f>N496+M496</f>
        <v>770.21035073020607</v>
      </c>
      <c r="P496" s="9">
        <f>P495+I496</f>
        <v>1270.5001694640625</v>
      </c>
      <c r="Q496" s="8">
        <f>O496/I496</f>
        <v>89.514569787954969</v>
      </c>
      <c r="R496" s="78" t="s">
        <v>6</v>
      </c>
    </row>
    <row r="497" spans="3:18" x14ac:dyDescent="0.25">
      <c r="K497" s="80"/>
      <c r="L497" s="80"/>
      <c r="O497" s="75"/>
      <c r="P497" s="78"/>
      <c r="Q497" s="8"/>
      <c r="R497" s="78"/>
    </row>
    <row r="498" spans="3:18" x14ac:dyDescent="0.25">
      <c r="C498" s="7" t="s">
        <v>28</v>
      </c>
      <c r="D498" s="7" t="s">
        <v>25</v>
      </c>
      <c r="E498" s="3">
        <v>0</v>
      </c>
      <c r="F498" s="3">
        <v>0</v>
      </c>
      <c r="G498" s="3">
        <v>0</v>
      </c>
      <c r="H498" s="3">
        <v>0</v>
      </c>
      <c r="I498" s="8">
        <v>0</v>
      </c>
      <c r="J498" s="8">
        <v>0</v>
      </c>
      <c r="K498" s="81">
        <v>0</v>
      </c>
      <c r="L498" s="81">
        <v>0</v>
      </c>
      <c r="M498" s="8">
        <f>L498*J498*1000/1000/1000</f>
        <v>0</v>
      </c>
      <c r="N498" s="8">
        <f>I498*K498*1000*1000/1000/1000</f>
        <v>0</v>
      </c>
      <c r="O498" s="76">
        <f>N498+M498</f>
        <v>0</v>
      </c>
      <c r="P498" s="9">
        <f>P497+I498</f>
        <v>0</v>
      </c>
      <c r="Q498" s="8" t="s">
        <v>34</v>
      </c>
      <c r="R498" s="9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81"/>
  <sheetViews>
    <sheetView workbookViewId="0">
      <selection activeCell="D16" sqref="D16"/>
    </sheetView>
  </sheetViews>
  <sheetFormatPr defaultRowHeight="15" x14ac:dyDescent="0.25"/>
  <cols>
    <col min="1" max="5" width="9.140625" style="48"/>
    <col min="6" max="6" width="9.42578125" style="48" customWidth="1"/>
    <col min="7" max="7" width="10.28515625" style="48" customWidth="1"/>
    <col min="8" max="8" width="9.85546875" style="48" customWidth="1"/>
    <col min="9" max="9" width="9.42578125" style="48" customWidth="1"/>
    <col min="10" max="10" width="9.5703125" style="48" bestFit="1" customWidth="1"/>
    <col min="11" max="11" width="9.7109375" style="48" bestFit="1" customWidth="1"/>
    <col min="12" max="12" width="10.140625" style="48" customWidth="1"/>
    <col min="13" max="13" width="9.28515625" style="48" bestFit="1" customWidth="1"/>
    <col min="14" max="16384" width="9.140625" style="48"/>
  </cols>
  <sheetData>
    <row r="2" spans="2:26" x14ac:dyDescent="0.25">
      <c r="E2" s="10" t="s">
        <v>145</v>
      </c>
      <c r="F2" s="10"/>
      <c r="G2" s="10"/>
      <c r="H2" s="10"/>
      <c r="I2" s="10"/>
      <c r="M2" s="12" t="s">
        <v>144</v>
      </c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2"/>
    </row>
    <row r="3" spans="2:26" x14ac:dyDescent="0.25">
      <c r="B3" s="7" t="s">
        <v>146</v>
      </c>
      <c r="S3" s="2"/>
      <c r="T3" s="2"/>
      <c r="U3" s="2"/>
      <c r="V3" s="2"/>
      <c r="W3" s="2"/>
      <c r="X3" s="2"/>
      <c r="Y3" s="2"/>
      <c r="Z3" s="2"/>
    </row>
    <row r="4" spans="2:26" x14ac:dyDescent="0.25">
      <c r="B4" s="10" t="s">
        <v>117</v>
      </c>
      <c r="C4" s="10"/>
      <c r="H4" s="7" t="s">
        <v>127</v>
      </c>
      <c r="I4" s="57" t="s">
        <v>128</v>
      </c>
      <c r="M4" s="12" t="s">
        <v>139</v>
      </c>
      <c r="N4" s="64" t="s">
        <v>133</v>
      </c>
      <c r="O4" s="64" t="s">
        <v>133</v>
      </c>
      <c r="P4" s="64" t="s">
        <v>133</v>
      </c>
      <c r="Q4" s="64" t="s">
        <v>133</v>
      </c>
      <c r="R4" s="65"/>
      <c r="S4" s="6"/>
      <c r="T4" s="6"/>
      <c r="U4" s="6"/>
      <c r="V4" s="6"/>
      <c r="W4" s="6"/>
      <c r="X4" s="6"/>
      <c r="Y4" s="6"/>
      <c r="Z4" s="2"/>
    </row>
    <row r="5" spans="2:26" x14ac:dyDescent="0.25">
      <c r="B5" s="10" t="s">
        <v>118</v>
      </c>
      <c r="C5" s="10"/>
      <c r="E5" s="10" t="s">
        <v>136</v>
      </c>
      <c r="F5" s="10"/>
      <c r="G5" s="49" t="s">
        <v>137</v>
      </c>
      <c r="H5" s="49" t="s">
        <v>130</v>
      </c>
      <c r="I5" s="49" t="s">
        <v>131</v>
      </c>
      <c r="M5" s="48" t="s">
        <v>134</v>
      </c>
      <c r="N5" s="66" t="s">
        <v>51</v>
      </c>
      <c r="O5" s="66" t="s">
        <v>56</v>
      </c>
      <c r="P5" s="66" t="s">
        <v>61</v>
      </c>
      <c r="Q5" s="66" t="s">
        <v>66</v>
      </c>
      <c r="R5" s="65"/>
      <c r="S5" s="6"/>
      <c r="T5" s="6"/>
      <c r="U5" s="6"/>
      <c r="V5" s="6"/>
      <c r="W5" s="6"/>
      <c r="X5" s="6"/>
      <c r="Y5" s="6"/>
      <c r="Z5" s="2"/>
    </row>
    <row r="6" spans="2:26" x14ac:dyDescent="0.25">
      <c r="B6" s="10" t="s">
        <v>119</v>
      </c>
      <c r="C6" s="10"/>
      <c r="E6" s="59" t="s">
        <v>132</v>
      </c>
      <c r="F6" s="60"/>
      <c r="G6" s="50" t="s">
        <v>82</v>
      </c>
      <c r="H6" s="51">
        <v>1466.0032340586829</v>
      </c>
      <c r="I6" s="51">
        <v>6.6951175436681387</v>
      </c>
      <c r="N6" s="67" t="s">
        <v>82</v>
      </c>
      <c r="O6" s="67" t="s">
        <v>85</v>
      </c>
      <c r="P6" s="67" t="s">
        <v>87</v>
      </c>
      <c r="Q6" s="67" t="s">
        <v>89</v>
      </c>
      <c r="R6" s="65"/>
      <c r="S6" s="6"/>
      <c r="T6" s="6"/>
      <c r="U6" s="6"/>
      <c r="V6" s="6"/>
      <c r="W6" s="6"/>
      <c r="X6" s="6"/>
      <c r="Y6" s="6"/>
      <c r="Z6" s="2"/>
    </row>
    <row r="7" spans="2:26" x14ac:dyDescent="0.25">
      <c r="B7" s="10" t="s">
        <v>120</v>
      </c>
      <c r="C7" s="10"/>
      <c r="M7" s="50" t="s">
        <v>70</v>
      </c>
      <c r="N7" s="68">
        <v>0</v>
      </c>
      <c r="O7" s="68">
        <v>91954.585382999954</v>
      </c>
      <c r="P7" s="68">
        <v>73666.519905999958</v>
      </c>
      <c r="Q7" s="68">
        <v>11358.011255999991</v>
      </c>
      <c r="R7" s="69"/>
      <c r="S7" s="6"/>
      <c r="T7" s="6"/>
      <c r="U7" s="6"/>
      <c r="V7" s="6"/>
      <c r="W7" s="6"/>
      <c r="X7" s="6"/>
      <c r="Y7" s="6"/>
      <c r="Z7" s="2"/>
    </row>
    <row r="8" spans="2:26" x14ac:dyDescent="0.25">
      <c r="H8" s="7" t="s">
        <v>127</v>
      </c>
      <c r="I8" s="57" t="s">
        <v>128</v>
      </c>
      <c r="M8" s="50" t="s">
        <v>71</v>
      </c>
      <c r="N8" s="68">
        <v>4061.0334379999899</v>
      </c>
      <c r="O8" s="68">
        <v>89675.603966999945</v>
      </c>
      <c r="P8" s="68">
        <v>48159.993359999942</v>
      </c>
      <c r="Q8" s="68">
        <v>20763.391744999968</v>
      </c>
      <c r="R8" s="69"/>
      <c r="S8" s="6"/>
      <c r="T8" s="6"/>
      <c r="U8" s="6"/>
      <c r="V8" s="6"/>
      <c r="W8" s="6"/>
      <c r="X8" s="6"/>
      <c r="Y8" s="6"/>
      <c r="Z8" s="2"/>
    </row>
    <row r="9" spans="2:26" x14ac:dyDescent="0.25">
      <c r="E9" s="10" t="s">
        <v>135</v>
      </c>
      <c r="F9" s="10"/>
      <c r="G9" s="49" t="s">
        <v>129</v>
      </c>
      <c r="H9" s="49" t="s">
        <v>130</v>
      </c>
      <c r="I9" s="49" t="s">
        <v>131</v>
      </c>
      <c r="M9" s="50" t="s">
        <v>72</v>
      </c>
      <c r="N9" s="68">
        <v>440.590889</v>
      </c>
      <c r="O9" s="68">
        <v>46319.61733299998</v>
      </c>
      <c r="P9" s="68">
        <v>66134.929390999852</v>
      </c>
      <c r="Q9" s="68">
        <v>0</v>
      </c>
      <c r="R9" s="69"/>
      <c r="S9" s="6"/>
      <c r="T9" s="6"/>
      <c r="U9" s="6"/>
      <c r="V9" s="6"/>
      <c r="W9" s="6"/>
      <c r="X9" s="6"/>
      <c r="Y9" s="6"/>
      <c r="Z9" s="2"/>
    </row>
    <row r="10" spans="2:26" x14ac:dyDescent="0.25">
      <c r="E10" s="61" t="s">
        <v>50</v>
      </c>
      <c r="F10" s="62"/>
      <c r="G10" s="50" t="s">
        <v>82</v>
      </c>
      <c r="H10" s="51">
        <v>629.88819194658868</v>
      </c>
      <c r="I10" s="51">
        <v>0</v>
      </c>
      <c r="M10" s="50" t="s">
        <v>73</v>
      </c>
      <c r="N10" s="68">
        <v>0</v>
      </c>
      <c r="O10" s="68">
        <v>0</v>
      </c>
      <c r="P10" s="68">
        <v>145846.91101699989</v>
      </c>
      <c r="Q10" s="68">
        <v>0</v>
      </c>
      <c r="R10" s="69"/>
      <c r="S10" s="69"/>
      <c r="T10" s="69"/>
      <c r="U10" s="69"/>
      <c r="V10" s="69"/>
      <c r="W10" s="69"/>
      <c r="X10" s="69"/>
      <c r="Y10" s="69"/>
    </row>
    <row r="11" spans="2:26" x14ac:dyDescent="0.25">
      <c r="E11" s="59" t="s">
        <v>55</v>
      </c>
      <c r="F11" s="60"/>
      <c r="G11" s="50" t="s">
        <v>85</v>
      </c>
      <c r="H11" s="51">
        <v>636.32056377462504</v>
      </c>
      <c r="I11" s="51">
        <v>6.7458397168100417</v>
      </c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</row>
    <row r="12" spans="2:26" x14ac:dyDescent="0.25">
      <c r="E12" s="59" t="s">
        <v>60</v>
      </c>
      <c r="F12" s="60"/>
      <c r="G12" s="50" t="s">
        <v>87</v>
      </c>
      <c r="H12" s="51">
        <v>2101.2139932957011</v>
      </c>
      <c r="I12" s="51">
        <v>6.7458397168100417</v>
      </c>
      <c r="K12" s="52"/>
      <c r="M12" s="12" t="s">
        <v>140</v>
      </c>
      <c r="N12" s="70" t="s">
        <v>133</v>
      </c>
      <c r="O12" s="70" t="s">
        <v>133</v>
      </c>
      <c r="P12" s="70" t="s">
        <v>133</v>
      </c>
      <c r="Q12" s="70" t="s">
        <v>133</v>
      </c>
      <c r="R12" s="70" t="s">
        <v>133</v>
      </c>
      <c r="S12" s="70" t="s">
        <v>133</v>
      </c>
      <c r="T12" s="70" t="s">
        <v>133</v>
      </c>
      <c r="U12" s="70" t="s">
        <v>133</v>
      </c>
      <c r="V12" s="70" t="s">
        <v>133</v>
      </c>
      <c r="W12" s="70" t="s">
        <v>133</v>
      </c>
      <c r="X12" s="70" t="s">
        <v>133</v>
      </c>
      <c r="Y12" s="70" t="s">
        <v>133</v>
      </c>
    </row>
    <row r="13" spans="2:26" x14ac:dyDescent="0.25">
      <c r="E13" s="59" t="s">
        <v>65</v>
      </c>
      <c r="F13" s="60"/>
      <c r="G13" s="50" t="s">
        <v>89</v>
      </c>
      <c r="H13" s="51">
        <v>869.8655851802738</v>
      </c>
      <c r="I13" s="51">
        <v>6.7458397168100417</v>
      </c>
      <c r="K13" s="52"/>
      <c r="M13" s="56" t="s">
        <v>134</v>
      </c>
      <c r="N13" s="71" t="s">
        <v>52</v>
      </c>
      <c r="O13" s="71" t="s">
        <v>57</v>
      </c>
      <c r="P13" s="71" t="s">
        <v>53</v>
      </c>
      <c r="Q13" s="71" t="s">
        <v>54</v>
      </c>
      <c r="R13" s="71" t="s">
        <v>58</v>
      </c>
      <c r="S13" s="71" t="s">
        <v>59</v>
      </c>
      <c r="T13" s="71" t="s">
        <v>67</v>
      </c>
      <c r="U13" s="71" t="s">
        <v>68</v>
      </c>
      <c r="V13" s="71" t="s">
        <v>69</v>
      </c>
      <c r="W13" s="71" t="s">
        <v>62</v>
      </c>
      <c r="X13" s="71" t="s">
        <v>63</v>
      </c>
      <c r="Y13" s="71" t="s">
        <v>64</v>
      </c>
    </row>
    <row r="14" spans="2:26" x14ac:dyDescent="0.25">
      <c r="N14" s="72" t="s">
        <v>82</v>
      </c>
      <c r="O14" s="72" t="s">
        <v>85</v>
      </c>
      <c r="P14" s="72" t="s">
        <v>87</v>
      </c>
      <c r="Q14" s="72" t="s">
        <v>89</v>
      </c>
      <c r="R14" s="72" t="s">
        <v>96</v>
      </c>
      <c r="S14" s="72" t="s">
        <v>98</v>
      </c>
      <c r="T14" s="72" t="s">
        <v>100</v>
      </c>
      <c r="U14" s="72" t="s">
        <v>102</v>
      </c>
      <c r="V14" s="72" t="s">
        <v>104</v>
      </c>
      <c r="W14" s="72" t="s">
        <v>106</v>
      </c>
      <c r="X14" s="72" t="s">
        <v>108</v>
      </c>
      <c r="Y14" s="72" t="s">
        <v>110</v>
      </c>
    </row>
    <row r="15" spans="2:26" x14ac:dyDescent="0.25">
      <c r="H15" s="7" t="s">
        <v>127</v>
      </c>
      <c r="I15" s="57" t="s">
        <v>128</v>
      </c>
      <c r="M15" s="50" t="s">
        <v>70</v>
      </c>
      <c r="N15" s="68">
        <v>0</v>
      </c>
      <c r="O15" s="68">
        <v>64717.546510999986</v>
      </c>
      <c r="P15" s="68">
        <v>0</v>
      </c>
      <c r="Q15" s="68">
        <v>0</v>
      </c>
      <c r="R15" s="68">
        <v>24426.095656999954</v>
      </c>
      <c r="S15" s="68">
        <v>0</v>
      </c>
      <c r="T15" s="68">
        <v>5612.0884999999898</v>
      </c>
      <c r="U15" s="68">
        <v>4727.730415</v>
      </c>
      <c r="V15" s="68">
        <v>0</v>
      </c>
      <c r="W15" s="68">
        <v>47316.905281999956</v>
      </c>
      <c r="X15" s="68">
        <v>20169.368989999988</v>
      </c>
      <c r="Y15" s="68">
        <v>0</v>
      </c>
    </row>
    <row r="16" spans="2:26" x14ac:dyDescent="0.25">
      <c r="E16" s="10" t="s">
        <v>138</v>
      </c>
      <c r="F16" s="10"/>
      <c r="G16" s="49" t="s">
        <v>137</v>
      </c>
      <c r="H16" s="49" t="s">
        <v>130</v>
      </c>
      <c r="I16" s="49" t="s">
        <v>131</v>
      </c>
      <c r="M16" s="50" t="s">
        <v>71</v>
      </c>
      <c r="N16" s="68">
        <v>4061.0334379999899</v>
      </c>
      <c r="O16" s="68">
        <v>63164.019492999985</v>
      </c>
      <c r="P16" s="68">
        <v>0</v>
      </c>
      <c r="Q16" s="68">
        <v>0</v>
      </c>
      <c r="R16" s="68">
        <v>18456.920209999982</v>
      </c>
      <c r="S16" s="68">
        <v>0</v>
      </c>
      <c r="T16" s="68">
        <v>15045.902532999979</v>
      </c>
      <c r="U16" s="68">
        <v>5059.21989999999</v>
      </c>
      <c r="V16" s="68">
        <v>0</v>
      </c>
      <c r="W16" s="68">
        <v>34029.377624999979</v>
      </c>
      <c r="X16" s="68">
        <v>9661.3519689999703</v>
      </c>
      <c r="Y16" s="68">
        <v>0</v>
      </c>
    </row>
    <row r="17" spans="5:25" x14ac:dyDescent="0.25">
      <c r="E17" s="54" t="s">
        <v>50</v>
      </c>
      <c r="F17" s="54"/>
      <c r="G17" s="50" t="s">
        <v>82</v>
      </c>
      <c r="H17" s="51">
        <v>369.20215484641199</v>
      </c>
      <c r="I17" s="51">
        <v>0</v>
      </c>
      <c r="M17" s="50" t="s">
        <v>72</v>
      </c>
      <c r="N17" s="68">
        <v>0</v>
      </c>
      <c r="O17" s="68">
        <v>33732.10996999999</v>
      </c>
      <c r="P17" s="68">
        <v>0</v>
      </c>
      <c r="Q17" s="68">
        <v>440.590889</v>
      </c>
      <c r="R17" s="68">
        <v>10973.715146999992</v>
      </c>
      <c r="S17" s="68">
        <v>0</v>
      </c>
      <c r="T17" s="68">
        <v>0</v>
      </c>
      <c r="U17" s="68">
        <v>0</v>
      </c>
      <c r="V17" s="68">
        <v>0</v>
      </c>
      <c r="W17" s="68">
        <v>47808.316901999897</v>
      </c>
      <c r="X17" s="68">
        <v>13098.300542999981</v>
      </c>
      <c r="Y17" s="68">
        <v>0</v>
      </c>
    </row>
    <row r="18" spans="5:25" x14ac:dyDescent="0.25">
      <c r="E18" s="54"/>
      <c r="F18" s="54"/>
      <c r="G18" s="50" t="s">
        <v>85</v>
      </c>
      <c r="H18" s="51">
        <v>473.08306212220401</v>
      </c>
      <c r="I18" s="51">
        <v>0</v>
      </c>
      <c r="M18" s="50" t="s">
        <v>73</v>
      </c>
      <c r="N18" s="68">
        <v>0</v>
      </c>
      <c r="O18" s="68">
        <v>0</v>
      </c>
      <c r="P18" s="68">
        <v>0</v>
      </c>
      <c r="Q18" s="68">
        <v>0</v>
      </c>
      <c r="R18" s="68">
        <v>0</v>
      </c>
      <c r="S18" s="68">
        <v>0</v>
      </c>
      <c r="T18" s="68">
        <v>0</v>
      </c>
      <c r="U18" s="68">
        <v>0</v>
      </c>
      <c r="V18" s="68">
        <v>0</v>
      </c>
      <c r="W18" s="68">
        <v>138512.2631959999</v>
      </c>
      <c r="X18" s="68">
        <v>7334.6478210000005</v>
      </c>
      <c r="Y18" s="68">
        <v>0</v>
      </c>
    </row>
    <row r="19" spans="5:25" x14ac:dyDescent="0.25">
      <c r="E19" s="54"/>
      <c r="F19" s="54"/>
      <c r="G19" s="50" t="s">
        <v>87</v>
      </c>
      <c r="H19" s="51">
        <v>1047.3793588711501</v>
      </c>
      <c r="I19" s="51">
        <v>0</v>
      </c>
      <c r="M19" s="5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</row>
    <row r="20" spans="5:25" x14ac:dyDescent="0.25">
      <c r="E20" s="54" t="s">
        <v>55</v>
      </c>
      <c r="F20" s="54"/>
      <c r="G20" s="50" t="s">
        <v>89</v>
      </c>
      <c r="H20" s="51">
        <v>288.30954583184183</v>
      </c>
      <c r="I20" s="51">
        <v>6.7458397168100408</v>
      </c>
      <c r="M20" s="12" t="s">
        <v>141</v>
      </c>
      <c r="N20" s="70" t="s">
        <v>133</v>
      </c>
      <c r="O20" s="70" t="s">
        <v>133</v>
      </c>
      <c r="P20" s="70" t="s">
        <v>133</v>
      </c>
      <c r="Q20" s="70" t="s">
        <v>133</v>
      </c>
      <c r="R20" s="70" t="s">
        <v>133</v>
      </c>
      <c r="S20" s="70" t="s">
        <v>133</v>
      </c>
      <c r="T20" s="70" t="s">
        <v>133</v>
      </c>
      <c r="U20" s="70" t="s">
        <v>133</v>
      </c>
      <c r="V20" s="70" t="s">
        <v>133</v>
      </c>
      <c r="W20" s="70" t="s">
        <v>133</v>
      </c>
      <c r="X20" s="70" t="s">
        <v>133</v>
      </c>
      <c r="Y20" s="70" t="s">
        <v>133</v>
      </c>
    </row>
    <row r="21" spans="5:25" x14ac:dyDescent="0.25">
      <c r="E21" s="54"/>
      <c r="F21" s="54"/>
      <c r="G21" s="50" t="s">
        <v>96</v>
      </c>
      <c r="H21" s="51">
        <v>455.72990378367336</v>
      </c>
      <c r="I21" s="51">
        <v>6.7458397168100426</v>
      </c>
      <c r="M21" s="56" t="s">
        <v>134</v>
      </c>
      <c r="N21" s="71" t="s">
        <v>52</v>
      </c>
      <c r="O21" s="71" t="s">
        <v>57</v>
      </c>
      <c r="P21" s="71" t="s">
        <v>53</v>
      </c>
      <c r="Q21" s="71" t="s">
        <v>54</v>
      </c>
      <c r="R21" s="71" t="s">
        <v>58</v>
      </c>
      <c r="S21" s="71" t="s">
        <v>59</v>
      </c>
      <c r="T21" s="71" t="s">
        <v>67</v>
      </c>
      <c r="U21" s="71" t="s">
        <v>68</v>
      </c>
      <c r="V21" s="71" t="s">
        <v>69</v>
      </c>
      <c r="W21" s="71" t="s">
        <v>62</v>
      </c>
      <c r="X21" s="71" t="s">
        <v>63</v>
      </c>
      <c r="Y21" s="71" t="s">
        <v>64</v>
      </c>
    </row>
    <row r="22" spans="5:25" x14ac:dyDescent="0.25">
      <c r="E22" s="54"/>
      <c r="F22" s="54"/>
      <c r="G22" s="50" t="s">
        <v>98</v>
      </c>
      <c r="H22" s="51">
        <v>1164.9222417083599</v>
      </c>
      <c r="I22" s="51">
        <v>6.7458397168100399</v>
      </c>
      <c r="N22" s="72" t="s">
        <v>82</v>
      </c>
      <c r="O22" s="72" t="s">
        <v>85</v>
      </c>
      <c r="P22" s="72" t="s">
        <v>87</v>
      </c>
      <c r="Q22" s="72" t="s">
        <v>89</v>
      </c>
      <c r="R22" s="72" t="s">
        <v>96</v>
      </c>
      <c r="S22" s="72" t="s">
        <v>98</v>
      </c>
      <c r="T22" s="72" t="s">
        <v>100</v>
      </c>
      <c r="U22" s="72" t="s">
        <v>102</v>
      </c>
      <c r="V22" s="72" t="s">
        <v>104</v>
      </c>
      <c r="W22" s="72" t="s">
        <v>106</v>
      </c>
      <c r="X22" s="72" t="s">
        <v>108</v>
      </c>
      <c r="Y22" s="72" t="s">
        <v>110</v>
      </c>
    </row>
    <row r="23" spans="5:25" x14ac:dyDescent="0.25">
      <c r="E23" s="54" t="s">
        <v>60</v>
      </c>
      <c r="F23" s="54"/>
      <c r="G23" s="50" t="s">
        <v>100</v>
      </c>
      <c r="H23" s="51">
        <v>1354.6156924027755</v>
      </c>
      <c r="I23" s="51">
        <v>6.7458397168100417</v>
      </c>
      <c r="M23" s="50" t="s">
        <v>70</v>
      </c>
      <c r="N23" s="68">
        <v>0</v>
      </c>
      <c r="O23" s="68">
        <v>64717.546510999986</v>
      </c>
      <c r="P23" s="68">
        <v>0</v>
      </c>
      <c r="Q23" s="68">
        <v>0</v>
      </c>
      <c r="R23" s="68">
        <v>24426.095656999954</v>
      </c>
      <c r="S23" s="68">
        <v>0</v>
      </c>
      <c r="T23" s="68">
        <v>5612.0884999999898</v>
      </c>
      <c r="U23" s="68">
        <v>4727.730415</v>
      </c>
      <c r="V23" s="68">
        <v>0</v>
      </c>
      <c r="W23" s="74">
        <v>0</v>
      </c>
      <c r="X23" s="74">
        <v>0</v>
      </c>
      <c r="Y23" s="74">
        <v>0</v>
      </c>
    </row>
    <row r="24" spans="5:25" x14ac:dyDescent="0.25">
      <c r="E24" s="54"/>
      <c r="F24" s="54"/>
      <c r="G24" s="50" t="s">
        <v>102</v>
      </c>
      <c r="H24" s="51">
        <v>1485.294577958259</v>
      </c>
      <c r="I24" s="51">
        <v>6.7458397168100417</v>
      </c>
      <c r="M24" s="50" t="s">
        <v>71</v>
      </c>
      <c r="N24" s="68">
        <v>4061.0334379999899</v>
      </c>
      <c r="O24" s="68">
        <v>63164.019492999985</v>
      </c>
      <c r="P24" s="68">
        <v>0</v>
      </c>
      <c r="Q24" s="68">
        <v>0</v>
      </c>
      <c r="R24" s="68">
        <v>18456.920209999982</v>
      </c>
      <c r="S24" s="68">
        <v>0</v>
      </c>
      <c r="T24" s="68">
        <v>15045.902532999979</v>
      </c>
      <c r="U24" s="68">
        <v>5059.21989999999</v>
      </c>
      <c r="V24" s="68">
        <v>0</v>
      </c>
      <c r="W24" s="74">
        <v>0</v>
      </c>
      <c r="X24" s="74">
        <v>0</v>
      </c>
      <c r="Y24" s="74">
        <v>0</v>
      </c>
    </row>
    <row r="25" spans="5:25" x14ac:dyDescent="0.25">
      <c r="E25" s="54"/>
      <c r="F25" s="54"/>
      <c r="G25" s="50" t="s">
        <v>104</v>
      </c>
      <c r="H25" s="51">
        <v>3463.7317095260692</v>
      </c>
      <c r="I25" s="51">
        <v>6.7458397168100417</v>
      </c>
      <c r="M25" s="50" t="s">
        <v>72</v>
      </c>
      <c r="N25" s="68">
        <v>0</v>
      </c>
      <c r="O25" s="68">
        <v>33732.10996999999</v>
      </c>
      <c r="P25" s="68">
        <v>0</v>
      </c>
      <c r="Q25" s="68">
        <v>440.590889</v>
      </c>
      <c r="R25" s="68">
        <v>10973.715146999992</v>
      </c>
      <c r="S25" s="68">
        <v>0</v>
      </c>
      <c r="T25" s="68">
        <v>0</v>
      </c>
      <c r="U25" s="68">
        <v>0</v>
      </c>
      <c r="V25" s="68">
        <v>0</v>
      </c>
      <c r="W25" s="74">
        <v>0</v>
      </c>
      <c r="X25" s="74">
        <v>0</v>
      </c>
      <c r="Y25" s="74">
        <v>0</v>
      </c>
    </row>
    <row r="26" spans="5:25" x14ac:dyDescent="0.25">
      <c r="E26" s="54" t="s">
        <v>65</v>
      </c>
      <c r="F26" s="54"/>
      <c r="G26" s="50" t="s">
        <v>106</v>
      </c>
      <c r="H26" s="51">
        <v>281.44341638735966</v>
      </c>
      <c r="I26" s="51">
        <v>6.7458397168100417</v>
      </c>
      <c r="M26" s="50" t="s">
        <v>73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74">
        <v>0</v>
      </c>
      <c r="X26" s="74">
        <v>0</v>
      </c>
      <c r="Y26" s="74">
        <v>0</v>
      </c>
    </row>
    <row r="27" spans="5:25" x14ac:dyDescent="0.25">
      <c r="E27" s="54"/>
      <c r="F27" s="54"/>
      <c r="G27" s="50" t="s">
        <v>108</v>
      </c>
      <c r="H27" s="51">
        <v>495.1096292224837</v>
      </c>
      <c r="I27" s="51">
        <v>6.7458397168100417</v>
      </c>
      <c r="M27" s="5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</row>
    <row r="28" spans="5:25" x14ac:dyDescent="0.25">
      <c r="E28" s="54"/>
      <c r="F28" s="54"/>
      <c r="G28" s="50" t="s">
        <v>110</v>
      </c>
      <c r="H28" s="51">
        <v>1833.0437099309779</v>
      </c>
      <c r="I28" s="51">
        <v>6.7458397168100417</v>
      </c>
      <c r="M28" s="12" t="s">
        <v>142</v>
      </c>
      <c r="N28" s="70" t="s">
        <v>133</v>
      </c>
      <c r="O28" s="70" t="s">
        <v>133</v>
      </c>
      <c r="P28" s="70" t="s">
        <v>133</v>
      </c>
      <c r="Q28" s="70" t="s">
        <v>133</v>
      </c>
      <c r="R28" s="70" t="s">
        <v>133</v>
      </c>
      <c r="S28" s="70" t="s">
        <v>133</v>
      </c>
      <c r="T28" s="70" t="s">
        <v>133</v>
      </c>
      <c r="U28" s="70" t="s">
        <v>133</v>
      </c>
      <c r="V28" s="70" t="s">
        <v>133</v>
      </c>
      <c r="W28" s="70" t="s">
        <v>133</v>
      </c>
      <c r="X28" s="70" t="s">
        <v>133</v>
      </c>
      <c r="Y28" s="70" t="s">
        <v>133</v>
      </c>
    </row>
    <row r="29" spans="5:25" x14ac:dyDescent="0.25">
      <c r="M29" s="56" t="s">
        <v>134</v>
      </c>
      <c r="N29" s="71" t="s">
        <v>52</v>
      </c>
      <c r="O29" s="71" t="s">
        <v>57</v>
      </c>
      <c r="P29" s="71" t="s">
        <v>53</v>
      </c>
      <c r="Q29" s="71" t="s">
        <v>54</v>
      </c>
      <c r="R29" s="71" t="s">
        <v>58</v>
      </c>
      <c r="S29" s="71" t="s">
        <v>59</v>
      </c>
      <c r="T29" s="71" t="s">
        <v>62</v>
      </c>
      <c r="U29" s="71" t="s">
        <v>63</v>
      </c>
      <c r="V29" s="71" t="s">
        <v>64</v>
      </c>
      <c r="W29" s="71" t="s">
        <v>67</v>
      </c>
      <c r="X29" s="71" t="s">
        <v>68</v>
      </c>
      <c r="Y29" s="71" t="s">
        <v>69</v>
      </c>
    </row>
    <row r="30" spans="5:25" x14ac:dyDescent="0.25">
      <c r="F30" s="55"/>
      <c r="N30" s="72" t="s">
        <v>82</v>
      </c>
      <c r="O30" s="72" t="s">
        <v>85</v>
      </c>
      <c r="P30" s="72" t="s">
        <v>87</v>
      </c>
      <c r="Q30" s="72" t="s">
        <v>89</v>
      </c>
      <c r="R30" s="72" t="s">
        <v>96</v>
      </c>
      <c r="S30" s="72" t="s">
        <v>98</v>
      </c>
      <c r="T30" s="72" t="s">
        <v>106</v>
      </c>
      <c r="U30" s="72" t="s">
        <v>108</v>
      </c>
      <c r="V30" s="72" t="s">
        <v>110</v>
      </c>
      <c r="W30" s="72" t="s">
        <v>100</v>
      </c>
      <c r="X30" s="72" t="s">
        <v>102</v>
      </c>
      <c r="Y30" s="72" t="s">
        <v>104</v>
      </c>
    </row>
    <row r="31" spans="5:25" x14ac:dyDescent="0.25">
      <c r="M31" s="50" t="s">
        <v>70</v>
      </c>
      <c r="N31" s="68">
        <v>0</v>
      </c>
      <c r="O31" s="68">
        <v>64717.546510999986</v>
      </c>
      <c r="P31" s="68">
        <v>0</v>
      </c>
      <c r="Q31" s="68">
        <v>0</v>
      </c>
      <c r="R31" s="68">
        <v>24426.095656999954</v>
      </c>
      <c r="S31" s="68">
        <v>0</v>
      </c>
      <c r="T31" s="68">
        <v>47316.905281999956</v>
      </c>
      <c r="U31" s="68">
        <v>20169.368989999988</v>
      </c>
      <c r="V31" s="68">
        <v>0</v>
      </c>
      <c r="W31" s="74">
        <v>0</v>
      </c>
      <c r="X31" s="74">
        <v>0</v>
      </c>
      <c r="Y31" s="74">
        <v>0</v>
      </c>
    </row>
    <row r="32" spans="5:25" x14ac:dyDescent="0.25">
      <c r="M32" s="50" t="s">
        <v>71</v>
      </c>
      <c r="N32" s="68">
        <v>4061.0334379999899</v>
      </c>
      <c r="O32" s="68">
        <v>63164.019492999985</v>
      </c>
      <c r="P32" s="68">
        <v>0</v>
      </c>
      <c r="Q32" s="68">
        <v>0</v>
      </c>
      <c r="R32" s="68">
        <v>18456.920209999982</v>
      </c>
      <c r="S32" s="68">
        <v>0</v>
      </c>
      <c r="T32" s="68">
        <v>34029.377624999979</v>
      </c>
      <c r="U32" s="68">
        <v>9661.3519689999703</v>
      </c>
      <c r="V32" s="68">
        <v>0</v>
      </c>
      <c r="W32" s="74">
        <v>0</v>
      </c>
      <c r="X32" s="74">
        <v>0</v>
      </c>
      <c r="Y32" s="74">
        <v>0</v>
      </c>
    </row>
    <row r="33" spans="13:25" x14ac:dyDescent="0.25">
      <c r="M33" s="50" t="s">
        <v>72</v>
      </c>
      <c r="N33" s="68">
        <v>0</v>
      </c>
      <c r="O33" s="68">
        <v>33732.10996999999</v>
      </c>
      <c r="P33" s="68">
        <v>0</v>
      </c>
      <c r="Q33" s="68">
        <v>440.590889</v>
      </c>
      <c r="R33" s="68">
        <v>10973.715146999992</v>
      </c>
      <c r="S33" s="68">
        <v>0</v>
      </c>
      <c r="T33" s="68">
        <v>47808.316901999897</v>
      </c>
      <c r="U33" s="68">
        <v>13098.300542999981</v>
      </c>
      <c r="V33" s="68">
        <v>0</v>
      </c>
      <c r="W33" s="74">
        <v>0</v>
      </c>
      <c r="X33" s="74">
        <v>0</v>
      </c>
      <c r="Y33" s="74">
        <v>0</v>
      </c>
    </row>
    <row r="34" spans="13:25" x14ac:dyDescent="0.25">
      <c r="M34" s="50" t="s">
        <v>73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138512.2631959999</v>
      </c>
      <c r="U34" s="68">
        <v>7334.6478210000005</v>
      </c>
      <c r="V34" s="68">
        <v>0</v>
      </c>
      <c r="W34" s="74">
        <v>0</v>
      </c>
      <c r="X34" s="74">
        <v>0</v>
      </c>
      <c r="Y34" s="74">
        <v>0</v>
      </c>
    </row>
    <row r="35" spans="13:25" x14ac:dyDescent="0.25">
      <c r="M35" s="5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</row>
    <row r="36" spans="13:25" x14ac:dyDescent="0.25">
      <c r="M36" s="12" t="s">
        <v>143</v>
      </c>
      <c r="N36" s="70" t="s">
        <v>133</v>
      </c>
      <c r="O36" s="70" t="s">
        <v>133</v>
      </c>
      <c r="P36" s="70" t="s">
        <v>133</v>
      </c>
      <c r="Q36" s="70" t="s">
        <v>133</v>
      </c>
      <c r="R36" s="70" t="s">
        <v>133</v>
      </c>
      <c r="S36" s="70" t="s">
        <v>133</v>
      </c>
      <c r="T36" s="70" t="s">
        <v>133</v>
      </c>
      <c r="U36" s="70" t="s">
        <v>133</v>
      </c>
      <c r="V36" s="70" t="s">
        <v>133</v>
      </c>
      <c r="W36" s="70" t="s">
        <v>133</v>
      </c>
      <c r="X36" s="70" t="s">
        <v>133</v>
      </c>
      <c r="Y36" s="70" t="s">
        <v>133</v>
      </c>
    </row>
    <row r="37" spans="13:25" x14ac:dyDescent="0.25">
      <c r="M37" s="56" t="s">
        <v>134</v>
      </c>
      <c r="N37" s="71" t="s">
        <v>52</v>
      </c>
      <c r="O37" s="71" t="s">
        <v>57</v>
      </c>
      <c r="P37" s="71" t="s">
        <v>53</v>
      </c>
      <c r="Q37" s="71" t="s">
        <v>54</v>
      </c>
      <c r="R37" s="71" t="s">
        <v>58</v>
      </c>
      <c r="S37" s="71" t="s">
        <v>59</v>
      </c>
      <c r="T37" s="71" t="s">
        <v>67</v>
      </c>
      <c r="U37" s="71" t="s">
        <v>68</v>
      </c>
      <c r="V37" s="71" t="s">
        <v>69</v>
      </c>
      <c r="W37" s="71" t="s">
        <v>62</v>
      </c>
      <c r="X37" s="71" t="s">
        <v>63</v>
      </c>
      <c r="Y37" s="71" t="s">
        <v>64</v>
      </c>
    </row>
    <row r="38" spans="13:25" x14ac:dyDescent="0.25">
      <c r="N38" s="72" t="s">
        <v>82</v>
      </c>
      <c r="O38" s="72" t="s">
        <v>85</v>
      </c>
      <c r="P38" s="72" t="s">
        <v>87</v>
      </c>
      <c r="Q38" s="72" t="s">
        <v>89</v>
      </c>
      <c r="R38" s="72" t="s">
        <v>96</v>
      </c>
      <c r="S38" s="72" t="s">
        <v>98</v>
      </c>
      <c r="T38" s="72" t="s">
        <v>100</v>
      </c>
      <c r="U38" s="72" t="s">
        <v>102</v>
      </c>
      <c r="V38" s="72" t="s">
        <v>104</v>
      </c>
      <c r="W38" s="72" t="s">
        <v>106</v>
      </c>
      <c r="X38" s="72" t="s">
        <v>108</v>
      </c>
      <c r="Y38" s="72" t="s">
        <v>110</v>
      </c>
    </row>
    <row r="39" spans="13:25" x14ac:dyDescent="0.25">
      <c r="M39" s="50" t="s">
        <v>70</v>
      </c>
      <c r="N39" s="68">
        <v>0</v>
      </c>
      <c r="O39" s="68">
        <v>64717.546510999986</v>
      </c>
      <c r="P39" s="68">
        <v>0</v>
      </c>
      <c r="Q39" s="68">
        <v>0</v>
      </c>
      <c r="R39" s="68">
        <v>24426.095656999954</v>
      </c>
      <c r="S39" s="68">
        <v>0</v>
      </c>
      <c r="T39" s="74">
        <v>0</v>
      </c>
      <c r="U39" s="74">
        <v>0</v>
      </c>
      <c r="V39" s="74">
        <v>0</v>
      </c>
      <c r="W39" s="74">
        <v>0</v>
      </c>
      <c r="X39" s="74">
        <v>0</v>
      </c>
      <c r="Y39" s="74">
        <v>0</v>
      </c>
    </row>
    <row r="40" spans="13:25" x14ac:dyDescent="0.25">
      <c r="M40" s="50" t="s">
        <v>71</v>
      </c>
      <c r="N40" s="68">
        <v>4061.0334379999899</v>
      </c>
      <c r="O40" s="68">
        <v>63164.019492999985</v>
      </c>
      <c r="P40" s="68">
        <v>0</v>
      </c>
      <c r="Q40" s="68">
        <v>0</v>
      </c>
      <c r="R40" s="68">
        <v>18456.920209999982</v>
      </c>
      <c r="S40" s="68">
        <v>0</v>
      </c>
      <c r="T40" s="74">
        <v>0</v>
      </c>
      <c r="U40" s="74">
        <v>0</v>
      </c>
      <c r="V40" s="74">
        <v>0</v>
      </c>
      <c r="W40" s="74">
        <v>0</v>
      </c>
      <c r="X40" s="74">
        <v>0</v>
      </c>
      <c r="Y40" s="74">
        <v>0</v>
      </c>
    </row>
    <row r="41" spans="13:25" x14ac:dyDescent="0.25">
      <c r="M41" s="50" t="s">
        <v>72</v>
      </c>
      <c r="N41" s="68">
        <v>0</v>
      </c>
      <c r="O41" s="68">
        <v>33732.10996999999</v>
      </c>
      <c r="P41" s="68">
        <v>0</v>
      </c>
      <c r="Q41" s="68">
        <v>440.590889</v>
      </c>
      <c r="R41" s="68">
        <v>10973.715146999992</v>
      </c>
      <c r="S41" s="68">
        <v>0</v>
      </c>
      <c r="T41" s="74">
        <v>0</v>
      </c>
      <c r="U41" s="74">
        <v>0</v>
      </c>
      <c r="V41" s="74">
        <v>0</v>
      </c>
      <c r="W41" s="74">
        <v>0</v>
      </c>
      <c r="X41" s="74">
        <v>0</v>
      </c>
      <c r="Y41" s="74">
        <v>0</v>
      </c>
    </row>
    <row r="42" spans="13:25" x14ac:dyDescent="0.25">
      <c r="M42" s="50" t="s">
        <v>73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74">
        <v>0</v>
      </c>
      <c r="U42" s="74">
        <v>0</v>
      </c>
      <c r="V42" s="74">
        <v>0</v>
      </c>
      <c r="W42" s="74">
        <v>0</v>
      </c>
      <c r="X42" s="74">
        <v>0</v>
      </c>
      <c r="Y42" s="74">
        <v>0</v>
      </c>
    </row>
    <row r="43" spans="13:25" x14ac:dyDescent="0.25"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</row>
    <row r="44" spans="13:25" x14ac:dyDescent="0.25"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</row>
    <row r="81" spans="6:13" x14ac:dyDescent="0.25">
      <c r="F81" s="63"/>
      <c r="G81" s="63"/>
      <c r="H81" s="63"/>
      <c r="I81" s="63"/>
      <c r="J81" s="63"/>
      <c r="K81" s="63"/>
      <c r="L81" s="63"/>
      <c r="M81" s="63"/>
    </row>
  </sheetData>
  <mergeCells count="9">
    <mergeCell ref="E20:F22"/>
    <mergeCell ref="E23:F25"/>
    <mergeCell ref="E26:F28"/>
    <mergeCell ref="E6:F6"/>
    <mergeCell ref="E10:F10"/>
    <mergeCell ref="E11:F11"/>
    <mergeCell ref="E12:F12"/>
    <mergeCell ref="E13:F13"/>
    <mergeCell ref="E17:F19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110"/>
  <sheetViews>
    <sheetView zoomScaleNormal="100" workbookViewId="0"/>
  </sheetViews>
  <sheetFormatPr defaultRowHeight="15" x14ac:dyDescent="0.25"/>
  <cols>
    <col min="1" max="3" width="9.140625" style="13"/>
    <col min="4" max="4" width="10.85546875" style="13" customWidth="1"/>
    <col min="5" max="6" width="9.5703125" style="13" customWidth="1"/>
    <col min="7" max="7" width="10.85546875" style="13" customWidth="1"/>
    <col min="8" max="8" width="9.42578125" style="13" customWidth="1"/>
    <col min="9" max="10" width="9.5703125" style="13" customWidth="1"/>
    <col min="11" max="11" width="10.140625" style="13" customWidth="1"/>
    <col min="12" max="12" width="9.5703125" style="13" customWidth="1"/>
    <col min="13" max="13" width="11.28515625" style="13" customWidth="1"/>
    <col min="14" max="15" width="11.42578125" style="13" customWidth="1"/>
    <col min="16" max="16" width="11" style="13" customWidth="1"/>
    <col min="17" max="18" width="9.140625" style="13"/>
    <col min="19" max="19" width="8.5703125" style="13" customWidth="1"/>
    <col min="20" max="20" width="8.140625" style="13" customWidth="1"/>
    <col min="21" max="16384" width="9.140625" style="13"/>
  </cols>
  <sheetData>
    <row r="2" spans="3:10" x14ac:dyDescent="0.25">
      <c r="E2" s="14" t="s">
        <v>42</v>
      </c>
      <c r="F2" s="14" t="s">
        <v>42</v>
      </c>
      <c r="G2" s="14" t="s">
        <v>42</v>
      </c>
      <c r="H2" s="14" t="s">
        <v>42</v>
      </c>
      <c r="I2" s="14" t="s">
        <v>42</v>
      </c>
      <c r="J2" s="14" t="s">
        <v>42</v>
      </c>
    </row>
    <row r="3" spans="3:10" x14ac:dyDescent="0.25">
      <c r="E3" s="15" t="s">
        <v>121</v>
      </c>
      <c r="F3" s="15" t="s">
        <v>122</v>
      </c>
      <c r="G3" s="15" t="s">
        <v>123</v>
      </c>
      <c r="H3" s="15" t="s">
        <v>124</v>
      </c>
      <c r="I3" s="15" t="s">
        <v>125</v>
      </c>
      <c r="J3" s="15" t="s">
        <v>126</v>
      </c>
    </row>
    <row r="4" spans="3:10" x14ac:dyDescent="0.25">
      <c r="C4" s="16" t="s">
        <v>48</v>
      </c>
      <c r="D4" s="24" t="s">
        <v>49</v>
      </c>
      <c r="E4" s="30">
        <v>355.56024100000002</v>
      </c>
      <c r="F4" s="30">
        <v>0</v>
      </c>
      <c r="G4" s="30">
        <v>0</v>
      </c>
      <c r="H4" s="30">
        <v>0</v>
      </c>
      <c r="I4" s="30">
        <v>0</v>
      </c>
      <c r="J4" s="30">
        <v>0</v>
      </c>
    </row>
    <row r="5" spans="3:10" x14ac:dyDescent="0.25">
      <c r="C5" s="29" t="s">
        <v>117</v>
      </c>
      <c r="D5" s="25" t="s">
        <v>113</v>
      </c>
      <c r="E5" s="30">
        <v>0</v>
      </c>
      <c r="F5" s="30">
        <v>54.019492</v>
      </c>
      <c r="G5" s="30">
        <v>0</v>
      </c>
      <c r="H5" s="30">
        <v>0</v>
      </c>
      <c r="I5" s="30">
        <v>0</v>
      </c>
      <c r="J5" s="30">
        <v>0</v>
      </c>
    </row>
    <row r="6" spans="3:10" x14ac:dyDescent="0.25">
      <c r="C6" s="29"/>
      <c r="D6" s="25" t="s">
        <v>114</v>
      </c>
      <c r="E6" s="30">
        <v>0</v>
      </c>
      <c r="F6" s="30">
        <v>0</v>
      </c>
      <c r="G6" s="30">
        <v>48.732401000000003</v>
      </c>
      <c r="H6" s="30">
        <v>48.732401000000003</v>
      </c>
      <c r="I6" s="30">
        <v>48.732401000000003</v>
      </c>
      <c r="J6" s="30">
        <v>48.732401000000003</v>
      </c>
    </row>
    <row r="7" spans="3:10" x14ac:dyDescent="0.25">
      <c r="C7" s="29"/>
      <c r="D7" s="25" t="s">
        <v>115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</row>
    <row r="8" spans="3:10" x14ac:dyDescent="0.25">
      <c r="C8" s="29"/>
      <c r="D8" s="25" t="s">
        <v>116</v>
      </c>
      <c r="E8" s="30">
        <v>0</v>
      </c>
      <c r="F8" s="30">
        <v>0</v>
      </c>
      <c r="G8" s="30">
        <v>1.941E-3</v>
      </c>
      <c r="H8" s="30">
        <v>9.9999999999999995E-7</v>
      </c>
      <c r="I8" s="30">
        <v>1.1659999999999999E-3</v>
      </c>
      <c r="J8" s="30">
        <v>1.688E-3</v>
      </c>
    </row>
    <row r="9" spans="3:10" x14ac:dyDescent="0.25">
      <c r="C9" s="29" t="s">
        <v>118</v>
      </c>
      <c r="D9" s="25" t="s">
        <v>113</v>
      </c>
      <c r="E9" s="30">
        <v>0</v>
      </c>
      <c r="F9" s="30">
        <v>460.85771399999999</v>
      </c>
      <c r="G9" s="30">
        <v>0</v>
      </c>
      <c r="H9" s="30">
        <v>0</v>
      </c>
      <c r="I9" s="30">
        <v>0</v>
      </c>
      <c r="J9" s="30">
        <v>0</v>
      </c>
    </row>
    <row r="10" spans="3:10" x14ac:dyDescent="0.25">
      <c r="C10" s="29"/>
      <c r="D10" s="25" t="s">
        <v>114</v>
      </c>
      <c r="E10" s="30">
        <v>0</v>
      </c>
      <c r="F10" s="30">
        <v>0</v>
      </c>
      <c r="G10" s="30">
        <v>328.59753000000001</v>
      </c>
      <c r="H10" s="30">
        <v>328.04929600000003</v>
      </c>
      <c r="I10" s="30">
        <v>479.79632400000003</v>
      </c>
      <c r="J10" s="30">
        <v>489.450018</v>
      </c>
    </row>
    <row r="11" spans="3:10" x14ac:dyDescent="0.25">
      <c r="C11" s="29"/>
      <c r="D11" s="25" t="s">
        <v>115</v>
      </c>
      <c r="E11" s="30">
        <v>0</v>
      </c>
      <c r="F11" s="30">
        <v>0</v>
      </c>
      <c r="G11" s="30">
        <v>2.0038E-2</v>
      </c>
      <c r="H11" s="30">
        <v>1.0000000000000001E-5</v>
      </c>
      <c r="I11" s="30">
        <v>1.244E-2</v>
      </c>
      <c r="J11" s="30">
        <v>1.8155000000000001E-2</v>
      </c>
    </row>
    <row r="12" spans="3:10" x14ac:dyDescent="0.25">
      <c r="C12" s="29"/>
      <c r="D12" s="25" t="s">
        <v>116</v>
      </c>
      <c r="E12" s="30">
        <v>0</v>
      </c>
      <c r="F12" s="30">
        <v>0</v>
      </c>
      <c r="G12" s="30">
        <v>4.2719999999999998E-3</v>
      </c>
      <c r="H12" s="30">
        <v>1.9999999999999999E-6</v>
      </c>
      <c r="I12" s="30">
        <v>2.575E-3</v>
      </c>
      <c r="J12" s="30">
        <v>3.738E-3</v>
      </c>
    </row>
    <row r="13" spans="3:10" x14ac:dyDescent="0.25">
      <c r="C13" s="29" t="s">
        <v>119</v>
      </c>
      <c r="D13" s="25" t="s">
        <v>113</v>
      </c>
      <c r="E13" s="30">
        <v>0</v>
      </c>
      <c r="F13" s="30">
        <v>1.957E-3</v>
      </c>
      <c r="G13" s="30">
        <v>0</v>
      </c>
      <c r="H13" s="30">
        <v>0</v>
      </c>
      <c r="I13" s="30">
        <v>0</v>
      </c>
      <c r="J13" s="30">
        <v>0</v>
      </c>
    </row>
    <row r="14" spans="3:10" x14ac:dyDescent="0.25">
      <c r="C14" s="29"/>
      <c r="D14" s="25" t="s">
        <v>114</v>
      </c>
      <c r="E14" s="30">
        <v>0</v>
      </c>
      <c r="F14" s="30">
        <v>0</v>
      </c>
      <c r="G14" s="30">
        <v>7.7590000000000003E-3</v>
      </c>
      <c r="H14" s="30">
        <v>0</v>
      </c>
      <c r="I14" s="30">
        <v>7.9118370000000002</v>
      </c>
      <c r="J14" s="30">
        <v>0</v>
      </c>
    </row>
    <row r="15" spans="3:10" x14ac:dyDescent="0.25">
      <c r="C15" s="29"/>
      <c r="D15" s="25" t="s">
        <v>115</v>
      </c>
      <c r="E15" s="30">
        <v>0</v>
      </c>
      <c r="F15" s="30">
        <v>0</v>
      </c>
      <c r="G15" s="30">
        <v>6.0899999999999999E-3</v>
      </c>
      <c r="H15" s="30">
        <v>0</v>
      </c>
      <c r="I15" s="30">
        <v>6.4939999999999998E-3</v>
      </c>
      <c r="J15" s="30">
        <v>0</v>
      </c>
    </row>
    <row r="16" spans="3:10" x14ac:dyDescent="0.25">
      <c r="C16" s="29"/>
      <c r="D16" s="25" t="s">
        <v>116</v>
      </c>
      <c r="E16" s="30">
        <v>0</v>
      </c>
      <c r="F16" s="30">
        <v>0</v>
      </c>
      <c r="G16" s="30">
        <v>1.2750000000000001E-3</v>
      </c>
      <c r="H16" s="30">
        <v>0</v>
      </c>
      <c r="I16" s="30">
        <v>7.5699999999999997E-4</v>
      </c>
      <c r="J16" s="30">
        <v>0</v>
      </c>
    </row>
    <row r="17" spans="3:23" x14ac:dyDescent="0.25">
      <c r="C17" s="29" t="s">
        <v>120</v>
      </c>
      <c r="D17" s="25" t="s">
        <v>113</v>
      </c>
      <c r="E17" s="30">
        <v>0</v>
      </c>
      <c r="F17" s="30">
        <v>4.5950000000000001E-3</v>
      </c>
      <c r="G17" s="30">
        <v>0</v>
      </c>
      <c r="H17" s="30">
        <v>0</v>
      </c>
      <c r="I17" s="30">
        <v>0</v>
      </c>
      <c r="J17" s="30">
        <v>0</v>
      </c>
    </row>
    <row r="18" spans="3:23" x14ac:dyDescent="0.25">
      <c r="C18" s="29"/>
      <c r="D18" s="25" t="s">
        <v>114</v>
      </c>
      <c r="E18" s="30">
        <v>0</v>
      </c>
      <c r="F18" s="30">
        <v>0</v>
      </c>
      <c r="G18" s="30">
        <v>165.136751</v>
      </c>
      <c r="H18" s="30">
        <v>179.26567600000001</v>
      </c>
      <c r="I18" s="30">
        <v>0</v>
      </c>
      <c r="J18" s="30">
        <v>0</v>
      </c>
    </row>
    <row r="19" spans="3:23" x14ac:dyDescent="0.25">
      <c r="C19" s="29"/>
      <c r="D19" s="25" t="s">
        <v>115</v>
      </c>
      <c r="E19" s="30">
        <v>0</v>
      </c>
      <c r="F19" s="30">
        <v>0</v>
      </c>
      <c r="G19" s="30">
        <v>1.0743000000000001E-2</v>
      </c>
      <c r="H19" s="30">
        <v>5.0000000000000004E-6</v>
      </c>
      <c r="I19" s="30">
        <v>0</v>
      </c>
      <c r="J19" s="30">
        <v>0</v>
      </c>
    </row>
    <row r="20" spans="3:23" x14ac:dyDescent="0.25">
      <c r="C20" s="29"/>
      <c r="D20" s="25" t="s">
        <v>116</v>
      </c>
      <c r="E20" s="30">
        <v>0</v>
      </c>
      <c r="F20" s="30">
        <v>0</v>
      </c>
      <c r="G20" s="30">
        <v>1.629E-3</v>
      </c>
      <c r="H20" s="30">
        <v>9.9999999999999995E-7</v>
      </c>
      <c r="I20" s="30">
        <v>0</v>
      </c>
      <c r="J20" s="30">
        <v>0</v>
      </c>
    </row>
    <row r="21" spans="3:23" x14ac:dyDescent="0.25">
      <c r="E21" s="31" t="s">
        <v>112</v>
      </c>
      <c r="F21" s="32">
        <f>SUM(F4:F20)</f>
        <v>514.88375799999994</v>
      </c>
      <c r="G21" s="32">
        <f>SUM(G4:G20)</f>
        <v>542.52042900000004</v>
      </c>
      <c r="H21" s="32">
        <f t="shared" ref="G21:J21" si="0">SUM(H4:H20)</f>
        <v>556.04739199999995</v>
      </c>
      <c r="I21" s="32">
        <f t="shared" si="0"/>
        <v>536.46399399999996</v>
      </c>
      <c r="J21" s="32">
        <f t="shared" si="0"/>
        <v>538.20600000000002</v>
      </c>
    </row>
    <row r="22" spans="3:23" x14ac:dyDescent="0.25">
      <c r="F22" s="23"/>
      <c r="G22" s="23"/>
      <c r="H22" s="23"/>
      <c r="I22" s="23"/>
      <c r="J22" s="23"/>
    </row>
    <row r="24" spans="3:23" x14ac:dyDescent="0.25">
      <c r="D24" s="27"/>
    </row>
    <row r="25" spans="3:23" x14ac:dyDescent="0.25">
      <c r="D25" s="27"/>
    </row>
    <row r="26" spans="3:23" x14ac:dyDescent="0.25">
      <c r="D26" s="10" t="s">
        <v>111</v>
      </c>
      <c r="E26" s="10"/>
      <c r="F26" s="33" t="s">
        <v>35</v>
      </c>
      <c r="G26" s="33" t="s">
        <v>35</v>
      </c>
      <c r="H26" s="34"/>
      <c r="I26" s="33" t="s">
        <v>70</v>
      </c>
      <c r="J26" s="33" t="s">
        <v>71</v>
      </c>
      <c r="K26" s="33" t="s">
        <v>72</v>
      </c>
      <c r="L26" s="33" t="s">
        <v>73</v>
      </c>
      <c r="M26" s="33" t="s">
        <v>70</v>
      </c>
      <c r="N26" s="33" t="s">
        <v>71</v>
      </c>
      <c r="O26" s="33" t="s">
        <v>72</v>
      </c>
      <c r="P26" s="33" t="s">
        <v>73</v>
      </c>
      <c r="S26" s="43" t="s">
        <v>70</v>
      </c>
      <c r="T26" s="43" t="s">
        <v>71</v>
      </c>
      <c r="U26" s="43" t="s">
        <v>72</v>
      </c>
      <c r="V26" s="43" t="s">
        <v>73</v>
      </c>
      <c r="W26" s="44"/>
    </row>
    <row r="27" spans="3:23" ht="45" x14ac:dyDescent="0.25">
      <c r="D27" s="28" t="s">
        <v>74</v>
      </c>
      <c r="E27" s="18" t="s">
        <v>75</v>
      </c>
      <c r="F27" s="35" t="s">
        <v>76</v>
      </c>
      <c r="G27" s="35" t="s">
        <v>77</v>
      </c>
      <c r="H27" s="34"/>
      <c r="I27" s="35" t="s">
        <v>76</v>
      </c>
      <c r="J27" s="35" t="s">
        <v>76</v>
      </c>
      <c r="K27" s="35" t="s">
        <v>76</v>
      </c>
      <c r="L27" s="35" t="s">
        <v>76</v>
      </c>
      <c r="M27" s="35" t="s">
        <v>77</v>
      </c>
      <c r="N27" s="35" t="s">
        <v>77</v>
      </c>
      <c r="O27" s="35" t="s">
        <v>77</v>
      </c>
      <c r="P27" s="35" t="s">
        <v>77</v>
      </c>
      <c r="S27" s="45" t="s">
        <v>77</v>
      </c>
      <c r="T27" s="45" t="s">
        <v>77</v>
      </c>
      <c r="U27" s="45" t="s">
        <v>77</v>
      </c>
      <c r="V27" s="45" t="s">
        <v>77</v>
      </c>
      <c r="W27" s="44"/>
    </row>
    <row r="28" spans="3:23" x14ac:dyDescent="0.25">
      <c r="D28" s="26" t="s">
        <v>78</v>
      </c>
      <c r="E28" s="19" t="s">
        <v>79</v>
      </c>
      <c r="F28" s="30">
        <v>1.4539299999999999</v>
      </c>
      <c r="G28" s="30">
        <v>1.8058700000000001</v>
      </c>
      <c r="H28" s="36"/>
      <c r="I28" s="30">
        <v>0.35704799999999998</v>
      </c>
      <c r="J28" s="30">
        <v>0.43110999999999999</v>
      </c>
      <c r="K28" s="30">
        <v>0.50795500000000005</v>
      </c>
      <c r="L28" s="30">
        <v>0.15781700000000001</v>
      </c>
      <c r="M28" s="30">
        <v>0.38170799999999999</v>
      </c>
      <c r="N28" s="30">
        <v>0.69524799999999998</v>
      </c>
      <c r="O28" s="30">
        <v>0.55208999999999997</v>
      </c>
      <c r="P28" s="30">
        <v>0.17682300000000001</v>
      </c>
      <c r="Q28" s="22"/>
      <c r="R28" s="22"/>
      <c r="S28" s="46">
        <f>M28/$S$31</f>
        <v>5.0189373805553765E-3</v>
      </c>
      <c r="T28" s="46">
        <f>N28/$T$31</f>
        <v>2.802937827073271E-4</v>
      </c>
      <c r="U28" s="46">
        <f>O28/$U$31</f>
        <v>1.410277168401427E-4</v>
      </c>
      <c r="V28" s="46">
        <f>P28/$V$31</f>
        <v>3.8855570869300284E-5</v>
      </c>
      <c r="W28" s="44"/>
    </row>
    <row r="29" spans="3:23" x14ac:dyDescent="0.25">
      <c r="D29" s="26" t="s">
        <v>80</v>
      </c>
      <c r="E29" s="19" t="s">
        <v>81</v>
      </c>
      <c r="F29" s="30">
        <v>8.8183810000000005</v>
      </c>
      <c r="G29" s="30">
        <v>10664.651881</v>
      </c>
      <c r="H29" s="36"/>
      <c r="I29" s="30">
        <v>5.4788999999999997E-2</v>
      </c>
      <c r="J29" s="30">
        <v>1.8356239999999999</v>
      </c>
      <c r="K29" s="30">
        <v>3.0346099999999998</v>
      </c>
      <c r="L29" s="30">
        <v>3.8933580000000001</v>
      </c>
      <c r="M29" s="30">
        <v>65.939487</v>
      </c>
      <c r="N29" s="30">
        <v>2444.601306</v>
      </c>
      <c r="O29" s="30">
        <v>3824.5645089999998</v>
      </c>
      <c r="P29" s="30">
        <v>4329.5465789999998</v>
      </c>
      <c r="Q29" s="22"/>
      <c r="R29" s="22"/>
      <c r="S29" s="46">
        <f>M29/$S$31</f>
        <v>0.86701393777166136</v>
      </c>
      <c r="T29" s="46">
        <f>N29/$T$31</f>
        <v>0.9855570203294538</v>
      </c>
      <c r="U29" s="46">
        <f>O29/$U$31</f>
        <v>0.97695955480467211</v>
      </c>
      <c r="V29" s="46">
        <f>P29/$V$31</f>
        <v>0.95138643690171021</v>
      </c>
      <c r="W29" s="44"/>
    </row>
    <row r="30" spans="3:23" x14ac:dyDescent="0.25">
      <c r="D30" s="26" t="s">
        <v>48</v>
      </c>
      <c r="E30" s="19" t="s">
        <v>82</v>
      </c>
      <c r="F30" s="30">
        <v>17.778012</v>
      </c>
      <c r="G30" s="30">
        <v>355.56024100000002</v>
      </c>
      <c r="H30" s="36"/>
      <c r="I30" s="30">
        <v>0.48661799999999999</v>
      </c>
      <c r="J30" s="30">
        <v>1.756475</v>
      </c>
      <c r="K30" s="30">
        <v>4.4822889999999997</v>
      </c>
      <c r="L30" s="30">
        <v>11.052631</v>
      </c>
      <c r="M30" s="30">
        <v>9.7323540000000008</v>
      </c>
      <c r="N30" s="30">
        <v>35.129494999999999</v>
      </c>
      <c r="O30" s="30">
        <v>89.645778000000007</v>
      </c>
      <c r="P30" s="30">
        <v>221.05261400000001</v>
      </c>
      <c r="Q30" s="22"/>
      <c r="R30" s="22"/>
      <c r="S30" s="46">
        <f>M30/$S$31</f>
        <v>0.12796712484778325</v>
      </c>
      <c r="T30" s="46">
        <f>N30/$T$31</f>
        <v>1.4162685887838778E-2</v>
      </c>
      <c r="U30" s="46">
        <f>O30/$U$31</f>
        <v>2.2899417478487737E-2</v>
      </c>
      <c r="V30" s="46">
        <f>P30/$V$31</f>
        <v>4.8574707527420533E-2</v>
      </c>
      <c r="W30" s="44"/>
    </row>
    <row r="31" spans="3:23" x14ac:dyDescent="0.25">
      <c r="D31" s="27"/>
      <c r="E31" s="20" t="s">
        <v>6</v>
      </c>
      <c r="F31" s="30">
        <v>6.1760700000000002</v>
      </c>
      <c r="G31" s="30">
        <v>13168.057479999999</v>
      </c>
      <c r="H31" s="36"/>
      <c r="I31" s="30">
        <v>3.1042700000000001</v>
      </c>
      <c r="J31" s="30">
        <v>3.0718000000000001</v>
      </c>
      <c r="K31" s="30">
        <v>0</v>
      </c>
      <c r="L31" s="30">
        <v>0</v>
      </c>
      <c r="M31" s="30">
        <v>9808.2633339999993</v>
      </c>
      <c r="N31" s="30">
        <v>3359.7941470000001</v>
      </c>
      <c r="O31" s="30">
        <v>0</v>
      </c>
      <c r="P31" s="30">
        <v>0</v>
      </c>
      <c r="Q31" s="22"/>
      <c r="R31" s="22"/>
      <c r="S31" s="47">
        <f>SUM(M28:M30)</f>
        <v>76.053549000000004</v>
      </c>
      <c r="T31" s="47">
        <f>SUM(N28:N30)</f>
        <v>2480.4260490000001</v>
      </c>
      <c r="U31" s="47">
        <f>SUM(O28:O30)</f>
        <v>3914.762377</v>
      </c>
      <c r="V31" s="47">
        <f>SUM(P28:P30)</f>
        <v>4550.7760159999998</v>
      </c>
      <c r="W31" s="44"/>
    </row>
    <row r="32" spans="3:23" x14ac:dyDescent="0.25">
      <c r="D32" s="27"/>
      <c r="F32" s="37"/>
      <c r="G32" s="37"/>
      <c r="H32" s="36"/>
      <c r="I32" s="37"/>
      <c r="J32" s="37"/>
      <c r="K32" s="37"/>
      <c r="L32" s="37"/>
      <c r="M32" s="37"/>
      <c r="N32" s="37"/>
      <c r="O32" s="37"/>
      <c r="P32" s="37"/>
      <c r="Q32" s="22"/>
      <c r="R32" s="22"/>
      <c r="W32" s="44"/>
    </row>
    <row r="33" spans="2:23" x14ac:dyDescent="0.25">
      <c r="D33" s="27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22"/>
      <c r="R33" s="22"/>
      <c r="S33" s="44"/>
      <c r="T33" s="44"/>
      <c r="U33" s="44"/>
      <c r="V33" s="44"/>
      <c r="W33" s="44"/>
    </row>
    <row r="34" spans="2:23" x14ac:dyDescent="0.25">
      <c r="B34" s="21"/>
      <c r="D34" s="10" t="s">
        <v>43</v>
      </c>
      <c r="E34" s="10"/>
      <c r="F34" s="38" t="s">
        <v>35</v>
      </c>
      <c r="G34" s="38" t="s">
        <v>35</v>
      </c>
      <c r="H34" s="36"/>
      <c r="I34" s="38" t="s">
        <v>70</v>
      </c>
      <c r="J34" s="38" t="s">
        <v>71</v>
      </c>
      <c r="K34" s="38" t="s">
        <v>72</v>
      </c>
      <c r="L34" s="38" t="s">
        <v>73</v>
      </c>
      <c r="M34" s="38" t="s">
        <v>70</v>
      </c>
      <c r="N34" s="38" t="s">
        <v>71</v>
      </c>
      <c r="O34" s="38" t="s">
        <v>72</v>
      </c>
      <c r="P34" s="38" t="s">
        <v>73</v>
      </c>
      <c r="Q34" s="22"/>
      <c r="R34" s="22"/>
      <c r="S34" s="43" t="s">
        <v>70</v>
      </c>
      <c r="T34" s="43" t="s">
        <v>71</v>
      </c>
      <c r="U34" s="43" t="s">
        <v>72</v>
      </c>
      <c r="V34" s="43" t="s">
        <v>73</v>
      </c>
      <c r="W34" s="44"/>
    </row>
    <row r="35" spans="2:23" ht="45" x14ac:dyDescent="0.25">
      <c r="D35" s="28" t="s">
        <v>74</v>
      </c>
      <c r="E35" s="18" t="s">
        <v>75</v>
      </c>
      <c r="F35" s="39" t="s">
        <v>76</v>
      </c>
      <c r="G35" s="39" t="s">
        <v>77</v>
      </c>
      <c r="H35" s="36"/>
      <c r="I35" s="39" t="s">
        <v>76</v>
      </c>
      <c r="J35" s="39" t="s">
        <v>76</v>
      </c>
      <c r="K35" s="39" t="s">
        <v>76</v>
      </c>
      <c r="L35" s="39" t="s">
        <v>76</v>
      </c>
      <c r="M35" s="39" t="s">
        <v>77</v>
      </c>
      <c r="N35" s="39" t="s">
        <v>77</v>
      </c>
      <c r="O35" s="39" t="s">
        <v>77</v>
      </c>
      <c r="P35" s="39" t="s">
        <v>77</v>
      </c>
      <c r="Q35" s="22"/>
      <c r="R35" s="22"/>
      <c r="S35" s="45" t="s">
        <v>77</v>
      </c>
      <c r="T35" s="45" t="s">
        <v>77</v>
      </c>
      <c r="U35" s="45" t="s">
        <v>77</v>
      </c>
      <c r="V35" s="45" t="s">
        <v>77</v>
      </c>
      <c r="W35" s="44"/>
    </row>
    <row r="36" spans="2:23" x14ac:dyDescent="0.25">
      <c r="D36" s="26" t="s">
        <v>78</v>
      </c>
      <c r="E36" s="19" t="s">
        <v>79</v>
      </c>
      <c r="F36" s="30">
        <v>4.127427</v>
      </c>
      <c r="G36" s="30">
        <v>24.758386000000002</v>
      </c>
      <c r="H36" s="36"/>
      <c r="I36" s="30">
        <v>4.46E-4</v>
      </c>
      <c r="J36" s="30">
        <v>4.1399999999999998E-4</v>
      </c>
      <c r="K36" s="30">
        <v>3.77E-4</v>
      </c>
      <c r="L36" s="30">
        <v>4.1261900000000002</v>
      </c>
      <c r="M36" s="30">
        <v>4.6200000000000001E-4</v>
      </c>
      <c r="N36" s="30">
        <v>4.2999999999999999E-4</v>
      </c>
      <c r="O36" s="30">
        <v>3.8999999999999999E-4</v>
      </c>
      <c r="P36" s="30">
        <v>24.757104999999999</v>
      </c>
      <c r="Q36" s="22"/>
      <c r="R36" s="22"/>
      <c r="S36" s="46">
        <f>M36/$S$42</f>
        <v>2.9937552986066787E-5</v>
      </c>
      <c r="T36" s="46">
        <f>N36/$T$42</f>
        <v>6.2198796928680744E-8</v>
      </c>
      <c r="U36" s="46">
        <f>O36/$U$42</f>
        <v>1.356692551677568E-7</v>
      </c>
      <c r="V36" s="46">
        <f>P36/$V$42</f>
        <v>2.0742538229231475E-2</v>
      </c>
      <c r="W36" s="44"/>
    </row>
    <row r="37" spans="2:23" x14ac:dyDescent="0.25">
      <c r="D37" s="26" t="s">
        <v>80</v>
      </c>
      <c r="E37" s="19" t="s">
        <v>81</v>
      </c>
      <c r="F37" s="30">
        <v>4.3746080000000003</v>
      </c>
      <c r="G37" s="30">
        <v>10457.287700000001</v>
      </c>
      <c r="H37" s="36"/>
      <c r="I37" s="30">
        <v>2.34E-4</v>
      </c>
      <c r="J37" s="30">
        <v>2.8450310000000001</v>
      </c>
      <c r="K37" s="30">
        <v>0.97319500000000003</v>
      </c>
      <c r="L37" s="30">
        <v>0.55614699999999995</v>
      </c>
      <c r="M37" s="30">
        <v>0.54754899999999995</v>
      </c>
      <c r="N37" s="30">
        <v>6756.032056</v>
      </c>
      <c r="O37" s="30">
        <v>2531.9232010000001</v>
      </c>
      <c r="P37" s="30">
        <v>1168.784893</v>
      </c>
      <c r="Q37" s="22"/>
      <c r="R37" s="22"/>
      <c r="S37" s="46">
        <f t="shared" ref="S37:S41" si="1">M37/$S$42</f>
        <v>3.5481119480449956E-2</v>
      </c>
      <c r="T37" s="46">
        <f t="shared" ref="T37:T41" si="2">N37/$T$42</f>
        <v>0.97724899045302671</v>
      </c>
      <c r="U37" s="46">
        <f t="shared" ref="U37:U41" si="3">O37/$U$42</f>
        <v>0.88077983287598094</v>
      </c>
      <c r="V37" s="46">
        <f t="shared" ref="V37:V41" si="4">P37/$V$42</f>
        <v>0.97925687695716923</v>
      </c>
      <c r="W37" s="44"/>
    </row>
    <row r="38" spans="2:23" x14ac:dyDescent="0.25">
      <c r="D38" s="26" t="s">
        <v>83</v>
      </c>
      <c r="E38" s="19" t="s">
        <v>82</v>
      </c>
      <c r="F38" s="30">
        <v>2.7009759999999998</v>
      </c>
      <c r="G38" s="30">
        <v>54.019492</v>
      </c>
      <c r="H38" s="36"/>
      <c r="I38" s="30">
        <v>0</v>
      </c>
      <c r="J38" s="30">
        <v>2.4366210000000001</v>
      </c>
      <c r="K38" s="30">
        <v>0.26435500000000001</v>
      </c>
      <c r="L38" s="30">
        <v>0</v>
      </c>
      <c r="M38" s="30">
        <v>0</v>
      </c>
      <c r="N38" s="30">
        <v>48.732401000000003</v>
      </c>
      <c r="O38" s="30">
        <v>5.2870910000000002</v>
      </c>
      <c r="P38" s="30">
        <v>0</v>
      </c>
      <c r="Q38" s="22"/>
      <c r="R38" s="22"/>
      <c r="S38" s="46">
        <f t="shared" si="1"/>
        <v>0</v>
      </c>
      <c r="T38" s="46">
        <f t="shared" si="2"/>
        <v>7.0490621247582298E-3</v>
      </c>
      <c r="U38" s="46">
        <f t="shared" si="3"/>
        <v>1.8392197383952575E-3</v>
      </c>
      <c r="V38" s="46">
        <f t="shared" si="4"/>
        <v>0</v>
      </c>
      <c r="W38" s="44"/>
    </row>
    <row r="39" spans="2:23" x14ac:dyDescent="0.25">
      <c r="D39" s="26" t="s">
        <v>84</v>
      </c>
      <c r="E39" s="19" t="s">
        <v>85</v>
      </c>
      <c r="F39" s="30">
        <v>23.042885999999999</v>
      </c>
      <c r="G39" s="30">
        <v>460.85771399999999</v>
      </c>
      <c r="H39" s="36"/>
      <c r="I39" s="30">
        <v>0.74407199999999996</v>
      </c>
      <c r="J39" s="30">
        <v>5.4274680000000002</v>
      </c>
      <c r="K39" s="30">
        <v>16.871345999999999</v>
      </c>
      <c r="L39" s="30">
        <v>0</v>
      </c>
      <c r="M39" s="30">
        <v>14.881434</v>
      </c>
      <c r="N39" s="30">
        <v>108.54935999999999</v>
      </c>
      <c r="O39" s="30">
        <v>337.42692</v>
      </c>
      <c r="P39" s="30">
        <v>0</v>
      </c>
      <c r="Q39" s="22"/>
      <c r="R39" s="22"/>
      <c r="S39" s="46">
        <f t="shared" si="1"/>
        <v>0.96431540883908184</v>
      </c>
      <c r="T39" s="46">
        <f t="shared" si="2"/>
        <v>1.5701487440414559E-2</v>
      </c>
      <c r="U39" s="46">
        <f t="shared" si="3"/>
        <v>0.11738066387166733</v>
      </c>
      <c r="V39" s="46">
        <f t="shared" si="4"/>
        <v>0</v>
      </c>
      <c r="W39" s="44"/>
    </row>
    <row r="40" spans="2:23" x14ac:dyDescent="0.25">
      <c r="D40" s="26" t="s">
        <v>86</v>
      </c>
      <c r="E40" s="19" t="s">
        <v>87</v>
      </c>
      <c r="F40" s="30">
        <v>9.7999999999999997E-5</v>
      </c>
      <c r="G40" s="30">
        <v>1.957E-3</v>
      </c>
      <c r="H40" s="36"/>
      <c r="I40" s="30">
        <v>2.0999999999999999E-5</v>
      </c>
      <c r="J40" s="30">
        <v>2.0999999999999999E-5</v>
      </c>
      <c r="K40" s="30">
        <v>2.0999999999999999E-5</v>
      </c>
      <c r="L40" s="30">
        <v>3.4999999999999997E-5</v>
      </c>
      <c r="M40" s="30">
        <v>4.1199999999999999E-4</v>
      </c>
      <c r="N40" s="30">
        <v>4.2099999999999999E-4</v>
      </c>
      <c r="O40" s="30">
        <v>4.2499999999999998E-4</v>
      </c>
      <c r="P40" s="30">
        <v>6.9800000000000005E-4</v>
      </c>
      <c r="Q40" s="22"/>
      <c r="R40" s="22"/>
      <c r="S40" s="46">
        <f t="shared" si="1"/>
        <v>2.6697558074154795E-5</v>
      </c>
      <c r="T40" s="46">
        <f t="shared" si="2"/>
        <v>6.0896961644126956E-8</v>
      </c>
      <c r="U40" s="46">
        <f t="shared" si="3"/>
        <v>1.4784470114435033E-7</v>
      </c>
      <c r="V40" s="46">
        <f t="shared" si="4"/>
        <v>5.8481359932849863E-7</v>
      </c>
      <c r="W40" s="44"/>
    </row>
    <row r="41" spans="2:23" x14ac:dyDescent="0.25">
      <c r="D41" s="26" t="s">
        <v>88</v>
      </c>
      <c r="E41" s="19" t="s">
        <v>89</v>
      </c>
      <c r="F41" s="30">
        <v>2.31E-4</v>
      </c>
      <c r="G41" s="30">
        <v>4.5950000000000001E-3</v>
      </c>
      <c r="H41" s="36"/>
      <c r="I41" s="30">
        <v>1.1400000000000001E-4</v>
      </c>
      <c r="J41" s="30">
        <v>1.17E-4</v>
      </c>
      <c r="K41" s="30">
        <v>0</v>
      </c>
      <c r="L41" s="30">
        <v>0</v>
      </c>
      <c r="M41" s="30">
        <v>2.2659999999999998E-3</v>
      </c>
      <c r="N41" s="30">
        <v>2.3289999999999999E-3</v>
      </c>
      <c r="O41" s="30">
        <v>0</v>
      </c>
      <c r="P41" s="30">
        <v>0</v>
      </c>
      <c r="Q41" s="22"/>
      <c r="R41" s="22"/>
      <c r="S41" s="46">
        <f t="shared" si="1"/>
        <v>1.4683656940785137E-4</v>
      </c>
      <c r="T41" s="46">
        <f t="shared" si="2"/>
        <v>3.3688604196952898E-7</v>
      </c>
      <c r="U41" s="46">
        <f t="shared" si="3"/>
        <v>0</v>
      </c>
      <c r="V41" s="46">
        <f t="shared" si="4"/>
        <v>0</v>
      </c>
      <c r="W41" s="44"/>
    </row>
    <row r="42" spans="2:23" x14ac:dyDescent="0.25">
      <c r="D42" s="27"/>
      <c r="E42" s="20" t="s">
        <v>6</v>
      </c>
      <c r="F42" s="30">
        <v>6.1760700000000002</v>
      </c>
      <c r="G42" s="30">
        <v>13168.057479999999</v>
      </c>
      <c r="H42" s="36"/>
      <c r="I42" s="30">
        <v>3.1042700000000001</v>
      </c>
      <c r="J42" s="30">
        <v>3.0718000000000001</v>
      </c>
      <c r="K42" s="30">
        <v>0</v>
      </c>
      <c r="L42" s="30">
        <v>0</v>
      </c>
      <c r="M42" s="30">
        <v>9808.2633339999993</v>
      </c>
      <c r="N42" s="30">
        <v>3359.7941470000001</v>
      </c>
      <c r="O42" s="30">
        <v>0</v>
      </c>
      <c r="P42" s="30">
        <v>0</v>
      </c>
      <c r="Q42" s="22"/>
      <c r="R42" s="22"/>
      <c r="S42" s="47">
        <f>SUM(M36:M41)</f>
        <v>15.432123000000002</v>
      </c>
      <c r="T42" s="47">
        <f t="shared" ref="T42:V42" si="5">SUM(N36:N41)</f>
        <v>6913.3169969999999</v>
      </c>
      <c r="U42" s="47">
        <f t="shared" si="5"/>
        <v>2874.6380270000004</v>
      </c>
      <c r="V42" s="47">
        <f t="shared" si="5"/>
        <v>1193.542696</v>
      </c>
      <c r="W42" s="44"/>
    </row>
    <row r="43" spans="2:23" x14ac:dyDescent="0.25">
      <c r="D43" s="27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22"/>
      <c r="R43" s="22"/>
      <c r="S43" s="44"/>
      <c r="T43" s="44"/>
      <c r="U43" s="44"/>
      <c r="V43" s="44"/>
      <c r="W43" s="44"/>
    </row>
    <row r="44" spans="2:23" x14ac:dyDescent="0.25">
      <c r="D44" s="27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22"/>
      <c r="R44" s="22"/>
      <c r="S44" s="44"/>
      <c r="T44" s="44"/>
      <c r="U44" s="44"/>
      <c r="V44" s="44"/>
      <c r="W44" s="44"/>
    </row>
    <row r="45" spans="2:23" x14ac:dyDescent="0.25">
      <c r="B45" s="21"/>
      <c r="D45" s="10" t="s">
        <v>44</v>
      </c>
      <c r="E45" s="10"/>
      <c r="F45" s="38" t="s">
        <v>35</v>
      </c>
      <c r="G45" s="38" t="s">
        <v>35</v>
      </c>
      <c r="H45" s="36"/>
      <c r="I45" s="38" t="s">
        <v>70</v>
      </c>
      <c r="J45" s="38" t="s">
        <v>71</v>
      </c>
      <c r="K45" s="38" t="s">
        <v>72</v>
      </c>
      <c r="L45" s="38" t="s">
        <v>73</v>
      </c>
      <c r="M45" s="38" t="s">
        <v>70</v>
      </c>
      <c r="N45" s="38" t="s">
        <v>71</v>
      </c>
      <c r="O45" s="38" t="s">
        <v>72</v>
      </c>
      <c r="P45" s="38" t="s">
        <v>73</v>
      </c>
      <c r="Q45" s="22"/>
      <c r="R45" s="22"/>
      <c r="S45" s="43" t="s">
        <v>70</v>
      </c>
      <c r="T45" s="43" t="s">
        <v>71</v>
      </c>
      <c r="U45" s="43" t="s">
        <v>72</v>
      </c>
      <c r="V45" s="43" t="s">
        <v>73</v>
      </c>
      <c r="W45" s="44"/>
    </row>
    <row r="46" spans="2:23" ht="45" x14ac:dyDescent="0.25">
      <c r="D46" s="28" t="s">
        <v>74</v>
      </c>
      <c r="E46" s="18" t="s">
        <v>75</v>
      </c>
      <c r="F46" s="39" t="s">
        <v>76</v>
      </c>
      <c r="G46" s="39" t="s">
        <v>77</v>
      </c>
      <c r="H46" s="36"/>
      <c r="I46" s="40" t="s">
        <v>90</v>
      </c>
      <c r="J46" s="40" t="s">
        <v>76</v>
      </c>
      <c r="K46" s="40" t="s">
        <v>76</v>
      </c>
      <c r="L46" s="40" t="s">
        <v>76</v>
      </c>
      <c r="M46" s="40" t="s">
        <v>77</v>
      </c>
      <c r="N46" s="40" t="s">
        <v>77</v>
      </c>
      <c r="O46" s="40" t="s">
        <v>77</v>
      </c>
      <c r="P46" s="40" t="s">
        <v>77</v>
      </c>
      <c r="Q46" s="22"/>
      <c r="R46" s="22"/>
      <c r="S46" s="45" t="s">
        <v>77</v>
      </c>
      <c r="T46" s="45" t="s">
        <v>77</v>
      </c>
      <c r="U46" s="45" t="s">
        <v>77</v>
      </c>
      <c r="V46" s="45" t="s">
        <v>77</v>
      </c>
      <c r="W46" s="44"/>
    </row>
    <row r="47" spans="2:23" x14ac:dyDescent="0.25">
      <c r="D47" s="26" t="s">
        <v>78</v>
      </c>
      <c r="E47" s="19" t="s">
        <v>79</v>
      </c>
      <c r="F47" s="30">
        <v>5.4907139999999997</v>
      </c>
      <c r="G47" s="30">
        <v>32.934904000000003</v>
      </c>
      <c r="H47" s="36"/>
      <c r="I47" s="30">
        <v>6.4199999999999999E-4</v>
      </c>
      <c r="J47" s="30">
        <v>6.2E-4</v>
      </c>
      <c r="K47" s="30">
        <v>6.1399999999999996E-4</v>
      </c>
      <c r="L47" s="30">
        <v>5.4888370000000002</v>
      </c>
      <c r="M47" s="30">
        <v>6.6299999999999996E-4</v>
      </c>
      <c r="N47" s="30">
        <v>6.4300000000000002E-4</v>
      </c>
      <c r="O47" s="30">
        <v>6.3100000000000005E-4</v>
      </c>
      <c r="P47" s="30">
        <v>32.932966999999998</v>
      </c>
      <c r="Q47" s="22"/>
      <c r="R47" s="22"/>
      <c r="S47" s="46">
        <f>M47/$S$61</f>
        <v>3.2327343461787471E-5</v>
      </c>
      <c r="T47" s="46">
        <f>N47/$T$61</f>
        <v>9.0613955056826926E-8</v>
      </c>
      <c r="U47" s="46">
        <f>O47/$U$61</f>
        <v>2.2735125705333003E-7</v>
      </c>
      <c r="V47" s="46">
        <f>P47/$V$61</f>
        <v>2.4981362665784494E-2</v>
      </c>
      <c r="W47" s="44"/>
    </row>
    <row r="48" spans="2:23" x14ac:dyDescent="0.25">
      <c r="D48" s="26" t="s">
        <v>80</v>
      </c>
      <c r="E48" s="19" t="s">
        <v>81</v>
      </c>
      <c r="F48" s="30">
        <v>3.9866269999999999</v>
      </c>
      <c r="G48" s="30">
        <v>10634.833328999999</v>
      </c>
      <c r="H48" s="36"/>
      <c r="I48" s="30">
        <v>2.0000000000000001E-4</v>
      </c>
      <c r="J48" s="30">
        <v>2.719103</v>
      </c>
      <c r="K48" s="30">
        <v>0.75282700000000002</v>
      </c>
      <c r="L48" s="30">
        <v>0.51449800000000001</v>
      </c>
      <c r="M48" s="30">
        <v>0.57285399999999997</v>
      </c>
      <c r="N48" s="30">
        <v>6901.7847439999996</v>
      </c>
      <c r="O48" s="30">
        <v>2447.114165</v>
      </c>
      <c r="P48" s="30">
        <v>1285.3615669999999</v>
      </c>
      <c r="Q48" s="22"/>
      <c r="R48" s="22"/>
      <c r="S48" s="46">
        <f t="shared" ref="S48:S60" si="6">M48/$S$61</f>
        <v>2.7931897453180695E-2</v>
      </c>
      <c r="T48" s="46">
        <f t="shared" ref="T48:T60" si="7">N48/$T$61</f>
        <v>0.9726252140042142</v>
      </c>
      <c r="U48" s="46">
        <f t="shared" ref="U48:U60" si="8">O48/$U$61</f>
        <v>0.88170282340057049</v>
      </c>
      <c r="V48" s="46">
        <f t="shared" ref="V48:V60" si="9">P48/$V$61</f>
        <v>0.97501337981142278</v>
      </c>
      <c r="W48" s="44"/>
    </row>
    <row r="49" spans="2:23" x14ac:dyDescent="0.25">
      <c r="D49" s="26" t="s">
        <v>91</v>
      </c>
      <c r="E49" s="19" t="s">
        <v>82</v>
      </c>
      <c r="F49" s="30">
        <v>2.4366210000000001</v>
      </c>
      <c r="G49" s="30">
        <v>48.732401000000003</v>
      </c>
      <c r="H49" s="36"/>
      <c r="I49" s="30">
        <v>0</v>
      </c>
      <c r="J49" s="30">
        <v>2.4366210000000001</v>
      </c>
      <c r="K49" s="30">
        <v>0</v>
      </c>
      <c r="L49" s="30">
        <v>0</v>
      </c>
      <c r="M49" s="30">
        <v>0</v>
      </c>
      <c r="N49" s="30">
        <v>48.732401000000003</v>
      </c>
      <c r="O49" s="30">
        <v>0</v>
      </c>
      <c r="P49" s="30">
        <v>0</v>
      </c>
      <c r="Q49" s="22"/>
      <c r="R49" s="22"/>
      <c r="S49" s="46">
        <f t="shared" si="6"/>
        <v>0</v>
      </c>
      <c r="T49" s="46">
        <f t="shared" si="7"/>
        <v>6.8675514681574923E-3</v>
      </c>
      <c r="U49" s="46">
        <f t="shared" si="8"/>
        <v>0</v>
      </c>
      <c r="V49" s="46">
        <f t="shared" si="9"/>
        <v>0</v>
      </c>
      <c r="W49" s="44"/>
    </row>
    <row r="50" spans="2:23" x14ac:dyDescent="0.25">
      <c r="D50" s="26" t="s">
        <v>92</v>
      </c>
      <c r="E50" s="19" t="s">
        <v>85</v>
      </c>
      <c r="F50" s="30">
        <v>16.429881999999999</v>
      </c>
      <c r="G50" s="30">
        <v>328.59753000000001</v>
      </c>
      <c r="H50" s="36"/>
      <c r="I50" s="30">
        <v>6.4520000000000003E-3</v>
      </c>
      <c r="J50" s="30">
        <v>7.7879999999999998E-3</v>
      </c>
      <c r="K50" s="30">
        <v>16.415641999999998</v>
      </c>
      <c r="L50" s="30">
        <v>0</v>
      </c>
      <c r="M50" s="30">
        <v>0.12902</v>
      </c>
      <c r="N50" s="30">
        <v>0.15573000000000001</v>
      </c>
      <c r="O50" s="30">
        <v>328.31278099999997</v>
      </c>
      <c r="P50" s="30">
        <v>0</v>
      </c>
      <c r="Q50" s="22"/>
      <c r="R50" s="22"/>
      <c r="S50" s="46">
        <f t="shared" si="6"/>
        <v>6.2909107895019901E-3</v>
      </c>
      <c r="T50" s="46">
        <f t="shared" si="7"/>
        <v>2.1946051665629328E-5</v>
      </c>
      <c r="U50" s="46">
        <f t="shared" si="8"/>
        <v>0.11829211325994395</v>
      </c>
      <c r="V50" s="46">
        <f t="shared" si="9"/>
        <v>0</v>
      </c>
      <c r="W50" s="44"/>
    </row>
    <row r="51" spans="2:23" x14ac:dyDescent="0.25">
      <c r="D51" s="26" t="s">
        <v>93</v>
      </c>
      <c r="E51" s="19" t="s">
        <v>87</v>
      </c>
      <c r="F51" s="30">
        <v>0</v>
      </c>
      <c r="G51" s="30">
        <v>0</v>
      </c>
      <c r="H51" s="36"/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22"/>
      <c r="R51" s="22"/>
      <c r="S51" s="46">
        <f t="shared" si="6"/>
        <v>0</v>
      </c>
      <c r="T51" s="46">
        <f t="shared" si="7"/>
        <v>0</v>
      </c>
      <c r="U51" s="46">
        <f t="shared" si="8"/>
        <v>0</v>
      </c>
      <c r="V51" s="46">
        <f t="shared" si="9"/>
        <v>0</v>
      </c>
      <c r="W51" s="44"/>
    </row>
    <row r="52" spans="2:23" x14ac:dyDescent="0.25">
      <c r="D52" s="26" t="s">
        <v>94</v>
      </c>
      <c r="E52" s="19" t="s">
        <v>89</v>
      </c>
      <c r="F52" s="30">
        <v>9.8999999999999994E-5</v>
      </c>
      <c r="G52" s="30">
        <v>1.941E-3</v>
      </c>
      <c r="H52" s="36"/>
      <c r="I52" s="30">
        <v>0</v>
      </c>
      <c r="J52" s="30">
        <v>0</v>
      </c>
      <c r="K52" s="30">
        <v>9.8999999999999994E-5</v>
      </c>
      <c r="L52" s="30">
        <v>0</v>
      </c>
      <c r="M52" s="30">
        <v>0</v>
      </c>
      <c r="N52" s="30">
        <v>0</v>
      </c>
      <c r="O52" s="30">
        <v>1.941E-3</v>
      </c>
      <c r="P52" s="30">
        <v>0</v>
      </c>
      <c r="Q52" s="22"/>
      <c r="R52" s="22"/>
      <c r="S52" s="46">
        <f t="shared" si="6"/>
        <v>0</v>
      </c>
      <c r="T52" s="46">
        <f t="shared" si="7"/>
        <v>0</v>
      </c>
      <c r="U52" s="46">
        <f t="shared" si="8"/>
        <v>6.9934832003250962E-7</v>
      </c>
      <c r="V52" s="46">
        <f t="shared" si="9"/>
        <v>0</v>
      </c>
      <c r="W52" s="44"/>
    </row>
    <row r="53" spans="2:23" x14ac:dyDescent="0.25">
      <c r="D53" s="26" t="s">
        <v>95</v>
      </c>
      <c r="E53" s="19" t="s">
        <v>96</v>
      </c>
      <c r="F53" s="30">
        <v>1.0070000000000001E-3</v>
      </c>
      <c r="G53" s="30">
        <v>2.0038E-2</v>
      </c>
      <c r="H53" s="36"/>
      <c r="I53" s="30">
        <v>3.1700000000000001E-4</v>
      </c>
      <c r="J53" s="30">
        <v>3.2699999999999998E-4</v>
      </c>
      <c r="K53" s="30">
        <v>3.6299999999999999E-4</v>
      </c>
      <c r="L53" s="30">
        <v>0</v>
      </c>
      <c r="M53" s="30">
        <v>6.3109999999999998E-3</v>
      </c>
      <c r="N53" s="30">
        <v>6.5139999999999998E-3</v>
      </c>
      <c r="O53" s="30">
        <v>7.2119999999999997E-3</v>
      </c>
      <c r="P53" s="30">
        <v>0</v>
      </c>
      <c r="Q53" s="22"/>
      <c r="R53" s="22"/>
      <c r="S53" s="46">
        <f t="shared" si="6"/>
        <v>3.0771925277125301E-4</v>
      </c>
      <c r="T53" s="46">
        <f t="shared" si="7"/>
        <v>9.1797714345283136E-7</v>
      </c>
      <c r="U53" s="46">
        <f t="shared" si="8"/>
        <v>2.5985059680960631E-6</v>
      </c>
      <c r="V53" s="46">
        <f t="shared" si="9"/>
        <v>0</v>
      </c>
      <c r="W53" s="44"/>
    </row>
    <row r="54" spans="2:23" x14ac:dyDescent="0.25">
      <c r="D54" s="26" t="s">
        <v>97</v>
      </c>
      <c r="E54" s="19" t="s">
        <v>98</v>
      </c>
      <c r="F54" s="30">
        <v>2.1699999999999999E-4</v>
      </c>
      <c r="G54" s="30">
        <v>4.2719999999999998E-3</v>
      </c>
      <c r="H54" s="36"/>
      <c r="I54" s="30">
        <v>7.1000000000000005E-5</v>
      </c>
      <c r="J54" s="30">
        <v>7.2000000000000002E-5</v>
      </c>
      <c r="K54" s="30">
        <v>7.3999999999999996E-5</v>
      </c>
      <c r="L54" s="30">
        <v>0</v>
      </c>
      <c r="M54" s="30">
        <v>1.3929999999999999E-3</v>
      </c>
      <c r="N54" s="30">
        <v>1.4170000000000001E-3</v>
      </c>
      <c r="O54" s="30">
        <v>1.4630000000000001E-3</v>
      </c>
      <c r="P54" s="30">
        <v>0</v>
      </c>
      <c r="Q54" s="22"/>
      <c r="R54" s="22"/>
      <c r="S54" s="46">
        <f t="shared" si="6"/>
        <v>6.7921552703272922E-5</v>
      </c>
      <c r="T54" s="46">
        <f t="shared" si="7"/>
        <v>1.9968891806457817E-7</v>
      </c>
      <c r="U54" s="46">
        <f t="shared" si="8"/>
        <v>5.2712343751033565E-7</v>
      </c>
      <c r="V54" s="46">
        <f t="shared" si="9"/>
        <v>0</v>
      </c>
      <c r="W54" s="44"/>
    </row>
    <row r="55" spans="2:23" x14ac:dyDescent="0.25">
      <c r="D55" s="26" t="s">
        <v>99</v>
      </c>
      <c r="E55" s="19" t="s">
        <v>100</v>
      </c>
      <c r="F55" s="30">
        <v>8.2568450000000002</v>
      </c>
      <c r="G55" s="30">
        <v>165.136751</v>
      </c>
      <c r="H55" s="36"/>
      <c r="I55" s="30">
        <v>0.98949799999999999</v>
      </c>
      <c r="J55" s="30">
        <v>7.267347</v>
      </c>
      <c r="K55" s="30">
        <v>0</v>
      </c>
      <c r="L55" s="30">
        <v>0</v>
      </c>
      <c r="M55" s="30">
        <v>19.789906999999999</v>
      </c>
      <c r="N55" s="30">
        <v>145.34684300000001</v>
      </c>
      <c r="O55" s="30">
        <v>0</v>
      </c>
      <c r="P55" s="30">
        <v>0</v>
      </c>
      <c r="Q55" s="22"/>
      <c r="R55" s="22"/>
      <c r="S55" s="46">
        <f t="shared" si="6"/>
        <v>0.96493985017470907</v>
      </c>
      <c r="T55" s="46">
        <f t="shared" si="7"/>
        <v>2.048281850583776E-2</v>
      </c>
      <c r="U55" s="46">
        <f t="shared" si="8"/>
        <v>0</v>
      </c>
      <c r="V55" s="46">
        <f t="shared" si="9"/>
        <v>0</v>
      </c>
      <c r="W55" s="44"/>
    </row>
    <row r="56" spans="2:23" x14ac:dyDescent="0.25">
      <c r="D56" s="26" t="s">
        <v>101</v>
      </c>
      <c r="E56" s="19" t="s">
        <v>102</v>
      </c>
      <c r="F56" s="30">
        <v>5.4199999999999995E-4</v>
      </c>
      <c r="G56" s="30">
        <v>1.0743000000000001E-2</v>
      </c>
      <c r="H56" s="36"/>
      <c r="I56" s="30">
        <v>2.6600000000000001E-4</v>
      </c>
      <c r="J56" s="30">
        <v>2.7599999999999999E-4</v>
      </c>
      <c r="K56" s="30">
        <v>0</v>
      </c>
      <c r="L56" s="30">
        <v>0</v>
      </c>
      <c r="M56" s="30">
        <v>5.287E-3</v>
      </c>
      <c r="N56" s="30">
        <v>5.4559999999999999E-3</v>
      </c>
      <c r="O56" s="30">
        <v>0</v>
      </c>
      <c r="P56" s="30">
        <v>0</v>
      </c>
      <c r="Q56" s="22"/>
      <c r="R56" s="22"/>
      <c r="S56" s="46">
        <f t="shared" si="6"/>
        <v>2.5778984145168987E-4</v>
      </c>
      <c r="T56" s="46">
        <f t="shared" si="7"/>
        <v>7.688798425972748E-7</v>
      </c>
      <c r="U56" s="46">
        <f t="shared" si="8"/>
        <v>0</v>
      </c>
      <c r="V56" s="46">
        <f t="shared" si="9"/>
        <v>0</v>
      </c>
      <c r="W56" s="44"/>
    </row>
    <row r="57" spans="2:23" x14ac:dyDescent="0.25">
      <c r="D57" s="26" t="s">
        <v>103</v>
      </c>
      <c r="E57" s="19" t="s">
        <v>104</v>
      </c>
      <c r="F57" s="30">
        <v>8.2999999999999998E-5</v>
      </c>
      <c r="G57" s="30">
        <v>1.629E-3</v>
      </c>
      <c r="H57" s="36"/>
      <c r="I57" s="30">
        <v>4.1999999999999998E-5</v>
      </c>
      <c r="J57" s="30">
        <v>4.1E-5</v>
      </c>
      <c r="K57" s="30">
        <v>0</v>
      </c>
      <c r="L57" s="30">
        <v>0</v>
      </c>
      <c r="M57" s="30">
        <v>8.2600000000000002E-4</v>
      </c>
      <c r="N57" s="30">
        <v>8.0199999999999998E-4</v>
      </c>
      <c r="O57" s="30">
        <v>0</v>
      </c>
      <c r="P57" s="30">
        <v>0</v>
      </c>
      <c r="Q57" s="22"/>
      <c r="R57" s="22"/>
      <c r="S57" s="46">
        <f t="shared" si="6"/>
        <v>4.0275091552694499E-5</v>
      </c>
      <c r="T57" s="46">
        <f t="shared" si="7"/>
        <v>1.1302082730260527E-7</v>
      </c>
      <c r="U57" s="46">
        <f t="shared" si="8"/>
        <v>0</v>
      </c>
      <c r="V57" s="46">
        <f t="shared" si="9"/>
        <v>0</v>
      </c>
      <c r="W57" s="44"/>
    </row>
    <row r="58" spans="2:23" x14ac:dyDescent="0.25">
      <c r="D58" s="26" t="s">
        <v>105</v>
      </c>
      <c r="E58" s="19" t="s">
        <v>106</v>
      </c>
      <c r="F58" s="30">
        <v>3.8999999999999999E-4</v>
      </c>
      <c r="G58" s="30">
        <v>7.7590000000000003E-3</v>
      </c>
      <c r="H58" s="36"/>
      <c r="I58" s="30">
        <v>6.0000000000000002E-5</v>
      </c>
      <c r="J58" s="30">
        <v>6.0000000000000002E-5</v>
      </c>
      <c r="K58" s="30">
        <v>6.3999999999999997E-5</v>
      </c>
      <c r="L58" s="30">
        <v>2.05E-4</v>
      </c>
      <c r="M58" s="30">
        <v>1.193E-3</v>
      </c>
      <c r="N58" s="30">
        <v>1.201E-3</v>
      </c>
      <c r="O58" s="30">
        <v>1.2650000000000001E-3</v>
      </c>
      <c r="P58" s="30">
        <v>4.1009999999999996E-3</v>
      </c>
      <c r="Q58" s="22"/>
      <c r="R58" s="22"/>
      <c r="S58" s="46">
        <f t="shared" si="6"/>
        <v>5.8169714554920745E-5</v>
      </c>
      <c r="T58" s="46">
        <f t="shared" si="7"/>
        <v>1.6924939350427549E-7</v>
      </c>
      <c r="U58" s="46">
        <f t="shared" si="8"/>
        <v>4.5578342341119251E-7</v>
      </c>
      <c r="V58" s="46">
        <f t="shared" si="9"/>
        <v>3.1108210897725128E-6</v>
      </c>
      <c r="W58" s="44"/>
    </row>
    <row r="59" spans="2:23" x14ac:dyDescent="0.25">
      <c r="D59" s="26" t="s">
        <v>107</v>
      </c>
      <c r="E59" s="19" t="s">
        <v>108</v>
      </c>
      <c r="F59" s="30">
        <v>3.0600000000000001E-4</v>
      </c>
      <c r="G59" s="30">
        <v>6.0899999999999999E-3</v>
      </c>
      <c r="H59" s="36"/>
      <c r="I59" s="30">
        <v>5.3999999999999998E-5</v>
      </c>
      <c r="J59" s="30">
        <v>5.3999999999999998E-5</v>
      </c>
      <c r="K59" s="30">
        <v>5.5999999999999999E-5</v>
      </c>
      <c r="L59" s="30">
        <v>1.4200000000000001E-4</v>
      </c>
      <c r="M59" s="30">
        <v>1.077E-3</v>
      </c>
      <c r="N59" s="30">
        <v>1.073E-3</v>
      </c>
      <c r="O59" s="30">
        <v>1.1100000000000001E-3</v>
      </c>
      <c r="P59" s="30">
        <v>2.8300000000000001E-3</v>
      </c>
      <c r="Q59" s="22"/>
      <c r="R59" s="22"/>
      <c r="S59" s="46">
        <f t="shared" si="6"/>
        <v>5.2513648428876487E-5</v>
      </c>
      <c r="T59" s="46">
        <f t="shared" si="7"/>
        <v>1.5121115672779983E-7</v>
      </c>
      <c r="U59" s="46">
        <f t="shared" si="8"/>
        <v>3.9993644267701478E-7</v>
      </c>
      <c r="V59" s="46">
        <f t="shared" si="9"/>
        <v>2.1467017030129753E-6</v>
      </c>
      <c r="W59" s="44"/>
    </row>
    <row r="60" spans="2:23" x14ac:dyDescent="0.25">
      <c r="D60" s="26" t="s">
        <v>109</v>
      </c>
      <c r="E60" s="19" t="s">
        <v>110</v>
      </c>
      <c r="F60" s="30">
        <v>6.4999999999999994E-5</v>
      </c>
      <c r="G60" s="30">
        <v>1.2750000000000001E-3</v>
      </c>
      <c r="H60" s="36"/>
      <c r="I60" s="30">
        <v>2.0999999999999999E-5</v>
      </c>
      <c r="J60" s="30">
        <v>2.0999999999999999E-5</v>
      </c>
      <c r="K60" s="30">
        <v>2.1999999999999999E-5</v>
      </c>
      <c r="L60" s="30">
        <v>0</v>
      </c>
      <c r="M60" s="30">
        <v>4.2299999999999998E-4</v>
      </c>
      <c r="N60" s="30">
        <v>4.2099999999999999E-4</v>
      </c>
      <c r="O60" s="30">
        <v>4.3100000000000001E-4</v>
      </c>
      <c r="P60" s="30">
        <v>0</v>
      </c>
      <c r="Q60" s="22"/>
      <c r="R60" s="22"/>
      <c r="S60" s="46">
        <f t="shared" si="6"/>
        <v>2.0625137683764858E-5</v>
      </c>
      <c r="T60" s="46">
        <f t="shared" si="7"/>
        <v>5.9328888147626962E-8</v>
      </c>
      <c r="U60" s="46">
        <f t="shared" si="8"/>
        <v>1.5529063675116519E-7</v>
      </c>
      <c r="V60" s="46">
        <f t="shared" si="9"/>
        <v>0</v>
      </c>
      <c r="W60" s="44"/>
    </row>
    <row r="61" spans="2:23" x14ac:dyDescent="0.25">
      <c r="D61" s="27"/>
      <c r="E61" s="20" t="s">
        <v>6</v>
      </c>
      <c r="F61" s="30">
        <v>6.1760700000000002</v>
      </c>
      <c r="G61" s="30">
        <v>13168.057479999999</v>
      </c>
      <c r="H61" s="36"/>
      <c r="I61" s="30">
        <v>3.1042700000000001</v>
      </c>
      <c r="J61" s="30">
        <v>3.0718000000000001</v>
      </c>
      <c r="K61" s="30">
        <v>0</v>
      </c>
      <c r="L61" s="30">
        <v>0</v>
      </c>
      <c r="M61" s="30">
        <v>9808.2633339999993</v>
      </c>
      <c r="N61" s="30">
        <v>3359.7941470000001</v>
      </c>
      <c r="O61" s="30">
        <v>0</v>
      </c>
      <c r="P61" s="30">
        <v>0</v>
      </c>
      <c r="Q61" s="22"/>
      <c r="R61" s="22"/>
      <c r="S61" s="47">
        <f>SUM(M47:M60)</f>
        <v>20.508953999999999</v>
      </c>
      <c r="T61" s="47">
        <f t="shared" ref="T61:V61" si="10">SUM(N47:N60)</f>
        <v>7096.0372450000004</v>
      </c>
      <c r="U61" s="47">
        <f t="shared" si="10"/>
        <v>2775.4409989999999</v>
      </c>
      <c r="V61" s="47">
        <f t="shared" si="10"/>
        <v>1318.3014649999998</v>
      </c>
      <c r="W61" s="44"/>
    </row>
    <row r="62" spans="2:23" x14ac:dyDescent="0.25">
      <c r="D62" s="27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22"/>
      <c r="R62" s="22"/>
      <c r="S62" s="44"/>
      <c r="T62" s="44"/>
      <c r="U62" s="44"/>
      <c r="V62" s="44"/>
      <c r="W62" s="44"/>
    </row>
    <row r="63" spans="2:23" x14ac:dyDescent="0.25">
      <c r="D63" s="27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22"/>
      <c r="R63" s="22"/>
      <c r="S63" s="44"/>
      <c r="T63" s="44"/>
      <c r="U63" s="44"/>
      <c r="V63" s="44"/>
      <c r="W63" s="44"/>
    </row>
    <row r="64" spans="2:23" x14ac:dyDescent="0.25">
      <c r="B64" s="21"/>
      <c r="D64" s="10" t="s">
        <v>45</v>
      </c>
      <c r="E64" s="10"/>
      <c r="F64" s="38" t="s">
        <v>35</v>
      </c>
      <c r="G64" s="38" t="s">
        <v>35</v>
      </c>
      <c r="H64" s="36"/>
      <c r="I64" s="38" t="s">
        <v>70</v>
      </c>
      <c r="J64" s="38" t="s">
        <v>71</v>
      </c>
      <c r="K64" s="38" t="s">
        <v>72</v>
      </c>
      <c r="L64" s="38" t="s">
        <v>73</v>
      </c>
      <c r="M64" s="38" t="s">
        <v>70</v>
      </c>
      <c r="N64" s="38" t="s">
        <v>71</v>
      </c>
      <c r="O64" s="38" t="s">
        <v>72</v>
      </c>
      <c r="P64" s="38" t="s">
        <v>73</v>
      </c>
      <c r="Q64" s="22"/>
      <c r="R64" s="22"/>
      <c r="S64" s="43" t="s">
        <v>70</v>
      </c>
      <c r="T64" s="43" t="s">
        <v>71</v>
      </c>
      <c r="U64" s="43" t="s">
        <v>72</v>
      </c>
      <c r="V64" s="43" t="s">
        <v>73</v>
      </c>
      <c r="W64" s="44"/>
    </row>
    <row r="65" spans="2:23" ht="45" x14ac:dyDescent="0.25">
      <c r="D65" s="28" t="s">
        <v>74</v>
      </c>
      <c r="E65" s="17" t="s">
        <v>75</v>
      </c>
      <c r="F65" s="41" t="s">
        <v>76</v>
      </c>
      <c r="G65" s="41" t="s">
        <v>77</v>
      </c>
      <c r="H65" s="42"/>
      <c r="I65" s="41" t="s">
        <v>76</v>
      </c>
      <c r="J65" s="41" t="s">
        <v>76</v>
      </c>
      <c r="K65" s="41" t="s">
        <v>76</v>
      </c>
      <c r="L65" s="41" t="s">
        <v>76</v>
      </c>
      <c r="M65" s="41" t="s">
        <v>77</v>
      </c>
      <c r="N65" s="41" t="s">
        <v>77</v>
      </c>
      <c r="O65" s="41" t="s">
        <v>77</v>
      </c>
      <c r="P65" s="41" t="s">
        <v>77</v>
      </c>
      <c r="Q65" s="22"/>
      <c r="R65" s="22"/>
      <c r="S65" s="45" t="s">
        <v>77</v>
      </c>
      <c r="T65" s="45" t="s">
        <v>77</v>
      </c>
      <c r="U65" s="45" t="s">
        <v>77</v>
      </c>
      <c r="V65" s="45" t="s">
        <v>77</v>
      </c>
      <c r="W65" s="44"/>
    </row>
    <row r="66" spans="2:23" x14ac:dyDescent="0.25">
      <c r="D66" s="26" t="s">
        <v>78</v>
      </c>
      <c r="E66" s="19" t="s">
        <v>79</v>
      </c>
      <c r="F66" s="30">
        <v>2.1342910000000002</v>
      </c>
      <c r="G66" s="30">
        <v>10.904287</v>
      </c>
      <c r="H66" s="36"/>
      <c r="I66" s="30">
        <v>0</v>
      </c>
      <c r="J66" s="30">
        <v>0</v>
      </c>
      <c r="K66" s="30">
        <v>0</v>
      </c>
      <c r="L66" s="30">
        <v>2.1342910000000002</v>
      </c>
      <c r="M66" s="30">
        <v>0</v>
      </c>
      <c r="N66" s="30">
        <v>0</v>
      </c>
      <c r="O66" s="30">
        <v>0</v>
      </c>
      <c r="P66" s="30">
        <v>10.904286000000001</v>
      </c>
      <c r="Q66" s="22"/>
      <c r="R66" s="22"/>
      <c r="S66" s="46">
        <f>M66/$S$77</f>
        <v>0</v>
      </c>
      <c r="T66" s="46">
        <f>N66/$T$77</f>
        <v>0</v>
      </c>
      <c r="U66" s="46">
        <f>O66/$U$77</f>
        <v>0</v>
      </c>
      <c r="V66" s="46">
        <f>P66/$V$77</f>
        <v>6.3041737898112639E-3</v>
      </c>
      <c r="W66" s="44"/>
    </row>
    <row r="67" spans="2:23" x14ac:dyDescent="0.25">
      <c r="D67" s="26" t="s">
        <v>80</v>
      </c>
      <c r="E67" s="19" t="s">
        <v>81</v>
      </c>
      <c r="F67" s="30">
        <v>4.1440340000000004</v>
      </c>
      <c r="G67" s="30">
        <v>10083.904022000001</v>
      </c>
      <c r="H67" s="36"/>
      <c r="I67" s="30">
        <v>0</v>
      </c>
      <c r="J67" s="30">
        <v>2.866889</v>
      </c>
      <c r="K67" s="30">
        <v>0.35419099999999998</v>
      </c>
      <c r="L67" s="30">
        <v>0.92295400000000005</v>
      </c>
      <c r="M67" s="30">
        <v>4.75E-4</v>
      </c>
      <c r="N67" s="30">
        <v>7140.2942039999998</v>
      </c>
      <c r="O67" s="30">
        <v>1224.820514</v>
      </c>
      <c r="P67" s="30">
        <v>1718.7888290000001</v>
      </c>
      <c r="Q67" s="22"/>
      <c r="R67" s="22"/>
      <c r="S67" s="46">
        <f t="shared" ref="S67:S76" si="11">M67/$S$77</f>
        <v>1.1434497696598675E-5</v>
      </c>
      <c r="T67" s="46">
        <f t="shared" ref="T67:T76" si="12">N67/$T$77</f>
        <v>0.9745510986071122</v>
      </c>
      <c r="U67" s="46">
        <f t="shared" ref="U67:U76" si="13">O67/$U$77</f>
        <v>0.7887465167528328</v>
      </c>
      <c r="V67" s="46">
        <f t="shared" ref="V67:V76" si="14">P67/$V$77</f>
        <v>0.99369582621018882</v>
      </c>
      <c r="W67" s="44"/>
    </row>
    <row r="68" spans="2:23" x14ac:dyDescent="0.25">
      <c r="D68" s="26" t="s">
        <v>91</v>
      </c>
      <c r="E68" s="19" t="s">
        <v>82</v>
      </c>
      <c r="F68" s="30">
        <v>2.43662</v>
      </c>
      <c r="G68" s="30">
        <v>48.732401000000003</v>
      </c>
      <c r="H68" s="36"/>
      <c r="I68" s="30">
        <v>0</v>
      </c>
      <c r="J68" s="30">
        <v>2.43662</v>
      </c>
      <c r="K68" s="30">
        <v>0</v>
      </c>
      <c r="L68" s="30">
        <v>0</v>
      </c>
      <c r="M68" s="30">
        <v>0</v>
      </c>
      <c r="N68" s="30">
        <v>48.732401000000003</v>
      </c>
      <c r="O68" s="30">
        <v>0</v>
      </c>
      <c r="P68" s="30">
        <v>0</v>
      </c>
      <c r="Q68" s="22"/>
      <c r="R68" s="22"/>
      <c r="S68" s="46">
        <f t="shared" si="11"/>
        <v>0</v>
      </c>
      <c r="T68" s="46">
        <f t="shared" si="12"/>
        <v>6.651296651853246E-3</v>
      </c>
      <c r="U68" s="46">
        <f t="shared" si="13"/>
        <v>0</v>
      </c>
      <c r="V68" s="46">
        <f t="shared" si="14"/>
        <v>0</v>
      </c>
      <c r="W68" s="44"/>
    </row>
    <row r="69" spans="2:23" x14ac:dyDescent="0.25">
      <c r="D69" s="26" t="s">
        <v>92</v>
      </c>
      <c r="E69" s="19" t="s">
        <v>85</v>
      </c>
      <c r="F69" s="30">
        <v>16.402464999999999</v>
      </c>
      <c r="G69" s="30">
        <v>328.04929600000003</v>
      </c>
      <c r="H69" s="36"/>
      <c r="I69" s="30">
        <v>5.0000000000000004E-6</v>
      </c>
      <c r="J69" s="30">
        <v>3.9999999999999998E-6</v>
      </c>
      <c r="K69" s="30">
        <v>16.402456000000001</v>
      </c>
      <c r="L69" s="30">
        <v>0</v>
      </c>
      <c r="M69" s="30">
        <v>9.2999999999999997E-5</v>
      </c>
      <c r="N69" s="30">
        <v>8.8999999999999995E-5</v>
      </c>
      <c r="O69" s="30">
        <v>328.04911399999997</v>
      </c>
      <c r="P69" s="30">
        <v>0</v>
      </c>
      <c r="Q69" s="22"/>
      <c r="R69" s="22"/>
      <c r="S69" s="46">
        <f t="shared" si="11"/>
        <v>2.2387542858603722E-6</v>
      </c>
      <c r="T69" s="46">
        <f t="shared" si="12"/>
        <v>1.2147265266386912E-8</v>
      </c>
      <c r="U69" s="46">
        <f t="shared" si="13"/>
        <v>0.21125348002732172</v>
      </c>
      <c r="V69" s="46">
        <f t="shared" si="14"/>
        <v>0</v>
      </c>
      <c r="W69" s="44"/>
    </row>
    <row r="70" spans="2:23" x14ac:dyDescent="0.25">
      <c r="D70" s="26" t="s">
        <v>93</v>
      </c>
      <c r="E70" s="19" t="s">
        <v>87</v>
      </c>
      <c r="F70" s="30">
        <v>0</v>
      </c>
      <c r="G70" s="30">
        <v>0</v>
      </c>
      <c r="H70" s="36"/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22"/>
      <c r="R70" s="22"/>
      <c r="S70" s="46">
        <f t="shared" si="11"/>
        <v>0</v>
      </c>
      <c r="T70" s="46">
        <f t="shared" si="12"/>
        <v>0</v>
      </c>
      <c r="U70" s="46">
        <f t="shared" si="13"/>
        <v>0</v>
      </c>
      <c r="V70" s="46">
        <f t="shared" si="14"/>
        <v>0</v>
      </c>
      <c r="W70" s="44"/>
    </row>
    <row r="71" spans="2:23" x14ac:dyDescent="0.25">
      <c r="D71" s="26" t="s">
        <v>94</v>
      </c>
      <c r="E71" s="19" t="s">
        <v>89</v>
      </c>
      <c r="F71" s="30">
        <v>0</v>
      </c>
      <c r="G71" s="30">
        <v>9.9999999999999995E-7</v>
      </c>
      <c r="H71" s="36"/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9.9999999999999995E-7</v>
      </c>
      <c r="P71" s="30">
        <v>0</v>
      </c>
      <c r="Q71" s="22"/>
      <c r="R71" s="22"/>
      <c r="S71" s="46">
        <f t="shared" si="11"/>
        <v>0</v>
      </c>
      <c r="T71" s="46">
        <f t="shared" si="12"/>
        <v>0</v>
      </c>
      <c r="U71" s="46">
        <f t="shared" si="13"/>
        <v>6.4396906137451646E-10</v>
      </c>
      <c r="V71" s="46">
        <f t="shared" si="14"/>
        <v>0</v>
      </c>
      <c r="W71" s="44"/>
    </row>
    <row r="72" spans="2:23" x14ac:dyDescent="0.25">
      <c r="D72" s="26" t="s">
        <v>95</v>
      </c>
      <c r="E72" s="19" t="s">
        <v>96</v>
      </c>
      <c r="F72" s="30">
        <v>0</v>
      </c>
      <c r="G72" s="30">
        <v>1.0000000000000001E-5</v>
      </c>
      <c r="H72" s="36"/>
      <c r="I72" s="30">
        <v>0</v>
      </c>
      <c r="J72" s="30">
        <v>0</v>
      </c>
      <c r="K72" s="30">
        <v>0</v>
      </c>
      <c r="L72" s="30">
        <v>0</v>
      </c>
      <c r="M72" s="30">
        <v>3.0000000000000001E-6</v>
      </c>
      <c r="N72" s="30">
        <v>3.0000000000000001E-6</v>
      </c>
      <c r="O72" s="30">
        <v>3.0000000000000001E-6</v>
      </c>
      <c r="P72" s="30">
        <v>0</v>
      </c>
      <c r="Q72" s="22"/>
      <c r="R72" s="22"/>
      <c r="S72" s="46">
        <f t="shared" si="11"/>
        <v>7.2217880189044261E-8</v>
      </c>
      <c r="T72" s="46">
        <f t="shared" si="12"/>
        <v>4.0945837976585099E-10</v>
      </c>
      <c r="U72" s="46">
        <f t="shared" si="13"/>
        <v>1.9319071841235496E-9</v>
      </c>
      <c r="V72" s="46">
        <f t="shared" si="14"/>
        <v>0</v>
      </c>
      <c r="W72" s="44"/>
    </row>
    <row r="73" spans="2:23" x14ac:dyDescent="0.25">
      <c r="D73" s="26" t="s">
        <v>97</v>
      </c>
      <c r="E73" s="19" t="s">
        <v>98</v>
      </c>
      <c r="F73" s="30">
        <v>0</v>
      </c>
      <c r="G73" s="30">
        <v>1.9999999999999999E-6</v>
      </c>
      <c r="H73" s="36"/>
      <c r="I73" s="30">
        <v>0</v>
      </c>
      <c r="J73" s="30">
        <v>0</v>
      </c>
      <c r="K73" s="30">
        <v>0</v>
      </c>
      <c r="L73" s="30">
        <v>0</v>
      </c>
      <c r="M73" s="30">
        <v>9.9999999999999995E-7</v>
      </c>
      <c r="N73" s="30">
        <v>9.9999999999999995E-7</v>
      </c>
      <c r="O73" s="30">
        <v>9.9999999999999995E-7</v>
      </c>
      <c r="P73" s="30">
        <v>0</v>
      </c>
      <c r="Q73" s="22"/>
      <c r="R73" s="22"/>
      <c r="S73" s="46">
        <f t="shared" si="11"/>
        <v>2.4072626729681419E-8</v>
      </c>
      <c r="T73" s="46">
        <f t="shared" si="12"/>
        <v>1.36486126588617E-10</v>
      </c>
      <c r="U73" s="46">
        <f t="shared" si="13"/>
        <v>6.4396906137451646E-10</v>
      </c>
      <c r="V73" s="46">
        <f t="shared" si="14"/>
        <v>0</v>
      </c>
      <c r="W73" s="44"/>
    </row>
    <row r="74" spans="2:23" x14ac:dyDescent="0.25">
      <c r="D74" s="26" t="s">
        <v>99</v>
      </c>
      <c r="E74" s="19" t="s">
        <v>100</v>
      </c>
      <c r="F74" s="30">
        <v>8.9632839999999998</v>
      </c>
      <c r="G74" s="30">
        <v>179.26567600000001</v>
      </c>
      <c r="H74" s="36"/>
      <c r="I74" s="30">
        <v>2.0770189999999999</v>
      </c>
      <c r="J74" s="30">
        <v>6.8862649999999999</v>
      </c>
      <c r="K74" s="30">
        <v>0</v>
      </c>
      <c r="L74" s="30">
        <v>0</v>
      </c>
      <c r="M74" s="30">
        <v>41.540384000000003</v>
      </c>
      <c r="N74" s="30">
        <v>137.725292</v>
      </c>
      <c r="O74" s="30">
        <v>0</v>
      </c>
      <c r="P74" s="30">
        <v>0</v>
      </c>
      <c r="Q74" s="22"/>
      <c r="R74" s="22"/>
      <c r="S74" s="46">
        <f t="shared" si="11"/>
        <v>0.99998615823963044</v>
      </c>
      <c r="T74" s="46">
        <f t="shared" si="12"/>
        <v>1.8797591638366241E-2</v>
      </c>
      <c r="U74" s="46">
        <f t="shared" si="13"/>
        <v>0</v>
      </c>
      <c r="V74" s="46">
        <f t="shared" si="14"/>
        <v>0</v>
      </c>
      <c r="W74" s="44"/>
    </row>
    <row r="75" spans="2:23" x14ac:dyDescent="0.25">
      <c r="D75" s="26" t="s">
        <v>101</v>
      </c>
      <c r="E75" s="19" t="s">
        <v>102</v>
      </c>
      <c r="F75" s="30">
        <v>0</v>
      </c>
      <c r="G75" s="30">
        <v>5.0000000000000004E-6</v>
      </c>
      <c r="H75" s="36"/>
      <c r="I75" s="30">
        <v>0</v>
      </c>
      <c r="J75" s="30">
        <v>0</v>
      </c>
      <c r="K75" s="30">
        <v>0</v>
      </c>
      <c r="L75" s="30">
        <v>0</v>
      </c>
      <c r="M75" s="30">
        <v>3.0000000000000001E-6</v>
      </c>
      <c r="N75" s="30">
        <v>3.0000000000000001E-6</v>
      </c>
      <c r="O75" s="30">
        <v>0</v>
      </c>
      <c r="P75" s="30">
        <v>0</v>
      </c>
      <c r="Q75" s="22"/>
      <c r="R75" s="22"/>
      <c r="S75" s="46">
        <f t="shared" si="11"/>
        <v>7.2217880189044261E-8</v>
      </c>
      <c r="T75" s="46">
        <f t="shared" si="12"/>
        <v>4.0945837976585099E-10</v>
      </c>
      <c r="U75" s="46">
        <f t="shared" si="13"/>
        <v>0</v>
      </c>
      <c r="V75" s="46">
        <f t="shared" si="14"/>
        <v>0</v>
      </c>
      <c r="W75" s="44"/>
    </row>
    <row r="76" spans="2:23" x14ac:dyDescent="0.25">
      <c r="D76" s="26" t="s">
        <v>103</v>
      </c>
      <c r="E76" s="19" t="s">
        <v>104</v>
      </c>
      <c r="F76" s="30">
        <v>0</v>
      </c>
      <c r="G76" s="30">
        <v>9.9999999999999995E-7</v>
      </c>
      <c r="H76" s="36"/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22"/>
      <c r="R76" s="22"/>
      <c r="S76" s="46">
        <f t="shared" si="11"/>
        <v>0</v>
      </c>
      <c r="T76" s="46">
        <f t="shared" si="12"/>
        <v>0</v>
      </c>
      <c r="U76" s="46">
        <f t="shared" si="13"/>
        <v>0</v>
      </c>
      <c r="V76" s="46">
        <f t="shared" si="14"/>
        <v>0</v>
      </c>
      <c r="W76" s="44"/>
    </row>
    <row r="77" spans="2:23" x14ac:dyDescent="0.25">
      <c r="D77" s="27"/>
      <c r="E77" s="20" t="s">
        <v>6</v>
      </c>
      <c r="F77" s="30">
        <v>6.1760700000000002</v>
      </c>
      <c r="G77" s="30">
        <v>13168.057479999999</v>
      </c>
      <c r="H77" s="36"/>
      <c r="I77" s="30">
        <v>3.1042700000000001</v>
      </c>
      <c r="J77" s="30">
        <v>3.0718000000000001</v>
      </c>
      <c r="K77" s="30">
        <v>0</v>
      </c>
      <c r="L77" s="30">
        <v>0</v>
      </c>
      <c r="M77" s="30">
        <v>9808.2633339999993</v>
      </c>
      <c r="N77" s="30">
        <v>3359.7941470000001</v>
      </c>
      <c r="O77" s="30">
        <v>0</v>
      </c>
      <c r="P77" s="30">
        <v>0</v>
      </c>
      <c r="Q77" s="22"/>
      <c r="R77" s="22"/>
      <c r="S77" s="47">
        <f>SUM(M66:M76)</f>
        <v>41.540959000000001</v>
      </c>
      <c r="T77" s="47">
        <f t="shared" ref="T77:V77" si="15">SUM(N66:N76)</f>
        <v>7326.7519930000008</v>
      </c>
      <c r="U77" s="47">
        <f t="shared" si="15"/>
        <v>1552.8696330000002</v>
      </c>
      <c r="V77" s="47">
        <f t="shared" si="15"/>
        <v>1729.693115</v>
      </c>
      <c r="W77" s="44"/>
    </row>
    <row r="78" spans="2:23" x14ac:dyDescent="0.25">
      <c r="D78" s="27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22"/>
      <c r="R78" s="22"/>
      <c r="S78" s="44"/>
      <c r="T78" s="44"/>
      <c r="U78" s="44"/>
      <c r="V78" s="44"/>
      <c r="W78" s="44"/>
    </row>
    <row r="79" spans="2:23" x14ac:dyDescent="0.25">
      <c r="D79" s="27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22"/>
      <c r="R79" s="22"/>
      <c r="S79" s="44"/>
      <c r="T79" s="44"/>
      <c r="U79" s="44"/>
      <c r="V79" s="44"/>
      <c r="W79" s="44"/>
    </row>
    <row r="80" spans="2:23" x14ac:dyDescent="0.25">
      <c r="B80" s="21"/>
      <c r="D80" s="10" t="s">
        <v>46</v>
      </c>
      <c r="E80" s="10"/>
      <c r="F80" s="38" t="s">
        <v>35</v>
      </c>
      <c r="G80" s="38" t="s">
        <v>35</v>
      </c>
      <c r="H80" s="36"/>
      <c r="I80" s="38" t="s">
        <v>70</v>
      </c>
      <c r="J80" s="38" t="s">
        <v>71</v>
      </c>
      <c r="K80" s="38" t="s">
        <v>72</v>
      </c>
      <c r="L80" s="38" t="s">
        <v>73</v>
      </c>
      <c r="M80" s="38" t="s">
        <v>70</v>
      </c>
      <c r="N80" s="38" t="s">
        <v>71</v>
      </c>
      <c r="O80" s="38" t="s">
        <v>72</v>
      </c>
      <c r="P80" s="38" t="s">
        <v>73</v>
      </c>
      <c r="Q80" s="22"/>
      <c r="R80" s="22"/>
      <c r="S80" s="43" t="s">
        <v>70</v>
      </c>
      <c r="T80" s="43" t="s">
        <v>71</v>
      </c>
      <c r="U80" s="43" t="s">
        <v>72</v>
      </c>
      <c r="V80" s="43" t="s">
        <v>73</v>
      </c>
      <c r="W80" s="44"/>
    </row>
    <row r="81" spans="2:23" ht="45" x14ac:dyDescent="0.25">
      <c r="D81" s="28" t="s">
        <v>74</v>
      </c>
      <c r="E81" s="18" t="s">
        <v>75</v>
      </c>
      <c r="F81" s="39" t="s">
        <v>76</v>
      </c>
      <c r="G81" s="39" t="s">
        <v>77</v>
      </c>
      <c r="H81" s="36"/>
      <c r="I81" s="39" t="s">
        <v>76</v>
      </c>
      <c r="J81" s="39" t="s">
        <v>76</v>
      </c>
      <c r="K81" s="39" t="s">
        <v>76</v>
      </c>
      <c r="L81" s="39" t="s">
        <v>76</v>
      </c>
      <c r="M81" s="39" t="s">
        <v>77</v>
      </c>
      <c r="N81" s="39" t="s">
        <v>77</v>
      </c>
      <c r="O81" s="39" t="s">
        <v>77</v>
      </c>
      <c r="P81" s="39" t="s">
        <v>77</v>
      </c>
      <c r="Q81" s="22"/>
      <c r="R81" s="22"/>
      <c r="S81" s="45" t="s">
        <v>77</v>
      </c>
      <c r="T81" s="45" t="s">
        <v>77</v>
      </c>
      <c r="U81" s="45" t="s">
        <v>77</v>
      </c>
      <c r="V81" s="45" t="s">
        <v>77</v>
      </c>
      <c r="W81" s="44"/>
    </row>
    <row r="82" spans="2:23" x14ac:dyDescent="0.25">
      <c r="D82" s="26" t="s">
        <v>78</v>
      </c>
      <c r="E82" s="19" t="s">
        <v>79</v>
      </c>
      <c r="F82" s="30">
        <v>6.6677790000000003</v>
      </c>
      <c r="G82" s="30">
        <v>40.001128000000001</v>
      </c>
      <c r="H82" s="36"/>
      <c r="I82" s="30">
        <v>3.8499999999999998E-4</v>
      </c>
      <c r="J82" s="30">
        <v>3.8200000000000002E-4</v>
      </c>
      <c r="K82" s="30">
        <v>3.4099999999999999E-4</v>
      </c>
      <c r="L82" s="30">
        <v>6.666671</v>
      </c>
      <c r="M82" s="30">
        <v>3.8699999999999997E-4</v>
      </c>
      <c r="N82" s="30">
        <v>3.9399999999999998E-4</v>
      </c>
      <c r="O82" s="30">
        <v>3.48E-4</v>
      </c>
      <c r="P82" s="30">
        <v>39.999997999999998</v>
      </c>
      <c r="Q82" s="22"/>
      <c r="R82" s="22"/>
      <c r="S82" s="46">
        <f>M82/$S$93</f>
        <v>1.1168810217239126E-5</v>
      </c>
      <c r="T82" s="46">
        <f>N82/$T$93</f>
        <v>5.4397300910857605E-8</v>
      </c>
      <c r="U82" s="46">
        <f>O82/$U$93</f>
        <v>2.7835046653241881E-7</v>
      </c>
      <c r="V82" s="46">
        <f>P82/$V$93</f>
        <v>2.8270466141364248E-2</v>
      </c>
      <c r="W82" s="44"/>
    </row>
    <row r="83" spans="2:23" x14ac:dyDescent="0.25">
      <c r="D83" s="26" t="s">
        <v>80</v>
      </c>
      <c r="E83" s="19" t="s">
        <v>81</v>
      </c>
      <c r="F83" s="30">
        <v>3.6360160000000001</v>
      </c>
      <c r="G83" s="30">
        <v>9366.3178960000005</v>
      </c>
      <c r="H83" s="36"/>
      <c r="I83" s="30">
        <v>1.12E-4</v>
      </c>
      <c r="J83" s="30">
        <v>2.75841</v>
      </c>
      <c r="K83" s="30">
        <v>0.27960699999999999</v>
      </c>
      <c r="L83" s="30">
        <v>0.59788600000000003</v>
      </c>
      <c r="M83" s="30">
        <v>0.32890200000000003</v>
      </c>
      <c r="N83" s="30">
        <v>7039.8386520000004</v>
      </c>
      <c r="O83" s="30">
        <v>959.16044799999997</v>
      </c>
      <c r="P83" s="30">
        <v>1366.989894</v>
      </c>
      <c r="Q83" s="22"/>
      <c r="R83" s="22"/>
      <c r="S83" s="46">
        <f t="shared" ref="S83:S92" si="16">M83/$S$93</f>
        <v>9.492103405866625E-3</v>
      </c>
      <c r="T83" s="46">
        <f t="shared" ref="T83:T92" si="17">N83/$T$93</f>
        <v>0.97194980080388382</v>
      </c>
      <c r="U83" s="46">
        <f t="shared" ref="U83:U92" si="18">O83/$U$93</f>
        <v>0.76719183385127543</v>
      </c>
      <c r="V83" s="46">
        <f t="shared" ref="V83:V92" si="19">P83/$V$93</f>
        <v>0.96613608615465696</v>
      </c>
      <c r="W83" s="44"/>
    </row>
    <row r="84" spans="2:23" x14ac:dyDescent="0.25">
      <c r="D84" s="26" t="s">
        <v>91</v>
      </c>
      <c r="E84" s="19" t="s">
        <v>82</v>
      </c>
      <c r="F84" s="30">
        <v>2.4366210000000001</v>
      </c>
      <c r="G84" s="30">
        <v>48.732401000000003</v>
      </c>
      <c r="H84" s="36"/>
      <c r="I84" s="30">
        <v>0</v>
      </c>
      <c r="J84" s="30">
        <v>2.4366210000000001</v>
      </c>
      <c r="K84" s="30">
        <v>0</v>
      </c>
      <c r="L84" s="30">
        <v>0</v>
      </c>
      <c r="M84" s="30">
        <v>0</v>
      </c>
      <c r="N84" s="30">
        <v>48.732401000000003</v>
      </c>
      <c r="O84" s="30">
        <v>0</v>
      </c>
      <c r="P84" s="30">
        <v>0</v>
      </c>
      <c r="Q84" s="22"/>
      <c r="R84" s="22"/>
      <c r="S84" s="46">
        <f t="shared" si="16"/>
        <v>0</v>
      </c>
      <c r="T84" s="46">
        <f t="shared" si="17"/>
        <v>6.7282007139735497E-3</v>
      </c>
      <c r="U84" s="46">
        <f t="shared" si="18"/>
        <v>0</v>
      </c>
      <c r="V84" s="46">
        <f t="shared" si="19"/>
        <v>0</v>
      </c>
      <c r="W84" s="44"/>
    </row>
    <row r="85" spans="2:23" x14ac:dyDescent="0.25">
      <c r="D85" s="26" t="s">
        <v>92</v>
      </c>
      <c r="E85" s="19" t="s">
        <v>85</v>
      </c>
      <c r="F85" s="30">
        <v>23.989819000000001</v>
      </c>
      <c r="G85" s="30">
        <v>479.79632400000003</v>
      </c>
      <c r="H85" s="36"/>
      <c r="I85" s="30">
        <v>1.715714</v>
      </c>
      <c r="J85" s="30">
        <v>7.7214219999999996</v>
      </c>
      <c r="K85" s="30">
        <v>14.552683</v>
      </c>
      <c r="L85" s="30">
        <v>0</v>
      </c>
      <c r="M85" s="30">
        <v>34.314272000000003</v>
      </c>
      <c r="N85" s="30">
        <v>154.428416</v>
      </c>
      <c r="O85" s="30">
        <v>291.05363599999998</v>
      </c>
      <c r="P85" s="30">
        <v>0</v>
      </c>
      <c r="Q85" s="22"/>
      <c r="R85" s="22"/>
      <c r="S85" s="46">
        <f t="shared" si="16"/>
        <v>0.99030902250832686</v>
      </c>
      <c r="T85" s="46">
        <f t="shared" si="17"/>
        <v>2.1321038107459639E-2</v>
      </c>
      <c r="U85" s="46">
        <f t="shared" si="18"/>
        <v>0.23280148093838163</v>
      </c>
      <c r="V85" s="46">
        <f t="shared" si="19"/>
        <v>0</v>
      </c>
      <c r="W85" s="44"/>
    </row>
    <row r="86" spans="2:23" x14ac:dyDescent="0.25">
      <c r="D86" s="26" t="s">
        <v>93</v>
      </c>
      <c r="E86" s="19" t="s">
        <v>87</v>
      </c>
      <c r="F86" s="30">
        <v>0</v>
      </c>
      <c r="G86" s="30">
        <v>0</v>
      </c>
      <c r="H86" s="36"/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22"/>
      <c r="R86" s="22"/>
      <c r="S86" s="46">
        <f t="shared" si="16"/>
        <v>0</v>
      </c>
      <c r="T86" s="46">
        <f t="shared" si="17"/>
        <v>0</v>
      </c>
      <c r="U86" s="46">
        <f t="shared" si="18"/>
        <v>0</v>
      </c>
      <c r="V86" s="46">
        <f t="shared" si="19"/>
        <v>0</v>
      </c>
      <c r="W86" s="44"/>
    </row>
    <row r="87" spans="2:23" x14ac:dyDescent="0.25">
      <c r="D87" s="26" t="s">
        <v>94</v>
      </c>
      <c r="E87" s="19" t="s">
        <v>89</v>
      </c>
      <c r="F87" s="30">
        <v>5.8999999999999998E-5</v>
      </c>
      <c r="G87" s="30">
        <v>1.1659999999999999E-3</v>
      </c>
      <c r="H87" s="36"/>
      <c r="I87" s="30">
        <v>0</v>
      </c>
      <c r="J87" s="30">
        <v>0</v>
      </c>
      <c r="K87" s="30">
        <v>5.8999999999999998E-5</v>
      </c>
      <c r="L87" s="30">
        <v>0</v>
      </c>
      <c r="M87" s="30">
        <v>0</v>
      </c>
      <c r="N87" s="30">
        <v>0</v>
      </c>
      <c r="O87" s="30">
        <v>1.1659999999999999E-3</v>
      </c>
      <c r="P87" s="30">
        <v>0</v>
      </c>
      <c r="Q87" s="22"/>
      <c r="R87" s="22"/>
      <c r="S87" s="46">
        <f t="shared" si="16"/>
        <v>0</v>
      </c>
      <c r="T87" s="46">
        <f t="shared" si="17"/>
        <v>0</v>
      </c>
      <c r="U87" s="46">
        <f t="shared" si="18"/>
        <v>9.3263403441609295E-7</v>
      </c>
      <c r="V87" s="46">
        <f t="shared" si="19"/>
        <v>0</v>
      </c>
      <c r="W87" s="44"/>
    </row>
    <row r="88" spans="2:23" x14ac:dyDescent="0.25">
      <c r="D88" s="26" t="s">
        <v>95</v>
      </c>
      <c r="E88" s="19" t="s">
        <v>96</v>
      </c>
      <c r="F88" s="30">
        <v>6.2299999999999996E-4</v>
      </c>
      <c r="G88" s="30">
        <v>1.244E-2</v>
      </c>
      <c r="H88" s="36"/>
      <c r="I88" s="30">
        <v>2.03E-4</v>
      </c>
      <c r="J88" s="30">
        <v>2.05E-4</v>
      </c>
      <c r="K88" s="30">
        <v>2.1599999999999999E-4</v>
      </c>
      <c r="L88" s="30">
        <v>0</v>
      </c>
      <c r="M88" s="30">
        <v>4.0400000000000002E-3</v>
      </c>
      <c r="N88" s="30">
        <v>4.0879999999999996E-3</v>
      </c>
      <c r="O88" s="30">
        <v>4.3119999999999999E-3</v>
      </c>
      <c r="P88" s="30">
        <v>0</v>
      </c>
      <c r="Q88" s="22"/>
      <c r="R88" s="22"/>
      <c r="S88" s="46">
        <f t="shared" si="16"/>
        <v>1.1659429787505446E-4</v>
      </c>
      <c r="T88" s="46">
        <f t="shared" si="17"/>
        <v>5.6440651300402506E-7</v>
      </c>
      <c r="U88" s="46">
        <f t="shared" si="18"/>
        <v>3.4489862404821549E-6</v>
      </c>
      <c r="V88" s="46">
        <f t="shared" si="19"/>
        <v>0</v>
      </c>
      <c r="W88" s="44"/>
    </row>
    <row r="89" spans="2:23" x14ac:dyDescent="0.25">
      <c r="D89" s="26" t="s">
        <v>97</v>
      </c>
      <c r="E89" s="19" t="s">
        <v>98</v>
      </c>
      <c r="F89" s="30">
        <v>1.2999999999999999E-4</v>
      </c>
      <c r="G89" s="30">
        <v>2.575E-3</v>
      </c>
      <c r="H89" s="36"/>
      <c r="I89" s="30">
        <v>4.3000000000000002E-5</v>
      </c>
      <c r="J89" s="30">
        <v>4.3000000000000002E-5</v>
      </c>
      <c r="K89" s="30">
        <v>4.3999999999999999E-5</v>
      </c>
      <c r="L89" s="30">
        <v>0</v>
      </c>
      <c r="M89" s="30">
        <v>8.52E-4</v>
      </c>
      <c r="N89" s="30">
        <v>8.5099999999999998E-4</v>
      </c>
      <c r="O89" s="30">
        <v>8.7200000000000005E-4</v>
      </c>
      <c r="P89" s="30">
        <v>0</v>
      </c>
      <c r="Q89" s="22"/>
      <c r="R89" s="22"/>
      <c r="S89" s="46">
        <f t="shared" si="16"/>
        <v>2.4588698462759007E-5</v>
      </c>
      <c r="T89" s="46">
        <f t="shared" si="17"/>
        <v>1.1749264739883205E-7</v>
      </c>
      <c r="U89" s="46">
        <f t="shared" si="18"/>
        <v>6.9747588165594608E-7</v>
      </c>
      <c r="V89" s="46">
        <f t="shared" si="19"/>
        <v>0</v>
      </c>
      <c r="W89" s="44"/>
    </row>
    <row r="90" spans="2:23" x14ac:dyDescent="0.25">
      <c r="D90" s="26" t="s">
        <v>105</v>
      </c>
      <c r="E90" s="19" t="s">
        <v>100</v>
      </c>
      <c r="F90" s="30">
        <v>0.395592</v>
      </c>
      <c r="G90" s="30">
        <v>7.9118370000000002</v>
      </c>
      <c r="H90" s="36"/>
      <c r="I90" s="30">
        <v>3.6000000000000001E-5</v>
      </c>
      <c r="J90" s="30">
        <v>3.6999999999999998E-5</v>
      </c>
      <c r="K90" s="30">
        <v>3.6999999999999998E-5</v>
      </c>
      <c r="L90" s="30">
        <v>0.395482</v>
      </c>
      <c r="M90" s="30">
        <v>7.2000000000000005E-4</v>
      </c>
      <c r="N90" s="30">
        <v>7.3099999999999999E-4</v>
      </c>
      <c r="O90" s="30">
        <v>7.4299999999999995E-4</v>
      </c>
      <c r="P90" s="30">
        <v>7.909643</v>
      </c>
      <c r="Q90" s="22"/>
      <c r="R90" s="22"/>
      <c r="S90" s="46">
        <f t="shared" si="16"/>
        <v>2.0779181799514657E-5</v>
      </c>
      <c r="T90" s="46">
        <f t="shared" si="17"/>
        <v>1.0092494153765714E-7</v>
      </c>
      <c r="U90" s="46">
        <f t="shared" si="18"/>
        <v>5.9429424319996314E-7</v>
      </c>
      <c r="V90" s="46">
        <f t="shared" si="19"/>
        <v>5.5902326450561011E-3</v>
      </c>
      <c r="W90" s="44"/>
    </row>
    <row r="91" spans="2:23" x14ac:dyDescent="0.25">
      <c r="D91" s="26" t="s">
        <v>107</v>
      </c>
      <c r="E91" s="19" t="s">
        <v>102</v>
      </c>
      <c r="F91" s="30">
        <v>3.2600000000000001E-4</v>
      </c>
      <c r="G91" s="30">
        <v>6.4939999999999998E-3</v>
      </c>
      <c r="H91" s="36"/>
      <c r="I91" s="30">
        <v>3.1999999999999999E-5</v>
      </c>
      <c r="J91" s="30">
        <v>3.1999999999999999E-5</v>
      </c>
      <c r="K91" s="30">
        <v>3.4E-5</v>
      </c>
      <c r="L91" s="30">
        <v>2.2800000000000001E-4</v>
      </c>
      <c r="M91" s="30">
        <v>6.4000000000000005E-4</v>
      </c>
      <c r="N91" s="30">
        <v>6.4099999999999997E-4</v>
      </c>
      <c r="O91" s="30">
        <v>6.6299999999999996E-4</v>
      </c>
      <c r="P91" s="30">
        <v>4.5490000000000001E-3</v>
      </c>
      <c r="Q91" s="22"/>
      <c r="R91" s="22"/>
      <c r="S91" s="46">
        <f t="shared" si="16"/>
        <v>1.8470383821790805E-5</v>
      </c>
      <c r="T91" s="46">
        <f t="shared" si="17"/>
        <v>8.849916214177596E-8</v>
      </c>
      <c r="U91" s="46">
        <f t="shared" si="18"/>
        <v>5.3030563020400483E-7</v>
      </c>
      <c r="V91" s="46">
        <f t="shared" si="19"/>
        <v>3.2150589226795955E-6</v>
      </c>
      <c r="W91" s="44"/>
    </row>
    <row r="92" spans="2:23" x14ac:dyDescent="0.25">
      <c r="D92" s="26" t="s">
        <v>109</v>
      </c>
      <c r="E92" s="19" t="s">
        <v>104</v>
      </c>
      <c r="F92" s="30">
        <v>3.8000000000000002E-5</v>
      </c>
      <c r="G92" s="30">
        <v>7.5699999999999997E-4</v>
      </c>
      <c r="H92" s="36"/>
      <c r="I92" s="30">
        <v>1.2999999999999999E-5</v>
      </c>
      <c r="J92" s="30">
        <v>1.2999999999999999E-5</v>
      </c>
      <c r="K92" s="30">
        <v>1.2999999999999999E-5</v>
      </c>
      <c r="L92" s="30">
        <v>0</v>
      </c>
      <c r="M92" s="30">
        <v>2.52E-4</v>
      </c>
      <c r="N92" s="30">
        <v>2.5099999999999998E-4</v>
      </c>
      <c r="O92" s="30">
        <v>2.5399999999999999E-4</v>
      </c>
      <c r="P92" s="30">
        <v>0</v>
      </c>
      <c r="Q92" s="22"/>
      <c r="R92" s="22"/>
      <c r="S92" s="46">
        <f t="shared" si="16"/>
        <v>7.2727136298301288E-6</v>
      </c>
      <c r="T92" s="46">
        <f t="shared" si="17"/>
        <v>3.465411809295751E-8</v>
      </c>
      <c r="U92" s="46">
        <f t="shared" si="18"/>
        <v>2.0316384626216776E-7</v>
      </c>
      <c r="V92" s="46">
        <f t="shared" si="19"/>
        <v>0</v>
      </c>
      <c r="W92" s="44"/>
    </row>
    <row r="93" spans="2:23" x14ac:dyDescent="0.25">
      <c r="D93" s="27"/>
      <c r="E93" s="20" t="s">
        <v>6</v>
      </c>
      <c r="F93" s="30">
        <v>6.1760700000000002</v>
      </c>
      <c r="G93" s="30">
        <v>13168.057479999999</v>
      </c>
      <c r="H93" s="36"/>
      <c r="I93" s="30">
        <v>3.1042700000000001</v>
      </c>
      <c r="J93" s="30">
        <v>3.0718000000000001</v>
      </c>
      <c r="K93" s="30">
        <v>0</v>
      </c>
      <c r="L93" s="30">
        <v>0</v>
      </c>
      <c r="M93" s="30">
        <v>9808.2633339999993</v>
      </c>
      <c r="N93" s="30">
        <v>3359.7941470000001</v>
      </c>
      <c r="O93" s="30">
        <v>0</v>
      </c>
      <c r="P93" s="30">
        <v>0</v>
      </c>
      <c r="Q93" s="22"/>
      <c r="R93" s="22"/>
      <c r="S93" s="47">
        <f>SUM(M82:M92)</f>
        <v>34.650065000000012</v>
      </c>
      <c r="T93" s="47">
        <f t="shared" ref="T93:V93" si="20">SUM(N82:N92)</f>
        <v>7243.0064249999996</v>
      </c>
      <c r="U93" s="47">
        <f t="shared" si="20"/>
        <v>1250.2224420000002</v>
      </c>
      <c r="V93" s="47">
        <f t="shared" si="20"/>
        <v>1414.904084</v>
      </c>
      <c r="W93" s="44"/>
    </row>
    <row r="94" spans="2:23" x14ac:dyDescent="0.25">
      <c r="D94" s="27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22"/>
      <c r="R94" s="22"/>
      <c r="S94" s="44"/>
      <c r="T94" s="44"/>
      <c r="U94" s="44"/>
      <c r="V94" s="44"/>
      <c r="W94" s="44"/>
    </row>
    <row r="95" spans="2:23" x14ac:dyDescent="0.25">
      <c r="D95" s="27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22"/>
      <c r="R95" s="22"/>
      <c r="S95" s="44"/>
      <c r="T95" s="44"/>
      <c r="U95" s="44"/>
      <c r="V95" s="44"/>
      <c r="W95" s="44"/>
    </row>
    <row r="96" spans="2:23" x14ac:dyDescent="0.25">
      <c r="B96" s="21"/>
      <c r="D96" s="10" t="s">
        <v>47</v>
      </c>
      <c r="E96" s="10"/>
      <c r="F96" s="38" t="s">
        <v>35</v>
      </c>
      <c r="G96" s="38" t="s">
        <v>35</v>
      </c>
      <c r="H96" s="36"/>
      <c r="I96" s="38" t="s">
        <v>70</v>
      </c>
      <c r="J96" s="38" t="s">
        <v>71</v>
      </c>
      <c r="K96" s="38" t="s">
        <v>72</v>
      </c>
      <c r="L96" s="38" t="s">
        <v>73</v>
      </c>
      <c r="M96" s="38" t="s">
        <v>70</v>
      </c>
      <c r="N96" s="38" t="s">
        <v>71</v>
      </c>
      <c r="O96" s="38" t="s">
        <v>72</v>
      </c>
      <c r="P96" s="38" t="s">
        <v>73</v>
      </c>
      <c r="Q96" s="22"/>
      <c r="R96" s="22"/>
      <c r="S96" s="43" t="s">
        <v>70</v>
      </c>
      <c r="T96" s="43" t="s">
        <v>71</v>
      </c>
      <c r="U96" s="43" t="s">
        <v>72</v>
      </c>
      <c r="V96" s="43" t="s">
        <v>73</v>
      </c>
      <c r="W96" s="44"/>
    </row>
    <row r="97" spans="4:23" ht="45" x14ac:dyDescent="0.25">
      <c r="D97" s="28" t="s">
        <v>74</v>
      </c>
      <c r="E97" s="18" t="s">
        <v>75</v>
      </c>
      <c r="F97" s="40" t="s">
        <v>76</v>
      </c>
      <c r="G97" s="40" t="s">
        <v>77</v>
      </c>
      <c r="H97" s="36"/>
      <c r="I97" s="40" t="s">
        <v>76</v>
      </c>
      <c r="J97" s="40" t="s">
        <v>76</v>
      </c>
      <c r="K97" s="40" t="s">
        <v>76</v>
      </c>
      <c r="L97" s="40" t="s">
        <v>76</v>
      </c>
      <c r="M97" s="40" t="s">
        <v>77</v>
      </c>
      <c r="N97" s="40" t="s">
        <v>77</v>
      </c>
      <c r="O97" s="40" t="s">
        <v>77</v>
      </c>
      <c r="P97" s="40" t="s">
        <v>77</v>
      </c>
      <c r="Q97" s="22"/>
      <c r="R97" s="22"/>
      <c r="S97" s="45" t="s">
        <v>77</v>
      </c>
      <c r="T97" s="45" t="s">
        <v>77</v>
      </c>
      <c r="U97" s="45" t="s">
        <v>77</v>
      </c>
      <c r="V97" s="45" t="s">
        <v>77</v>
      </c>
      <c r="W97" s="44"/>
    </row>
    <row r="98" spans="4:23" x14ac:dyDescent="0.25">
      <c r="D98" s="26" t="s">
        <v>78</v>
      </c>
      <c r="E98" s="19" t="s">
        <v>79</v>
      </c>
      <c r="F98" s="30">
        <v>6.6678620000000004</v>
      </c>
      <c r="G98" s="30">
        <v>40.001243000000002</v>
      </c>
      <c r="H98" s="36"/>
      <c r="I98" s="30">
        <v>4.1399999999999998E-4</v>
      </c>
      <c r="J98" s="30">
        <v>4.1599999999999997E-4</v>
      </c>
      <c r="K98" s="30">
        <v>3.6200000000000002E-4</v>
      </c>
      <c r="L98" s="30">
        <v>6.666671</v>
      </c>
      <c r="M98" s="30">
        <v>4.26E-4</v>
      </c>
      <c r="N98" s="30">
        <v>4.2900000000000002E-4</v>
      </c>
      <c r="O98" s="30">
        <v>3.88E-4</v>
      </c>
      <c r="P98" s="30">
        <v>40</v>
      </c>
      <c r="Q98" s="22"/>
      <c r="R98" s="22"/>
      <c r="S98" s="46">
        <f>M98/$S$106</f>
        <v>7.3795458045463201E-6</v>
      </c>
      <c r="T98" s="46">
        <f>N98/$T$106</f>
        <v>5.6330483705031494E-8</v>
      </c>
      <c r="U98" s="46">
        <f>O98/$U$106</f>
        <v>1.3610250387495758E-6</v>
      </c>
      <c r="V98" s="46">
        <f>P98/$V$106</f>
        <v>2.3645111383920787E-2</v>
      </c>
      <c r="W98" s="44"/>
    </row>
    <row r="99" spans="4:23" x14ac:dyDescent="0.25">
      <c r="D99" s="26" t="s">
        <v>80</v>
      </c>
      <c r="E99" s="19" t="s">
        <v>81</v>
      </c>
      <c r="F99" s="30">
        <v>3.6356809999999999</v>
      </c>
      <c r="G99" s="30">
        <v>9072.050604</v>
      </c>
      <c r="H99" s="36"/>
      <c r="I99" s="30">
        <v>2.02E-4</v>
      </c>
      <c r="J99" s="30">
        <v>2.8490899999999999</v>
      </c>
      <c r="K99" s="30">
        <v>5.9599999999999996E-4</v>
      </c>
      <c r="L99" s="30">
        <v>0.78579299999999996</v>
      </c>
      <c r="M99" s="30">
        <v>0.56500399999999995</v>
      </c>
      <c r="N99" s="30">
        <v>7417.7044310000001</v>
      </c>
      <c r="O99" s="30">
        <v>2.0995629999999998</v>
      </c>
      <c r="P99" s="30">
        <v>1651.6816060000001</v>
      </c>
      <c r="Q99" s="22"/>
      <c r="R99" s="22"/>
      <c r="S99" s="46">
        <f t="shared" ref="S99:S105" si="21">M99/$S$106</f>
        <v>9.7874950651452783E-3</v>
      </c>
      <c r="T99" s="46">
        <f t="shared" ref="T99:T105" si="22">N99/$T$106</f>
        <v>0.97399272396080516</v>
      </c>
      <c r="U99" s="46">
        <f t="shared" ref="U99:U105" si="23">O99/$U$106</f>
        <v>7.364839725340658E-3</v>
      </c>
      <c r="V99" s="46">
        <f t="shared" ref="V99:V105" si="24">P99/$V$106</f>
        <v>0.97635488861607922</v>
      </c>
      <c r="W99" s="44"/>
    </row>
    <row r="100" spans="4:23" x14ac:dyDescent="0.25">
      <c r="D100" s="26" t="s">
        <v>91</v>
      </c>
      <c r="E100" s="19" t="s">
        <v>82</v>
      </c>
      <c r="F100" s="30">
        <v>2.4366210000000001</v>
      </c>
      <c r="G100" s="30">
        <v>48.732401000000003</v>
      </c>
      <c r="H100" s="36"/>
      <c r="I100" s="30">
        <v>0</v>
      </c>
      <c r="J100" s="30">
        <v>2.4366210000000001</v>
      </c>
      <c r="K100" s="30">
        <v>0</v>
      </c>
      <c r="L100" s="30">
        <v>0</v>
      </c>
      <c r="M100" s="30">
        <v>0</v>
      </c>
      <c r="N100" s="30">
        <v>48.732401000000003</v>
      </c>
      <c r="O100" s="30">
        <v>0</v>
      </c>
      <c r="P100" s="30">
        <v>0</v>
      </c>
      <c r="Q100" s="22"/>
      <c r="R100" s="22"/>
      <c r="S100" s="46">
        <f t="shared" si="21"/>
        <v>0</v>
      </c>
      <c r="T100" s="46">
        <f t="shared" si="22"/>
        <v>6.3988804672204212E-3</v>
      </c>
      <c r="U100" s="46">
        <f t="shared" si="23"/>
        <v>0</v>
      </c>
      <c r="V100" s="46">
        <f t="shared" si="24"/>
        <v>0</v>
      </c>
      <c r="W100" s="44"/>
    </row>
    <row r="101" spans="4:23" x14ac:dyDescent="0.25">
      <c r="D101" s="26" t="s">
        <v>92</v>
      </c>
      <c r="E101" s="19" t="s">
        <v>85</v>
      </c>
      <c r="F101" s="30">
        <v>24.472501999999999</v>
      </c>
      <c r="G101" s="30">
        <v>489.450018</v>
      </c>
      <c r="H101" s="36"/>
      <c r="I101" s="30">
        <v>2.8577270000000001</v>
      </c>
      <c r="J101" s="30">
        <v>7.466272</v>
      </c>
      <c r="K101" s="30">
        <v>14.148503</v>
      </c>
      <c r="L101" s="30">
        <v>0</v>
      </c>
      <c r="M101" s="30">
        <v>57.154539999999997</v>
      </c>
      <c r="N101" s="30">
        <v>149.32542100000001</v>
      </c>
      <c r="O101" s="30">
        <v>282.97005799999999</v>
      </c>
      <c r="P101" s="30">
        <v>0</v>
      </c>
      <c r="Q101" s="22"/>
      <c r="R101" s="22"/>
      <c r="S101" s="46">
        <f t="shared" si="21"/>
        <v>0.9900810935863259</v>
      </c>
      <c r="T101" s="46">
        <f t="shared" si="22"/>
        <v>1.9607396723513911E-2</v>
      </c>
      <c r="U101" s="46">
        <f t="shared" si="23"/>
        <v>0.99260137668664872</v>
      </c>
      <c r="V101" s="46">
        <f t="shared" si="24"/>
        <v>0</v>
      </c>
      <c r="W101" s="44"/>
    </row>
    <row r="102" spans="4:23" x14ac:dyDescent="0.25">
      <c r="D102" s="26" t="s">
        <v>93</v>
      </c>
      <c r="E102" s="19" t="s">
        <v>87</v>
      </c>
      <c r="F102" s="30">
        <v>0</v>
      </c>
      <c r="G102" s="30">
        <v>0</v>
      </c>
      <c r="H102" s="36"/>
      <c r="I102" s="30">
        <v>0</v>
      </c>
      <c r="J102" s="30"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22"/>
      <c r="R102" s="22"/>
      <c r="S102" s="46">
        <f t="shared" si="21"/>
        <v>0</v>
      </c>
      <c r="T102" s="46">
        <f t="shared" si="22"/>
        <v>0</v>
      </c>
      <c r="U102" s="46">
        <f t="shared" si="23"/>
        <v>0</v>
      </c>
      <c r="V102" s="46">
        <f t="shared" si="24"/>
        <v>0</v>
      </c>
      <c r="W102" s="44"/>
    </row>
    <row r="103" spans="4:23" x14ac:dyDescent="0.25">
      <c r="D103" s="26" t="s">
        <v>94</v>
      </c>
      <c r="E103" s="19" t="s">
        <v>89</v>
      </c>
      <c r="F103" s="30">
        <v>8.5000000000000006E-5</v>
      </c>
      <c r="G103" s="30">
        <v>1.688E-3</v>
      </c>
      <c r="H103" s="36"/>
      <c r="I103" s="30">
        <v>0</v>
      </c>
      <c r="J103" s="30">
        <v>0</v>
      </c>
      <c r="K103" s="30">
        <v>8.5000000000000006E-5</v>
      </c>
      <c r="L103" s="30">
        <v>0</v>
      </c>
      <c r="M103" s="30">
        <v>0</v>
      </c>
      <c r="N103" s="30">
        <v>0</v>
      </c>
      <c r="O103" s="30">
        <v>1.688E-3</v>
      </c>
      <c r="P103" s="30">
        <v>0</v>
      </c>
      <c r="Q103" s="22"/>
      <c r="R103" s="22"/>
      <c r="S103" s="46">
        <f t="shared" si="21"/>
        <v>0</v>
      </c>
      <c r="T103" s="46">
        <f t="shared" si="22"/>
        <v>0</v>
      </c>
      <c r="U103" s="46">
        <f t="shared" si="23"/>
        <v>5.9211604778589793E-6</v>
      </c>
      <c r="V103" s="46">
        <f t="shared" si="24"/>
        <v>0</v>
      </c>
      <c r="W103" s="44"/>
    </row>
    <row r="104" spans="4:23" x14ac:dyDescent="0.25">
      <c r="D104" s="26" t="s">
        <v>95</v>
      </c>
      <c r="E104" s="19" t="s">
        <v>96</v>
      </c>
      <c r="F104" s="30">
        <v>9.1E-4</v>
      </c>
      <c r="G104" s="30">
        <v>1.8155000000000001E-2</v>
      </c>
      <c r="H104" s="36"/>
      <c r="I104" s="30">
        <v>2.9700000000000001E-4</v>
      </c>
      <c r="J104" s="30">
        <v>2.9799999999999998E-4</v>
      </c>
      <c r="K104" s="30">
        <v>3.1500000000000001E-4</v>
      </c>
      <c r="L104" s="30">
        <v>0</v>
      </c>
      <c r="M104" s="30">
        <v>5.9189999999999998E-3</v>
      </c>
      <c r="N104" s="30">
        <v>5.9449999999999998E-3</v>
      </c>
      <c r="O104" s="30">
        <v>6.2899999999999996E-3</v>
      </c>
      <c r="P104" s="30">
        <v>0</v>
      </c>
      <c r="Q104" s="22"/>
      <c r="R104" s="22"/>
      <c r="S104" s="46">
        <f t="shared" si="21"/>
        <v>1.0253411177725274E-4</v>
      </c>
      <c r="T104" s="46">
        <f t="shared" si="22"/>
        <v>7.8061707605224297E-7</v>
      </c>
      <c r="U104" s="46">
        <f t="shared" si="23"/>
        <v>2.2064039932306266E-5</v>
      </c>
      <c r="V104" s="46">
        <f t="shared" si="24"/>
        <v>0</v>
      </c>
      <c r="W104" s="44"/>
    </row>
    <row r="105" spans="4:23" x14ac:dyDescent="0.25">
      <c r="D105" s="26" t="s">
        <v>97</v>
      </c>
      <c r="E105" s="19" t="s">
        <v>98</v>
      </c>
      <c r="F105" s="30">
        <v>1.8799999999999999E-4</v>
      </c>
      <c r="G105" s="30">
        <v>3.738E-3</v>
      </c>
      <c r="H105" s="36"/>
      <c r="I105" s="30">
        <v>6.2000000000000003E-5</v>
      </c>
      <c r="J105" s="30">
        <v>6.2000000000000003E-5</v>
      </c>
      <c r="K105" s="30">
        <v>6.3999999999999997E-5</v>
      </c>
      <c r="L105" s="30">
        <v>0</v>
      </c>
      <c r="M105" s="30">
        <v>1.2409999999999999E-3</v>
      </c>
      <c r="N105" s="30">
        <v>1.2329999999999999E-3</v>
      </c>
      <c r="O105" s="30">
        <v>1.2650000000000001E-3</v>
      </c>
      <c r="P105" s="30">
        <v>0</v>
      </c>
      <c r="Q105" s="22"/>
      <c r="R105" s="22"/>
      <c r="S105" s="46">
        <f t="shared" si="21"/>
        <v>2.149769094704691E-5</v>
      </c>
      <c r="T105" s="46">
        <f t="shared" si="22"/>
        <v>1.6190090071865695E-7</v>
      </c>
      <c r="U105" s="46">
        <f t="shared" si="23"/>
        <v>4.437362561902612E-6</v>
      </c>
      <c r="V105" s="46">
        <f t="shared" si="24"/>
        <v>0</v>
      </c>
      <c r="W105" s="44"/>
    </row>
    <row r="106" spans="4:23" x14ac:dyDescent="0.25">
      <c r="D106" s="27"/>
      <c r="E106" s="20" t="s">
        <v>6</v>
      </c>
      <c r="F106" s="30">
        <v>6.1760700000000002</v>
      </c>
      <c r="G106" s="30">
        <v>13168.057479999999</v>
      </c>
      <c r="H106" s="36"/>
      <c r="I106" s="30">
        <v>3.1042700000000001</v>
      </c>
      <c r="J106" s="30">
        <v>3.0718000000000001</v>
      </c>
      <c r="K106" s="30">
        <v>0</v>
      </c>
      <c r="L106" s="30">
        <v>0</v>
      </c>
      <c r="M106" s="30">
        <v>9808.2633339999993</v>
      </c>
      <c r="N106" s="30">
        <v>3359.7941470000001</v>
      </c>
      <c r="O106" s="30">
        <v>0</v>
      </c>
      <c r="P106" s="30">
        <v>0</v>
      </c>
      <c r="Q106" s="22"/>
      <c r="R106" s="22"/>
      <c r="S106" s="47">
        <f>SUM(M98:M105)</f>
        <v>57.727129999999995</v>
      </c>
      <c r="T106" s="47">
        <f t="shared" ref="T106:V106" si="25">SUM(N98:N105)</f>
        <v>7615.7698600000003</v>
      </c>
      <c r="U106" s="47">
        <f t="shared" si="25"/>
        <v>285.07925199999994</v>
      </c>
      <c r="V106" s="47">
        <f t="shared" si="25"/>
        <v>1691.6816060000001</v>
      </c>
      <c r="W106" s="44"/>
    </row>
    <row r="107" spans="4:23" x14ac:dyDescent="0.25">
      <c r="D107" s="27"/>
    </row>
    <row r="108" spans="4:23" x14ac:dyDescent="0.25">
      <c r="D108" s="27"/>
    </row>
    <row r="109" spans="4:23" x14ac:dyDescent="0.25">
      <c r="D109" s="27"/>
    </row>
    <row r="110" spans="4:23" x14ac:dyDescent="0.25">
      <c r="D110" s="27"/>
    </row>
  </sheetData>
  <mergeCells count="4">
    <mergeCell ref="C5:C8"/>
    <mergeCell ref="C9:C12"/>
    <mergeCell ref="C13:C16"/>
    <mergeCell ref="C17:C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PHES sites and costs (3.1-3.2)</vt:lpstr>
      <vt:lpstr>Inputs for case study (2.3)</vt:lpstr>
      <vt:lpstr>Investments (3.3)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 Haas</dc:creator>
  <cp:lastModifiedBy>Jannik Haas</cp:lastModifiedBy>
  <dcterms:created xsi:type="dcterms:W3CDTF">2019-10-28T15:42:11Z</dcterms:created>
  <dcterms:modified xsi:type="dcterms:W3CDTF">2021-04-23T12:20:21Z</dcterms:modified>
</cp:coreProperties>
</file>