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showInkAnnotation="0"/>
  <mc:AlternateContent xmlns:mc="http://schemas.openxmlformats.org/markup-compatibility/2006">
    <mc:Choice Requires="x15">
      <x15ac:absPath xmlns:x15ac="http://schemas.microsoft.com/office/spreadsheetml/2010/11/ac" url="/private/var/mobile/Library/Mobile Documents/com~apple~CloudDocs/Downloads/"/>
    </mc:Choice>
  </mc:AlternateContent>
  <xr:revisionPtr revIDLastSave="0" documentId="8_{33D199E2-38F9-DD47-B680-CB5F6640043C}" xr6:coauthVersionLast="46" xr6:coauthVersionMax="46" xr10:uidLastSave="{00000000-0000-0000-0000-000000000000}"/>
  <bookViews>
    <workbookView xWindow="0" yWindow="40" windowWidth="15960" windowHeight="18080" xr2:uid="{00000000-000D-0000-FFFF-FFFF00000000}"/>
  </bookViews>
  <sheets>
    <sheet name="Sheet 1 - Table S6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F15" i="1"/>
  <c r="F16" i="1"/>
  <c r="F17" i="1"/>
  <c r="F18" i="1"/>
  <c r="F19" i="1"/>
  <c r="F20" i="1"/>
  <c r="F21" i="1"/>
  <c r="F22" i="1"/>
  <c r="F25" i="1"/>
  <c r="F26" i="1"/>
  <c r="F27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3" i="1"/>
  <c r="F4" i="1"/>
  <c r="F5" i="1"/>
  <c r="F6" i="1"/>
  <c r="F7" i="1"/>
  <c r="F8" i="1"/>
  <c r="F9" i="1"/>
  <c r="F10" i="1"/>
</calcChain>
</file>

<file path=xl/sharedStrings.xml><?xml version="1.0" encoding="utf-8"?>
<sst xmlns="http://schemas.openxmlformats.org/spreadsheetml/2006/main" count="271" uniqueCount="87">
  <si>
    <t>Table S6. Positron emission tomography (PET) data and analyses for participants from the Institute for Neurodegenerative Disorders (IND).</t>
  </si>
  <si>
    <t>Participant</t>
  </si>
  <si>
    <t>Diagnosis</t>
  </si>
  <si>
    <t>Tracer injection time</t>
  </si>
  <si>
    <t>Emission scan started</t>
  </si>
  <si>
    <t>Injected Activity mCi</t>
  </si>
  <si>
    <t xml:space="preserve">Injected activity MBq </t>
  </si>
  <si>
    <t>Ratio anterior cingulate to cerebellum</t>
  </si>
  <si>
    <t>Ratio right caudate to cerebellum</t>
  </si>
  <si>
    <t>Ratio left caudate to cerebellum</t>
  </si>
  <si>
    <t>Ratio caudate to cerebellum</t>
  </si>
  <si>
    <t>Ratio right putamen to cerebellum</t>
  </si>
  <si>
    <t>Ratio left putamen to cerebellum</t>
  </si>
  <si>
    <t>Ratio putamen to cerebellum</t>
  </si>
  <si>
    <t>Ratio right striatum to cerebellum</t>
  </si>
  <si>
    <t>Ratio left striatum to cerebellum</t>
  </si>
  <si>
    <t>Ratio striatum to cerebellum</t>
  </si>
  <si>
    <t>Ratio right temporal to cerebellum</t>
  </si>
  <si>
    <t>Ratio left temporal to cerebellum</t>
  </si>
  <si>
    <t>Ratio temporal to cerebellum</t>
  </si>
  <si>
    <t>Ratio right medial temporal to cerebellum</t>
  </si>
  <si>
    <t>Ratio left medial temporal to cerebellum</t>
  </si>
  <si>
    <t>Ratio medial temporal to cerebellum</t>
  </si>
  <si>
    <t xml:space="preserve">
Ratio thalamus to cerebellum</t>
  </si>
  <si>
    <t xml:space="preserve">
Ratio posterior cingulate to cerebellum</t>
  </si>
  <si>
    <t xml:space="preserve">
Ratio parietal to cerebellum</t>
  </si>
  <si>
    <t xml:space="preserve">
Ratio occipital to cerebellum</t>
  </si>
  <si>
    <t>INDFXS34</t>
  </si>
  <si>
    <t>FXS</t>
  </si>
  <si>
    <t>13:27</t>
  </si>
  <si>
    <t>14:57</t>
  </si>
  <si>
    <t>INDFXS38</t>
  </si>
  <si>
    <t>11:32</t>
  </si>
  <si>
    <t>13:05</t>
  </si>
  <si>
    <t>INDFXS40</t>
  </si>
  <si>
    <t>11:45</t>
  </si>
  <si>
    <t>13:09</t>
  </si>
  <si>
    <t>INDFXS41</t>
  </si>
  <si>
    <t>12:45</t>
  </si>
  <si>
    <t>14:10</t>
  </si>
  <si>
    <t>INDFXS42</t>
  </si>
  <si>
    <t>12:48</t>
  </si>
  <si>
    <t>14:23</t>
  </si>
  <si>
    <t>INDFXS44</t>
  </si>
  <si>
    <t>11:54</t>
  </si>
  <si>
    <t>13:24</t>
  </si>
  <si>
    <t>INDFXS45</t>
  </si>
  <si>
    <t>12:38</t>
  </si>
  <si>
    <t>14:18</t>
  </si>
  <si>
    <t>N</t>
  </si>
  <si>
    <t>Mean</t>
  </si>
  <si>
    <t>.</t>
  </si>
  <si>
    <t>Standard deviation</t>
  </si>
  <si>
    <t>INDFXS-M50</t>
  </si>
  <si>
    <t>FXS-M</t>
  </si>
  <si>
    <t>4.83</t>
  </si>
  <si>
    <t>178.71</t>
  </si>
  <si>
    <t>12:19</t>
  </si>
  <si>
    <t>13:49</t>
  </si>
  <si>
    <t>4.87</t>
  </si>
  <si>
    <t>180.19</t>
  </si>
  <si>
    <t>INDTD01</t>
  </si>
  <si>
    <t>TD</t>
  </si>
  <si>
    <t>INDTD02</t>
  </si>
  <si>
    <t>INDTD07</t>
  </si>
  <si>
    <t>INDTD08</t>
  </si>
  <si>
    <t>INDTD14</t>
  </si>
  <si>
    <t>INDTD16</t>
  </si>
  <si>
    <t>INDTD17</t>
  </si>
  <si>
    <t>INDTD30</t>
  </si>
  <si>
    <t>2INDTD30</t>
  </si>
  <si>
    <t>INDTD47</t>
  </si>
  <si>
    <t>INDTD48</t>
  </si>
  <si>
    <t>2,95</t>
  </si>
  <si>
    <t>INDTD49</t>
  </si>
  <si>
    <t>INDTD35</t>
  </si>
  <si>
    <t>2.24</t>
  </si>
  <si>
    <t>1</t>
  </si>
  <si>
    <t>4.05</t>
  </si>
  <si>
    <t>3.73</t>
  </si>
  <si>
    <t>3.58</t>
  </si>
  <si>
    <t>3.35</t>
  </si>
  <si>
    <t>3,82</t>
  </si>
  <si>
    <t>3.57</t>
  </si>
  <si>
    <t>3.22</t>
  </si>
  <si>
    <t>2.92</t>
  </si>
  <si>
    <t>2.89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</si>
</sst>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indexed="8"/>
      <name val="Helvetica"/>
    </font>
    <font>
      <sz val="10"/>
      <color indexed="8"/>
      <name val="Palatino Linotype"/>
    </font>
    <font>
      <b/>
      <sz val="10"/>
      <color indexed="8"/>
      <name val="Palatino Linotype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4"/>
        <bgColor auto="1"/>
      </patternFill>
    </fill>
  </fills>
  <borders count="21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 style="thin">
        <color indexed="11"/>
      </bottom>
      <diagonal/>
    </border>
    <border>
      <left/>
      <right/>
      <top style="thin">
        <color indexed="10"/>
      </top>
      <bottom style="thin">
        <color indexed="11"/>
      </bottom>
      <diagonal/>
    </border>
    <border>
      <left/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3"/>
      </bottom>
      <diagonal/>
    </border>
    <border>
      <left style="thin">
        <color indexed="11"/>
      </left>
      <right style="thin">
        <color indexed="13"/>
      </right>
      <top style="thin">
        <color indexed="13"/>
      </top>
      <bottom style="thin">
        <color indexed="11"/>
      </bottom>
      <diagonal/>
    </border>
    <border>
      <left style="thin">
        <color indexed="13"/>
      </left>
      <right style="thin">
        <color indexed="11"/>
      </right>
      <top style="thin">
        <color indexed="13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3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3"/>
      </top>
      <bottom style="thin">
        <color indexed="13"/>
      </bottom>
      <diagonal/>
    </border>
    <border>
      <left style="thin">
        <color indexed="11"/>
      </left>
      <right style="thin">
        <color indexed="13"/>
      </right>
      <top style="thin">
        <color indexed="11"/>
      </top>
      <bottom style="thin">
        <color indexed="11"/>
      </bottom>
      <diagonal/>
    </border>
    <border>
      <left style="thin">
        <color indexed="13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0"/>
      </left>
      <right/>
      <top style="thin">
        <color indexed="11"/>
      </top>
      <bottom style="thin">
        <color indexed="13"/>
      </bottom>
      <diagonal/>
    </border>
    <border>
      <left/>
      <right/>
      <top style="thin">
        <color indexed="11"/>
      </top>
      <bottom style="thin">
        <color indexed="8"/>
      </bottom>
      <diagonal/>
    </border>
    <border>
      <left/>
      <right style="thin">
        <color indexed="10"/>
      </right>
      <top style="thin">
        <color indexed="11"/>
      </top>
      <bottom style="thin">
        <color indexed="8"/>
      </bottom>
      <diagonal/>
    </border>
    <border>
      <left style="thin">
        <color indexed="11"/>
      </left>
      <right style="thin">
        <color indexed="8"/>
      </right>
      <top style="thin">
        <color indexed="13"/>
      </top>
      <bottom style="thin">
        <color indexed="1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8"/>
      </right>
      <top style="thin">
        <color indexed="13"/>
      </top>
      <bottom style="thin">
        <color indexed="11"/>
      </bottom>
      <diagonal/>
    </border>
    <border>
      <left style="thin">
        <color indexed="11"/>
      </left>
      <right style="thin">
        <color indexed="8"/>
      </right>
      <top style="thin">
        <color indexed="11"/>
      </top>
      <bottom style="thin">
        <color indexed="13"/>
      </bottom>
      <diagonal/>
    </border>
    <border>
      <left style="thin">
        <color indexed="11"/>
      </left>
      <right style="thin">
        <color indexed="8"/>
      </right>
      <top style="thin">
        <color indexed="11"/>
      </top>
      <bottom style="thin">
        <color indexed="11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41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2" borderId="4" xfId="0" applyFont="1" applyFill="1" applyBorder="1" applyAlignment="1">
      <alignment horizontal="center" vertical="top" wrapText="1"/>
    </xf>
    <xf numFmtId="49" fontId="2" fillId="3" borderId="5" xfId="0" applyNumberFormat="1" applyFont="1" applyFill="1" applyBorder="1" applyAlignment="1">
      <alignment horizontal="center" wrapText="1"/>
    </xf>
    <xf numFmtId="49" fontId="2" fillId="4" borderId="6" xfId="0" applyNumberFormat="1" applyFont="1" applyFill="1" applyBorder="1" applyAlignment="1">
      <alignment horizontal="center" wrapText="1"/>
    </xf>
    <xf numFmtId="49" fontId="0" fillId="2" borderId="7" xfId="0" applyNumberFormat="1" applyFont="1" applyFill="1" applyBorder="1" applyAlignment="1">
      <alignment horizontal="center" wrapText="1"/>
    </xf>
    <xf numFmtId="49" fontId="0" fillId="2" borderId="8" xfId="0" applyNumberFormat="1" applyFont="1" applyFill="1" applyBorder="1" applyAlignment="1">
      <alignment horizontal="center" wrapText="1"/>
    </xf>
    <xf numFmtId="0" fontId="0" fillId="2" borderId="8" xfId="0" applyNumberFormat="1" applyFont="1" applyFill="1" applyBorder="1" applyAlignment="1">
      <alignment horizontal="center" wrapText="1"/>
    </xf>
    <xf numFmtId="0" fontId="0" fillId="2" borderId="9" xfId="0" applyNumberFormat="1" applyFont="1" applyFill="1" applyBorder="1" applyAlignment="1">
      <alignment horizontal="center" wrapText="1"/>
    </xf>
    <xf numFmtId="49" fontId="2" fillId="4" borderId="10" xfId="0" applyNumberFormat="1" applyFont="1" applyFill="1" applyBorder="1" applyAlignment="1">
      <alignment horizontal="center" wrapText="1"/>
    </xf>
    <xf numFmtId="49" fontId="0" fillId="2" borderId="11" xfId="0" applyNumberFormat="1" applyFont="1" applyFill="1" applyBorder="1" applyAlignment="1">
      <alignment horizontal="center" wrapText="1"/>
    </xf>
    <xf numFmtId="49" fontId="0" fillId="2" borderId="12" xfId="0" applyNumberFormat="1" applyFont="1" applyFill="1" applyBorder="1" applyAlignment="1">
      <alignment horizontal="center" wrapText="1"/>
    </xf>
    <xf numFmtId="0" fontId="0" fillId="2" borderId="12" xfId="0" applyNumberFormat="1" applyFont="1" applyFill="1" applyBorder="1" applyAlignment="1">
      <alignment horizontal="center" wrapText="1"/>
    </xf>
    <xf numFmtId="0" fontId="0" fillId="2" borderId="11" xfId="0" applyFont="1" applyFill="1" applyBorder="1" applyAlignment="1">
      <alignment horizontal="center" wrapText="1"/>
    </xf>
    <xf numFmtId="2" fontId="0" fillId="2" borderId="12" xfId="0" applyNumberFormat="1" applyFont="1" applyFill="1" applyBorder="1" applyAlignment="1">
      <alignment horizontal="center" wrapText="1"/>
    </xf>
    <xf numFmtId="20" fontId="0" fillId="2" borderId="12" xfId="0" applyNumberFormat="1" applyFont="1" applyFill="1" applyBorder="1" applyAlignment="1">
      <alignment horizontal="center" wrapText="1"/>
    </xf>
    <xf numFmtId="0" fontId="0" fillId="2" borderId="13" xfId="0" applyFont="1" applyFill="1" applyBorder="1" applyAlignment="1">
      <alignment vertical="top" wrapText="1"/>
    </xf>
    <xf numFmtId="0" fontId="0" fillId="2" borderId="14" xfId="0" applyFont="1" applyFill="1" applyBorder="1" applyAlignment="1">
      <alignment horizontal="center" vertical="top" wrapText="1"/>
    </xf>
    <xf numFmtId="0" fontId="0" fillId="2" borderId="15" xfId="0" applyFont="1" applyFill="1" applyBorder="1" applyAlignment="1">
      <alignment horizontal="center" vertical="top" wrapText="1"/>
    </xf>
    <xf numFmtId="49" fontId="2" fillId="4" borderId="16" xfId="0" applyNumberFormat="1" applyFont="1" applyFill="1" applyBorder="1" applyAlignment="1">
      <alignment horizontal="center" wrapText="1"/>
    </xf>
    <xf numFmtId="49" fontId="0" fillId="2" borderId="17" xfId="0" applyNumberFormat="1" applyFont="1" applyFill="1" applyBorder="1" applyAlignment="1">
      <alignment horizontal="center" vertical="top" wrapText="1"/>
    </xf>
    <xf numFmtId="21" fontId="0" fillId="2" borderId="17" xfId="0" applyNumberFormat="1" applyFont="1" applyFill="1" applyBorder="1" applyAlignment="1">
      <alignment horizontal="center" vertical="top" wrapText="1"/>
    </xf>
    <xf numFmtId="20" fontId="0" fillId="2" borderId="17" xfId="0" applyNumberFormat="1" applyFont="1" applyFill="1" applyBorder="1" applyAlignment="1">
      <alignment horizontal="center" vertical="top" wrapText="1"/>
    </xf>
    <xf numFmtId="2" fontId="0" fillId="2" borderId="17" xfId="0" applyNumberFormat="1" applyFont="1" applyFill="1" applyBorder="1" applyAlignment="1">
      <alignment horizontal="center" vertical="top" wrapText="1"/>
    </xf>
    <xf numFmtId="0" fontId="0" fillId="2" borderId="17" xfId="0" applyNumberFormat="1" applyFont="1" applyFill="1" applyBorder="1" applyAlignment="1">
      <alignment horizontal="center" vertical="top" wrapText="1"/>
    </xf>
    <xf numFmtId="49" fontId="2" fillId="4" borderId="18" xfId="0" applyNumberFormat="1" applyFont="1" applyFill="1" applyBorder="1" applyAlignment="1">
      <alignment horizontal="center" wrapText="1"/>
    </xf>
    <xf numFmtId="49" fontId="2" fillId="4" borderId="19" xfId="0" applyNumberFormat="1" applyFont="1" applyFill="1" applyBorder="1" applyAlignment="1">
      <alignment horizontal="center" wrapText="1"/>
    </xf>
    <xf numFmtId="49" fontId="2" fillId="4" borderId="20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/>
    </xf>
    <xf numFmtId="0" fontId="0" fillId="2" borderId="2" xfId="0" applyFont="1" applyFill="1" applyBorder="1" applyAlignment="1"/>
    <xf numFmtId="0" fontId="0" fillId="2" borderId="2" xfId="0" applyFont="1" applyFill="1" applyBorder="1" applyAlignment="1">
      <alignment wrapText="1"/>
    </xf>
    <xf numFmtId="0" fontId="0" fillId="2" borderId="3" xfId="0" applyFont="1" applyFill="1" applyBorder="1" applyAlignment="1"/>
    <xf numFmtId="49" fontId="2" fillId="4" borderId="0" xfId="0" applyNumberFormat="1" applyFont="1" applyFill="1" applyBorder="1" applyAlignment="1">
      <alignment horizontal="center" wrapText="1"/>
    </xf>
    <xf numFmtId="49" fontId="0" fillId="2" borderId="0" xfId="0" applyNumberFormat="1" applyFont="1" applyFill="1" applyBorder="1" applyAlignment="1">
      <alignment horizontal="center" vertical="top" wrapText="1"/>
    </xf>
    <xf numFmtId="2" fontId="0" fillId="2" borderId="0" xfId="0" applyNumberFormat="1" applyFont="1" applyFill="1" applyBorder="1" applyAlignment="1">
      <alignment horizontal="center" vertical="top" wrapText="1"/>
    </xf>
    <xf numFmtId="0" fontId="0" fillId="2" borderId="0" xfId="0" applyNumberFormat="1" applyFont="1" applyFill="1" applyBorder="1" applyAlignment="1">
      <alignment horizontal="center" vertical="top" wrapText="1"/>
    </xf>
    <xf numFmtId="0" fontId="0" fillId="0" borderId="0" xfId="0" applyNumberFormat="1" applyFont="1" applyAlignment="1">
      <alignment horizontal="center" vertical="top" wrapText="1"/>
    </xf>
    <xf numFmtId="49" fontId="2" fillId="4" borderId="20" xfId="0" applyNumberFormat="1" applyFont="1" applyFill="1" applyBorder="1" applyAlignment="1">
      <alignment horizontal="center" vertical="center" wrapText="1"/>
    </xf>
    <xf numFmtId="0" fontId="0" fillId="2" borderId="17" xfId="0" applyNumberFormat="1" applyFont="1" applyFill="1" applyBorder="1" applyAlignment="1">
      <alignment horizontal="center" vertical="center" wrapText="1"/>
    </xf>
    <xf numFmtId="49" fontId="0" fillId="2" borderId="17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A5A5A5"/>
      <rgbColor rgb="FFBDC0BF"/>
      <rgbColor rgb="FF3F3F3F"/>
      <rgbColor rgb="FFDBDBDB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1"/>
  <sheetViews>
    <sheetView showGridLines="0" tabSelected="1" topLeftCell="O1" workbookViewId="0">
      <selection sqref="A1:Y1"/>
    </sheetView>
  </sheetViews>
  <sheetFormatPr defaultColWidth="16.31640625" defaultRowHeight="18" customHeight="1" x14ac:dyDescent="0.15"/>
  <cols>
    <col min="1" max="1" width="19.55078125" style="1" customWidth="1"/>
    <col min="2" max="19" width="16.31640625" style="1" customWidth="1"/>
    <col min="20" max="20" width="16.31640625" style="36" customWidth="1"/>
    <col min="21" max="27" width="16.31640625" style="1" customWidth="1"/>
    <col min="28" max="16384" width="16.31640625" style="1"/>
  </cols>
  <sheetData>
    <row r="1" spans="1:26" ht="45.75" customHeight="1" x14ac:dyDescent="0.25">
      <c r="A1" s="28" t="s">
        <v>0</v>
      </c>
      <c r="B1" s="29"/>
      <c r="C1" s="29"/>
      <c r="D1" s="29"/>
      <c r="E1" s="30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31"/>
      <c r="Z1" s="2"/>
    </row>
    <row r="2" spans="1:26" ht="42" customHeight="1" x14ac:dyDescent="0.2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  <c r="Q2" s="3" t="s">
        <v>17</v>
      </c>
      <c r="R2" s="3" t="s">
        <v>18</v>
      </c>
      <c r="S2" s="3" t="s">
        <v>19</v>
      </c>
      <c r="T2" s="3" t="s">
        <v>20</v>
      </c>
      <c r="U2" s="3" t="s">
        <v>21</v>
      </c>
      <c r="V2" s="3" t="s">
        <v>22</v>
      </c>
      <c r="W2" s="3" t="s">
        <v>23</v>
      </c>
      <c r="X2" s="3" t="s">
        <v>24</v>
      </c>
      <c r="Y2" s="3" t="s">
        <v>25</v>
      </c>
      <c r="Z2" s="3" t="s">
        <v>26</v>
      </c>
    </row>
    <row r="3" spans="1:26" ht="20.85" customHeight="1" x14ac:dyDescent="0.15">
      <c r="A3" s="4" t="s">
        <v>27</v>
      </c>
      <c r="B3" s="5" t="s">
        <v>28</v>
      </c>
      <c r="C3" s="6" t="s">
        <v>29</v>
      </c>
      <c r="D3" s="6" t="s">
        <v>30</v>
      </c>
      <c r="E3" s="7">
        <v>5.24</v>
      </c>
      <c r="F3" s="8">
        <f>E3*37</f>
        <v>193.88</v>
      </c>
      <c r="G3" s="7">
        <v>2.71</v>
      </c>
      <c r="H3" s="7">
        <v>2.85</v>
      </c>
      <c r="I3" s="7">
        <v>3.06</v>
      </c>
      <c r="J3" s="7">
        <v>2.96</v>
      </c>
      <c r="K3" s="7">
        <v>2.7</v>
      </c>
      <c r="L3" s="7">
        <v>3.41</v>
      </c>
      <c r="M3" s="7">
        <v>3.01</v>
      </c>
      <c r="N3" s="7">
        <v>2.78</v>
      </c>
      <c r="O3" s="7">
        <v>3.21</v>
      </c>
      <c r="P3" s="7">
        <v>2.98</v>
      </c>
      <c r="Q3" s="7">
        <v>2.4700000000000002</v>
      </c>
      <c r="R3" s="7">
        <v>2.35</v>
      </c>
      <c r="S3" s="7">
        <v>2.4</v>
      </c>
      <c r="T3" s="7">
        <v>2</v>
      </c>
      <c r="U3" s="7">
        <v>1.99</v>
      </c>
      <c r="V3" s="7">
        <v>2</v>
      </c>
      <c r="W3" s="7">
        <v>1.83</v>
      </c>
      <c r="X3" s="7">
        <v>2.37</v>
      </c>
      <c r="Y3" s="7">
        <v>2.42</v>
      </c>
      <c r="Z3" s="7">
        <v>2.06</v>
      </c>
    </row>
    <row r="4" spans="1:26" ht="20.45" customHeight="1" x14ac:dyDescent="0.15">
      <c r="A4" s="9" t="s">
        <v>31</v>
      </c>
      <c r="B4" s="10" t="s">
        <v>28</v>
      </c>
      <c r="C4" s="11" t="s">
        <v>32</v>
      </c>
      <c r="D4" s="11" t="s">
        <v>33</v>
      </c>
      <c r="E4" s="12">
        <v>5.17</v>
      </c>
      <c r="F4" s="8">
        <f>E4*37</f>
        <v>191.29</v>
      </c>
      <c r="G4" s="12">
        <v>2.34</v>
      </c>
      <c r="H4" s="12">
        <v>2.4</v>
      </c>
      <c r="I4" s="12">
        <v>2.76</v>
      </c>
      <c r="J4" s="12">
        <v>2.58</v>
      </c>
      <c r="K4" s="12">
        <v>2.0499999999999998</v>
      </c>
      <c r="L4" s="12">
        <v>2.12</v>
      </c>
      <c r="M4" s="12">
        <v>2.08</v>
      </c>
      <c r="N4" s="12">
        <v>2.23</v>
      </c>
      <c r="O4" s="12">
        <v>2.4900000000000002</v>
      </c>
      <c r="P4" s="12">
        <v>2.35</v>
      </c>
      <c r="Q4" s="12">
        <v>1.96</v>
      </c>
      <c r="R4" s="12">
        <v>1.89</v>
      </c>
      <c r="S4" s="12">
        <v>1.92</v>
      </c>
      <c r="T4" s="12">
        <v>1.69</v>
      </c>
      <c r="U4" s="12">
        <v>1.68</v>
      </c>
      <c r="V4" s="12">
        <v>1.69</v>
      </c>
      <c r="W4" s="12">
        <v>1.61</v>
      </c>
      <c r="X4" s="12">
        <v>1.79</v>
      </c>
      <c r="Y4" s="12">
        <v>1.82</v>
      </c>
      <c r="Z4" s="12">
        <v>1.59</v>
      </c>
    </row>
    <row r="5" spans="1:26" ht="20.45" customHeight="1" x14ac:dyDescent="0.15">
      <c r="A5" s="9" t="s">
        <v>34</v>
      </c>
      <c r="B5" s="10" t="s">
        <v>28</v>
      </c>
      <c r="C5" s="11" t="s">
        <v>35</v>
      </c>
      <c r="D5" s="11" t="s">
        <v>36</v>
      </c>
      <c r="E5" s="12">
        <v>5.05</v>
      </c>
      <c r="F5" s="8">
        <f>E5*37</f>
        <v>186.85</v>
      </c>
      <c r="G5" s="12">
        <v>2.2999999999999998</v>
      </c>
      <c r="H5" s="12">
        <v>2.58</v>
      </c>
      <c r="I5" s="12">
        <v>2.72</v>
      </c>
      <c r="J5" s="12">
        <v>2.65</v>
      </c>
      <c r="K5" s="12">
        <v>2.02</v>
      </c>
      <c r="L5" s="12">
        <v>2.27</v>
      </c>
      <c r="M5" s="12">
        <v>2.13</v>
      </c>
      <c r="N5" s="12">
        <v>2.31</v>
      </c>
      <c r="O5" s="12">
        <v>2.5299999999999998</v>
      </c>
      <c r="P5" s="12">
        <v>2.41</v>
      </c>
      <c r="Q5" s="12">
        <v>2.14</v>
      </c>
      <c r="R5" s="12">
        <v>2.13</v>
      </c>
      <c r="S5" s="12">
        <v>2.14</v>
      </c>
      <c r="T5" s="12">
        <v>1.74</v>
      </c>
      <c r="U5" s="12">
        <v>1.9</v>
      </c>
      <c r="V5" s="12">
        <v>1.81</v>
      </c>
      <c r="W5" s="12">
        <v>1.39</v>
      </c>
      <c r="X5" s="12">
        <v>2.4</v>
      </c>
      <c r="Y5" s="12">
        <v>1.96</v>
      </c>
      <c r="Z5" s="12">
        <v>1.82</v>
      </c>
    </row>
    <row r="6" spans="1:26" ht="20.45" customHeight="1" x14ac:dyDescent="0.15">
      <c r="A6" s="9" t="s">
        <v>37</v>
      </c>
      <c r="B6" s="10" t="s">
        <v>28</v>
      </c>
      <c r="C6" s="11" t="s">
        <v>38</v>
      </c>
      <c r="D6" s="11" t="s">
        <v>39</v>
      </c>
      <c r="E6" s="12">
        <v>5.33</v>
      </c>
      <c r="F6" s="8">
        <f>E6*37</f>
        <v>197.21</v>
      </c>
      <c r="G6" s="12">
        <v>2.58</v>
      </c>
      <c r="H6" s="12">
        <v>3.15</v>
      </c>
      <c r="I6" s="12">
        <v>3.13</v>
      </c>
      <c r="J6" s="12">
        <v>3.14</v>
      </c>
      <c r="K6" s="12">
        <v>2.5099999999999998</v>
      </c>
      <c r="L6" s="12">
        <v>2.82</v>
      </c>
      <c r="M6" s="12">
        <v>2.65</v>
      </c>
      <c r="N6" s="12">
        <v>2.84</v>
      </c>
      <c r="O6" s="12">
        <v>3</v>
      </c>
      <c r="P6" s="12">
        <v>2.91</v>
      </c>
      <c r="Q6" s="12">
        <v>2.63</v>
      </c>
      <c r="R6" s="12">
        <v>2.5499999999999998</v>
      </c>
      <c r="S6" s="12">
        <v>2.59</v>
      </c>
      <c r="T6" s="12">
        <v>2.31</v>
      </c>
      <c r="U6" s="12">
        <v>2.1800000000000002</v>
      </c>
      <c r="V6" s="12">
        <v>2.25</v>
      </c>
      <c r="W6" s="12">
        <v>1.56</v>
      </c>
      <c r="X6" s="12">
        <v>2.56</v>
      </c>
      <c r="Y6" s="12">
        <v>2.35</v>
      </c>
      <c r="Z6" s="12">
        <v>2.08</v>
      </c>
    </row>
    <row r="7" spans="1:26" ht="20.45" customHeight="1" x14ac:dyDescent="0.15">
      <c r="A7" s="9" t="s">
        <v>40</v>
      </c>
      <c r="B7" s="10" t="s">
        <v>28</v>
      </c>
      <c r="C7" s="11" t="s">
        <v>41</v>
      </c>
      <c r="D7" s="11" t="s">
        <v>42</v>
      </c>
      <c r="E7" s="12">
        <v>5.13</v>
      </c>
      <c r="F7" s="8">
        <f>E7*37</f>
        <v>189.81</v>
      </c>
      <c r="G7" s="12">
        <v>4.07</v>
      </c>
      <c r="H7" s="12">
        <v>4.37</v>
      </c>
      <c r="I7" s="12">
        <v>4.53</v>
      </c>
      <c r="J7" s="12">
        <v>4.45</v>
      </c>
      <c r="K7" s="12">
        <v>3.34</v>
      </c>
      <c r="L7" s="12">
        <v>3.83</v>
      </c>
      <c r="M7" s="12">
        <v>3.55</v>
      </c>
      <c r="N7" s="12">
        <v>3.86</v>
      </c>
      <c r="O7" s="12">
        <v>4.2300000000000004</v>
      </c>
      <c r="P7" s="12">
        <v>4.04</v>
      </c>
      <c r="Q7" s="12">
        <v>3.76</v>
      </c>
      <c r="R7" s="12">
        <v>3.59</v>
      </c>
      <c r="S7" s="12">
        <v>3.68</v>
      </c>
      <c r="T7" s="12">
        <v>3.24</v>
      </c>
      <c r="U7" s="12">
        <v>3.23</v>
      </c>
      <c r="V7" s="12">
        <v>3.24</v>
      </c>
      <c r="W7" s="12">
        <v>2.25</v>
      </c>
      <c r="X7" s="12">
        <v>3.18</v>
      </c>
      <c r="Y7" s="12">
        <v>3.09</v>
      </c>
      <c r="Z7" s="12">
        <v>2.78</v>
      </c>
    </row>
    <row r="8" spans="1:26" ht="20.45" customHeight="1" x14ac:dyDescent="0.15">
      <c r="A8" s="9" t="s">
        <v>43</v>
      </c>
      <c r="B8" s="10" t="s">
        <v>28</v>
      </c>
      <c r="C8" s="11" t="s">
        <v>44</v>
      </c>
      <c r="D8" s="11" t="s">
        <v>45</v>
      </c>
      <c r="E8" s="12">
        <v>5.16</v>
      </c>
      <c r="F8" s="8">
        <f>E8*37</f>
        <v>190.92000000000002</v>
      </c>
      <c r="G8" s="12">
        <v>2.65</v>
      </c>
      <c r="H8" s="12">
        <v>2.59</v>
      </c>
      <c r="I8" s="12">
        <v>2.94</v>
      </c>
      <c r="J8" s="12">
        <v>2.76</v>
      </c>
      <c r="K8" s="12">
        <v>2.71</v>
      </c>
      <c r="L8" s="12">
        <v>2.67</v>
      </c>
      <c r="M8" s="12">
        <v>2.69</v>
      </c>
      <c r="N8" s="12">
        <v>2.65</v>
      </c>
      <c r="O8" s="12">
        <v>2.83</v>
      </c>
      <c r="P8" s="12">
        <v>2.73</v>
      </c>
      <c r="Q8" s="12">
        <v>2.46</v>
      </c>
      <c r="R8" s="12">
        <v>2.29</v>
      </c>
      <c r="S8" s="12">
        <v>2.37</v>
      </c>
      <c r="T8" s="12">
        <v>2.04</v>
      </c>
      <c r="U8" s="12">
        <v>1.97</v>
      </c>
      <c r="V8" s="12">
        <v>2.0099999999999998</v>
      </c>
      <c r="W8" s="12">
        <v>1.73</v>
      </c>
      <c r="X8" s="12">
        <v>2.23</v>
      </c>
      <c r="Y8" s="12">
        <v>2.23</v>
      </c>
      <c r="Z8" s="12">
        <v>2.0299999999999998</v>
      </c>
    </row>
    <row r="9" spans="1:26" ht="20.45" customHeight="1" x14ac:dyDescent="0.15">
      <c r="A9" s="9" t="s">
        <v>46</v>
      </c>
      <c r="B9" s="10" t="s">
        <v>28</v>
      </c>
      <c r="C9" s="11" t="s">
        <v>47</v>
      </c>
      <c r="D9" s="11" t="s">
        <v>48</v>
      </c>
      <c r="E9" s="12">
        <v>5.04</v>
      </c>
      <c r="F9" s="7">
        <f>E9*37</f>
        <v>186.48</v>
      </c>
      <c r="G9" s="12">
        <v>3.4</v>
      </c>
      <c r="H9" s="12">
        <v>3.88</v>
      </c>
      <c r="I9" s="12">
        <v>3.9</v>
      </c>
      <c r="J9" s="12">
        <v>3.89</v>
      </c>
      <c r="K9" s="12">
        <v>2.97</v>
      </c>
      <c r="L9" s="12">
        <v>3.41</v>
      </c>
      <c r="M9" s="12">
        <v>3.16</v>
      </c>
      <c r="N9" s="12">
        <v>3.43</v>
      </c>
      <c r="O9" s="12">
        <v>3.7</v>
      </c>
      <c r="P9" s="12">
        <v>3.56</v>
      </c>
      <c r="Q9" s="12">
        <v>3.18</v>
      </c>
      <c r="R9" s="12">
        <v>3.07</v>
      </c>
      <c r="S9" s="12">
        <v>3.13</v>
      </c>
      <c r="T9" s="12">
        <v>2.73</v>
      </c>
      <c r="U9" s="12">
        <v>2.75</v>
      </c>
      <c r="V9" s="12">
        <v>2.74</v>
      </c>
      <c r="W9" s="12">
        <v>2.3199999999999998</v>
      </c>
      <c r="X9" s="12">
        <v>2.91</v>
      </c>
      <c r="Y9" s="12">
        <v>2.73</v>
      </c>
      <c r="Z9" s="12">
        <v>2.4700000000000002</v>
      </c>
    </row>
    <row r="10" spans="1:26" ht="20.45" customHeight="1" x14ac:dyDescent="0.15">
      <c r="A10" s="9" t="s">
        <v>49</v>
      </c>
      <c r="B10" s="13"/>
      <c r="C10" s="12">
        <v>7</v>
      </c>
      <c r="D10" s="12">
        <v>7</v>
      </c>
      <c r="E10" s="12">
        <v>7</v>
      </c>
      <c r="F10" s="12">
        <f>COUNTA(F3:F9)</f>
        <v>7</v>
      </c>
      <c r="G10" s="12">
        <f>COUNTA(G3:G9)</f>
        <v>7</v>
      </c>
      <c r="H10" s="12">
        <f>COUNTA(H3:H9)</f>
        <v>7</v>
      </c>
      <c r="I10" s="12">
        <f>COUNTA(I3:I9)</f>
        <v>7</v>
      </c>
      <c r="J10" s="12">
        <f>COUNTA(J3:J9)</f>
        <v>7</v>
      </c>
      <c r="K10" s="12">
        <f>COUNTA(K3:K9)</f>
        <v>7</v>
      </c>
      <c r="L10" s="12">
        <f>COUNTA(L3:L9)</f>
        <v>7</v>
      </c>
      <c r="M10" s="12">
        <f>COUNTA(M3:M9)</f>
        <v>7</v>
      </c>
      <c r="N10" s="12">
        <f>COUNTA(N3:N9)</f>
        <v>7</v>
      </c>
      <c r="O10" s="12">
        <f>COUNTA(O3:O9)</f>
        <v>7</v>
      </c>
      <c r="P10" s="12">
        <f>COUNTA(P3:P9)</f>
        <v>7</v>
      </c>
      <c r="Q10" s="12">
        <f>COUNTA(Q3:Q9)</f>
        <v>7</v>
      </c>
      <c r="R10" s="12">
        <f>COUNTA(R3:R9)</f>
        <v>7</v>
      </c>
      <c r="S10" s="12">
        <f>COUNTA(S3:S9)</f>
        <v>7</v>
      </c>
      <c r="T10" s="12">
        <f>COUNTA(T3:T9)</f>
        <v>7</v>
      </c>
      <c r="U10" s="12">
        <f>COUNTA(U3:U9)</f>
        <v>7</v>
      </c>
      <c r="V10" s="12">
        <f>COUNTA(V3:V9)</f>
        <v>7</v>
      </c>
      <c r="W10" s="12">
        <f>COUNTA(W3:W9)</f>
        <v>7</v>
      </c>
      <c r="X10" s="12">
        <f>COUNTA(X3:X9)</f>
        <v>7</v>
      </c>
      <c r="Y10" s="12">
        <f>COUNTA(Y3:Y9)</f>
        <v>7</v>
      </c>
      <c r="Z10" s="12">
        <f>COUNTA(Z3:Z9)</f>
        <v>7</v>
      </c>
    </row>
    <row r="11" spans="1:26" ht="20.45" customHeight="1" x14ac:dyDescent="0.15">
      <c r="A11" s="9" t="s">
        <v>50</v>
      </c>
      <c r="B11" s="13"/>
      <c r="C11" s="11" t="s">
        <v>51</v>
      </c>
      <c r="D11" s="11" t="s">
        <v>51</v>
      </c>
      <c r="E11" s="11" t="s">
        <v>51</v>
      </c>
      <c r="F11" s="11" t="s">
        <v>51</v>
      </c>
      <c r="G11" s="14">
        <f>AVERAGE(G3:G9)</f>
        <v>2.8642857142857139</v>
      </c>
      <c r="H11" s="14">
        <f>AVERAGE(H3:H9)</f>
        <v>3.117142857142857</v>
      </c>
      <c r="I11" s="14">
        <f>AVERAGE(I3:I9)</f>
        <v>3.2914285714285718</v>
      </c>
      <c r="J11" s="14">
        <f>AVERAGE(J3:J9)</f>
        <v>3.2042857142857142</v>
      </c>
      <c r="K11" s="14">
        <f>AVERAGE(K3:K9)</f>
        <v>2.6142857142857139</v>
      </c>
      <c r="L11" s="14">
        <f>AVERAGE(L3:L9)</f>
        <v>2.9328571428571428</v>
      </c>
      <c r="M11" s="14">
        <f>AVERAGE(M3:M9)</f>
        <v>2.7528571428571427</v>
      </c>
      <c r="N11" s="14">
        <f>AVERAGE(N3:N9)</f>
        <v>2.871428571428571</v>
      </c>
      <c r="O11" s="14">
        <f>AVERAGE(O3:O9)</f>
        <v>3.141428571428571</v>
      </c>
      <c r="P11" s="14">
        <f>AVERAGE(P3:P9)</f>
        <v>2.9971428571428573</v>
      </c>
      <c r="Q11" s="14">
        <f>AVERAGE(Q3:Q9)</f>
        <v>2.657142857142857</v>
      </c>
      <c r="R11" s="14">
        <f>AVERAGE(R3:R9)</f>
        <v>2.5528571428571429</v>
      </c>
      <c r="S11" s="14">
        <f>AVERAGE(S3:S9)</f>
        <v>2.6042857142857145</v>
      </c>
      <c r="T11" s="14">
        <f>AVERAGE(T3:T9)</f>
        <v>2.25</v>
      </c>
      <c r="U11" s="14">
        <f>AVERAGE(U3:U9)</f>
        <v>2.2428571428571429</v>
      </c>
      <c r="V11" s="14">
        <f>AVERAGE(V3:V9)</f>
        <v>2.2485714285714287</v>
      </c>
      <c r="W11" s="14">
        <f>AVERAGE(W3:W9)</f>
        <v>1.8128571428571429</v>
      </c>
      <c r="X11" s="14">
        <f>AVERAGE(X3:X9)</f>
        <v>2.4914285714285715</v>
      </c>
      <c r="Y11" s="14">
        <f>AVERAGE(Y3:Y9)</f>
        <v>2.3714285714285714</v>
      </c>
      <c r="Z11" s="14">
        <f>AVERAGE(Z3:Z9)</f>
        <v>2.1185714285714288</v>
      </c>
    </row>
    <row r="12" spans="1:26" ht="32.450000000000003" customHeight="1" x14ac:dyDescent="0.15">
      <c r="A12" s="9" t="s">
        <v>52</v>
      </c>
      <c r="B12" s="13"/>
      <c r="C12" s="11" t="s">
        <v>51</v>
      </c>
      <c r="D12" s="11" t="s">
        <v>51</v>
      </c>
      <c r="E12" s="11" t="s">
        <v>51</v>
      </c>
      <c r="F12" s="11" t="s">
        <v>51</v>
      </c>
      <c r="G12" s="14">
        <f>STDEV(G3:G9)</f>
        <v>0.64350232174813504</v>
      </c>
      <c r="H12" s="14">
        <f>STDEV(H3:H9)</f>
        <v>0.74215259629706609</v>
      </c>
      <c r="I12" s="14">
        <f>STDEV(I3:I9)</f>
        <v>0.67286523096948492</v>
      </c>
      <c r="J12" s="14">
        <f>STDEV(J3:J9)</f>
        <v>0.70476608750367475</v>
      </c>
      <c r="K12" s="14">
        <f>STDEV(K3:K9)</f>
        <v>0.47472297686325182</v>
      </c>
      <c r="L12" s="14">
        <f>STDEV(L3:L9)</f>
        <v>0.63798417654657413</v>
      </c>
      <c r="M12" s="14">
        <f>STDEV(M3:M9)</f>
        <v>0.53580824572833496</v>
      </c>
      <c r="N12" s="14">
        <f>STDEV(N3:N9)</f>
        <v>0.58797473220733576</v>
      </c>
      <c r="O12" s="14">
        <f>STDEV(O3:O9)</f>
        <v>0.63467652053174906</v>
      </c>
      <c r="P12" s="14">
        <f>STDEV(P3:P9)</f>
        <v>0.61198350429060711</v>
      </c>
      <c r="Q12" s="14">
        <f>STDEV(Q3:Q9)</f>
        <v>0.62152270770300744</v>
      </c>
      <c r="R12" s="14">
        <f>STDEV(R3:R9)</f>
        <v>0.58758585998740909</v>
      </c>
      <c r="S12" s="14">
        <f>STDEV(S3:S9)</f>
        <v>0.607477218855631</v>
      </c>
      <c r="T12" s="14">
        <f>STDEV(T3:T9)</f>
        <v>0.56190153348548011</v>
      </c>
      <c r="U12" s="14">
        <f>STDEV(U3:U9)</f>
        <v>0.54899041539035609</v>
      </c>
      <c r="V12" s="14">
        <f>STDEV(V3:V9)</f>
        <v>0.55490024843595653</v>
      </c>
      <c r="W12" s="14">
        <f>STDEV(W3:W9)</f>
        <v>0.35103249069539016</v>
      </c>
      <c r="X12" s="14">
        <f>STDEV(X3:X9)</f>
        <v>0.45414493176475995</v>
      </c>
      <c r="Y12" s="14">
        <f>STDEV(Y3:Y9)</f>
        <v>0.43609741157332194</v>
      </c>
      <c r="Z12" s="14">
        <f>STDEV(Z3:Z9)</f>
        <v>0.39629234038474609</v>
      </c>
    </row>
    <row r="13" spans="1:26" ht="20.45" customHeight="1" x14ac:dyDescent="0.15">
      <c r="A13" s="9" t="s">
        <v>53</v>
      </c>
      <c r="B13" s="10" t="s">
        <v>54</v>
      </c>
      <c r="C13" s="15">
        <v>44027.582638888889</v>
      </c>
      <c r="D13" s="15">
        <v>44027.643750000003</v>
      </c>
      <c r="E13" s="11" t="s">
        <v>55</v>
      </c>
      <c r="F13" s="11" t="s">
        <v>56</v>
      </c>
      <c r="G13" s="12">
        <v>3.51</v>
      </c>
      <c r="H13" s="12">
        <v>3.96</v>
      </c>
      <c r="I13" s="12">
        <v>4.0199999999999996</v>
      </c>
      <c r="J13" s="12">
        <v>3.99</v>
      </c>
      <c r="K13" s="12">
        <v>3.7</v>
      </c>
      <c r="L13" s="12">
        <v>3.24</v>
      </c>
      <c r="M13" s="12">
        <v>3.5</v>
      </c>
      <c r="N13" s="12">
        <v>3.83</v>
      </c>
      <c r="O13" s="12">
        <v>3.69</v>
      </c>
      <c r="P13" s="12">
        <v>3.76</v>
      </c>
      <c r="Q13" s="12">
        <v>3.58</v>
      </c>
      <c r="R13" s="12">
        <v>3.47</v>
      </c>
      <c r="S13" s="12">
        <v>3.53</v>
      </c>
      <c r="T13" s="12">
        <v>3.34</v>
      </c>
      <c r="U13" s="12">
        <v>3.11</v>
      </c>
      <c r="V13" s="12">
        <v>3.24</v>
      </c>
      <c r="W13" s="12">
        <v>2.19</v>
      </c>
      <c r="X13" s="12">
        <v>2.82</v>
      </c>
      <c r="Y13" s="12">
        <v>2.77</v>
      </c>
      <c r="Z13" s="12">
        <v>2.73</v>
      </c>
    </row>
    <row r="14" spans="1:26" ht="15" customHeight="1" x14ac:dyDescent="0.15">
      <c r="A14" s="16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8"/>
    </row>
    <row r="15" spans="1:26" ht="15.95" customHeight="1" x14ac:dyDescent="0.15">
      <c r="A15" s="19" t="s">
        <v>61</v>
      </c>
      <c r="B15" s="20" t="s">
        <v>62</v>
      </c>
      <c r="C15" s="21">
        <v>44127.480555555558</v>
      </c>
      <c r="D15" s="22">
        <v>44127.480555555558</v>
      </c>
      <c r="E15" s="23">
        <v>2.21</v>
      </c>
      <c r="F15" s="23">
        <f>E15*37</f>
        <v>81.77</v>
      </c>
      <c r="G15" s="24">
        <v>3.62</v>
      </c>
      <c r="H15" s="20" t="s">
        <v>51</v>
      </c>
      <c r="I15" s="20" t="s">
        <v>51</v>
      </c>
      <c r="J15" s="24">
        <v>4.01</v>
      </c>
      <c r="K15" s="20" t="s">
        <v>51</v>
      </c>
      <c r="L15" s="20" t="s">
        <v>51</v>
      </c>
      <c r="M15" s="24">
        <v>3.52</v>
      </c>
      <c r="N15" s="20" t="s">
        <v>51</v>
      </c>
      <c r="O15" s="20" t="s">
        <v>51</v>
      </c>
      <c r="P15" s="24">
        <v>3.79</v>
      </c>
      <c r="Q15" s="20" t="s">
        <v>51</v>
      </c>
      <c r="R15" s="20" t="s">
        <v>51</v>
      </c>
      <c r="S15" s="24">
        <v>3.37</v>
      </c>
      <c r="T15" s="20" t="s">
        <v>51</v>
      </c>
      <c r="U15" s="20" t="s">
        <v>51</v>
      </c>
      <c r="V15" s="24">
        <v>2.94</v>
      </c>
      <c r="W15" s="24">
        <v>2.08</v>
      </c>
      <c r="X15" s="24">
        <v>2.92</v>
      </c>
      <c r="Y15" s="24">
        <v>2.72</v>
      </c>
      <c r="Z15" s="24">
        <v>2.41</v>
      </c>
    </row>
    <row r="16" spans="1:26" ht="15.95" customHeight="1" x14ac:dyDescent="0.15">
      <c r="A16" s="19" t="s">
        <v>63</v>
      </c>
      <c r="B16" s="20" t="s">
        <v>62</v>
      </c>
      <c r="C16" s="21">
        <v>44127.474305555559</v>
      </c>
      <c r="D16" s="22">
        <v>44127.474305555559</v>
      </c>
      <c r="E16" s="23">
        <v>2.16</v>
      </c>
      <c r="F16" s="23">
        <f>E16*37</f>
        <v>79.92</v>
      </c>
      <c r="G16" s="24">
        <v>3.52</v>
      </c>
      <c r="H16" s="20" t="s">
        <v>51</v>
      </c>
      <c r="I16" s="20" t="s">
        <v>51</v>
      </c>
      <c r="J16" s="24">
        <v>4.03</v>
      </c>
      <c r="K16" s="20" t="s">
        <v>51</v>
      </c>
      <c r="L16" s="20" t="s">
        <v>51</v>
      </c>
      <c r="M16" s="24">
        <v>3.35</v>
      </c>
      <c r="N16" s="20" t="s">
        <v>51</v>
      </c>
      <c r="O16" s="20" t="s">
        <v>51</v>
      </c>
      <c r="P16" s="24">
        <v>3.72</v>
      </c>
      <c r="Q16" s="20" t="s">
        <v>51</v>
      </c>
      <c r="R16" s="20" t="s">
        <v>51</v>
      </c>
      <c r="S16" s="24">
        <v>3.35</v>
      </c>
      <c r="T16" s="20" t="s">
        <v>51</v>
      </c>
      <c r="U16" s="20" t="s">
        <v>51</v>
      </c>
      <c r="V16" s="24">
        <v>3.05</v>
      </c>
      <c r="W16" s="24">
        <v>2.2999999999999998</v>
      </c>
      <c r="X16" s="24">
        <v>3.04</v>
      </c>
      <c r="Y16" s="24">
        <v>2.76</v>
      </c>
      <c r="Z16" s="24">
        <v>2.63</v>
      </c>
    </row>
    <row r="17" spans="1:26" ht="15.95" customHeight="1" x14ac:dyDescent="0.15">
      <c r="A17" s="19" t="s">
        <v>64</v>
      </c>
      <c r="B17" s="20" t="s">
        <v>62</v>
      </c>
      <c r="C17" s="21">
        <v>44127.51458333333</v>
      </c>
      <c r="D17" s="22">
        <v>44127.51458333333</v>
      </c>
      <c r="E17" s="23">
        <v>4.09</v>
      </c>
      <c r="F17" s="23">
        <f>E17*37</f>
        <v>151.32999999999998</v>
      </c>
      <c r="G17" s="24">
        <v>3.46</v>
      </c>
      <c r="H17" s="20" t="s">
        <v>51</v>
      </c>
      <c r="I17" s="20" t="s">
        <v>51</v>
      </c>
      <c r="J17" s="24">
        <v>4.3099999999999996</v>
      </c>
      <c r="K17" s="20" t="s">
        <v>51</v>
      </c>
      <c r="L17" s="20" t="s">
        <v>51</v>
      </c>
      <c r="M17" s="24">
        <v>3.7</v>
      </c>
      <c r="N17" s="20" t="s">
        <v>51</v>
      </c>
      <c r="O17" s="20" t="s">
        <v>51</v>
      </c>
      <c r="P17" s="24">
        <v>4.03</v>
      </c>
      <c r="Q17" s="20" t="s">
        <v>51</v>
      </c>
      <c r="R17" s="20" t="s">
        <v>51</v>
      </c>
      <c r="S17" s="24">
        <v>3.56</v>
      </c>
      <c r="T17" s="20" t="s">
        <v>51</v>
      </c>
      <c r="U17" s="20" t="s">
        <v>51</v>
      </c>
      <c r="V17" s="24">
        <v>3.04</v>
      </c>
      <c r="W17" s="24">
        <v>2.6</v>
      </c>
      <c r="X17" s="24">
        <v>3.07</v>
      </c>
      <c r="Y17" s="24">
        <v>2.76</v>
      </c>
      <c r="Z17" s="24">
        <v>2.5</v>
      </c>
    </row>
    <row r="18" spans="1:26" ht="15.95" customHeight="1" x14ac:dyDescent="0.15">
      <c r="A18" s="19" t="s">
        <v>65</v>
      </c>
      <c r="B18" s="20" t="s">
        <v>62</v>
      </c>
      <c r="C18" s="21">
        <v>44127.515972222223</v>
      </c>
      <c r="D18" s="22">
        <v>44127.515972222223</v>
      </c>
      <c r="E18" s="23">
        <v>3.11</v>
      </c>
      <c r="F18" s="23">
        <f>E18*37</f>
        <v>115.07</v>
      </c>
      <c r="G18" s="24">
        <v>3.55</v>
      </c>
      <c r="H18" s="20" t="s">
        <v>51</v>
      </c>
      <c r="I18" s="20" t="s">
        <v>51</v>
      </c>
      <c r="J18" s="24">
        <v>4.01</v>
      </c>
      <c r="K18" s="20" t="s">
        <v>51</v>
      </c>
      <c r="L18" s="20" t="s">
        <v>51</v>
      </c>
      <c r="M18" s="24">
        <v>3.64</v>
      </c>
      <c r="N18" s="20" t="s">
        <v>51</v>
      </c>
      <c r="O18" s="20" t="s">
        <v>51</v>
      </c>
      <c r="P18" s="24">
        <v>3.84</v>
      </c>
      <c r="Q18" s="20" t="s">
        <v>51</v>
      </c>
      <c r="R18" s="20" t="s">
        <v>51</v>
      </c>
      <c r="S18" s="24">
        <v>3.5</v>
      </c>
      <c r="T18" s="20" t="s">
        <v>51</v>
      </c>
      <c r="U18" s="20" t="s">
        <v>51</v>
      </c>
      <c r="V18" s="24">
        <v>3.02</v>
      </c>
      <c r="W18" s="24">
        <v>2.3199999999999998</v>
      </c>
      <c r="X18" s="24">
        <v>2.97</v>
      </c>
      <c r="Y18" s="24">
        <v>2.83</v>
      </c>
      <c r="Z18" s="24">
        <v>2.57</v>
      </c>
    </row>
    <row r="19" spans="1:26" ht="15.95" customHeight="1" x14ac:dyDescent="0.15">
      <c r="A19" s="19" t="s">
        <v>66</v>
      </c>
      <c r="B19" s="20" t="s">
        <v>62</v>
      </c>
      <c r="C19" s="21">
        <v>44127.604861111111</v>
      </c>
      <c r="D19" s="22">
        <v>44127.604861111111</v>
      </c>
      <c r="E19" s="23">
        <v>4.8499999999999996</v>
      </c>
      <c r="F19" s="23">
        <f>E19*37</f>
        <v>179.45</v>
      </c>
      <c r="G19" s="24">
        <v>2.87</v>
      </c>
      <c r="H19" s="20" t="s">
        <v>51</v>
      </c>
      <c r="I19" s="20" t="s">
        <v>51</v>
      </c>
      <c r="J19" s="24">
        <v>3.12</v>
      </c>
      <c r="K19" s="20" t="s">
        <v>51</v>
      </c>
      <c r="L19" s="20" t="s">
        <v>51</v>
      </c>
      <c r="M19" s="24">
        <v>2.85</v>
      </c>
      <c r="N19" s="20" t="s">
        <v>51</v>
      </c>
      <c r="O19" s="20" t="s">
        <v>51</v>
      </c>
      <c r="P19" s="24">
        <v>3</v>
      </c>
      <c r="Q19" s="20" t="s">
        <v>51</v>
      </c>
      <c r="R19" s="20" t="s">
        <v>51</v>
      </c>
      <c r="S19" s="24">
        <v>2.68</v>
      </c>
      <c r="T19" s="20" t="s">
        <v>51</v>
      </c>
      <c r="U19" s="20" t="s">
        <v>51</v>
      </c>
      <c r="V19" s="24">
        <v>2.41</v>
      </c>
      <c r="W19" s="24">
        <v>2.06</v>
      </c>
      <c r="X19" s="24">
        <v>2.72</v>
      </c>
      <c r="Y19" s="24">
        <v>2.4300000000000002</v>
      </c>
      <c r="Z19" s="24">
        <v>2.16</v>
      </c>
    </row>
    <row r="20" spans="1:26" ht="15.95" customHeight="1" x14ac:dyDescent="0.15">
      <c r="A20" s="19" t="s">
        <v>67</v>
      </c>
      <c r="B20" s="20" t="s">
        <v>62</v>
      </c>
      <c r="C20" s="21">
        <v>44127.458333333336</v>
      </c>
      <c r="D20" s="22">
        <v>44127.458333333336</v>
      </c>
      <c r="E20" s="23">
        <v>5.01</v>
      </c>
      <c r="F20" s="23">
        <f>E20*37</f>
        <v>185.37</v>
      </c>
      <c r="G20" s="24">
        <v>3.2</v>
      </c>
      <c r="H20" s="20" t="s">
        <v>51</v>
      </c>
      <c r="I20" s="20" t="s">
        <v>51</v>
      </c>
      <c r="J20" s="24">
        <v>3.66</v>
      </c>
      <c r="K20" s="20" t="s">
        <v>51</v>
      </c>
      <c r="L20" s="20" t="s">
        <v>51</v>
      </c>
      <c r="M20" s="24">
        <v>3.03</v>
      </c>
      <c r="N20" s="20" t="s">
        <v>51</v>
      </c>
      <c r="O20" s="20" t="s">
        <v>51</v>
      </c>
      <c r="P20" s="24">
        <v>3.37</v>
      </c>
      <c r="Q20" s="20" t="s">
        <v>51</v>
      </c>
      <c r="R20" s="20" t="s">
        <v>51</v>
      </c>
      <c r="S20" s="24">
        <v>2.84</v>
      </c>
      <c r="T20" s="20" t="s">
        <v>51</v>
      </c>
      <c r="U20" s="20" t="s">
        <v>51</v>
      </c>
      <c r="V20" s="24">
        <v>2.61</v>
      </c>
      <c r="W20" s="24">
        <v>2.2400000000000002</v>
      </c>
      <c r="X20" s="24">
        <v>2.42</v>
      </c>
      <c r="Y20" s="24">
        <v>2.2599999999999998</v>
      </c>
      <c r="Z20" s="24">
        <v>2.2000000000000002</v>
      </c>
    </row>
    <row r="21" spans="1:26" ht="15.95" customHeight="1" x14ac:dyDescent="0.15">
      <c r="A21" s="19" t="s">
        <v>68</v>
      </c>
      <c r="B21" s="20" t="s">
        <v>62</v>
      </c>
      <c r="C21" s="21">
        <v>44127.654861111114</v>
      </c>
      <c r="D21" s="22">
        <v>44127.654861111114</v>
      </c>
      <c r="E21" s="23">
        <v>2.61</v>
      </c>
      <c r="F21" s="23">
        <f>E21*37</f>
        <v>96.57</v>
      </c>
      <c r="G21" s="24">
        <v>3.08</v>
      </c>
      <c r="H21" s="20" t="s">
        <v>51</v>
      </c>
      <c r="I21" s="20" t="s">
        <v>51</v>
      </c>
      <c r="J21" s="24">
        <v>3.63</v>
      </c>
      <c r="K21" s="20" t="s">
        <v>51</v>
      </c>
      <c r="L21" s="20" t="s">
        <v>51</v>
      </c>
      <c r="M21" s="24">
        <v>3.03</v>
      </c>
      <c r="N21" s="20" t="s">
        <v>51</v>
      </c>
      <c r="O21" s="20" t="s">
        <v>51</v>
      </c>
      <c r="P21" s="24">
        <v>3.36</v>
      </c>
      <c r="Q21" s="20" t="s">
        <v>51</v>
      </c>
      <c r="R21" s="20" t="s">
        <v>51</v>
      </c>
      <c r="S21" s="24">
        <v>3.04</v>
      </c>
      <c r="T21" s="20" t="s">
        <v>51</v>
      </c>
      <c r="U21" s="20" t="s">
        <v>51</v>
      </c>
      <c r="V21" s="24">
        <v>2.82</v>
      </c>
      <c r="W21" s="24">
        <v>2.16</v>
      </c>
      <c r="X21" s="24">
        <v>2.5499999999999998</v>
      </c>
      <c r="Y21" s="24">
        <v>2.36</v>
      </c>
      <c r="Z21" s="24">
        <v>2.37</v>
      </c>
    </row>
    <row r="22" spans="1:26" ht="15.95" customHeight="1" x14ac:dyDescent="0.15">
      <c r="A22" s="19" t="s">
        <v>69</v>
      </c>
      <c r="B22" s="20" t="s">
        <v>62</v>
      </c>
      <c r="C22" s="21">
        <v>44127.612997685188</v>
      </c>
      <c r="D22" s="22">
        <v>44127.613888888889</v>
      </c>
      <c r="E22" s="23">
        <v>5.0599999999999996</v>
      </c>
      <c r="F22" s="23">
        <f>E22*37</f>
        <v>187.22</v>
      </c>
      <c r="G22" s="24">
        <v>3.37</v>
      </c>
      <c r="H22" s="20" t="s">
        <v>51</v>
      </c>
      <c r="I22" s="20" t="s">
        <v>51</v>
      </c>
      <c r="J22" s="24">
        <v>3.42</v>
      </c>
      <c r="K22" s="20" t="s">
        <v>51</v>
      </c>
      <c r="L22" s="20" t="s">
        <v>51</v>
      </c>
      <c r="M22" s="24">
        <v>2.87</v>
      </c>
      <c r="N22" s="20" t="s">
        <v>51</v>
      </c>
      <c r="O22" s="20" t="s">
        <v>51</v>
      </c>
      <c r="P22" s="24">
        <v>3.17</v>
      </c>
      <c r="Q22" s="20" t="s">
        <v>51</v>
      </c>
      <c r="R22" s="20" t="s">
        <v>51</v>
      </c>
      <c r="S22" s="24">
        <v>3.17</v>
      </c>
      <c r="T22" s="20" t="s">
        <v>51</v>
      </c>
      <c r="U22" s="20" t="s">
        <v>51</v>
      </c>
      <c r="V22" s="24">
        <v>2.73</v>
      </c>
      <c r="W22" s="24">
        <v>2.08</v>
      </c>
      <c r="X22" s="24">
        <v>2.2599999999999998</v>
      </c>
      <c r="Y22" s="24">
        <v>2.14</v>
      </c>
      <c r="Z22" s="24">
        <v>2.2599999999999998</v>
      </c>
    </row>
    <row r="23" spans="1:26" ht="15.95" customHeight="1" x14ac:dyDescent="0.15">
      <c r="A23" s="25" t="s">
        <v>70</v>
      </c>
      <c r="B23" s="20" t="s">
        <v>62</v>
      </c>
      <c r="C23" s="21">
        <v>44127.487812500003</v>
      </c>
      <c r="D23" s="21">
        <v>44127.487812500003</v>
      </c>
      <c r="E23" s="23">
        <v>5.08</v>
      </c>
      <c r="F23" s="23">
        <f>E23*37</f>
        <v>187.96</v>
      </c>
      <c r="G23" s="20" t="s">
        <v>51</v>
      </c>
      <c r="H23" s="20" t="s">
        <v>51</v>
      </c>
      <c r="I23" s="20" t="s">
        <v>51</v>
      </c>
      <c r="J23" s="20" t="s">
        <v>51</v>
      </c>
      <c r="K23" s="20" t="s">
        <v>51</v>
      </c>
      <c r="L23" s="20" t="s">
        <v>51</v>
      </c>
      <c r="M23" s="20" t="s">
        <v>51</v>
      </c>
      <c r="N23" s="20" t="s">
        <v>51</v>
      </c>
      <c r="O23" s="20" t="s">
        <v>51</v>
      </c>
      <c r="P23" s="20" t="s">
        <v>51</v>
      </c>
      <c r="Q23" s="20" t="s">
        <v>51</v>
      </c>
      <c r="R23" s="20" t="s">
        <v>51</v>
      </c>
      <c r="S23" s="20" t="s">
        <v>51</v>
      </c>
      <c r="T23" s="20" t="s">
        <v>51</v>
      </c>
      <c r="U23" s="20" t="s">
        <v>51</v>
      </c>
      <c r="V23" s="20" t="s">
        <v>51</v>
      </c>
      <c r="W23" s="20" t="s">
        <v>51</v>
      </c>
      <c r="X23" s="20" t="s">
        <v>51</v>
      </c>
      <c r="Y23" s="20" t="s">
        <v>51</v>
      </c>
      <c r="Z23" s="20" t="s">
        <v>51</v>
      </c>
    </row>
    <row r="24" spans="1:26" ht="20.45" customHeight="1" x14ac:dyDescent="0.15">
      <c r="A24" s="9" t="s">
        <v>75</v>
      </c>
      <c r="B24" s="10" t="s">
        <v>62</v>
      </c>
      <c r="C24" s="11" t="s">
        <v>57</v>
      </c>
      <c r="D24" s="11" t="s">
        <v>58</v>
      </c>
      <c r="E24" s="11" t="s">
        <v>59</v>
      </c>
      <c r="F24" s="11" t="s">
        <v>60</v>
      </c>
      <c r="G24" s="12">
        <v>3.33</v>
      </c>
      <c r="H24" s="12">
        <v>4.05</v>
      </c>
      <c r="I24" s="12">
        <v>3.73</v>
      </c>
      <c r="J24" s="12">
        <v>3.89</v>
      </c>
      <c r="K24" s="12">
        <v>3.58</v>
      </c>
      <c r="L24" s="12">
        <v>3.35</v>
      </c>
      <c r="M24" s="12">
        <v>3.48</v>
      </c>
      <c r="N24" s="12">
        <v>3.82</v>
      </c>
      <c r="O24" s="12">
        <v>3.57</v>
      </c>
      <c r="P24" s="12">
        <v>3.71</v>
      </c>
      <c r="Q24" s="12">
        <v>3.57</v>
      </c>
      <c r="R24" s="12">
        <v>3.22</v>
      </c>
      <c r="S24" s="12">
        <v>3.39</v>
      </c>
      <c r="T24" s="12">
        <v>2.92</v>
      </c>
      <c r="U24" s="12">
        <v>2.89</v>
      </c>
      <c r="V24" s="12">
        <v>2.9</v>
      </c>
      <c r="W24" s="12">
        <v>2.4300000000000002</v>
      </c>
      <c r="X24" s="12">
        <v>3.15</v>
      </c>
      <c r="Y24" s="12">
        <v>2.86</v>
      </c>
      <c r="Z24" s="12">
        <v>2.74</v>
      </c>
    </row>
    <row r="25" spans="1:26" ht="15" x14ac:dyDescent="0.15">
      <c r="A25" s="26" t="s">
        <v>71</v>
      </c>
      <c r="B25" s="20" t="s">
        <v>62</v>
      </c>
      <c r="C25" s="21">
        <v>44127.519444444442</v>
      </c>
      <c r="D25" s="22">
        <v>44127.581944444442</v>
      </c>
      <c r="E25" s="23">
        <v>5.18</v>
      </c>
      <c r="F25" s="23">
        <f>E25*37</f>
        <v>191.66</v>
      </c>
      <c r="G25" s="24">
        <v>3.12</v>
      </c>
      <c r="H25" s="20" t="s">
        <v>51</v>
      </c>
      <c r="I25" s="20" t="s">
        <v>51</v>
      </c>
      <c r="J25" s="24">
        <v>3.09</v>
      </c>
      <c r="K25" s="20" t="s">
        <v>51</v>
      </c>
      <c r="L25" s="20" t="s">
        <v>51</v>
      </c>
      <c r="M25" s="24">
        <v>2.95</v>
      </c>
      <c r="N25" s="20" t="s">
        <v>51</v>
      </c>
      <c r="O25" s="20" t="s">
        <v>51</v>
      </c>
      <c r="P25" s="24">
        <v>3.03</v>
      </c>
      <c r="Q25" s="20" t="s">
        <v>51</v>
      </c>
      <c r="R25" s="20" t="s">
        <v>51</v>
      </c>
      <c r="S25" s="24">
        <v>2.74</v>
      </c>
      <c r="T25" s="20" t="s">
        <v>51</v>
      </c>
      <c r="U25" s="20" t="s">
        <v>51</v>
      </c>
      <c r="V25" s="24">
        <v>2.29</v>
      </c>
      <c r="W25" s="24">
        <v>2.02</v>
      </c>
      <c r="X25" s="24">
        <v>2.66</v>
      </c>
      <c r="Y25" s="24">
        <v>2.41</v>
      </c>
      <c r="Z25" s="24">
        <v>2.27</v>
      </c>
    </row>
    <row r="26" spans="1:26" ht="15.95" customHeight="1" x14ac:dyDescent="0.15">
      <c r="A26" s="19" t="s">
        <v>72</v>
      </c>
      <c r="B26" s="20" t="s">
        <v>62</v>
      </c>
      <c r="C26" s="21">
        <v>44127.554166666669</v>
      </c>
      <c r="D26" s="22">
        <v>44127.616666666669</v>
      </c>
      <c r="E26" s="23">
        <v>5.0999999999999996</v>
      </c>
      <c r="F26" s="23">
        <f>E26*37</f>
        <v>188.7</v>
      </c>
      <c r="G26" s="24">
        <v>4.05</v>
      </c>
      <c r="H26" s="20" t="s">
        <v>51</v>
      </c>
      <c r="I26" s="20" t="s">
        <v>51</v>
      </c>
      <c r="J26" s="24">
        <v>4.3</v>
      </c>
      <c r="K26" s="20" t="s">
        <v>51</v>
      </c>
      <c r="L26" s="20" t="s">
        <v>51</v>
      </c>
      <c r="M26" s="24">
        <v>3.49</v>
      </c>
      <c r="N26" s="20" t="s">
        <v>51</v>
      </c>
      <c r="O26" s="20" t="s">
        <v>51</v>
      </c>
      <c r="P26" s="24">
        <v>3.93</v>
      </c>
      <c r="Q26" s="20" t="s">
        <v>51</v>
      </c>
      <c r="R26" s="20" t="s">
        <v>51</v>
      </c>
      <c r="S26" s="24">
        <v>3.51</v>
      </c>
      <c r="T26" s="20" t="s">
        <v>51</v>
      </c>
      <c r="U26" s="20" t="s">
        <v>51</v>
      </c>
      <c r="V26" s="24">
        <v>2.76</v>
      </c>
      <c r="W26" s="24">
        <v>2.5099999999999998</v>
      </c>
      <c r="X26" s="24">
        <v>3.25</v>
      </c>
      <c r="Y26" s="20" t="s">
        <v>73</v>
      </c>
      <c r="Z26" s="24">
        <v>2.94</v>
      </c>
    </row>
    <row r="27" spans="1:26" ht="15.95" customHeight="1" x14ac:dyDescent="0.15">
      <c r="A27" s="25" t="s">
        <v>74</v>
      </c>
      <c r="B27" s="20" t="s">
        <v>62</v>
      </c>
      <c r="C27" s="21">
        <v>44127.479166666664</v>
      </c>
      <c r="D27" s="22">
        <v>44127.541666666664</v>
      </c>
      <c r="E27" s="23">
        <v>5.27</v>
      </c>
      <c r="F27" s="23">
        <f>E27*37</f>
        <v>194.98999999999998</v>
      </c>
      <c r="G27" s="24">
        <v>3.42</v>
      </c>
      <c r="H27" s="20" t="s">
        <v>51</v>
      </c>
      <c r="I27" s="20" t="s">
        <v>51</v>
      </c>
      <c r="J27" s="24">
        <v>3.75</v>
      </c>
      <c r="K27" s="20" t="s">
        <v>51</v>
      </c>
      <c r="L27" s="20" t="s">
        <v>51</v>
      </c>
      <c r="M27" s="24">
        <v>3.19</v>
      </c>
      <c r="N27" s="20" t="s">
        <v>51</v>
      </c>
      <c r="O27" s="20" t="s">
        <v>51</v>
      </c>
      <c r="P27" s="24">
        <v>3.49</v>
      </c>
      <c r="Q27" s="20" t="s">
        <v>51</v>
      </c>
      <c r="R27" s="20" t="s">
        <v>51</v>
      </c>
      <c r="S27" s="24">
        <v>3.1</v>
      </c>
      <c r="T27" s="20" t="s">
        <v>51</v>
      </c>
      <c r="U27" s="20" t="s">
        <v>51</v>
      </c>
      <c r="V27" s="24">
        <v>2.57</v>
      </c>
      <c r="W27" s="24">
        <v>2.0699999999999998</v>
      </c>
      <c r="X27" s="24">
        <v>2.46</v>
      </c>
      <c r="Y27" s="24">
        <v>2.56</v>
      </c>
      <c r="Z27" s="24">
        <v>2.3199999999999998</v>
      </c>
    </row>
    <row r="28" spans="1:26" s="40" customFormat="1" ht="15.95" customHeight="1" x14ac:dyDescent="0.15">
      <c r="A28" s="37" t="s">
        <v>49</v>
      </c>
      <c r="B28" s="38">
        <v>13</v>
      </c>
      <c r="C28" s="38">
        <v>13</v>
      </c>
      <c r="D28" s="38">
        <v>13</v>
      </c>
      <c r="E28" s="38">
        <v>13</v>
      </c>
      <c r="F28" s="38">
        <v>13</v>
      </c>
      <c r="G28" s="38">
        <v>13</v>
      </c>
      <c r="H28" s="39" t="s">
        <v>77</v>
      </c>
      <c r="I28" s="39" t="s">
        <v>77</v>
      </c>
      <c r="J28" s="38">
        <v>12</v>
      </c>
      <c r="K28" s="39" t="s">
        <v>77</v>
      </c>
      <c r="L28" s="39" t="s">
        <v>77</v>
      </c>
      <c r="M28" s="38">
        <v>12</v>
      </c>
      <c r="N28" s="39" t="s">
        <v>77</v>
      </c>
      <c r="O28" s="39" t="s">
        <v>77</v>
      </c>
      <c r="P28" s="38">
        <v>12</v>
      </c>
      <c r="Q28" s="39" t="s">
        <v>77</v>
      </c>
      <c r="R28" s="39" t="s">
        <v>77</v>
      </c>
      <c r="S28" s="38">
        <v>12</v>
      </c>
      <c r="T28" s="39" t="s">
        <v>77</v>
      </c>
      <c r="U28" s="39" t="s">
        <v>77</v>
      </c>
      <c r="V28" s="38">
        <v>12</v>
      </c>
      <c r="W28" s="38">
        <v>12</v>
      </c>
      <c r="X28" s="38">
        <v>12</v>
      </c>
      <c r="Y28" s="38">
        <v>12</v>
      </c>
      <c r="Z28" s="38">
        <v>12</v>
      </c>
    </row>
    <row r="29" spans="1:26" ht="15.95" customHeight="1" x14ac:dyDescent="0.15">
      <c r="A29" s="27" t="s">
        <v>50</v>
      </c>
      <c r="B29" s="20" t="s">
        <v>51</v>
      </c>
      <c r="C29" s="20" t="s">
        <v>51</v>
      </c>
      <c r="D29" s="20" t="s">
        <v>51</v>
      </c>
      <c r="E29" s="23">
        <v>4.1399999999999997</v>
      </c>
      <c r="F29" s="23">
        <v>153.33000000000001</v>
      </c>
      <c r="G29" s="24">
        <v>3.38</v>
      </c>
      <c r="H29" s="20" t="s">
        <v>78</v>
      </c>
      <c r="I29" s="20" t="s">
        <v>79</v>
      </c>
      <c r="J29" s="24">
        <v>3.77</v>
      </c>
      <c r="K29" s="20" t="s">
        <v>80</v>
      </c>
      <c r="L29" s="20" t="s">
        <v>81</v>
      </c>
      <c r="M29" s="24">
        <v>3.26</v>
      </c>
      <c r="N29" s="20" t="s">
        <v>82</v>
      </c>
      <c r="O29" s="20" t="s">
        <v>83</v>
      </c>
      <c r="P29" s="24">
        <v>3.54</v>
      </c>
      <c r="Q29" s="20" t="s">
        <v>83</v>
      </c>
      <c r="R29" s="20" t="s">
        <v>84</v>
      </c>
      <c r="S29" s="24">
        <v>3.19</v>
      </c>
      <c r="T29" s="20" t="s">
        <v>85</v>
      </c>
      <c r="U29" s="20" t="s">
        <v>86</v>
      </c>
      <c r="V29" s="24">
        <v>2.76</v>
      </c>
      <c r="W29" s="20" t="s">
        <v>76</v>
      </c>
      <c r="X29" s="24">
        <v>2.79</v>
      </c>
      <c r="Y29" s="24">
        <v>2.5499999999999998</v>
      </c>
      <c r="Z29" s="24">
        <v>2.4500000000000002</v>
      </c>
    </row>
    <row r="30" spans="1:26" ht="15" x14ac:dyDescent="0.15">
      <c r="A30" s="27" t="s">
        <v>52</v>
      </c>
      <c r="B30" s="20" t="s">
        <v>51</v>
      </c>
      <c r="C30" s="20" t="s">
        <v>51</v>
      </c>
      <c r="D30" s="20" t="s">
        <v>51</v>
      </c>
      <c r="E30" s="23">
        <v>1.2</v>
      </c>
      <c r="F30" s="23">
        <v>44.45</v>
      </c>
      <c r="G30" s="24">
        <v>0.28999999999999998</v>
      </c>
      <c r="H30" s="20" t="s">
        <v>51</v>
      </c>
      <c r="I30" s="20" t="s">
        <v>51</v>
      </c>
      <c r="J30" s="24">
        <v>0.39</v>
      </c>
      <c r="K30" s="20" t="s">
        <v>51</v>
      </c>
      <c r="L30" s="20" t="s">
        <v>51</v>
      </c>
      <c r="M30" s="24">
        <v>0.28999999999999998</v>
      </c>
      <c r="N30" s="20" t="s">
        <v>51</v>
      </c>
      <c r="O30" s="20" t="s">
        <v>51</v>
      </c>
      <c r="P30" s="24">
        <v>0.34</v>
      </c>
      <c r="Q30" s="20" t="s">
        <v>51</v>
      </c>
      <c r="R30" s="20" t="s">
        <v>51</v>
      </c>
      <c r="S30" s="24">
        <v>0.3</v>
      </c>
      <c r="T30" s="20" t="s">
        <v>51</v>
      </c>
      <c r="U30" s="20" t="s">
        <v>51</v>
      </c>
      <c r="V30" s="24">
        <v>0.24</v>
      </c>
      <c r="W30" s="24">
        <v>0.19</v>
      </c>
      <c r="X30" s="24">
        <v>0.31</v>
      </c>
      <c r="Y30" s="24">
        <v>0.24</v>
      </c>
      <c r="Z30" s="24">
        <v>0.23</v>
      </c>
    </row>
    <row r="31" spans="1:26" ht="18" hidden="1" customHeight="1" x14ac:dyDescent="0.25">
      <c r="A31" s="32"/>
      <c r="B31" s="33"/>
      <c r="C31" s="33"/>
      <c r="D31" s="33"/>
      <c r="E31" s="34"/>
      <c r="F31" s="34"/>
      <c r="G31" s="35"/>
      <c r="H31" s="33"/>
      <c r="I31" s="33"/>
      <c r="J31" s="35"/>
      <c r="K31" s="33"/>
      <c r="L31" s="33"/>
      <c r="M31" s="35"/>
      <c r="N31" s="33"/>
      <c r="O31" s="33"/>
      <c r="P31" s="35"/>
      <c r="Q31" s="33"/>
      <c r="R31" s="33"/>
      <c r="S31" s="35"/>
      <c r="T31" s="33"/>
      <c r="U31" s="33"/>
      <c r="V31" s="35"/>
      <c r="W31" s="35"/>
      <c r="X31" s="35"/>
      <c r="Y31" s="35"/>
      <c r="Z31" s="35"/>
    </row>
  </sheetData>
  <mergeCells count="1">
    <mergeCell ref="A1:Y1"/>
  </mergeCells>
  <pageMargins left="0.5" right="0.5" top="0.75" bottom="0.75" header="0.27777800000000002" footer="0.27777800000000002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iOS</Application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1 - Table S6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Brasic</dc:creator>
  <dcterms:created xsi:type="dcterms:W3CDTF">2020-12-27T12:45:34Z</dcterms:created>
</cp:coreProperties>
</file>