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showInkAnnotation="0"/>
  <mc:AlternateContent xmlns:mc="http://schemas.openxmlformats.org/markup-compatibility/2006">
    <mc:Choice Requires="x15">
      <x15ac:absPath xmlns:x15ac="http://schemas.microsoft.com/office/spreadsheetml/2010/11/ac" url="/private/var/mobile/Library/Mobile Documents/com~apple~CloudDocs/Downloads/"/>
    </mc:Choice>
  </mc:AlternateContent>
  <xr:revisionPtr revIDLastSave="0" documentId="8_{8C050D84-C143-2647-AF1B-32814991E857}" xr6:coauthVersionLast="46" xr6:coauthVersionMax="46" xr10:uidLastSave="{00000000-0000-0000-0000-000000000000}"/>
  <bookViews>
    <workbookView xWindow="0" yWindow="40" windowWidth="15960" windowHeight="18080" activeTab="4" xr2:uid="{00000000-000D-0000-FFFF-FFFF00000000}"/>
  </bookViews>
  <sheets>
    <sheet name="Export Summary" sheetId="1" r:id="rId1"/>
    <sheet name="Info" sheetId="2" r:id="rId2"/>
    <sheet name="_18F_RPEB injection characteris" sheetId="3" r:id="rId3"/>
    <sheet name="BPND RTGA" sheetId="4" r:id="rId4"/>
    <sheet name="BPND MRTM2" sheetId="5"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26" i="5" l="1"/>
  <c r="AP26" i="5"/>
  <c r="AO26" i="5"/>
  <c r="AN26" i="5"/>
  <c r="AM26" i="5"/>
  <c r="AL26" i="5"/>
  <c r="AK26" i="5"/>
  <c r="AJ26" i="5"/>
  <c r="AI26" i="5"/>
  <c r="AH26" i="5"/>
  <c r="AG26" i="5"/>
  <c r="AF26" i="5"/>
  <c r="AE26" i="5"/>
  <c r="AD26" i="5"/>
  <c r="AC26" i="5"/>
  <c r="AB26" i="5"/>
  <c r="AA26" i="5"/>
  <c r="Z26" i="5"/>
  <c r="Y26" i="5"/>
  <c r="X26" i="5"/>
  <c r="W26" i="5"/>
  <c r="V26" i="5"/>
  <c r="U26" i="5"/>
  <c r="T26" i="5"/>
  <c r="S26" i="5"/>
  <c r="R26" i="5"/>
  <c r="Q26" i="5"/>
  <c r="P26" i="5"/>
  <c r="O26" i="5"/>
  <c r="N26" i="5"/>
  <c r="M26" i="5"/>
  <c r="L26" i="5"/>
  <c r="K26" i="5"/>
  <c r="J26" i="5"/>
  <c r="I26" i="5"/>
  <c r="H26" i="5"/>
  <c r="G26" i="5"/>
  <c r="F26" i="5"/>
  <c r="E26" i="5"/>
  <c r="D26" i="5"/>
  <c r="C26" i="5"/>
  <c r="B26"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F20" i="5"/>
  <c r="E20" i="5"/>
  <c r="D20" i="5"/>
  <c r="C20" i="5"/>
  <c r="B20" i="5"/>
  <c r="AQ9" i="5"/>
  <c r="AP9" i="5"/>
  <c r="AO9" i="5"/>
  <c r="AN9" i="5"/>
  <c r="AM9" i="5"/>
  <c r="AL9" i="5"/>
  <c r="AK9" i="5"/>
  <c r="AJ9" i="5"/>
  <c r="AI9" i="5"/>
  <c r="AH9" i="5"/>
  <c r="AG9" i="5"/>
  <c r="AF9" i="5"/>
  <c r="AE9" i="5"/>
  <c r="AD9" i="5"/>
  <c r="AC9" i="5"/>
  <c r="AB9" i="5"/>
  <c r="AA9" i="5"/>
  <c r="Z9" i="5"/>
  <c r="Y9" i="5"/>
  <c r="X9" i="5"/>
  <c r="W9" i="5"/>
  <c r="V9" i="5"/>
  <c r="U9" i="5"/>
  <c r="T9" i="5"/>
  <c r="S9" i="5"/>
  <c r="R9" i="5"/>
  <c r="Q9" i="5"/>
  <c r="P9" i="5"/>
  <c r="O9" i="5"/>
  <c r="N9" i="5"/>
  <c r="M9" i="5"/>
  <c r="L9" i="5"/>
  <c r="K9" i="5"/>
  <c r="J9" i="5"/>
  <c r="I9" i="5"/>
  <c r="H9" i="5"/>
  <c r="G9" i="5"/>
  <c r="F9" i="5"/>
  <c r="E9" i="5"/>
  <c r="D9" i="5"/>
  <c r="C9" i="5"/>
  <c r="B9" i="5"/>
  <c r="AV26" i="4"/>
  <c r="AU26" i="4"/>
  <c r="AS26" i="4"/>
  <c r="AR26" i="4"/>
  <c r="AQ26" i="4"/>
  <c r="AP26" i="4"/>
  <c r="AO26" i="4"/>
  <c r="AN26" i="4"/>
  <c r="AM26" i="4"/>
  <c r="AL26" i="4"/>
  <c r="AK26" i="4"/>
  <c r="AJ26" i="4"/>
  <c r="AI26" i="4"/>
  <c r="AH26" i="4"/>
  <c r="AG26" i="4"/>
  <c r="AF26" i="4"/>
  <c r="AE26" i="4"/>
  <c r="AD26" i="4"/>
  <c r="AB26" i="4"/>
  <c r="Z26" i="4"/>
  <c r="Y26" i="4"/>
  <c r="X26" i="4"/>
  <c r="W26" i="4"/>
  <c r="V26" i="4"/>
  <c r="U26" i="4"/>
  <c r="T26" i="4"/>
  <c r="S26" i="4"/>
  <c r="R26" i="4"/>
  <c r="Q26" i="4"/>
  <c r="P26" i="4"/>
  <c r="O26" i="4"/>
  <c r="N26" i="4"/>
  <c r="L26" i="4"/>
  <c r="K26" i="4"/>
  <c r="J26" i="4"/>
  <c r="I26" i="4"/>
  <c r="H26" i="4"/>
  <c r="F26" i="4"/>
  <c r="E26" i="4"/>
  <c r="D26" i="4"/>
  <c r="C26" i="4"/>
  <c r="B26" i="4"/>
  <c r="AU20" i="4"/>
  <c r="AR20" i="4"/>
  <c r="AQ20" i="4"/>
  <c r="AP20" i="4"/>
  <c r="AO20" i="4"/>
  <c r="AN20" i="4"/>
  <c r="AM20" i="4"/>
  <c r="AK20" i="4"/>
  <c r="AF20" i="4"/>
  <c r="AD20" i="4"/>
  <c r="AB20" i="4"/>
  <c r="Z20" i="4"/>
  <c r="Y20" i="4"/>
  <c r="X20" i="4"/>
  <c r="W20" i="4"/>
  <c r="V20" i="4"/>
  <c r="U20" i="4"/>
  <c r="T20" i="4"/>
  <c r="S20" i="4"/>
  <c r="Q20" i="4"/>
  <c r="L20" i="4"/>
  <c r="J20" i="4"/>
  <c r="I20" i="4"/>
  <c r="E20" i="4"/>
  <c r="D20" i="4"/>
  <c r="C20" i="4"/>
  <c r="AU9" i="4"/>
  <c r="AR9" i="4"/>
  <c r="AQ9" i="4"/>
  <c r="AP9" i="4"/>
  <c r="AO9" i="4"/>
  <c r="AN9" i="4"/>
  <c r="AM9" i="4"/>
  <c r="AK9" i="4"/>
  <c r="AF9" i="4"/>
  <c r="AE9" i="4"/>
  <c r="AB9" i="4"/>
  <c r="Z9" i="4"/>
  <c r="Y9" i="4"/>
  <c r="X9" i="4"/>
  <c r="W9" i="4"/>
  <c r="V9" i="4"/>
  <c r="U9" i="4"/>
  <c r="T9" i="4"/>
  <c r="S9" i="4"/>
  <c r="Q9" i="4"/>
  <c r="L9" i="4"/>
  <c r="J9" i="4"/>
  <c r="I9" i="4"/>
  <c r="E9" i="4"/>
  <c r="D9" i="4"/>
  <c r="C9" i="4"/>
  <c r="G23" i="3"/>
  <c r="F23" i="3"/>
  <c r="E17" i="3"/>
  <c r="E19" i="3"/>
  <c r="E20" i="3"/>
  <c r="E23" i="3"/>
  <c r="D23" i="3"/>
  <c r="C17" i="3"/>
  <c r="C19" i="3"/>
  <c r="C23" i="3"/>
  <c r="G22" i="3"/>
  <c r="F22" i="3"/>
  <c r="E22" i="3"/>
  <c r="D22" i="3"/>
  <c r="C22" i="3"/>
  <c r="G21" i="3"/>
  <c r="F21" i="3"/>
  <c r="E21" i="3"/>
  <c r="D21" i="3"/>
  <c r="C21" i="3"/>
  <c r="G12" i="3"/>
  <c r="F12" i="3"/>
  <c r="E6" i="3"/>
  <c r="E7" i="3"/>
  <c r="E8" i="3"/>
  <c r="E9" i="3"/>
  <c r="E12" i="3"/>
  <c r="D12" i="3"/>
  <c r="C6" i="3"/>
  <c r="C7" i="3"/>
  <c r="C8" i="3"/>
  <c r="C9" i="3"/>
  <c r="C12" i="3"/>
  <c r="G11" i="3"/>
  <c r="F11" i="3"/>
  <c r="E11" i="3"/>
  <c r="D11" i="3"/>
  <c r="C11" i="3"/>
  <c r="G10" i="3"/>
  <c r="F10" i="3"/>
  <c r="E10" i="3"/>
  <c r="D10" i="3"/>
  <c r="C10" i="3"/>
</calcChain>
</file>

<file path=xl/sharedStrings.xml><?xml version="1.0" encoding="utf-8"?>
<sst xmlns="http://schemas.openxmlformats.org/spreadsheetml/2006/main" count="744" uniqueCount="236">
  <si>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</si>
  <si>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</si>
  <si>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</si>
  <si>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</si>
  <si>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Info</t>
  </si>
  <si>
    <t>Table 1</t>
  </si>
  <si>
    <r>
      <rPr>
        <u/>
        <sz val="12"/>
        <color indexed="13"/>
        <rFont val="Calibri"/>
      </rPr>
      <t>Info</t>
    </r>
  </si>
  <si>
    <t>[18F]RPEB injection characteristics</t>
  </si>
  <si>
    <t>[18F]FPEB injection characteristics</t>
  </si>
  <si>
    <r>
      <rPr>
        <u/>
        <sz val="12"/>
        <color indexed="13"/>
        <rFont val="Calibri"/>
      </rPr>
      <t>_18F_RPEB injection characteris</t>
    </r>
  </si>
  <si>
    <t>BPND RTGA</t>
  </si>
  <si>
    <r>
      <rPr>
        <u/>
        <sz val="12"/>
        <color indexed="13"/>
        <rFont val="Calibri"/>
      </rPr>
      <t>BPND RTGA</t>
    </r>
  </si>
  <si>
    <t>BPND MRTM2</t>
  </si>
  <si>
    <r>
      <rPr>
        <u/>
        <sz val="12"/>
        <color indexed="13"/>
        <rFont val="Calibri"/>
      </rPr>
      <t>BPND MRTM2</t>
    </r>
  </si>
  <si>
    <t>Sheet #</t>
  </si>
  <si>
    <t>Method</t>
  </si>
  <si>
    <t>RTGA</t>
  </si>
  <si>
    <t>MRTM2</t>
  </si>
  <si>
    <t>Variable</t>
  </si>
  <si>
    <t>BPND</t>
  </si>
  <si>
    <t>Labels</t>
  </si>
  <si>
    <t>Regions</t>
  </si>
  <si>
    <t>Am</t>
  </si>
  <si>
    <t>Amygdala</t>
  </si>
  <si>
    <t>aFr</t>
  </si>
  <si>
    <t>aTp</t>
  </si>
  <si>
    <t>cAC</t>
  </si>
  <si>
    <t>Caudal anterior cingulate</t>
  </si>
  <si>
    <t>Cb</t>
  </si>
  <si>
    <t>Cerebellum</t>
  </si>
  <si>
    <t>Cg</t>
  </si>
  <si>
    <t>Cingulate</t>
  </si>
  <si>
    <t>CN</t>
  </si>
  <si>
    <t>Caudate nucleus</t>
  </si>
  <si>
    <t>Cu</t>
  </si>
  <si>
    <t>Cuneus</t>
  </si>
  <si>
    <t>dpTp</t>
  </si>
  <si>
    <t>ER</t>
  </si>
  <si>
    <t>Entorhinal area</t>
  </si>
  <si>
    <t>FO</t>
  </si>
  <si>
    <t>Frontal operculum</t>
  </si>
  <si>
    <t>Fr</t>
  </si>
  <si>
    <t>Fs</t>
  </si>
  <si>
    <t>Fusiform gyrus</t>
  </si>
  <si>
    <t>GP</t>
  </si>
  <si>
    <t>Globus pallidus</t>
  </si>
  <si>
    <t>Hp</t>
  </si>
  <si>
    <t>Hippocampus</t>
  </si>
  <si>
    <t>IC</t>
  </si>
  <si>
    <t>Isthmus/cingulate</t>
  </si>
  <si>
    <t>In</t>
  </si>
  <si>
    <t>Insula</t>
  </si>
  <si>
    <t>iPa</t>
  </si>
  <si>
    <t>iTp</t>
  </si>
  <si>
    <t>lOc</t>
  </si>
  <si>
    <t>lOG</t>
  </si>
  <si>
    <t>Lateral orbital gyrus</t>
  </si>
  <si>
    <t>LG</t>
  </si>
  <si>
    <t>Lingual gyrus</t>
  </si>
  <si>
    <t>mdOG</t>
  </si>
  <si>
    <t>Medial orbital gyrus</t>
  </si>
  <si>
    <t>mFr</t>
  </si>
  <si>
    <t>mTp</t>
  </si>
  <si>
    <t>Oc</t>
  </si>
  <si>
    <t>OO</t>
  </si>
  <si>
    <t>Orbital operculum</t>
  </si>
  <si>
    <t>paC</t>
  </si>
  <si>
    <t>Paracentral</t>
  </si>
  <si>
    <t>pC</t>
  </si>
  <si>
    <t>pCg</t>
  </si>
  <si>
    <t>Posterior cingulate</t>
  </si>
  <si>
    <t>PH</t>
  </si>
  <si>
    <t>Parahippocampus</t>
  </si>
  <si>
    <t>Pr</t>
  </si>
  <si>
    <t>Precuneus</t>
  </si>
  <si>
    <t>Prc</t>
  </si>
  <si>
    <t>Precentral gyrus</t>
  </si>
  <si>
    <t>PS</t>
  </si>
  <si>
    <t>Postcentral gyrus</t>
  </si>
  <si>
    <t>PT</t>
  </si>
  <si>
    <t>Pars triangularis</t>
  </si>
  <si>
    <t>Pu</t>
  </si>
  <si>
    <t>Putamen</t>
  </si>
  <si>
    <t>rAC</t>
  </si>
  <si>
    <t>Rostral anterior cingulate</t>
  </si>
  <si>
    <t>rFr</t>
  </si>
  <si>
    <t>sFr</t>
  </si>
  <si>
    <t>SM</t>
  </si>
  <si>
    <t>Supramarginal</t>
  </si>
  <si>
    <t>sPa</t>
  </si>
  <si>
    <t>sTp</t>
  </si>
  <si>
    <t>Th</t>
  </si>
  <si>
    <t>Thalamus</t>
  </si>
  <si>
    <t>Tp</t>
  </si>
  <si>
    <t>tT</t>
  </si>
  <si>
    <t>Transverse temporal</t>
  </si>
  <si>
    <t>vS</t>
  </si>
  <si>
    <t>Ventral striatum</t>
  </si>
  <si>
    <t>Participants</t>
  </si>
  <si>
    <t xml:space="preserve">Injection time </t>
  </si>
  <si>
    <t>[18F]FPEB injected dose MBq</t>
  </si>
  <si>
    <t>[18F]FPEB injected dose mCi</t>
  </si>
  <si>
    <t>[18F]FPEB specific activity MBq/millimole</t>
  </si>
  <si>
    <t>[18F]FPEB specific activity mCi/millimole</t>
  </si>
  <si>
    <t>[18F]FPEB mass micrograms</t>
  </si>
  <si>
    <t>JHUTD4</t>
  </si>
  <si>
    <t>15:22</t>
  </si>
  <si>
    <t>JHUTD6</t>
  </si>
  <si>
    <t>14:59</t>
  </si>
  <si>
    <t>JHUTD14</t>
  </si>
  <si>
    <t>15:17</t>
  </si>
  <si>
    <t>JHUTD1001</t>
  </si>
  <si>
    <t>15:27</t>
  </si>
  <si>
    <t>JHUTD1002</t>
  </si>
  <si>
    <t>13:05</t>
  </si>
  <si>
    <t>JHUTD1005</t>
  </si>
  <si>
    <t>12:46</t>
  </si>
  <si>
    <t>JHUTD105</t>
  </si>
  <si>
    <t>10:45</t>
  </si>
  <si>
    <t>N</t>
  </si>
  <si>
    <t>7</t>
  </si>
  <si>
    <t>Mean</t>
  </si>
  <si>
    <t>.</t>
  </si>
  <si>
    <t>Standard deviation</t>
  </si>
  <si>
    <t>JHUASD3</t>
  </si>
  <si>
    <t>10:48</t>
  </si>
  <si>
    <t>JHUASD4</t>
  </si>
  <si>
    <t>15:15</t>
  </si>
  <si>
    <t>JHUASD5</t>
  </si>
  <si>
    <t>15:10</t>
  </si>
  <si>
    <t>JHUASD7</t>
  </si>
  <si>
    <t>JKUASD8</t>
  </si>
  <si>
    <t>15:08</t>
  </si>
  <si>
    <t>JHUASD9</t>
  </si>
  <si>
    <t>10:47</t>
  </si>
  <si>
    <t>JHUASD12</t>
  </si>
  <si>
    <t>12:58</t>
  </si>
  <si>
    <t>JHUFXS2</t>
  </si>
  <si>
    <t>13:02</t>
  </si>
  <si>
    <t>JHUFXS4</t>
  </si>
  <si>
    <t>12:49</t>
  </si>
  <si>
    <t>2</t>
  </si>
  <si>
    <t>prC</t>
  </si>
  <si>
    <t>JHUT1002</t>
  </si>
  <si>
    <t>JHU1005</t>
  </si>
  <si>
    <t>JHU105</t>
  </si>
  <si>
    <t>JHUASD8</t>
  </si>
  <si>
    <t>2.84</t>
  </si>
  <si>
    <t>3.13</t>
  </si>
  <si>
    <t>3.15</t>
  </si>
  <si>
    <t>0.86</t>
  </si>
  <si>
    <t>1.67</t>
  </si>
  <si>
    <t>2.16</t>
  </si>
  <si>
    <t>2.15</t>
  </si>
  <si>
    <t>3.03</t>
  </si>
  <si>
    <t>4.72</t>
  </si>
  <si>
    <t>2.81</t>
  </si>
  <si>
    <t>2.03</t>
  </si>
  <si>
    <t>0.84</t>
  </si>
  <si>
    <t>2.44</t>
  </si>
  <si>
    <t>Pa</t>
  </si>
  <si>
    <t>2.74</t>
  </si>
  <si>
    <t>4.53</t>
  </si>
  <si>
    <t>5.22</t>
  </si>
  <si>
    <t>4.39</t>
  </si>
  <si>
    <t>4.15</t>
  </si>
  <si>
    <t>4.45</t>
  </si>
  <si>
    <t>4.25</t>
  </si>
  <si>
    <t>4.29</t>
  </si>
  <si>
    <t>4.65</t>
  </si>
  <si>
    <t>4.22</t>
  </si>
  <si>
    <t xml:space="preserve"> </t>
  </si>
  <si>
    <t>2.59</t>
  </si>
  <si>
    <t>2.40</t>
  </si>
  <si>
    <t>4.08</t>
  </si>
  <si>
    <t>4.11</t>
  </si>
  <si>
    <t>4.12</t>
  </si>
  <si>
    <t>4.57</t>
  </si>
  <si>
    <t>4.52</t>
  </si>
  <si>
    <t>3.26</t>
  </si>
  <si>
    <t>3.10</t>
  </si>
  <si>
    <t>3.48</t>
  </si>
  <si>
    <t>3.42</t>
  </si>
  <si>
    <t>3.41</t>
  </si>
  <si>
    <t>3.4</t>
  </si>
  <si>
    <t>3.69</t>
  </si>
  <si>
    <t>4.54</t>
  </si>
  <si>
    <t>4.94</t>
  </si>
  <si>
    <t>4.09</t>
  </si>
  <si>
    <t>3.97</t>
  </si>
  <si>
    <t>3.85</t>
  </si>
  <si>
    <t>4.17</t>
  </si>
  <si>
    <t>2.72</t>
  </si>
  <si>
    <t>4.21</t>
  </si>
  <si>
    <t>4.58</t>
  </si>
  <si>
    <t>1.87</t>
  </si>
  <si>
    <t>2.08</t>
  </si>
  <si>
    <t>2.42</t>
  </si>
  <si>
    <t>2.64</t>
  </si>
  <si>
    <t>2.67</t>
  </si>
  <si>
    <t>2.86</t>
  </si>
  <si>
    <t>0.98</t>
  </si>
  <si>
    <t>Anterior frontal cortex</t>
  </si>
  <si>
    <t>Anterior temporal cortex</t>
  </si>
  <si>
    <t>Dorsal posterior temporal cortex</t>
  </si>
  <si>
    <t>Frontal cortex</t>
  </si>
  <si>
    <t>Inferior parietal cortex</t>
  </si>
  <si>
    <t>Inferior temporal cortex</t>
  </si>
  <si>
    <t>Lateral occipital cortex</t>
  </si>
  <si>
    <t>Middle frontal cortex</t>
  </si>
  <si>
    <t>Middle temporal cortex</t>
  </si>
  <si>
    <t>Occipital cortex</t>
  </si>
  <si>
    <t>Parietal cortex</t>
  </si>
  <si>
    <t>Pericalcarine cortex</t>
  </si>
  <si>
    <t>Rostral frontal cortex</t>
  </si>
  <si>
    <t>Superior frontal cortex</t>
  </si>
  <si>
    <t>Superior parietal cortex</t>
  </si>
  <si>
    <t>Superior temporal cortex</t>
  </si>
  <si>
    <t>Temporal cortex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</si>
</sst>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ont>
    <font>
      <sz val="12"/>
      <color indexed="8"/>
      <name val="Calibri"/>
    </font>
    <font>
      <sz val="14"/>
      <color indexed="8"/>
      <name val="Calibri"/>
    </font>
    <font>
      <u/>
      <sz val="12"/>
      <color indexed="13"/>
      <name val="Calibri"/>
    </font>
    <font>
      <vertAlign val="subscript"/>
      <sz val="11"/>
      <color indexed="8"/>
      <name val="Calibri"/>
    </font>
  </fonts>
  <fills count="7">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
      <patternFill patternType="solid">
        <fgColor indexed="15"/>
        <bgColor auto="1"/>
      </patternFill>
    </fill>
    <fill>
      <patternFill patternType="solid">
        <fgColor indexed="17"/>
        <bgColor auto="1"/>
      </patternFill>
    </fill>
  </fills>
  <borders count="23">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top style="thin">
        <color indexed="10"/>
      </top>
      <bottom style="thin">
        <color indexed="14"/>
      </bottom>
      <diagonal/>
    </border>
    <border>
      <left/>
      <right style="thin">
        <color indexed="10"/>
      </right>
      <top style="thin">
        <color indexed="10"/>
      </top>
      <bottom style="thin">
        <color indexed="14"/>
      </bottom>
      <diagonal/>
    </border>
    <border>
      <left style="thin">
        <color indexed="10"/>
      </left>
      <right style="thin">
        <color indexed="10"/>
      </right>
      <top/>
      <bottom/>
      <diagonal/>
    </border>
    <border>
      <left style="thin">
        <color indexed="10"/>
      </left>
      <right style="thin">
        <color indexed="14"/>
      </right>
      <top style="thin">
        <color indexed="14"/>
      </top>
      <bottom style="thin">
        <color indexed="16"/>
      </bottom>
      <diagonal/>
    </border>
    <border>
      <left style="thin">
        <color indexed="14"/>
      </left>
      <right style="thin">
        <color indexed="14"/>
      </right>
      <top style="thin">
        <color indexed="14"/>
      </top>
      <bottom style="thin">
        <color indexed="16"/>
      </bottom>
      <diagonal/>
    </border>
    <border>
      <left style="thin">
        <color indexed="10"/>
      </left>
      <right style="thin">
        <color indexed="14"/>
      </right>
      <top style="thin">
        <color indexed="16"/>
      </top>
      <bottom style="thin">
        <color indexed="14"/>
      </bottom>
      <diagonal/>
    </border>
    <border>
      <left style="thin">
        <color indexed="14"/>
      </left>
      <right style="thin">
        <color indexed="14"/>
      </right>
      <top style="thin">
        <color indexed="16"/>
      </top>
      <bottom style="thin">
        <color indexed="14"/>
      </bottom>
      <diagonal/>
    </border>
    <border>
      <left style="thin">
        <color indexed="10"/>
      </left>
      <right style="thin">
        <color indexed="14"/>
      </right>
      <top style="thin">
        <color indexed="14"/>
      </top>
      <bottom style="thin">
        <color indexed="14"/>
      </bottom>
      <diagonal/>
    </border>
    <border>
      <left style="thin">
        <color indexed="14"/>
      </left>
      <right style="thin">
        <color indexed="14"/>
      </right>
      <top style="thin">
        <color indexed="14"/>
      </top>
      <bottom style="thin">
        <color indexed="14"/>
      </bottom>
      <diagonal/>
    </border>
    <border>
      <left style="thin">
        <color indexed="10"/>
      </left>
      <right style="thin">
        <color indexed="14"/>
      </right>
      <top/>
      <bottom/>
      <diagonal/>
    </border>
    <border>
      <left style="thin">
        <color indexed="10"/>
      </left>
      <right style="thin">
        <color indexed="10"/>
      </right>
      <top/>
      <bottom style="thin">
        <color indexed="10"/>
      </bottom>
      <diagonal/>
    </border>
  </borders>
  <cellStyleXfs count="1">
    <xf numFmtId="0" fontId="0" fillId="0" borderId="0" applyNumberFormat="0" applyFill="0" applyBorder="0" applyProtection="0"/>
  </cellStyleXfs>
  <cellXfs count="53">
    <xf numFmtId="0" fontId="0" fillId="0" borderId="0" xfId="0" applyFont="1" applyAlignment="1"/>
    <xf numFmtId="0" fontId="0" fillId="0" borderId="0" xfId="0" applyNumberFormat="1" applyFont="1" applyAlignment="1"/>
    <xf numFmtId="0" fontId="0" fillId="2" borderId="1" xfId="0" applyFont="1" applyFill="1" applyBorder="1" applyAlignment="1"/>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6" xfId="0" applyFont="1" applyFill="1" applyBorder="1" applyAlignment="1"/>
    <xf numFmtId="49" fontId="2" fillId="2" borderId="5" xfId="0" applyNumberFormat="1" applyFont="1" applyFill="1" applyBorder="1" applyAlignment="1">
      <alignment horizontal="left"/>
    </xf>
    <xf numFmtId="49" fontId="1" fillId="3" borderId="5" xfId="0" applyNumberFormat="1" applyFont="1" applyFill="1" applyBorder="1" applyAlignment="1">
      <alignment horizontal="left"/>
    </xf>
    <xf numFmtId="0" fontId="1" fillId="3" borderId="5" xfId="0" applyFont="1" applyFill="1" applyBorder="1" applyAlignment="1">
      <alignment horizontal="left"/>
    </xf>
    <xf numFmtId="0" fontId="1" fillId="4" borderId="5" xfId="0" applyFont="1" applyFill="1" applyBorder="1" applyAlignment="1">
      <alignment horizontal="left"/>
    </xf>
    <xf numFmtId="49" fontId="1" fillId="4" borderId="5" xfId="0" applyNumberFormat="1" applyFont="1" applyFill="1" applyBorder="1" applyAlignment="1">
      <alignment horizontal="left"/>
    </xf>
    <xf numFmtId="49" fontId="3" fillId="4" borderId="5" xfId="0" applyNumberFormat="1" applyFont="1" applyFill="1" applyBorder="1" applyAlignment="1">
      <alignment horizontal="left"/>
    </xf>
    <xf numFmtId="0" fontId="0" fillId="2" borderId="7" xfId="0" applyFont="1" applyFill="1" applyBorder="1" applyAlignment="1"/>
    <xf numFmtId="0" fontId="1" fillId="4" borderId="8" xfId="0" applyFont="1" applyFill="1" applyBorder="1" applyAlignment="1">
      <alignment horizontal="left"/>
    </xf>
    <xf numFmtId="49" fontId="1" fillId="4" borderId="8" xfId="0" applyNumberFormat="1" applyFont="1" applyFill="1" applyBorder="1" applyAlignment="1">
      <alignment horizontal="left"/>
    </xf>
    <xf numFmtId="49" fontId="3" fillId="4" borderId="8" xfId="0" applyNumberFormat="1" applyFont="1" applyFill="1" applyBorder="1" applyAlignment="1">
      <alignment horizontal="left"/>
    </xf>
    <xf numFmtId="0" fontId="0" fillId="2" borderId="9" xfId="0" applyFont="1" applyFill="1" applyBorder="1" applyAlignment="1"/>
    <xf numFmtId="0" fontId="0" fillId="0" borderId="0" xfId="0" applyNumberFormat="1" applyFont="1" applyAlignment="1"/>
    <xf numFmtId="49" fontId="0" fillId="2" borderId="10" xfId="0" applyNumberFormat="1" applyFont="1" applyFill="1" applyBorder="1" applyAlignment="1"/>
    <xf numFmtId="0" fontId="0" fillId="2" borderId="10" xfId="0" applyNumberFormat="1" applyFont="1" applyFill="1" applyBorder="1" applyAlignment="1"/>
    <xf numFmtId="0" fontId="0" fillId="2" borderId="10" xfId="0" applyFont="1" applyFill="1" applyBorder="1" applyAlignment="1"/>
    <xf numFmtId="0" fontId="0" fillId="0" borderId="0" xfId="0" applyNumberFormat="1" applyFont="1" applyAlignment="1"/>
    <xf numFmtId="49" fontId="0" fillId="5" borderId="10" xfId="0" applyNumberFormat="1" applyFont="1" applyFill="1" applyBorder="1" applyAlignment="1">
      <alignment horizontal="center"/>
    </xf>
    <xf numFmtId="49" fontId="0" fillId="5" borderId="14" xfId="0" applyNumberFormat="1" applyFont="1" applyFill="1" applyBorder="1" applyAlignment="1">
      <alignment horizontal="center"/>
    </xf>
    <xf numFmtId="49" fontId="0" fillId="5" borderId="15" xfId="0" applyNumberFormat="1" applyFont="1" applyFill="1" applyBorder="1" applyAlignment="1"/>
    <xf numFmtId="49" fontId="0" fillId="5" borderId="16" xfId="0" applyNumberFormat="1" applyFont="1" applyFill="1" applyBorder="1" applyAlignment="1"/>
    <xf numFmtId="49" fontId="0" fillId="6" borderId="10" xfId="0" applyNumberFormat="1" applyFont="1" applyFill="1" applyBorder="1" applyAlignment="1">
      <alignment horizontal="center"/>
    </xf>
    <xf numFmtId="49" fontId="0" fillId="6" borderId="14" xfId="0" applyNumberFormat="1" applyFont="1" applyFill="1" applyBorder="1" applyAlignment="1">
      <alignment horizontal="center"/>
    </xf>
    <xf numFmtId="0" fontId="0" fillId="2" borderId="17" xfId="0" applyNumberFormat="1" applyFont="1" applyFill="1" applyBorder="1" applyAlignment="1">
      <alignment horizontal="center"/>
    </xf>
    <xf numFmtId="0" fontId="0" fillId="2" borderId="18" xfId="0" applyNumberFormat="1" applyFont="1" applyFill="1" applyBorder="1" applyAlignment="1">
      <alignment horizontal="center"/>
    </xf>
    <xf numFmtId="0" fontId="0" fillId="2" borderId="19" xfId="0" applyNumberFormat="1" applyFont="1" applyFill="1" applyBorder="1" applyAlignment="1">
      <alignment horizontal="center"/>
    </xf>
    <xf numFmtId="0" fontId="0" fillId="2" borderId="20" xfId="0" applyNumberFormat="1" applyFont="1" applyFill="1" applyBorder="1" applyAlignment="1">
      <alignment horizontal="center"/>
    </xf>
    <xf numFmtId="2" fontId="0" fillId="2" borderId="19" xfId="0" applyNumberFormat="1" applyFont="1" applyFill="1" applyBorder="1" applyAlignment="1">
      <alignment horizontal="center"/>
    </xf>
    <xf numFmtId="2" fontId="0" fillId="2" borderId="20" xfId="0" applyNumberFormat="1" applyFont="1" applyFill="1" applyBorder="1" applyAlignment="1">
      <alignment horizontal="center"/>
    </xf>
    <xf numFmtId="49" fontId="0" fillId="6" borderId="21" xfId="0" applyNumberFormat="1" applyFont="1" applyFill="1" applyBorder="1" applyAlignment="1">
      <alignment horizontal="center"/>
    </xf>
    <xf numFmtId="0" fontId="0" fillId="2" borderId="19" xfId="0" applyFont="1" applyFill="1" applyBorder="1" applyAlignment="1">
      <alignment horizontal="center"/>
    </xf>
    <xf numFmtId="0" fontId="0" fillId="2" borderId="20" xfId="0" applyFont="1" applyFill="1" applyBorder="1" applyAlignment="1">
      <alignment horizontal="center"/>
    </xf>
    <xf numFmtId="49" fontId="0" fillId="6" borderId="22" xfId="0" applyNumberFormat="1" applyFont="1" applyFill="1" applyBorder="1" applyAlignment="1">
      <alignment horizontal="center"/>
    </xf>
    <xf numFmtId="0" fontId="0" fillId="0" borderId="0" xfId="0" applyNumberFormat="1" applyFont="1" applyAlignment="1"/>
    <xf numFmtId="49" fontId="0" fillId="2" borderId="10" xfId="0" applyNumberFormat="1" applyFont="1" applyFill="1" applyBorder="1" applyAlignment="1">
      <alignment horizontal="center"/>
    </xf>
    <xf numFmtId="0" fontId="0" fillId="2" borderId="10" xfId="0" applyNumberFormat="1" applyFont="1" applyFill="1" applyBorder="1" applyAlignment="1">
      <alignment horizontal="center"/>
    </xf>
    <xf numFmtId="0" fontId="0" fillId="2" borderId="10" xfId="0" applyFont="1" applyFill="1" applyBorder="1" applyAlignment="1">
      <alignment horizontal="center"/>
    </xf>
    <xf numFmtId="0" fontId="0" fillId="0" borderId="0" xfId="0" applyNumberFormat="1" applyFont="1" applyAlignment="1"/>
    <xf numFmtId="49" fontId="0" fillId="2" borderId="20" xfId="0" applyNumberFormat="1" applyFont="1" applyFill="1" applyBorder="1" applyAlignment="1">
      <alignment horizontal="center"/>
    </xf>
    <xf numFmtId="49" fontId="4" fillId="2" borderId="20" xfId="0" applyNumberFormat="1" applyFont="1" applyFill="1" applyBorder="1" applyAlignment="1">
      <alignment horizontal="center"/>
    </xf>
    <xf numFmtId="49" fontId="1" fillId="2" borderId="5" xfId="0" applyNumberFormat="1" applyFont="1" applyFill="1" applyBorder="1" applyAlignment="1">
      <alignment horizontal="left" wrapText="1"/>
    </xf>
    <xf numFmtId="0" fontId="0" fillId="2" borderId="5" xfId="0" applyFont="1" applyFill="1" applyBorder="1" applyAlignment="1"/>
    <xf numFmtId="49" fontId="2" fillId="2" borderId="1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5E88B1"/>
      <rgbColor rgb="FFEEF3F4"/>
      <rgbColor rgb="FF0000FF"/>
      <rgbColor rgb="FFA5A5A5"/>
      <rgbColor rgb="FFBDC0BF"/>
      <rgbColor rgb="FF3F3F3F"/>
      <rgbColor rgb="FFDBDBDB"/>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94684</xdr:rowOff>
    </xdr:from>
    <xdr:to>
      <xdr:col>0</xdr:col>
      <xdr:colOff>161596</xdr:colOff>
      <xdr:row>12</xdr:row>
      <xdr:rowOff>163743</xdr:rowOff>
    </xdr:to>
    <xdr:sp macro="" textlink="">
      <xdr:nvSpPr>
        <xdr:cNvPr id="2" name="Shape 2">
          <a:extLst>
            <a:ext uri="{FF2B5EF4-FFF2-40B4-BE49-F238E27FC236}">
              <a16:creationId xmlns:a16="http://schemas.microsoft.com/office/drawing/2014/main" id="{00000000-0008-0000-0400-000002000000}"/>
            </a:ext>
          </a:extLst>
        </xdr:cNvPr>
        <xdr:cNvSpPr txBox="1"/>
      </xdr:nvSpPr>
      <xdr:spPr>
        <a:xfrm>
          <a:off x="-7346" y="2190184"/>
          <a:ext cx="161597" cy="259560"/>
        </a:xfrm>
        <a:prstGeom prst="rect">
          <a:avLst/>
        </a:prstGeom>
        <a:noFill/>
        <a:ln w="12700" cap="flat">
          <a:noFill/>
          <a:miter lim="400000"/>
        </a:ln>
        <a:effectLst/>
        <a:extLst>
          <a:ext uri="{C572A759-6A51-4108-AA02-DFA0A04FC94B}">
            <ma14:wrappingTextBoxFlag xmlns="" xmlns:r="http://schemas.openxmlformats.org/officeDocument/2006/relationships" xmlns:m="http://schemas.openxmlformats.org/officeDocument/2006/math" xmlns:a14="http://schemas.microsoft.com/office/drawing/2010/main" xmlns:ma14="http://schemas.microsoft.com/office/mac/drawingml/2011/main" val="1"/>
          </a:ext>
        </a:extLst>
      </xdr:spPr>
      <xdr:txBody>
        <a:bodyPr wrap="none" lIns="45718" tIns="45718" rIns="45718" bIns="45718" numCol="1" anchor="t">
          <a:spAutoFit/>
        </a:bodyPr>
        <a:lstStyle/>
        <a:p>
          <a:pPr marL="0" marR="0" indent="0" algn="l" defTabSz="457200" latinLnBrk="0">
            <a:lnSpc>
              <a:spcPct val="100000"/>
            </a:lnSpc>
            <a:spcBef>
              <a:spcPts val="0"/>
            </a:spcBef>
            <a:spcAft>
              <a:spcPts val="0"/>
            </a:spcAft>
            <a:buClrTx/>
            <a:buSzTx/>
            <a:buFontTx/>
            <a:buNone/>
            <a:tabLst/>
            <a:defRPr sz="1100" b="0" i="0" u="none" strike="noStrike" cap="none" spc="0" baseline="0">
              <a:solidFill>
                <a:srgbClr val="000000"/>
              </a:solidFill>
              <a:uFillTx/>
              <a:latin typeface="Calibri"/>
              <a:ea typeface="Calibri"/>
              <a:cs typeface="Calibri"/>
              <a:sym typeface="Calibri"/>
            </a:defRPr>
          </a:pPr>
          <a:r>
            <a:rPr sz="1100" b="0" i="0" u="none" strike="noStrike" cap="none" spc="0" baseline="0">
              <a:solidFill>
                <a:srgbClr val="000000"/>
              </a:solidFill>
              <a:uFillTx/>
              <a:latin typeface="Calibri"/>
              <a:ea typeface="Calibri"/>
              <a:cs typeface="Calibri"/>
              <a:sym typeface="Calibri"/>
            </a:rPr>
            <a:t>-</a:t>
          </a:r>
        </a:p>
      </xdr:txBody>
    </xdr:sp>
    <xdr:clientData/>
  </xdr:twoCellAnchor>
</xdr:wsDr>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6"/>
  <sheetViews>
    <sheetView showGridLines="0" workbookViewId="0"/>
  </sheetViews>
  <sheetFormatPr defaultColWidth="9.953125" defaultRowHeight="12.95" customHeight="1" x14ac:dyDescent="0.2"/>
  <cols>
    <col min="1" max="1" width="2.015625" style="1" customWidth="1"/>
    <col min="2" max="4" width="30.53515625" style="1" customWidth="1"/>
    <col min="5" max="6" width="9.953125" style="1" customWidth="1"/>
    <col min="7" max="16384" width="9.953125" style="1"/>
  </cols>
  <sheetData>
    <row r="1" spans="1:5" ht="13.5" customHeight="1" x14ac:dyDescent="0.2">
      <c r="A1" s="2"/>
      <c r="B1" s="3"/>
      <c r="C1" s="3"/>
      <c r="D1" s="3"/>
      <c r="E1" s="4"/>
    </row>
    <row r="2" spans="1:5" ht="13.5" customHeight="1" x14ac:dyDescent="0.2">
      <c r="A2" s="5"/>
      <c r="B2" s="6"/>
      <c r="C2" s="6"/>
      <c r="D2" s="6"/>
      <c r="E2" s="7"/>
    </row>
    <row r="3" spans="1:5" ht="50.1" customHeight="1" x14ac:dyDescent="0.2">
      <c r="A3" s="5"/>
      <c r="B3" s="47" t="s">
        <v>0</v>
      </c>
      <c r="C3" s="48"/>
      <c r="D3" s="48"/>
      <c r="E3" s="7"/>
    </row>
    <row r="4" spans="1:5" ht="13.5" customHeight="1" x14ac:dyDescent="0.2">
      <c r="A4" s="5"/>
      <c r="B4" s="6"/>
      <c r="C4" s="6"/>
      <c r="D4" s="6"/>
      <c r="E4" s="7"/>
    </row>
    <row r="5" spans="1:5" ht="13.5" customHeight="1" x14ac:dyDescent="0.2">
      <c r="A5" s="5"/>
      <c r="B5" s="6"/>
      <c r="C5" s="6"/>
      <c r="D5" s="6"/>
      <c r="E5" s="7"/>
    </row>
    <row r="6" spans="1:5" ht="13.5" customHeight="1" x14ac:dyDescent="0.2">
      <c r="A6" s="5"/>
      <c r="B6" s="6"/>
      <c r="C6" s="6"/>
      <c r="D6" s="6"/>
      <c r="E6" s="7"/>
    </row>
    <row r="7" spans="1:5" ht="18" customHeight="1" x14ac:dyDescent="0.25">
      <c r="A7" s="5"/>
      <c r="B7" s="8" t="s">
        <v>1</v>
      </c>
      <c r="C7" s="8" t="s">
        <v>2</v>
      </c>
      <c r="D7" s="8" t="s">
        <v>3</v>
      </c>
      <c r="E7" s="7"/>
    </row>
    <row r="8" spans="1:5" ht="13.5" customHeight="1" x14ac:dyDescent="0.2">
      <c r="A8" s="5"/>
      <c r="B8" s="6"/>
      <c r="C8" s="6"/>
      <c r="D8" s="6"/>
      <c r="E8" s="7"/>
    </row>
    <row r="9" spans="1:5" ht="15.2" customHeight="1" x14ac:dyDescent="0.2">
      <c r="A9" s="5"/>
      <c r="B9" s="9" t="s">
        <v>4</v>
      </c>
      <c r="C9" s="10"/>
      <c r="D9" s="10"/>
      <c r="E9" s="7"/>
    </row>
    <row r="10" spans="1:5" ht="15.2" customHeight="1" x14ac:dyDescent="0.2">
      <c r="A10" s="5"/>
      <c r="B10" s="11"/>
      <c r="C10" s="12" t="s">
        <v>5</v>
      </c>
      <c r="D10" s="13" t="s">
        <v>6</v>
      </c>
      <c r="E10" s="7"/>
    </row>
    <row r="11" spans="1:5" ht="15.2" customHeight="1" x14ac:dyDescent="0.2">
      <c r="A11" s="5"/>
      <c r="B11" s="9" t="s">
        <v>7</v>
      </c>
      <c r="C11" s="10"/>
      <c r="D11" s="10"/>
      <c r="E11" s="7"/>
    </row>
    <row r="12" spans="1:5" ht="15.2" customHeight="1" x14ac:dyDescent="0.2">
      <c r="A12" s="5"/>
      <c r="B12" s="11"/>
      <c r="C12" s="12" t="s">
        <v>8</v>
      </c>
      <c r="D12" s="13" t="s">
        <v>9</v>
      </c>
      <c r="E12" s="7"/>
    </row>
    <row r="13" spans="1:5" ht="15.2" customHeight="1" x14ac:dyDescent="0.2">
      <c r="A13" s="5"/>
      <c r="B13" s="9" t="s">
        <v>10</v>
      </c>
      <c r="C13" s="10"/>
      <c r="D13" s="10"/>
      <c r="E13" s="7"/>
    </row>
    <row r="14" spans="1:5" ht="15.2" customHeight="1" x14ac:dyDescent="0.2">
      <c r="A14" s="5"/>
      <c r="B14" s="11"/>
      <c r="C14" s="12" t="s">
        <v>5</v>
      </c>
      <c r="D14" s="13" t="s">
        <v>11</v>
      </c>
      <c r="E14" s="7"/>
    </row>
    <row r="15" spans="1:5" ht="15.2" customHeight="1" x14ac:dyDescent="0.2">
      <c r="A15" s="5"/>
      <c r="B15" s="9" t="s">
        <v>12</v>
      </c>
      <c r="C15" s="10"/>
      <c r="D15" s="10"/>
      <c r="E15" s="7"/>
    </row>
    <row r="16" spans="1:5" ht="15.2" customHeight="1" x14ac:dyDescent="0.2">
      <c r="A16" s="14"/>
      <c r="B16" s="15"/>
      <c r="C16" s="16" t="s">
        <v>5</v>
      </c>
      <c r="D16" s="17" t="s">
        <v>13</v>
      </c>
      <c r="E16" s="18"/>
    </row>
  </sheetData>
  <mergeCells count="1">
    <mergeCell ref="B3:D3"/>
  </mergeCells>
  <hyperlinks>
    <hyperlink ref="D10" location="'Info'!R1C1" display="Info" xr:uid="{00000000-0004-0000-0000-000000000000}"/>
    <hyperlink ref="D12" location="'_18F_RPEB injection characteris'!R1C1" display="_18F_RPEB injection characteris" xr:uid="{00000000-0004-0000-0000-000001000000}"/>
    <hyperlink ref="D14" location="'BPND RTGA'!R1C1" display="BPND RTGA" xr:uid="{00000000-0004-0000-0000-000002000000}"/>
    <hyperlink ref="D16" location="'BPND MRTM2'!R1C1" display="BPND MRTM2" xr:uid="{00000000-0004-0000-0000-000003000000}"/>
  </hyperlinks>
  <pageMargins left="1" right="1" top="1" bottom="1" header="0.25" footer="0.25"/>
  <pageSetup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2"/>
  <sheetViews>
    <sheetView showGridLines="0" workbookViewId="0">
      <selection activeCell="B50" sqref="B50"/>
    </sheetView>
  </sheetViews>
  <sheetFormatPr defaultColWidth="8.875" defaultRowHeight="15" customHeight="1" x14ac:dyDescent="0.2"/>
  <cols>
    <col min="1" max="1" width="8.47265625" style="19" customWidth="1"/>
    <col min="2" max="2" width="26.23046875" style="19" customWidth="1"/>
    <col min="3" max="3" width="7.93359375" style="19" customWidth="1"/>
    <col min="4" max="6" width="8.875" style="19" customWidth="1"/>
    <col min="7" max="16384" width="8.875" style="19"/>
  </cols>
  <sheetData>
    <row r="1" spans="1:5" ht="15" customHeight="1" x14ac:dyDescent="0.2">
      <c r="A1" s="20" t="s">
        <v>14</v>
      </c>
      <c r="B1" s="21">
        <v>2</v>
      </c>
      <c r="C1" s="21">
        <v>3</v>
      </c>
      <c r="D1" s="2"/>
      <c r="E1" s="4"/>
    </row>
    <row r="2" spans="1:5" ht="15" customHeight="1" x14ac:dyDescent="0.2">
      <c r="A2" s="20" t="s">
        <v>15</v>
      </c>
      <c r="B2" s="20" t="s">
        <v>16</v>
      </c>
      <c r="C2" s="20" t="s">
        <v>17</v>
      </c>
      <c r="D2" s="5"/>
      <c r="E2" s="7"/>
    </row>
    <row r="3" spans="1:5" ht="15" customHeight="1" x14ac:dyDescent="0.2">
      <c r="A3" s="20" t="s">
        <v>18</v>
      </c>
      <c r="B3" s="20" t="s">
        <v>19</v>
      </c>
      <c r="C3" s="20" t="s">
        <v>19</v>
      </c>
      <c r="D3" s="5"/>
      <c r="E3" s="7"/>
    </row>
    <row r="4" spans="1:5" ht="15" customHeight="1" x14ac:dyDescent="0.2">
      <c r="A4" s="22"/>
      <c r="B4" s="22"/>
      <c r="C4" s="22"/>
      <c r="D4" s="5"/>
      <c r="E4" s="7"/>
    </row>
    <row r="5" spans="1:5" ht="15" customHeight="1" x14ac:dyDescent="0.2">
      <c r="A5" s="20" t="s">
        <v>20</v>
      </c>
      <c r="B5" s="20" t="s">
        <v>21</v>
      </c>
      <c r="C5" s="22"/>
      <c r="D5" s="5"/>
      <c r="E5" s="7"/>
    </row>
    <row r="6" spans="1:5" ht="15" customHeight="1" x14ac:dyDescent="0.2">
      <c r="A6" s="20" t="s">
        <v>22</v>
      </c>
      <c r="B6" s="20" t="s">
        <v>23</v>
      </c>
      <c r="C6" s="22"/>
      <c r="D6" s="5"/>
      <c r="E6" s="7"/>
    </row>
    <row r="7" spans="1:5" ht="15" customHeight="1" x14ac:dyDescent="0.2">
      <c r="A7" s="20" t="s">
        <v>24</v>
      </c>
      <c r="B7" s="20" t="s">
        <v>202</v>
      </c>
      <c r="C7" s="22"/>
      <c r="D7" s="5"/>
      <c r="E7" s="7"/>
    </row>
    <row r="8" spans="1:5" ht="15" customHeight="1" x14ac:dyDescent="0.2">
      <c r="A8" s="20" t="s">
        <v>25</v>
      </c>
      <c r="B8" s="20" t="s">
        <v>203</v>
      </c>
      <c r="C8" s="22"/>
      <c r="D8" s="5"/>
      <c r="E8" s="7"/>
    </row>
    <row r="9" spans="1:5" ht="15" customHeight="1" x14ac:dyDescent="0.2">
      <c r="A9" s="20" t="s">
        <v>26</v>
      </c>
      <c r="B9" s="20" t="s">
        <v>27</v>
      </c>
      <c r="C9" s="22"/>
      <c r="D9" s="5"/>
      <c r="E9" s="7"/>
    </row>
    <row r="10" spans="1:5" ht="15" customHeight="1" x14ac:dyDescent="0.2">
      <c r="A10" s="20" t="s">
        <v>28</v>
      </c>
      <c r="B10" s="20" t="s">
        <v>29</v>
      </c>
      <c r="C10" s="22"/>
      <c r="D10" s="5"/>
      <c r="E10" s="7"/>
    </row>
    <row r="11" spans="1:5" ht="15" customHeight="1" x14ac:dyDescent="0.2">
      <c r="A11" s="20" t="s">
        <v>30</v>
      </c>
      <c r="B11" s="20" t="s">
        <v>31</v>
      </c>
      <c r="C11" s="22"/>
      <c r="D11" s="5"/>
      <c r="E11" s="7"/>
    </row>
    <row r="12" spans="1:5" ht="15" customHeight="1" x14ac:dyDescent="0.2">
      <c r="A12" s="20" t="s">
        <v>32</v>
      </c>
      <c r="B12" s="20" t="s">
        <v>33</v>
      </c>
      <c r="C12" s="22"/>
      <c r="D12" s="5"/>
      <c r="E12" s="7"/>
    </row>
    <row r="13" spans="1:5" ht="15" customHeight="1" x14ac:dyDescent="0.2">
      <c r="A13" s="20" t="s">
        <v>34</v>
      </c>
      <c r="B13" s="20" t="s">
        <v>35</v>
      </c>
      <c r="C13" s="22"/>
      <c r="D13" s="5"/>
      <c r="E13" s="7"/>
    </row>
    <row r="14" spans="1:5" ht="15" customHeight="1" x14ac:dyDescent="0.2">
      <c r="A14" s="20" t="s">
        <v>36</v>
      </c>
      <c r="B14" s="20" t="s">
        <v>204</v>
      </c>
      <c r="C14" s="22"/>
      <c r="D14" s="5"/>
      <c r="E14" s="7"/>
    </row>
    <row r="15" spans="1:5" ht="15" customHeight="1" x14ac:dyDescent="0.2">
      <c r="A15" s="20" t="s">
        <v>37</v>
      </c>
      <c r="B15" s="20" t="s">
        <v>38</v>
      </c>
      <c r="C15" s="22"/>
      <c r="D15" s="5"/>
      <c r="E15" s="7"/>
    </row>
    <row r="16" spans="1:5" ht="15" customHeight="1" x14ac:dyDescent="0.2">
      <c r="A16" s="20" t="s">
        <v>39</v>
      </c>
      <c r="B16" s="20" t="s">
        <v>40</v>
      </c>
      <c r="C16" s="22"/>
      <c r="D16" s="5"/>
      <c r="E16" s="7"/>
    </row>
    <row r="17" spans="1:5" ht="15" customHeight="1" x14ac:dyDescent="0.2">
      <c r="A17" s="20" t="s">
        <v>41</v>
      </c>
      <c r="B17" s="20" t="s">
        <v>205</v>
      </c>
      <c r="C17" s="22"/>
      <c r="D17" s="5"/>
      <c r="E17" s="7"/>
    </row>
    <row r="18" spans="1:5" ht="15" customHeight="1" x14ac:dyDescent="0.2">
      <c r="A18" s="20" t="s">
        <v>42</v>
      </c>
      <c r="B18" s="20" t="s">
        <v>43</v>
      </c>
      <c r="C18" s="22"/>
      <c r="D18" s="5"/>
      <c r="E18" s="7"/>
    </row>
    <row r="19" spans="1:5" ht="15" customHeight="1" x14ac:dyDescent="0.2">
      <c r="A19" s="20" t="s">
        <v>44</v>
      </c>
      <c r="B19" s="20" t="s">
        <v>45</v>
      </c>
      <c r="C19" s="22"/>
      <c r="D19" s="5"/>
      <c r="E19" s="7"/>
    </row>
    <row r="20" spans="1:5" ht="15" customHeight="1" x14ac:dyDescent="0.2">
      <c r="A20" s="20" t="s">
        <v>46</v>
      </c>
      <c r="B20" s="20" t="s">
        <v>47</v>
      </c>
      <c r="C20" s="22"/>
      <c r="D20" s="5"/>
      <c r="E20" s="7"/>
    </row>
    <row r="21" spans="1:5" ht="15" customHeight="1" x14ac:dyDescent="0.2">
      <c r="A21" s="20" t="s">
        <v>48</v>
      </c>
      <c r="B21" s="20" t="s">
        <v>49</v>
      </c>
      <c r="C21" s="22"/>
      <c r="D21" s="5"/>
      <c r="E21" s="7"/>
    </row>
    <row r="22" spans="1:5" ht="15" customHeight="1" x14ac:dyDescent="0.2">
      <c r="A22" s="20" t="s">
        <v>50</v>
      </c>
      <c r="B22" s="20" t="s">
        <v>51</v>
      </c>
      <c r="C22" s="22"/>
      <c r="D22" s="5"/>
      <c r="E22" s="7"/>
    </row>
    <row r="23" spans="1:5" ht="15" customHeight="1" x14ac:dyDescent="0.2">
      <c r="A23" s="20" t="s">
        <v>52</v>
      </c>
      <c r="B23" s="20" t="s">
        <v>206</v>
      </c>
      <c r="C23" s="22"/>
      <c r="D23" s="5"/>
      <c r="E23" s="7"/>
    </row>
    <row r="24" spans="1:5" ht="15" customHeight="1" x14ac:dyDescent="0.2">
      <c r="A24" s="20" t="s">
        <v>53</v>
      </c>
      <c r="B24" s="20" t="s">
        <v>207</v>
      </c>
      <c r="C24" s="22"/>
      <c r="D24" s="5"/>
      <c r="E24" s="7"/>
    </row>
    <row r="25" spans="1:5" ht="15" customHeight="1" x14ac:dyDescent="0.2">
      <c r="A25" s="20" t="s">
        <v>54</v>
      </c>
      <c r="B25" s="20" t="s">
        <v>208</v>
      </c>
      <c r="C25" s="22"/>
      <c r="D25" s="5"/>
      <c r="E25" s="7"/>
    </row>
    <row r="26" spans="1:5" ht="15" customHeight="1" x14ac:dyDescent="0.2">
      <c r="A26" s="20" t="s">
        <v>55</v>
      </c>
      <c r="B26" s="20" t="s">
        <v>56</v>
      </c>
      <c r="C26" s="22"/>
      <c r="D26" s="5"/>
      <c r="E26" s="7"/>
    </row>
    <row r="27" spans="1:5" ht="15" customHeight="1" x14ac:dyDescent="0.2">
      <c r="A27" s="20" t="s">
        <v>57</v>
      </c>
      <c r="B27" s="20" t="s">
        <v>58</v>
      </c>
      <c r="C27" s="22"/>
      <c r="D27" s="5"/>
      <c r="E27" s="7"/>
    </row>
    <row r="28" spans="1:5" ht="15" customHeight="1" x14ac:dyDescent="0.2">
      <c r="A28" s="20" t="s">
        <v>59</v>
      </c>
      <c r="B28" s="20" t="s">
        <v>60</v>
      </c>
      <c r="C28" s="22"/>
      <c r="D28" s="5"/>
      <c r="E28" s="7"/>
    </row>
    <row r="29" spans="1:5" ht="15" customHeight="1" x14ac:dyDescent="0.2">
      <c r="A29" s="20" t="s">
        <v>61</v>
      </c>
      <c r="B29" s="20" t="s">
        <v>209</v>
      </c>
      <c r="C29" s="22"/>
      <c r="D29" s="5"/>
      <c r="E29" s="7"/>
    </row>
    <row r="30" spans="1:5" ht="15" customHeight="1" x14ac:dyDescent="0.2">
      <c r="A30" s="20" t="s">
        <v>62</v>
      </c>
      <c r="B30" s="20" t="s">
        <v>210</v>
      </c>
      <c r="C30" s="22"/>
      <c r="D30" s="5"/>
      <c r="E30" s="7"/>
    </row>
    <row r="31" spans="1:5" ht="15" customHeight="1" x14ac:dyDescent="0.2">
      <c r="A31" s="20" t="s">
        <v>63</v>
      </c>
      <c r="B31" s="20" t="s">
        <v>211</v>
      </c>
      <c r="C31" s="22"/>
      <c r="D31" s="5"/>
      <c r="E31" s="7"/>
    </row>
    <row r="32" spans="1:5" ht="15" customHeight="1" x14ac:dyDescent="0.2">
      <c r="A32" s="20" t="s">
        <v>64</v>
      </c>
      <c r="B32" s="20" t="s">
        <v>65</v>
      </c>
      <c r="C32" s="22"/>
      <c r="D32" s="5"/>
      <c r="E32" s="7"/>
    </row>
    <row r="33" spans="1:5" s="44" customFormat="1" ht="15" customHeight="1" x14ac:dyDescent="0.2">
      <c r="A33" s="20" t="s">
        <v>160</v>
      </c>
      <c r="B33" s="20" t="s">
        <v>212</v>
      </c>
      <c r="C33" s="22"/>
      <c r="D33" s="5"/>
      <c r="E33" s="7"/>
    </row>
    <row r="34" spans="1:5" ht="15" customHeight="1" x14ac:dyDescent="0.2">
      <c r="A34" s="20" t="s">
        <v>66</v>
      </c>
      <c r="B34" s="20" t="s">
        <v>67</v>
      </c>
      <c r="C34" s="22"/>
      <c r="D34" s="5"/>
      <c r="E34" s="7"/>
    </row>
    <row r="35" spans="1:5" ht="15" customHeight="1" x14ac:dyDescent="0.2">
      <c r="A35" s="20" t="s">
        <v>68</v>
      </c>
      <c r="B35" s="20" t="s">
        <v>213</v>
      </c>
      <c r="C35" s="22"/>
      <c r="D35" s="5"/>
      <c r="E35" s="7"/>
    </row>
    <row r="36" spans="1:5" ht="15" customHeight="1" x14ac:dyDescent="0.2">
      <c r="A36" s="20" t="s">
        <v>69</v>
      </c>
      <c r="B36" s="20" t="s">
        <v>70</v>
      </c>
      <c r="C36" s="22"/>
      <c r="D36" s="5"/>
      <c r="E36" s="7"/>
    </row>
    <row r="37" spans="1:5" ht="15" customHeight="1" x14ac:dyDescent="0.2">
      <c r="A37" s="20" t="s">
        <v>71</v>
      </c>
      <c r="B37" s="20" t="s">
        <v>72</v>
      </c>
      <c r="C37" s="22"/>
      <c r="D37" s="5"/>
      <c r="E37" s="7"/>
    </row>
    <row r="38" spans="1:5" ht="15" customHeight="1" x14ac:dyDescent="0.2">
      <c r="A38" s="20" t="s">
        <v>73</v>
      </c>
      <c r="B38" s="20" t="s">
        <v>74</v>
      </c>
      <c r="C38" s="22"/>
      <c r="D38" s="5"/>
      <c r="E38" s="7"/>
    </row>
    <row r="39" spans="1:5" ht="15" customHeight="1" x14ac:dyDescent="0.2">
      <c r="A39" s="20" t="s">
        <v>75</v>
      </c>
      <c r="B39" s="20" t="s">
        <v>76</v>
      </c>
      <c r="C39" s="22"/>
      <c r="D39" s="5"/>
      <c r="E39" s="7"/>
    </row>
    <row r="40" spans="1:5" ht="15" customHeight="1" x14ac:dyDescent="0.2">
      <c r="A40" s="20" t="s">
        <v>77</v>
      </c>
      <c r="B40" s="20" t="s">
        <v>78</v>
      </c>
      <c r="C40" s="22"/>
      <c r="D40" s="5"/>
      <c r="E40" s="7"/>
    </row>
    <row r="41" spans="1:5" ht="15" customHeight="1" x14ac:dyDescent="0.2">
      <c r="A41" s="20" t="s">
        <v>79</v>
      </c>
      <c r="B41" s="20" t="s">
        <v>80</v>
      </c>
      <c r="C41" s="22"/>
      <c r="D41" s="5"/>
      <c r="E41" s="7"/>
    </row>
    <row r="42" spans="1:5" ht="15" customHeight="1" x14ac:dyDescent="0.2">
      <c r="A42" s="20" t="s">
        <v>81</v>
      </c>
      <c r="B42" s="20" t="s">
        <v>82</v>
      </c>
      <c r="C42" s="22"/>
      <c r="D42" s="5"/>
      <c r="E42" s="7"/>
    </row>
    <row r="43" spans="1:5" ht="15" customHeight="1" x14ac:dyDescent="0.2">
      <c r="A43" s="20" t="s">
        <v>83</v>
      </c>
      <c r="B43" s="20" t="s">
        <v>84</v>
      </c>
      <c r="C43" s="22"/>
      <c r="D43" s="5"/>
      <c r="E43" s="7"/>
    </row>
    <row r="44" spans="1:5" ht="15" customHeight="1" x14ac:dyDescent="0.2">
      <c r="A44" s="20" t="s">
        <v>85</v>
      </c>
      <c r="B44" s="20" t="s">
        <v>214</v>
      </c>
      <c r="C44" s="22"/>
      <c r="D44" s="5"/>
      <c r="E44" s="7"/>
    </row>
    <row r="45" spans="1:5" ht="15" customHeight="1" x14ac:dyDescent="0.2">
      <c r="A45" s="20" t="s">
        <v>86</v>
      </c>
      <c r="B45" s="20" t="s">
        <v>215</v>
      </c>
      <c r="C45" s="22"/>
      <c r="D45" s="5"/>
      <c r="E45" s="7"/>
    </row>
    <row r="46" spans="1:5" ht="15" customHeight="1" x14ac:dyDescent="0.2">
      <c r="A46" s="20" t="s">
        <v>87</v>
      </c>
      <c r="B46" s="20" t="s">
        <v>88</v>
      </c>
      <c r="C46" s="22"/>
      <c r="D46" s="5"/>
      <c r="E46" s="7"/>
    </row>
    <row r="47" spans="1:5" ht="15" customHeight="1" x14ac:dyDescent="0.2">
      <c r="A47" s="20" t="s">
        <v>89</v>
      </c>
      <c r="B47" s="20" t="s">
        <v>216</v>
      </c>
      <c r="C47" s="22"/>
      <c r="D47" s="5"/>
      <c r="E47" s="7"/>
    </row>
    <row r="48" spans="1:5" ht="15" customHeight="1" x14ac:dyDescent="0.2">
      <c r="A48" s="20" t="s">
        <v>90</v>
      </c>
      <c r="B48" s="20" t="s">
        <v>217</v>
      </c>
      <c r="C48" s="22"/>
      <c r="D48" s="5"/>
      <c r="E48" s="7"/>
    </row>
    <row r="49" spans="1:5" ht="15" customHeight="1" x14ac:dyDescent="0.2">
      <c r="A49" s="20" t="s">
        <v>91</v>
      </c>
      <c r="B49" s="20" t="s">
        <v>92</v>
      </c>
      <c r="C49" s="22"/>
      <c r="D49" s="5"/>
      <c r="E49" s="7"/>
    </row>
    <row r="50" spans="1:5" ht="15" customHeight="1" x14ac:dyDescent="0.2">
      <c r="A50" s="20" t="s">
        <v>93</v>
      </c>
      <c r="B50" s="20" t="s">
        <v>218</v>
      </c>
      <c r="C50" s="22"/>
      <c r="D50" s="5"/>
      <c r="E50" s="7"/>
    </row>
    <row r="51" spans="1:5" ht="15" customHeight="1" x14ac:dyDescent="0.2">
      <c r="A51" s="20" t="s">
        <v>94</v>
      </c>
      <c r="B51" s="20" t="s">
        <v>95</v>
      </c>
      <c r="C51" s="22"/>
      <c r="D51" s="5"/>
      <c r="E51" s="7"/>
    </row>
    <row r="52" spans="1:5" ht="15" customHeight="1" x14ac:dyDescent="0.2">
      <c r="A52" s="20" t="s">
        <v>96</v>
      </c>
      <c r="B52" s="20" t="s">
        <v>97</v>
      </c>
      <c r="C52" s="22"/>
      <c r="D52" s="14"/>
      <c r="E52" s="18"/>
    </row>
  </sheetData>
  <pageMargins left="0.7" right="0.7" top="0.75" bottom="0.75" header="0.3" footer="0.3"/>
  <pageSetup orientation="portrait"/>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9"/>
  <sheetViews>
    <sheetView showGridLines="0" workbookViewId="0"/>
  </sheetViews>
  <sheetFormatPr defaultColWidth="16.41015625" defaultRowHeight="15.6" customHeight="1" x14ac:dyDescent="0.2"/>
  <cols>
    <col min="1" max="2" width="16.41015625" style="23" customWidth="1"/>
    <col min="3" max="3" width="22.8671875" style="23" customWidth="1"/>
    <col min="4" max="4" width="24.6171875" style="23" customWidth="1"/>
    <col min="5" max="7" width="31.609375" style="23" customWidth="1"/>
    <col min="8" max="8" width="16.41015625" style="23" customWidth="1"/>
    <col min="9" max="16384" width="16.41015625" style="23"/>
  </cols>
  <sheetData>
    <row r="1" spans="1:7" ht="14.85" customHeight="1" x14ac:dyDescent="0.2">
      <c r="A1" s="49" t="s">
        <v>8</v>
      </c>
      <c r="B1" s="50"/>
      <c r="C1" s="51"/>
      <c r="D1" s="51"/>
      <c r="E1" s="51"/>
      <c r="F1" s="51"/>
      <c r="G1" s="52"/>
    </row>
    <row r="2" spans="1:7" ht="13.5" customHeight="1" x14ac:dyDescent="0.2">
      <c r="A2" s="24" t="s">
        <v>98</v>
      </c>
      <c r="B2" s="25" t="s">
        <v>99</v>
      </c>
      <c r="C2" s="26" t="s">
        <v>100</v>
      </c>
      <c r="D2" s="27" t="s">
        <v>101</v>
      </c>
      <c r="E2" s="27" t="s">
        <v>102</v>
      </c>
      <c r="F2" s="27" t="s">
        <v>103</v>
      </c>
      <c r="G2" s="27" t="s">
        <v>104</v>
      </c>
    </row>
    <row r="3" spans="1:7" ht="13.5" customHeight="1" x14ac:dyDescent="0.2">
      <c r="A3" s="28" t="s">
        <v>105</v>
      </c>
      <c r="B3" s="29" t="s">
        <v>106</v>
      </c>
      <c r="C3" s="30">
        <v>155.4</v>
      </c>
      <c r="D3" s="31">
        <v>4.2</v>
      </c>
      <c r="E3" s="31">
        <v>609.57500000000005</v>
      </c>
      <c r="F3" s="31">
        <v>16.475000000000001</v>
      </c>
      <c r="G3" s="31">
        <v>0.06</v>
      </c>
    </row>
    <row r="4" spans="1:7" ht="13.5" customHeight="1" x14ac:dyDescent="0.2">
      <c r="A4" s="28" t="s">
        <v>107</v>
      </c>
      <c r="B4" s="29" t="s">
        <v>108</v>
      </c>
      <c r="C4" s="32">
        <v>159.84</v>
      </c>
      <c r="D4" s="33">
        <v>4.32</v>
      </c>
      <c r="E4" s="33">
        <v>653.86400000000003</v>
      </c>
      <c r="F4" s="33">
        <v>17.672000000000001</v>
      </c>
      <c r="G4" s="33">
        <v>0.05</v>
      </c>
    </row>
    <row r="5" spans="1:7" ht="13.5" customHeight="1" x14ac:dyDescent="0.2">
      <c r="A5" s="28" t="s">
        <v>109</v>
      </c>
      <c r="B5" s="29" t="s">
        <v>110</v>
      </c>
      <c r="C5" s="32">
        <v>162.80000000000001</v>
      </c>
      <c r="D5" s="33">
        <v>4.4000000000000004</v>
      </c>
      <c r="E5" s="33">
        <v>433.714</v>
      </c>
      <c r="F5" s="33">
        <v>11.722</v>
      </c>
      <c r="G5" s="33">
        <v>0.08</v>
      </c>
    </row>
    <row r="6" spans="1:7" ht="13.5" customHeight="1" x14ac:dyDescent="0.2">
      <c r="A6" s="28" t="s">
        <v>111</v>
      </c>
      <c r="B6" s="29" t="s">
        <v>112</v>
      </c>
      <c r="C6" s="34">
        <f>D6*37</f>
        <v>204.23999999999998</v>
      </c>
      <c r="D6" s="33">
        <v>5.52</v>
      </c>
      <c r="E6" s="35">
        <f>F6*37</f>
        <v>172.19800000000001</v>
      </c>
      <c r="F6" s="33">
        <v>4.6539999999999999</v>
      </c>
      <c r="G6" s="33">
        <v>0.26</v>
      </c>
    </row>
    <row r="7" spans="1:7" ht="13.5" customHeight="1" x14ac:dyDescent="0.2">
      <c r="A7" s="28" t="s">
        <v>113</v>
      </c>
      <c r="B7" s="29" t="s">
        <v>114</v>
      </c>
      <c r="C7" s="34">
        <f>D7*37</f>
        <v>175.75</v>
      </c>
      <c r="D7" s="33">
        <v>4.75</v>
      </c>
      <c r="E7" s="35">
        <f>F7*37</f>
        <v>437.52499999999998</v>
      </c>
      <c r="F7" s="33">
        <v>11.824999999999999</v>
      </c>
      <c r="G7" s="33">
        <v>0.09</v>
      </c>
    </row>
    <row r="8" spans="1:7" ht="13.5" customHeight="1" x14ac:dyDescent="0.2">
      <c r="A8" s="28" t="s">
        <v>115</v>
      </c>
      <c r="B8" s="29" t="s">
        <v>116</v>
      </c>
      <c r="C8" s="34">
        <f>D8*37</f>
        <v>163.91</v>
      </c>
      <c r="D8" s="33">
        <v>4.43</v>
      </c>
      <c r="E8" s="35">
        <f>F8*37</f>
        <v>359.27000000000004</v>
      </c>
      <c r="F8" s="33">
        <v>9.7100000000000009</v>
      </c>
      <c r="G8" s="33">
        <v>0.1</v>
      </c>
    </row>
    <row r="9" spans="1:7" ht="13.5" customHeight="1" x14ac:dyDescent="0.2">
      <c r="A9" s="28" t="s">
        <v>117</v>
      </c>
      <c r="B9" s="29" t="s">
        <v>118</v>
      </c>
      <c r="C9" s="34">
        <f>D9*37</f>
        <v>142.07999999999998</v>
      </c>
      <c r="D9" s="33">
        <v>3.84</v>
      </c>
      <c r="E9" s="35">
        <f>F9*37</f>
        <v>1049.8009999999999</v>
      </c>
      <c r="F9" s="33">
        <v>28.373000000000001</v>
      </c>
      <c r="G9" s="33">
        <v>0.03</v>
      </c>
    </row>
    <row r="10" spans="1:7" ht="13.5" customHeight="1" x14ac:dyDescent="0.2">
      <c r="A10" s="28" t="s">
        <v>119</v>
      </c>
      <c r="B10" s="36" t="s">
        <v>120</v>
      </c>
      <c r="C10" s="33">
        <f>COUNT(C3:C9)</f>
        <v>7</v>
      </c>
      <c r="D10" s="33">
        <f>COUNT(D3:D9)</f>
        <v>7</v>
      </c>
      <c r="E10" s="33">
        <f>COUNT(E3:E9)</f>
        <v>7</v>
      </c>
      <c r="F10" s="33">
        <f>COUNT(F3:F9)</f>
        <v>7</v>
      </c>
      <c r="G10" s="33">
        <f>COUNT(G3:G9)</f>
        <v>7</v>
      </c>
    </row>
    <row r="11" spans="1:7" ht="13.5" customHeight="1" x14ac:dyDescent="0.2">
      <c r="A11" s="28" t="s">
        <v>121</v>
      </c>
      <c r="B11" s="36" t="s">
        <v>122</v>
      </c>
      <c r="C11" s="35">
        <f>AVERAGE(C3:C9)</f>
        <v>166.28857142857143</v>
      </c>
      <c r="D11" s="35">
        <f>AVERAGE(D3:D9)</f>
        <v>4.4942857142857138</v>
      </c>
      <c r="E11" s="35">
        <f>AVERAGE(E3:E9)</f>
        <v>530.84957142857149</v>
      </c>
      <c r="F11" s="35">
        <f>AVERAGE(F3:F9)</f>
        <v>14.347285714285718</v>
      </c>
      <c r="G11" s="35">
        <f>AVERAGE(G3:G9)</f>
        <v>9.5714285714285724E-2</v>
      </c>
    </row>
    <row r="12" spans="1:7" ht="13.5" customHeight="1" x14ac:dyDescent="0.2">
      <c r="A12" s="28" t="s">
        <v>123</v>
      </c>
      <c r="B12" s="36" t="s">
        <v>122</v>
      </c>
      <c r="C12" s="35">
        <f>STDEV(C3:C9)</f>
        <v>19.552737599094538</v>
      </c>
      <c r="D12" s="35">
        <f>STDEV(D3:D9)</f>
        <v>0.5284523675431021</v>
      </c>
      <c r="E12" s="35">
        <f>STDEV(E3:E9)</f>
        <v>278.94328032944685</v>
      </c>
      <c r="F12" s="35">
        <f>STDEV(F3:F9)</f>
        <v>7.5390075764715307</v>
      </c>
      <c r="G12" s="35">
        <f>STDEV(G3:G9)</f>
        <v>7.6345081233642212E-2</v>
      </c>
    </row>
    <row r="13" spans="1:7" ht="13.5" customHeight="1" x14ac:dyDescent="0.2">
      <c r="A13" s="28"/>
      <c r="B13" s="29"/>
      <c r="C13" s="37"/>
      <c r="D13" s="38"/>
      <c r="E13" s="38"/>
      <c r="F13" s="38"/>
      <c r="G13" s="38"/>
    </row>
    <row r="14" spans="1:7" ht="13.5" customHeight="1" x14ac:dyDescent="0.2">
      <c r="A14" s="28" t="s">
        <v>124</v>
      </c>
      <c r="B14" s="29" t="s">
        <v>125</v>
      </c>
      <c r="C14" s="32">
        <v>174.64</v>
      </c>
      <c r="D14" s="33">
        <v>4.72</v>
      </c>
      <c r="E14" s="33">
        <v>1125.799</v>
      </c>
      <c r="F14" s="33">
        <v>30.427</v>
      </c>
      <c r="G14" s="33">
        <v>0.03</v>
      </c>
    </row>
    <row r="15" spans="1:7" ht="13.5" customHeight="1" x14ac:dyDescent="0.2">
      <c r="A15" s="28" t="s">
        <v>126</v>
      </c>
      <c r="B15" s="29" t="s">
        <v>127</v>
      </c>
      <c r="C15" s="32">
        <v>179.45</v>
      </c>
      <c r="D15" s="33">
        <v>4.8499999999999996</v>
      </c>
      <c r="E15" s="33">
        <v>607.46600000000001</v>
      </c>
      <c r="F15" s="33">
        <v>16.417999999999999</v>
      </c>
      <c r="G15" s="33">
        <v>7.0000000000000007E-2</v>
      </c>
    </row>
    <row r="16" spans="1:7" ht="13.5" customHeight="1" x14ac:dyDescent="0.2">
      <c r="A16" s="28" t="s">
        <v>128</v>
      </c>
      <c r="B16" s="29" t="s">
        <v>129</v>
      </c>
      <c r="C16" s="32">
        <v>172.05</v>
      </c>
      <c r="D16" s="33">
        <v>4.6500000000000004</v>
      </c>
      <c r="E16" s="33">
        <v>197.80199999999999</v>
      </c>
      <c r="F16" s="33">
        <v>5.3460000000000001</v>
      </c>
      <c r="G16" s="33">
        <v>0.19</v>
      </c>
    </row>
    <row r="17" spans="1:7" ht="13.5" customHeight="1" x14ac:dyDescent="0.2">
      <c r="A17" s="28" t="s">
        <v>130</v>
      </c>
      <c r="B17" s="29" t="s">
        <v>114</v>
      </c>
      <c r="C17" s="32">
        <f>D17*37</f>
        <v>20.720000000000002</v>
      </c>
      <c r="D17" s="33">
        <v>0.56000000000000005</v>
      </c>
      <c r="E17" s="33">
        <f>F17*37</f>
        <v>77.811000000000007</v>
      </c>
      <c r="F17" s="33">
        <v>2.1030000000000002</v>
      </c>
      <c r="G17" s="33">
        <v>0.06</v>
      </c>
    </row>
    <row r="18" spans="1:7" ht="13.5" customHeight="1" x14ac:dyDescent="0.2">
      <c r="A18" s="28" t="s">
        <v>131</v>
      </c>
      <c r="B18" s="29" t="s">
        <v>132</v>
      </c>
      <c r="C18" s="32">
        <v>180.93</v>
      </c>
      <c r="D18" s="33">
        <v>4.8899999999999997</v>
      </c>
      <c r="E18" s="33">
        <v>35.89</v>
      </c>
      <c r="F18" s="33">
        <v>0.97</v>
      </c>
      <c r="G18" s="33">
        <v>1.1200000000000001</v>
      </c>
    </row>
    <row r="19" spans="1:7" ht="13.5" customHeight="1" x14ac:dyDescent="0.2">
      <c r="A19" s="28" t="s">
        <v>133</v>
      </c>
      <c r="B19" s="29" t="s">
        <v>134</v>
      </c>
      <c r="C19" s="32">
        <f>D19*37</f>
        <v>184.63</v>
      </c>
      <c r="D19" s="33">
        <v>4.99</v>
      </c>
      <c r="E19" s="33">
        <f>F19*37</f>
        <v>940.42900000000009</v>
      </c>
      <c r="F19" s="33">
        <v>25.417000000000002</v>
      </c>
      <c r="G19" s="33">
        <v>0.04</v>
      </c>
    </row>
    <row r="20" spans="1:7" ht="13.5" customHeight="1" x14ac:dyDescent="0.2">
      <c r="A20" s="28" t="s">
        <v>135</v>
      </c>
      <c r="B20" s="29" t="s">
        <v>136</v>
      </c>
      <c r="C20" s="32">
        <v>184.63</v>
      </c>
      <c r="D20" s="33">
        <v>4.99</v>
      </c>
      <c r="E20" s="33">
        <f>F20*37</f>
        <v>262.66300000000001</v>
      </c>
      <c r="F20" s="33">
        <v>7.0990000000000002</v>
      </c>
      <c r="G20" s="33">
        <v>0.16</v>
      </c>
    </row>
    <row r="21" spans="1:7" ht="13.5" customHeight="1" x14ac:dyDescent="0.2">
      <c r="A21" s="28" t="s">
        <v>119</v>
      </c>
      <c r="B21" s="36" t="s">
        <v>120</v>
      </c>
      <c r="C21" s="33">
        <f>COUNT(C14:C20)</f>
        <v>7</v>
      </c>
      <c r="D21" s="33">
        <f>COUNT(D14:D20)</f>
        <v>7</v>
      </c>
      <c r="E21" s="33">
        <f>COUNT(E14:E20)</f>
        <v>7</v>
      </c>
      <c r="F21" s="33">
        <f>COUNT(F14:F20)</f>
        <v>7</v>
      </c>
      <c r="G21" s="33">
        <f>COUNT(G14:G20)</f>
        <v>7</v>
      </c>
    </row>
    <row r="22" spans="1:7" ht="13.5" customHeight="1" x14ac:dyDescent="0.2">
      <c r="A22" s="28" t="s">
        <v>121</v>
      </c>
      <c r="B22" s="36" t="s">
        <v>122</v>
      </c>
      <c r="C22" s="35">
        <f>AVERAGE(C14:C20)</f>
        <v>156.72142857142856</v>
      </c>
      <c r="D22" s="35">
        <f>AVERAGE(D14:D20)</f>
        <v>4.2357142857142867</v>
      </c>
      <c r="E22" s="35">
        <f>AVERAGE(E14:E20)</f>
        <v>463.98</v>
      </c>
      <c r="F22" s="35">
        <f>AVERAGE(F14:F20)</f>
        <v>12.540000000000003</v>
      </c>
      <c r="G22" s="35">
        <f>AVERAGE(G14:G20)</f>
        <v>0.2385714285714286</v>
      </c>
    </row>
    <row r="23" spans="1:7" ht="13.5" customHeight="1" x14ac:dyDescent="0.2">
      <c r="A23" s="28" t="s">
        <v>123</v>
      </c>
      <c r="B23" s="36" t="s">
        <v>122</v>
      </c>
      <c r="C23" s="35">
        <f>STDEV(C14:C20)</f>
        <v>60.156529828044285</v>
      </c>
      <c r="D23" s="35">
        <f>STDEV(D14:D20)</f>
        <v>1.625852157514708</v>
      </c>
      <c r="E23" s="35">
        <f>STDEV(E14:E20)</f>
        <v>433.85156397705128</v>
      </c>
      <c r="F23" s="35">
        <f>STDEV(F14:F20)</f>
        <v>11.725717945325705</v>
      </c>
      <c r="G23" s="35">
        <f>STDEV(G14:G20)</f>
        <v>0.39342210459117882</v>
      </c>
    </row>
    <row r="24" spans="1:7" ht="13.5" customHeight="1" x14ac:dyDescent="0.2">
      <c r="A24" s="28"/>
      <c r="B24" s="29"/>
      <c r="C24" s="37"/>
      <c r="D24" s="38"/>
      <c r="E24" s="38"/>
      <c r="F24" s="38"/>
      <c r="G24" s="38"/>
    </row>
    <row r="25" spans="1:7" ht="13.5" customHeight="1" x14ac:dyDescent="0.2">
      <c r="A25" s="28" t="s">
        <v>137</v>
      </c>
      <c r="B25" s="29" t="s">
        <v>138</v>
      </c>
      <c r="C25" s="32">
        <v>173.9</v>
      </c>
      <c r="D25" s="33">
        <v>4.7</v>
      </c>
      <c r="E25" s="33">
        <v>691.49300000000005</v>
      </c>
      <c r="F25" s="33">
        <v>18.689</v>
      </c>
      <c r="G25" s="33">
        <v>0.06</v>
      </c>
    </row>
    <row r="26" spans="1:7" ht="13.5" customHeight="1" x14ac:dyDescent="0.2">
      <c r="A26" s="28" t="s">
        <v>139</v>
      </c>
      <c r="B26" s="29" t="s">
        <v>140</v>
      </c>
      <c r="C26" s="32">
        <v>183.89</v>
      </c>
      <c r="D26" s="33">
        <v>4.97</v>
      </c>
      <c r="E26" s="33">
        <v>853.81200000000001</v>
      </c>
      <c r="F26" s="33">
        <v>23.076000000000001</v>
      </c>
      <c r="G26" s="33">
        <v>0.05</v>
      </c>
    </row>
    <row r="27" spans="1:7" ht="13.5" customHeight="1" x14ac:dyDescent="0.2">
      <c r="A27" s="28" t="s">
        <v>119</v>
      </c>
      <c r="B27" s="29" t="s">
        <v>141</v>
      </c>
      <c r="C27" s="32">
        <v>2</v>
      </c>
      <c r="D27" s="33">
        <v>2</v>
      </c>
      <c r="E27" s="33">
        <v>2</v>
      </c>
      <c r="F27" s="33">
        <v>2</v>
      </c>
      <c r="G27" s="33">
        <v>2</v>
      </c>
    </row>
    <row r="28" spans="1:7" ht="13.5" customHeight="1" x14ac:dyDescent="0.2">
      <c r="A28" s="28" t="s">
        <v>121</v>
      </c>
      <c r="B28" s="29" t="s">
        <v>122</v>
      </c>
      <c r="C28" s="32">
        <v>178.9</v>
      </c>
      <c r="D28" s="33">
        <v>4.84</v>
      </c>
      <c r="E28" s="33">
        <v>772.65300000000002</v>
      </c>
      <c r="F28" s="33">
        <v>20.882999999999999</v>
      </c>
      <c r="G28" s="33">
        <v>5.5E-2</v>
      </c>
    </row>
    <row r="29" spans="1:7" ht="13.5" customHeight="1" x14ac:dyDescent="0.2">
      <c r="A29" s="28" t="s">
        <v>123</v>
      </c>
      <c r="B29" s="39" t="s">
        <v>122</v>
      </c>
      <c r="C29" s="32">
        <v>7.06</v>
      </c>
      <c r="D29" s="33">
        <v>0.19</v>
      </c>
      <c r="E29" s="33">
        <v>114.777</v>
      </c>
      <c r="F29" s="33">
        <v>3.1019999999999999</v>
      </c>
      <c r="G29" s="33">
        <v>7.0000000000000001E-3</v>
      </c>
    </row>
  </sheetData>
  <mergeCells count="1">
    <mergeCell ref="A1:G1"/>
  </mergeCells>
  <pageMargins left="1" right="1" top="1" bottom="1" header="0.25" footer="0.25"/>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28"/>
  <sheetViews>
    <sheetView showGridLines="0" topLeftCell="AK1" workbookViewId="0">
      <selection activeCell="AR1" sqref="AR1:AR1048576"/>
    </sheetView>
  </sheetViews>
  <sheetFormatPr defaultColWidth="8.875" defaultRowHeight="15" customHeight="1" x14ac:dyDescent="0.2"/>
  <cols>
    <col min="1" max="1" width="20.71484375" style="40" customWidth="1"/>
    <col min="2" max="2" width="9.81640625" style="40" customWidth="1"/>
    <col min="3" max="4" width="6.72265625" style="40" customWidth="1"/>
    <col min="5" max="5" width="4.70703125" style="40" customWidth="1"/>
    <col min="6" max="6" width="9.68359375" style="40" customWidth="1"/>
    <col min="7" max="7" width="5.78125" style="40" customWidth="1"/>
    <col min="8" max="8" width="10.89453125" style="40" customWidth="1"/>
    <col min="9" max="9" width="4.70703125" style="40" customWidth="1"/>
    <col min="10" max="10" width="5.109375" style="40" customWidth="1"/>
    <col min="11" max="11" width="6.1875" style="40" customWidth="1"/>
    <col min="12" max="12" width="6.05078125" style="40" customWidth="1"/>
    <col min="13" max="13" width="5.91796875" style="40" customWidth="1"/>
    <col min="14" max="14" width="7.53125" style="40" customWidth="1"/>
    <col min="15" max="15" width="8.609375" style="40" customWidth="1"/>
    <col min="16" max="16" width="7.26171875" style="40" customWidth="1"/>
    <col min="17" max="20" width="6.72265625" style="40" customWidth="1"/>
    <col min="21" max="21" width="6.3203125" style="40" customWidth="1"/>
    <col min="22" max="24" width="6.1875" style="40" customWidth="1"/>
    <col min="25" max="25" width="4.70703125" style="40" customWidth="1"/>
    <col min="26" max="26" width="6.1875" style="40" customWidth="1"/>
    <col min="27" max="27" width="5.78125" style="40" customWidth="1"/>
    <col min="28" max="28" width="6.45703125" style="40" customWidth="1"/>
    <col min="29" max="29" width="6.45703125" style="44" customWidth="1"/>
    <col min="30" max="30" width="6.3203125" style="40" customWidth="1"/>
    <col min="31" max="31" width="5.51171875" style="40" customWidth="1"/>
    <col min="32" max="32" width="4.3046875" style="40" customWidth="1"/>
    <col min="33" max="33" width="8.875" style="40" customWidth="1"/>
    <col min="34" max="37" width="6.9921875" style="40" customWidth="1"/>
    <col min="38" max="38" width="6.58984375" style="40" customWidth="1"/>
    <col min="39" max="39" width="6.3203125" style="40" customWidth="1"/>
    <col min="40" max="40" width="7.12890625" style="40" customWidth="1"/>
    <col min="41" max="42" width="6.72265625" style="40" customWidth="1"/>
    <col min="43" max="43" width="6.9921875" style="40" customWidth="1"/>
    <col min="44" max="44" width="7.3984375" style="40" customWidth="1"/>
    <col min="45" max="45" width="9.14453125" style="40" customWidth="1"/>
    <col min="46" max="46" width="5.91796875" style="40" customWidth="1"/>
    <col min="47" max="47" width="6.72265625" style="40" customWidth="1"/>
    <col min="48" max="48" width="7.53125" style="40" customWidth="1"/>
    <col min="49" max="49" width="8.875" style="40" customWidth="1"/>
    <col min="50" max="16384" width="8.875" style="40"/>
  </cols>
  <sheetData>
    <row r="1" spans="1:48" ht="15" customHeight="1" x14ac:dyDescent="0.2">
      <c r="A1" s="41" t="s">
        <v>98</v>
      </c>
      <c r="B1" s="41" t="s">
        <v>22</v>
      </c>
      <c r="C1" s="41" t="s">
        <v>24</v>
      </c>
      <c r="D1" s="41" t="s">
        <v>25</v>
      </c>
      <c r="E1" s="41" t="s">
        <v>26</v>
      </c>
      <c r="F1" s="41" t="s">
        <v>28</v>
      </c>
      <c r="G1" s="41" t="s">
        <v>30</v>
      </c>
      <c r="H1" s="41" t="s">
        <v>32</v>
      </c>
      <c r="I1" s="41" t="s">
        <v>34</v>
      </c>
      <c r="J1" s="41" t="s">
        <v>36</v>
      </c>
      <c r="K1" s="41" t="s">
        <v>37</v>
      </c>
      <c r="L1" s="41" t="s">
        <v>39</v>
      </c>
      <c r="M1" s="41" t="s">
        <v>41</v>
      </c>
      <c r="N1" s="41" t="s">
        <v>42</v>
      </c>
      <c r="O1" s="41" t="s">
        <v>44</v>
      </c>
      <c r="P1" s="41" t="s">
        <v>46</v>
      </c>
      <c r="Q1" s="41" t="s">
        <v>48</v>
      </c>
      <c r="R1" s="41" t="s">
        <v>50</v>
      </c>
      <c r="S1" s="41" t="s">
        <v>52</v>
      </c>
      <c r="T1" s="41" t="s">
        <v>53</v>
      </c>
      <c r="U1" s="41" t="s">
        <v>57</v>
      </c>
      <c r="V1" s="41" t="s">
        <v>54</v>
      </c>
      <c r="W1" s="41" t="s">
        <v>55</v>
      </c>
      <c r="X1" s="41" t="s">
        <v>59</v>
      </c>
      <c r="Y1" s="41" t="s">
        <v>61</v>
      </c>
      <c r="Z1" s="41" t="s">
        <v>62</v>
      </c>
      <c r="AA1" s="41" t="s">
        <v>63</v>
      </c>
      <c r="AB1" s="41" t="s">
        <v>64</v>
      </c>
      <c r="AC1" s="41" t="s">
        <v>160</v>
      </c>
      <c r="AD1" s="41" t="s">
        <v>66</v>
      </c>
      <c r="AE1" s="41" t="s">
        <v>68</v>
      </c>
      <c r="AF1" s="41" t="s">
        <v>69</v>
      </c>
      <c r="AG1" s="41" t="s">
        <v>71</v>
      </c>
      <c r="AH1" s="41" t="s">
        <v>73</v>
      </c>
      <c r="AI1" s="41" t="s">
        <v>75</v>
      </c>
      <c r="AJ1" s="41" t="s">
        <v>77</v>
      </c>
      <c r="AK1" s="41" t="s">
        <v>79</v>
      </c>
      <c r="AL1" s="41" t="s">
        <v>81</v>
      </c>
      <c r="AM1" s="41" t="s">
        <v>83</v>
      </c>
      <c r="AN1" s="41" t="s">
        <v>85</v>
      </c>
      <c r="AO1" s="41" t="s">
        <v>86</v>
      </c>
      <c r="AP1" s="41" t="s">
        <v>89</v>
      </c>
      <c r="AQ1" s="41" t="s">
        <v>90</v>
      </c>
      <c r="AR1" s="41" t="s">
        <v>87</v>
      </c>
      <c r="AS1" s="41" t="s">
        <v>91</v>
      </c>
      <c r="AT1" s="41" t="s">
        <v>93</v>
      </c>
      <c r="AU1" s="41" t="s">
        <v>94</v>
      </c>
      <c r="AV1" s="41" t="s">
        <v>96</v>
      </c>
    </row>
    <row r="2" spans="1:48" ht="15" customHeight="1" x14ac:dyDescent="0.2">
      <c r="A2" s="41" t="s">
        <v>105</v>
      </c>
      <c r="B2" s="42">
        <v>2.56</v>
      </c>
      <c r="C2" s="42">
        <v>3.06</v>
      </c>
      <c r="D2" s="42">
        <v>2.88</v>
      </c>
      <c r="E2" s="42">
        <v>3.38</v>
      </c>
      <c r="F2" s="42">
        <v>0.64</v>
      </c>
      <c r="G2" s="41" t="s">
        <v>162</v>
      </c>
      <c r="H2" s="42">
        <v>2.8</v>
      </c>
      <c r="I2" s="42">
        <v>2.72</v>
      </c>
      <c r="J2" s="42">
        <v>3.19</v>
      </c>
      <c r="K2" s="42">
        <v>2.36</v>
      </c>
      <c r="L2" s="42">
        <v>3.82</v>
      </c>
      <c r="M2" s="41" t="s">
        <v>162</v>
      </c>
      <c r="N2" s="42">
        <v>3.03</v>
      </c>
      <c r="O2" s="42">
        <v>1.1499999999999999</v>
      </c>
      <c r="P2" s="42">
        <v>2.21</v>
      </c>
      <c r="Q2" s="42">
        <v>2.52</v>
      </c>
      <c r="R2" s="42">
        <v>3.45</v>
      </c>
      <c r="S2" s="42">
        <v>3.18</v>
      </c>
      <c r="T2" s="42">
        <v>3.23</v>
      </c>
      <c r="U2" s="42">
        <v>2.52</v>
      </c>
      <c r="V2" s="42">
        <v>2.46</v>
      </c>
      <c r="W2" s="42">
        <v>3.12</v>
      </c>
      <c r="X2" s="42">
        <v>3.49</v>
      </c>
      <c r="Y2" s="42">
        <v>2.87</v>
      </c>
      <c r="Z2" s="42">
        <v>3.19</v>
      </c>
      <c r="AA2" s="41" t="s">
        <v>181</v>
      </c>
      <c r="AB2" s="42">
        <v>2.93</v>
      </c>
      <c r="AC2" s="42">
        <v>4.3099999999999996</v>
      </c>
      <c r="AD2" s="42">
        <v>2.38</v>
      </c>
      <c r="AE2" s="42">
        <v>2.2999999999999998</v>
      </c>
      <c r="AF2" s="42">
        <v>3.39</v>
      </c>
      <c r="AG2" s="42">
        <v>2.67</v>
      </c>
      <c r="AH2" s="42">
        <v>3.05</v>
      </c>
      <c r="AI2" s="42">
        <v>2.82</v>
      </c>
      <c r="AJ2" s="42">
        <v>2.65</v>
      </c>
      <c r="AK2" s="42">
        <v>3.36</v>
      </c>
      <c r="AL2" s="42">
        <v>3.08</v>
      </c>
      <c r="AM2" s="42">
        <v>3.72</v>
      </c>
      <c r="AN2" s="42">
        <v>3.42</v>
      </c>
      <c r="AO2" s="42">
        <v>2.91</v>
      </c>
      <c r="AP2" s="42">
        <v>2.4900000000000002</v>
      </c>
      <c r="AQ2" s="42">
        <v>3.27</v>
      </c>
      <c r="AR2" s="42">
        <v>3.59</v>
      </c>
      <c r="AS2" s="42">
        <v>1.43</v>
      </c>
      <c r="AT2" s="41" t="s">
        <v>186</v>
      </c>
      <c r="AU2" s="42">
        <v>3.7</v>
      </c>
      <c r="AV2" s="42">
        <v>3.34</v>
      </c>
    </row>
    <row r="3" spans="1:48" ht="15" customHeight="1" x14ac:dyDescent="0.2">
      <c r="A3" s="41" t="s">
        <v>107</v>
      </c>
      <c r="B3" s="42">
        <v>3.21</v>
      </c>
      <c r="C3" s="42">
        <v>3.35</v>
      </c>
      <c r="D3" s="42">
        <v>3.45</v>
      </c>
      <c r="E3" s="42">
        <v>3.89</v>
      </c>
      <c r="F3" s="42">
        <v>0.79</v>
      </c>
      <c r="G3" s="41" t="s">
        <v>163</v>
      </c>
      <c r="H3" s="42">
        <v>3.38</v>
      </c>
      <c r="I3" s="42">
        <v>2.94</v>
      </c>
      <c r="J3" s="42">
        <v>3.42</v>
      </c>
      <c r="K3" s="42">
        <v>2.93</v>
      </c>
      <c r="L3" s="42">
        <v>3.81</v>
      </c>
      <c r="M3" s="41" t="s">
        <v>163</v>
      </c>
      <c r="N3" s="42">
        <v>3.25</v>
      </c>
      <c r="O3" s="42">
        <v>0.81</v>
      </c>
      <c r="P3" s="42">
        <v>2.92</v>
      </c>
      <c r="Q3" s="42">
        <v>3.16</v>
      </c>
      <c r="R3" s="42">
        <v>3.89</v>
      </c>
      <c r="S3" s="42">
        <v>3.25</v>
      </c>
      <c r="T3" s="42">
        <v>3.37</v>
      </c>
      <c r="U3" s="42">
        <v>2.61</v>
      </c>
      <c r="V3" s="42">
        <v>2.56</v>
      </c>
      <c r="W3" s="42">
        <v>3.51</v>
      </c>
      <c r="X3" s="42">
        <v>4.0599999999999996</v>
      </c>
      <c r="Y3" s="42">
        <v>3.3</v>
      </c>
      <c r="Z3" s="42">
        <v>3.57</v>
      </c>
      <c r="AA3" s="41" t="s">
        <v>185</v>
      </c>
      <c r="AB3" s="42">
        <v>3.35</v>
      </c>
      <c r="AC3" s="42">
        <v>4.4800000000000004</v>
      </c>
      <c r="AD3" s="42">
        <v>2.52</v>
      </c>
      <c r="AE3" s="42">
        <v>2.54</v>
      </c>
      <c r="AF3" s="42">
        <v>3.65</v>
      </c>
      <c r="AG3" s="42">
        <v>3.05</v>
      </c>
      <c r="AH3" s="42">
        <v>3.18</v>
      </c>
      <c r="AI3" s="42">
        <v>2.89</v>
      </c>
      <c r="AJ3" s="42">
        <v>2.85</v>
      </c>
      <c r="AK3" s="42">
        <v>3.53</v>
      </c>
      <c r="AL3" s="42">
        <v>3.16</v>
      </c>
      <c r="AM3" s="42">
        <v>4.29</v>
      </c>
      <c r="AN3" s="42">
        <v>3.63</v>
      </c>
      <c r="AO3" s="42">
        <v>3.41</v>
      </c>
      <c r="AP3" s="42">
        <v>2.77</v>
      </c>
      <c r="AQ3" s="42">
        <v>3.53</v>
      </c>
      <c r="AR3" s="42">
        <v>3.52</v>
      </c>
      <c r="AS3" s="42">
        <v>1.32</v>
      </c>
      <c r="AT3" s="41" t="s">
        <v>187</v>
      </c>
      <c r="AU3" s="42">
        <v>3.45</v>
      </c>
      <c r="AV3" s="42">
        <v>3.55</v>
      </c>
    </row>
    <row r="4" spans="1:48" ht="15" customHeight="1" x14ac:dyDescent="0.2">
      <c r="A4" s="41" t="s">
        <v>109</v>
      </c>
      <c r="B4" s="42">
        <v>2.73</v>
      </c>
      <c r="C4" s="42">
        <v>3.08</v>
      </c>
      <c r="D4" s="42">
        <v>3.06</v>
      </c>
      <c r="E4" s="42">
        <v>3.51</v>
      </c>
      <c r="F4" s="42">
        <v>0.6</v>
      </c>
      <c r="G4" s="41" t="s">
        <v>164</v>
      </c>
      <c r="H4" s="42">
        <v>2.4700000000000002</v>
      </c>
      <c r="I4" s="42">
        <v>2.2999999999999998</v>
      </c>
      <c r="J4" s="42">
        <v>2.98</v>
      </c>
      <c r="K4" s="42">
        <v>2.52</v>
      </c>
      <c r="L4" s="42">
        <v>3.6</v>
      </c>
      <c r="M4" s="41" t="s">
        <v>164</v>
      </c>
      <c r="N4" s="42">
        <v>2.95</v>
      </c>
      <c r="O4" s="42">
        <v>0.89</v>
      </c>
      <c r="P4" s="42">
        <v>2.23</v>
      </c>
      <c r="Q4" s="42">
        <v>2.85</v>
      </c>
      <c r="R4" s="42">
        <v>3.43</v>
      </c>
      <c r="S4" s="42">
        <v>2.98</v>
      </c>
      <c r="T4" s="42">
        <v>3.17</v>
      </c>
      <c r="U4" s="42">
        <v>2.4500000000000002</v>
      </c>
      <c r="V4" s="42">
        <v>2.44</v>
      </c>
      <c r="W4" s="42">
        <v>3.2</v>
      </c>
      <c r="X4" s="42">
        <v>3.6</v>
      </c>
      <c r="Y4" s="42">
        <v>2.87</v>
      </c>
      <c r="Z4" s="42">
        <v>3.24</v>
      </c>
      <c r="AA4" s="41" t="s">
        <v>149</v>
      </c>
      <c r="AB4" s="42">
        <v>3.04</v>
      </c>
      <c r="AC4" s="42">
        <v>3.73</v>
      </c>
      <c r="AD4" s="42">
        <v>2.2999999999999998</v>
      </c>
      <c r="AE4" s="42">
        <v>2.39</v>
      </c>
      <c r="AF4" s="42">
        <v>3.44</v>
      </c>
      <c r="AG4" s="42">
        <v>2.5099999999999998</v>
      </c>
      <c r="AH4" s="42">
        <v>2.94</v>
      </c>
      <c r="AI4" s="42">
        <v>2.65</v>
      </c>
      <c r="AJ4" s="42">
        <v>2.5499999999999998</v>
      </c>
      <c r="AK4" s="42">
        <v>3.22</v>
      </c>
      <c r="AL4" s="42">
        <v>2.94</v>
      </c>
      <c r="AM4" s="42">
        <v>3.96</v>
      </c>
      <c r="AN4" s="42">
        <v>3.32</v>
      </c>
      <c r="AO4" s="42">
        <v>3.02</v>
      </c>
      <c r="AP4" s="42">
        <v>2.38</v>
      </c>
      <c r="AQ4" s="42">
        <v>3.17</v>
      </c>
      <c r="AR4" s="42">
        <v>3.19</v>
      </c>
      <c r="AS4" s="42">
        <v>1.41</v>
      </c>
      <c r="AT4" s="41" t="s">
        <v>188</v>
      </c>
      <c r="AU4" s="42">
        <v>3.05</v>
      </c>
      <c r="AV4" s="42">
        <v>3.36</v>
      </c>
    </row>
    <row r="5" spans="1:48" ht="15" customHeight="1" x14ac:dyDescent="0.2">
      <c r="A5" s="41" t="s">
        <v>111</v>
      </c>
      <c r="B5" s="42">
        <v>4.41</v>
      </c>
      <c r="C5" s="41" t="s">
        <v>122</v>
      </c>
      <c r="D5" s="41" t="s">
        <v>122</v>
      </c>
      <c r="E5" s="41" t="s">
        <v>122</v>
      </c>
      <c r="F5" s="42">
        <v>0.99</v>
      </c>
      <c r="G5" s="41" t="s">
        <v>155</v>
      </c>
      <c r="H5" s="42">
        <v>4.59</v>
      </c>
      <c r="I5" s="41" t="s">
        <v>122</v>
      </c>
      <c r="J5" s="41" t="s">
        <v>122</v>
      </c>
      <c r="K5" s="41" t="s">
        <v>173</v>
      </c>
      <c r="L5" s="41" t="s">
        <v>122</v>
      </c>
      <c r="M5" s="42">
        <v>4.51</v>
      </c>
      <c r="N5" s="42">
        <v>4.3499999999999996</v>
      </c>
      <c r="O5" s="42">
        <v>1.28</v>
      </c>
      <c r="P5" s="42">
        <v>4.3099999999999996</v>
      </c>
      <c r="Q5" s="41" t="s">
        <v>122</v>
      </c>
      <c r="R5" s="42">
        <v>5.23</v>
      </c>
      <c r="S5" s="41" t="s">
        <v>122</v>
      </c>
      <c r="T5" s="41" t="s">
        <v>122</v>
      </c>
      <c r="U5" s="41" t="s">
        <v>122</v>
      </c>
      <c r="V5" s="41" t="s">
        <v>122</v>
      </c>
      <c r="W5" s="41" t="s">
        <v>122</v>
      </c>
      <c r="X5" s="41" t="s">
        <v>122</v>
      </c>
      <c r="Y5" s="41" t="s">
        <v>122</v>
      </c>
      <c r="Z5" s="41" t="s">
        <v>122</v>
      </c>
      <c r="AA5" s="42">
        <v>3.64</v>
      </c>
      <c r="AB5" s="41" t="s">
        <v>122</v>
      </c>
      <c r="AC5" s="41" t="s">
        <v>122</v>
      </c>
      <c r="AD5" s="42">
        <v>3.08</v>
      </c>
      <c r="AE5" s="41" t="s">
        <v>122</v>
      </c>
      <c r="AF5" s="41" t="s">
        <v>122</v>
      </c>
      <c r="AG5" s="42">
        <v>3.16</v>
      </c>
      <c r="AH5" s="42">
        <v>4.09</v>
      </c>
      <c r="AI5" s="42">
        <v>3.89</v>
      </c>
      <c r="AJ5" s="42">
        <v>3.65</v>
      </c>
      <c r="AK5" s="41" t="s">
        <v>122</v>
      </c>
      <c r="AL5" s="42">
        <v>4.29</v>
      </c>
      <c r="AM5" s="41" t="s">
        <v>122</v>
      </c>
      <c r="AN5" s="41" t="s">
        <v>122</v>
      </c>
      <c r="AO5" s="41" t="s">
        <v>122</v>
      </c>
      <c r="AP5" s="41" t="s">
        <v>122</v>
      </c>
      <c r="AQ5" s="41" t="s">
        <v>122</v>
      </c>
      <c r="AR5" s="41" t="s">
        <v>122</v>
      </c>
      <c r="AS5" s="42">
        <v>2.57</v>
      </c>
      <c r="AT5" s="42">
        <v>4.8600000000000003</v>
      </c>
      <c r="AU5" s="41" t="s">
        <v>122</v>
      </c>
      <c r="AV5" s="42">
        <v>5.25</v>
      </c>
    </row>
    <row r="6" spans="1:48" ht="15" customHeight="1" x14ac:dyDescent="0.2">
      <c r="A6" s="41" t="s">
        <v>113</v>
      </c>
      <c r="B6" s="42">
        <v>3.35</v>
      </c>
      <c r="C6" s="41" t="s">
        <v>122</v>
      </c>
      <c r="D6" s="41" t="s">
        <v>122</v>
      </c>
      <c r="E6" s="41" t="s">
        <v>122</v>
      </c>
      <c r="F6" s="42">
        <v>0.93</v>
      </c>
      <c r="G6" s="42">
        <v>3.78</v>
      </c>
      <c r="H6" s="42">
        <v>3.83</v>
      </c>
      <c r="I6" s="41" t="s">
        <v>122</v>
      </c>
      <c r="J6" s="41" t="s">
        <v>122</v>
      </c>
      <c r="K6" s="42">
        <v>3.12</v>
      </c>
      <c r="L6" s="41" t="s">
        <v>122</v>
      </c>
      <c r="M6" s="42">
        <v>3.54</v>
      </c>
      <c r="N6" s="42">
        <v>3.15</v>
      </c>
      <c r="O6" s="42">
        <v>1.2</v>
      </c>
      <c r="P6" s="42">
        <v>3.5</v>
      </c>
      <c r="Q6" s="41" t="s">
        <v>122</v>
      </c>
      <c r="R6" s="42">
        <v>3.97</v>
      </c>
      <c r="S6" s="41" t="s">
        <v>122</v>
      </c>
      <c r="T6" s="41" t="s">
        <v>122</v>
      </c>
      <c r="U6" s="41" t="s">
        <v>122</v>
      </c>
      <c r="V6" s="41" t="s">
        <v>122</v>
      </c>
      <c r="W6" s="41" t="s">
        <v>122</v>
      </c>
      <c r="X6" s="41" t="s">
        <v>122</v>
      </c>
      <c r="Y6" s="41" t="s">
        <v>122</v>
      </c>
      <c r="Z6" s="41" t="s">
        <v>122</v>
      </c>
      <c r="AA6" s="42">
        <v>2.77</v>
      </c>
      <c r="AB6" s="41" t="s">
        <v>122</v>
      </c>
      <c r="AC6" s="41" t="s">
        <v>122</v>
      </c>
      <c r="AD6" s="42">
        <v>2.2799999999999998</v>
      </c>
      <c r="AE6" s="41" t="s">
        <v>122</v>
      </c>
      <c r="AF6" s="41" t="s">
        <v>122</v>
      </c>
      <c r="AG6" s="42">
        <v>3.51</v>
      </c>
      <c r="AH6" s="42">
        <v>3.5</v>
      </c>
      <c r="AI6" s="42">
        <v>2.94</v>
      </c>
      <c r="AJ6" s="42">
        <v>2.81</v>
      </c>
      <c r="AK6" s="41" t="s">
        <v>122</v>
      </c>
      <c r="AL6" s="42">
        <v>3.66</v>
      </c>
      <c r="AM6" s="41" t="s">
        <v>122</v>
      </c>
      <c r="AN6" s="41" t="s">
        <v>122</v>
      </c>
      <c r="AO6" s="41" t="s">
        <v>122</v>
      </c>
      <c r="AP6" s="41" t="s">
        <v>122</v>
      </c>
      <c r="AQ6" s="41" t="s">
        <v>122</v>
      </c>
      <c r="AR6" s="41" t="s">
        <v>122</v>
      </c>
      <c r="AS6" s="42">
        <v>2.21</v>
      </c>
      <c r="AT6" s="42">
        <v>3.73</v>
      </c>
      <c r="AU6" s="41" t="s">
        <v>122</v>
      </c>
      <c r="AV6" s="42">
        <v>4.3499999999999996</v>
      </c>
    </row>
    <row r="7" spans="1:48" ht="15" customHeight="1" x14ac:dyDescent="0.2">
      <c r="A7" s="41" t="s">
        <v>115</v>
      </c>
      <c r="B7" s="42">
        <v>2.94</v>
      </c>
      <c r="C7" s="41" t="s">
        <v>122</v>
      </c>
      <c r="D7" s="41" t="s">
        <v>122</v>
      </c>
      <c r="E7" s="41" t="s">
        <v>122</v>
      </c>
      <c r="F7" s="42">
        <v>1.04</v>
      </c>
      <c r="G7" s="42">
        <v>3.56</v>
      </c>
      <c r="H7" s="42">
        <v>3.58</v>
      </c>
      <c r="I7" s="41" t="s">
        <v>122</v>
      </c>
      <c r="J7" s="41" t="s">
        <v>122</v>
      </c>
      <c r="K7" s="41" t="s">
        <v>172</v>
      </c>
      <c r="L7" s="41" t="s">
        <v>122</v>
      </c>
      <c r="M7" s="42">
        <v>3.17</v>
      </c>
      <c r="N7" s="42">
        <v>3.23</v>
      </c>
      <c r="O7" s="42">
        <v>1.26</v>
      </c>
      <c r="P7" s="42">
        <v>3.07</v>
      </c>
      <c r="Q7" s="41" t="s">
        <v>122</v>
      </c>
      <c r="R7" s="42">
        <v>3.58</v>
      </c>
      <c r="S7" s="41" t="s">
        <v>122</v>
      </c>
      <c r="T7" s="41" t="s">
        <v>122</v>
      </c>
      <c r="U7" s="41" t="s">
        <v>122</v>
      </c>
      <c r="V7" s="41" t="s">
        <v>122</v>
      </c>
      <c r="W7" s="41" t="s">
        <v>122</v>
      </c>
      <c r="X7" s="41" t="s">
        <v>122</v>
      </c>
      <c r="Y7" s="41" t="s">
        <v>122</v>
      </c>
      <c r="Z7" s="41" t="s">
        <v>122</v>
      </c>
      <c r="AA7" s="42">
        <v>2.77</v>
      </c>
      <c r="AB7" s="41" t="s">
        <v>122</v>
      </c>
      <c r="AC7" s="41" t="s">
        <v>122</v>
      </c>
      <c r="AD7" s="42">
        <v>2.4300000000000002</v>
      </c>
      <c r="AE7" s="41" t="s">
        <v>122</v>
      </c>
      <c r="AF7" s="41" t="s">
        <v>122</v>
      </c>
      <c r="AG7" s="42">
        <v>3.02</v>
      </c>
      <c r="AH7" s="42">
        <v>3.28</v>
      </c>
      <c r="AI7" s="42">
        <v>2.78</v>
      </c>
      <c r="AJ7" s="42">
        <v>2.78</v>
      </c>
      <c r="AK7" s="41" t="s">
        <v>122</v>
      </c>
      <c r="AL7" s="42">
        <v>3.24</v>
      </c>
      <c r="AM7" s="41" t="s">
        <v>122</v>
      </c>
      <c r="AN7" s="41" t="s">
        <v>122</v>
      </c>
      <c r="AO7" s="41" t="s">
        <v>122</v>
      </c>
      <c r="AP7" s="41" t="s">
        <v>122</v>
      </c>
      <c r="AQ7" s="41" t="s">
        <v>122</v>
      </c>
      <c r="AR7" s="41" t="s">
        <v>122</v>
      </c>
      <c r="AS7" s="42">
        <v>2.02</v>
      </c>
      <c r="AT7" s="42">
        <v>3.26</v>
      </c>
      <c r="AU7" s="41" t="s">
        <v>122</v>
      </c>
      <c r="AV7" s="42">
        <v>4.0999999999999996</v>
      </c>
    </row>
    <row r="8" spans="1:48" ht="15" customHeight="1" x14ac:dyDescent="0.2">
      <c r="A8" s="41" t="s">
        <v>117</v>
      </c>
      <c r="B8" s="42">
        <v>3.2</v>
      </c>
      <c r="C8" s="41" t="s">
        <v>122</v>
      </c>
      <c r="D8" s="41" t="s">
        <v>122</v>
      </c>
      <c r="E8" s="41" t="s">
        <v>122</v>
      </c>
      <c r="F8" s="42">
        <v>1.04</v>
      </c>
      <c r="G8" s="42">
        <v>3.87</v>
      </c>
      <c r="H8" s="42">
        <v>3.73</v>
      </c>
      <c r="I8" s="41" t="s">
        <v>122</v>
      </c>
      <c r="J8" s="41" t="s">
        <v>122</v>
      </c>
      <c r="K8" s="42">
        <v>1</v>
      </c>
      <c r="L8" s="41" t="s">
        <v>122</v>
      </c>
      <c r="M8" s="42">
        <v>3.73</v>
      </c>
      <c r="N8" s="42">
        <v>3.38</v>
      </c>
      <c r="O8" s="42">
        <v>1.05</v>
      </c>
      <c r="P8" s="42">
        <v>3.01</v>
      </c>
      <c r="Q8" s="41" t="s">
        <v>122</v>
      </c>
      <c r="R8" s="42">
        <v>3.99</v>
      </c>
      <c r="S8" s="41" t="s">
        <v>122</v>
      </c>
      <c r="T8" s="41" t="s">
        <v>122</v>
      </c>
      <c r="U8" s="41" t="s">
        <v>122</v>
      </c>
      <c r="V8" s="41" t="s">
        <v>122</v>
      </c>
      <c r="W8" s="41" t="s">
        <v>122</v>
      </c>
      <c r="X8" s="41" t="s">
        <v>122</v>
      </c>
      <c r="Y8" s="41" t="s">
        <v>122</v>
      </c>
      <c r="Z8" s="41" t="s">
        <v>122</v>
      </c>
      <c r="AA8" s="42">
        <v>2.86</v>
      </c>
      <c r="AB8" s="41" t="s">
        <v>122</v>
      </c>
      <c r="AC8" s="41" t="s">
        <v>122</v>
      </c>
      <c r="AD8" s="42">
        <v>2.39</v>
      </c>
      <c r="AE8" s="41" t="s">
        <v>122</v>
      </c>
      <c r="AF8" s="41" t="s">
        <v>122</v>
      </c>
      <c r="AG8" s="42">
        <v>3.27</v>
      </c>
      <c r="AH8" s="42">
        <v>3.62</v>
      </c>
      <c r="AI8" s="42">
        <v>3.15</v>
      </c>
      <c r="AJ8" s="42">
        <v>3.21</v>
      </c>
      <c r="AK8" s="41" t="s">
        <v>122</v>
      </c>
      <c r="AL8" s="42">
        <v>3.3</v>
      </c>
      <c r="AM8" s="41" t="s">
        <v>122</v>
      </c>
      <c r="AN8" s="41" t="s">
        <v>122</v>
      </c>
      <c r="AO8" s="41" t="s">
        <v>122</v>
      </c>
      <c r="AP8" s="41" t="s">
        <v>122</v>
      </c>
      <c r="AQ8" s="41" t="s">
        <v>122</v>
      </c>
      <c r="AR8" s="41" t="s">
        <v>122</v>
      </c>
      <c r="AS8" s="42">
        <v>2.11</v>
      </c>
      <c r="AT8" s="42">
        <v>3.73</v>
      </c>
      <c r="AU8" s="41" t="s">
        <v>122</v>
      </c>
      <c r="AV8" s="42">
        <v>4</v>
      </c>
    </row>
    <row r="9" spans="1:48" ht="15" customHeight="1" x14ac:dyDescent="0.2">
      <c r="A9" s="41" t="s">
        <v>119</v>
      </c>
      <c r="B9" s="42">
        <v>7</v>
      </c>
      <c r="C9" s="42">
        <f>COUNTA(C2:C4)</f>
        <v>3</v>
      </c>
      <c r="D9" s="42">
        <f>COUNTA(D2:D4)</f>
        <v>3</v>
      </c>
      <c r="E9" s="42">
        <f>COUNTA(E2:E4)</f>
        <v>3</v>
      </c>
      <c r="F9" s="42">
        <v>7</v>
      </c>
      <c r="G9" s="42">
        <v>7</v>
      </c>
      <c r="H9" s="42">
        <v>7</v>
      </c>
      <c r="I9" s="42">
        <f>COUNTA(I2:I4)</f>
        <v>3</v>
      </c>
      <c r="J9" s="42">
        <f>COUNTA(J2:J4)</f>
        <v>3</v>
      </c>
      <c r="K9" s="42">
        <v>7</v>
      </c>
      <c r="L9" s="42">
        <f>COUNTA(L2:L4)</f>
        <v>3</v>
      </c>
      <c r="M9" s="42">
        <v>7</v>
      </c>
      <c r="N9" s="42">
        <v>7</v>
      </c>
      <c r="O9" s="42">
        <v>7</v>
      </c>
      <c r="P9" s="42">
        <v>7</v>
      </c>
      <c r="Q9" s="42">
        <f>COUNTA(Q2:Q4)</f>
        <v>3</v>
      </c>
      <c r="R9" s="42">
        <v>7</v>
      </c>
      <c r="S9" s="42">
        <f>COUNTA(S2:S4)</f>
        <v>3</v>
      </c>
      <c r="T9" s="42">
        <f>COUNTA(T2:T4)</f>
        <v>3</v>
      </c>
      <c r="U9" s="42">
        <f>COUNTA(U2:U4)</f>
        <v>3</v>
      </c>
      <c r="V9" s="42">
        <f>COUNTA(V2:V4)</f>
        <v>3</v>
      </c>
      <c r="W9" s="42">
        <f>COUNTA(W2:W4)</f>
        <v>3</v>
      </c>
      <c r="X9" s="42">
        <f>COUNTA(X2:X4)</f>
        <v>3</v>
      </c>
      <c r="Y9" s="42">
        <f>COUNTA(Y2:Y4)</f>
        <v>3</v>
      </c>
      <c r="Z9" s="42">
        <f>COUNTA(Z2:Z4)</f>
        <v>3</v>
      </c>
      <c r="AA9" s="42">
        <v>7</v>
      </c>
      <c r="AB9" s="42">
        <f>COUNTA(AB2:AB4)</f>
        <v>3</v>
      </c>
      <c r="AC9" s="42">
        <v>3</v>
      </c>
      <c r="AD9" s="42">
        <v>7</v>
      </c>
      <c r="AE9" s="42">
        <f>COUNTA(AE2:AE4)</f>
        <v>3</v>
      </c>
      <c r="AF9" s="42">
        <f>COUNTA(AF2:AF4)</f>
        <v>3</v>
      </c>
      <c r="AG9" s="42">
        <v>7</v>
      </c>
      <c r="AH9" s="42">
        <v>7</v>
      </c>
      <c r="AI9" s="42">
        <v>7</v>
      </c>
      <c r="AJ9" s="42">
        <v>7</v>
      </c>
      <c r="AK9" s="42">
        <f>COUNTA(AK2:AK4)</f>
        <v>3</v>
      </c>
      <c r="AL9" s="42">
        <v>7</v>
      </c>
      <c r="AM9" s="42">
        <f>COUNTA(AM2:AM4)</f>
        <v>3</v>
      </c>
      <c r="AN9" s="42">
        <f>COUNTA(AN2:AN4)</f>
        <v>3</v>
      </c>
      <c r="AO9" s="42">
        <f>COUNTA(AO2:AO4)</f>
        <v>3</v>
      </c>
      <c r="AP9" s="42">
        <f>COUNTA(AP2:AP4)</f>
        <v>3</v>
      </c>
      <c r="AQ9" s="42">
        <f>COUNTA(AQ2:AQ4)</f>
        <v>3</v>
      </c>
      <c r="AR9" s="42">
        <f>COUNTA(AR2:AR4)</f>
        <v>3</v>
      </c>
      <c r="AS9" s="42">
        <v>7</v>
      </c>
      <c r="AT9" s="42">
        <v>7</v>
      </c>
      <c r="AU9" s="42">
        <f>COUNTA(AU2:AU4)</f>
        <v>3</v>
      </c>
      <c r="AV9" s="42">
        <v>7</v>
      </c>
    </row>
    <row r="10" spans="1:48" ht="15" customHeight="1" x14ac:dyDescent="0.2">
      <c r="A10" s="41" t="s">
        <v>121</v>
      </c>
      <c r="B10" s="42">
        <v>3.2</v>
      </c>
      <c r="C10" s="42">
        <v>3.12</v>
      </c>
      <c r="D10" s="42">
        <v>3.1</v>
      </c>
      <c r="E10" s="42">
        <v>3.45</v>
      </c>
      <c r="F10" s="42">
        <v>0.86</v>
      </c>
      <c r="G10" s="42">
        <v>4.3</v>
      </c>
      <c r="H10" s="42">
        <v>3.48</v>
      </c>
      <c r="I10" s="42">
        <v>2.74</v>
      </c>
      <c r="J10" s="42">
        <v>3.15</v>
      </c>
      <c r="K10" s="42">
        <v>2.39</v>
      </c>
      <c r="L10" s="42">
        <v>3.56</v>
      </c>
      <c r="M10" s="42">
        <v>3.74</v>
      </c>
      <c r="N10" s="42">
        <v>3.33</v>
      </c>
      <c r="O10" s="42">
        <v>1.0900000000000001</v>
      </c>
      <c r="P10" s="42">
        <v>3.04</v>
      </c>
      <c r="Q10" s="42">
        <v>2.88</v>
      </c>
      <c r="R10" s="42">
        <v>3.93</v>
      </c>
      <c r="S10" s="42">
        <v>3.1</v>
      </c>
      <c r="T10" s="42">
        <v>3.19</v>
      </c>
      <c r="U10" s="42">
        <v>2.65</v>
      </c>
      <c r="V10" s="42">
        <v>2.62</v>
      </c>
      <c r="W10" s="42">
        <v>3.21</v>
      </c>
      <c r="X10" s="42">
        <v>3.54</v>
      </c>
      <c r="Y10" s="42">
        <v>3.01</v>
      </c>
      <c r="Z10" s="42">
        <v>3.25</v>
      </c>
      <c r="AA10" s="42">
        <v>3.01</v>
      </c>
      <c r="AB10" s="42">
        <v>3.08</v>
      </c>
      <c r="AC10" s="42">
        <v>4.17</v>
      </c>
      <c r="AD10" s="42">
        <v>2.48</v>
      </c>
      <c r="AE10" s="42">
        <v>2.56</v>
      </c>
      <c r="AF10" s="42">
        <v>3.37</v>
      </c>
      <c r="AG10" s="42">
        <v>3.03</v>
      </c>
      <c r="AH10" s="42">
        <v>3.38</v>
      </c>
      <c r="AI10" s="42">
        <v>3.02</v>
      </c>
      <c r="AJ10" s="42">
        <v>2.93</v>
      </c>
      <c r="AK10" s="42">
        <v>3.28</v>
      </c>
      <c r="AL10" s="42">
        <v>3.38</v>
      </c>
      <c r="AM10" s="42">
        <v>3.74</v>
      </c>
      <c r="AN10" s="42">
        <v>3.34</v>
      </c>
      <c r="AO10" s="42">
        <v>3.09</v>
      </c>
      <c r="AP10" s="42">
        <v>2.66</v>
      </c>
      <c r="AQ10" s="42">
        <v>3.24</v>
      </c>
      <c r="AR10" s="42">
        <v>3.33</v>
      </c>
      <c r="AS10" s="42">
        <v>1.87</v>
      </c>
      <c r="AT10" s="42">
        <v>3.9</v>
      </c>
      <c r="AU10" s="42">
        <v>3.3</v>
      </c>
      <c r="AV10" s="42">
        <v>3.99</v>
      </c>
    </row>
    <row r="11" spans="1:48" ht="15" customHeight="1" x14ac:dyDescent="0.2">
      <c r="A11" s="41" t="s">
        <v>123</v>
      </c>
      <c r="B11" s="42">
        <v>0.6</v>
      </c>
      <c r="C11" s="42">
        <v>0.16</v>
      </c>
      <c r="D11" s="42">
        <v>0.28999999999999998</v>
      </c>
      <c r="E11" s="42">
        <v>0.27</v>
      </c>
      <c r="F11" s="42">
        <v>0.19</v>
      </c>
      <c r="G11" s="42">
        <v>0.55000000000000004</v>
      </c>
      <c r="H11" s="42">
        <v>0.7</v>
      </c>
      <c r="I11" s="42">
        <v>0.33</v>
      </c>
      <c r="J11" s="42">
        <v>0.22</v>
      </c>
      <c r="K11" s="42">
        <v>0.83</v>
      </c>
      <c r="L11" s="42">
        <v>0.12</v>
      </c>
      <c r="M11" s="42">
        <v>0.49</v>
      </c>
      <c r="N11" s="42">
        <v>0.47</v>
      </c>
      <c r="O11" s="42">
        <v>0.18</v>
      </c>
      <c r="P11" s="42">
        <v>0.73</v>
      </c>
      <c r="Q11" s="42">
        <v>0.32</v>
      </c>
      <c r="R11" s="42">
        <v>0.62</v>
      </c>
      <c r="S11" s="42">
        <v>0.14000000000000001</v>
      </c>
      <c r="T11" s="42">
        <v>0.1</v>
      </c>
      <c r="U11" s="42">
        <v>0.08</v>
      </c>
      <c r="V11" s="42">
        <v>0.06</v>
      </c>
      <c r="W11" s="42">
        <v>0.21</v>
      </c>
      <c r="X11" s="42">
        <v>0.3</v>
      </c>
      <c r="Y11" s="42">
        <v>0.25</v>
      </c>
      <c r="Z11" s="42">
        <v>0.21</v>
      </c>
      <c r="AA11" s="42">
        <v>0.37</v>
      </c>
      <c r="AB11" s="42">
        <v>0.22</v>
      </c>
      <c r="AC11" s="42">
        <v>0.32</v>
      </c>
      <c r="AD11" s="42">
        <v>0.28000000000000003</v>
      </c>
      <c r="AE11" s="42">
        <v>0.12</v>
      </c>
      <c r="AF11" s="42">
        <v>0.14000000000000001</v>
      </c>
      <c r="AG11" s="42">
        <v>0.34</v>
      </c>
      <c r="AH11" s="42">
        <v>0.39</v>
      </c>
      <c r="AI11" s="42">
        <v>0.41</v>
      </c>
      <c r="AJ11" s="42">
        <v>0.38</v>
      </c>
      <c r="AK11" s="42">
        <v>0.16</v>
      </c>
      <c r="AL11" s="42">
        <v>0.46</v>
      </c>
      <c r="AM11" s="42">
        <v>0.28999999999999998</v>
      </c>
      <c r="AN11" s="42">
        <v>0.16</v>
      </c>
      <c r="AO11" s="42">
        <v>0.26</v>
      </c>
      <c r="AP11" s="42">
        <v>0.2</v>
      </c>
      <c r="AQ11" s="42">
        <v>0.19</v>
      </c>
      <c r="AR11" s="42">
        <v>0.21</v>
      </c>
      <c r="AS11" s="42">
        <v>0.48</v>
      </c>
      <c r="AT11" s="42">
        <v>0.59</v>
      </c>
      <c r="AU11" s="42">
        <v>0.33</v>
      </c>
      <c r="AV11" s="42">
        <v>0.68</v>
      </c>
    </row>
    <row r="12" spans="1:48" ht="15" customHeight="1" x14ac:dyDescent="0.2">
      <c r="A12" s="41"/>
      <c r="B12" s="43"/>
      <c r="C12" s="43"/>
      <c r="D12" s="43"/>
      <c r="E12" s="43"/>
      <c r="F12" s="43"/>
      <c r="G12" s="43"/>
      <c r="H12" s="43"/>
      <c r="I12" s="43"/>
      <c r="J12" s="43"/>
      <c r="K12" s="43"/>
      <c r="L12" s="43"/>
      <c r="M12" s="41" t="s">
        <v>171</v>
      </c>
      <c r="N12" s="43"/>
      <c r="O12" s="43" t="s">
        <v>171</v>
      </c>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row>
    <row r="13" spans="1:48" ht="15" customHeight="1" x14ac:dyDescent="0.2">
      <c r="A13" s="41" t="s">
        <v>124</v>
      </c>
      <c r="B13" s="42">
        <v>2.04</v>
      </c>
      <c r="C13" s="42">
        <v>2.74</v>
      </c>
      <c r="D13" s="42">
        <v>2.29</v>
      </c>
      <c r="E13" s="42">
        <v>3.35</v>
      </c>
      <c r="F13" s="42">
        <v>0.65</v>
      </c>
      <c r="G13" s="41" t="s">
        <v>165</v>
      </c>
      <c r="H13" s="42">
        <v>2.17</v>
      </c>
      <c r="I13" s="42">
        <v>2.67</v>
      </c>
      <c r="J13" s="42">
        <v>3.09</v>
      </c>
      <c r="K13" s="42">
        <v>2.2000000000000002</v>
      </c>
      <c r="L13" s="42">
        <v>3.41</v>
      </c>
      <c r="M13" s="41" t="s">
        <v>174</v>
      </c>
      <c r="N13" s="42">
        <v>2.87</v>
      </c>
      <c r="O13" s="42">
        <v>1.4</v>
      </c>
      <c r="P13" s="42">
        <v>1.99</v>
      </c>
      <c r="Q13" s="42">
        <v>2.71</v>
      </c>
      <c r="R13" s="42">
        <v>3.16</v>
      </c>
      <c r="S13" s="42">
        <v>3.1</v>
      </c>
      <c r="T13" s="42">
        <v>2.94</v>
      </c>
      <c r="U13" s="42">
        <v>2.48</v>
      </c>
      <c r="V13" s="42">
        <v>2.41</v>
      </c>
      <c r="W13" s="42">
        <v>2.71</v>
      </c>
      <c r="X13" s="42">
        <v>3.04</v>
      </c>
      <c r="Y13" s="42">
        <v>3.03</v>
      </c>
      <c r="Z13" s="42">
        <v>3.06</v>
      </c>
      <c r="AA13" s="41" t="s">
        <v>179</v>
      </c>
      <c r="AB13" s="42">
        <v>2.7</v>
      </c>
      <c r="AC13" s="42">
        <v>4.05</v>
      </c>
      <c r="AD13" s="42">
        <v>2.46</v>
      </c>
      <c r="AE13" s="42">
        <v>2.36</v>
      </c>
      <c r="AF13" s="42">
        <v>3.43</v>
      </c>
      <c r="AG13" s="42">
        <v>2.4700000000000002</v>
      </c>
      <c r="AH13" s="42">
        <v>3.09</v>
      </c>
      <c r="AI13" s="42">
        <v>2.77</v>
      </c>
      <c r="AJ13" s="42">
        <v>2.73</v>
      </c>
      <c r="AK13" s="42">
        <v>3.11</v>
      </c>
      <c r="AL13" s="42">
        <v>2.87</v>
      </c>
      <c r="AM13" s="42">
        <v>3.33</v>
      </c>
      <c r="AN13" s="42">
        <v>3.27</v>
      </c>
      <c r="AO13" s="42">
        <v>3.02</v>
      </c>
      <c r="AP13" s="42">
        <v>2.64</v>
      </c>
      <c r="AQ13" s="42">
        <v>3.16</v>
      </c>
      <c r="AR13" s="42">
        <v>3.53</v>
      </c>
      <c r="AS13" s="42">
        <v>1.27</v>
      </c>
      <c r="AT13" s="41" t="s">
        <v>189</v>
      </c>
      <c r="AU13" s="42">
        <v>3.44</v>
      </c>
      <c r="AV13" s="42">
        <v>3.15</v>
      </c>
    </row>
    <row r="14" spans="1:48" ht="15" customHeight="1" x14ac:dyDescent="0.2">
      <c r="A14" s="41" t="s">
        <v>126</v>
      </c>
      <c r="B14" s="42">
        <v>2.21</v>
      </c>
      <c r="C14" s="42">
        <v>2.27</v>
      </c>
      <c r="D14" s="42">
        <v>2.15</v>
      </c>
      <c r="E14" s="42">
        <v>4.2699999999999996</v>
      </c>
      <c r="F14" s="42">
        <v>0.62</v>
      </c>
      <c r="G14" s="41" t="s">
        <v>166</v>
      </c>
      <c r="H14" s="42">
        <v>2.62</v>
      </c>
      <c r="I14" s="42">
        <v>3.04</v>
      </c>
      <c r="J14" s="42">
        <v>3.58</v>
      </c>
      <c r="K14" s="42">
        <v>1.82</v>
      </c>
      <c r="L14" s="42">
        <v>3.75</v>
      </c>
      <c r="M14" s="41" t="s">
        <v>175</v>
      </c>
      <c r="N14" s="42">
        <v>2.95</v>
      </c>
      <c r="O14" s="42">
        <v>1.21</v>
      </c>
      <c r="P14" s="42">
        <v>2.09</v>
      </c>
      <c r="Q14" s="42">
        <v>2.81</v>
      </c>
      <c r="R14" s="42">
        <v>3.51</v>
      </c>
      <c r="S14" s="42">
        <v>3.45</v>
      </c>
      <c r="T14" s="42">
        <v>3.2</v>
      </c>
      <c r="U14" s="42">
        <v>2.38</v>
      </c>
      <c r="V14" s="42">
        <v>2.69</v>
      </c>
      <c r="W14" s="42">
        <v>2.68</v>
      </c>
      <c r="X14" s="42">
        <v>2.93</v>
      </c>
      <c r="Y14" s="42">
        <v>3.54</v>
      </c>
      <c r="Z14" s="42">
        <v>3.43</v>
      </c>
      <c r="AA14" s="41" t="s">
        <v>180</v>
      </c>
      <c r="AB14" s="42">
        <v>2.91</v>
      </c>
      <c r="AC14" s="42">
        <v>4.17</v>
      </c>
      <c r="AD14" s="42">
        <v>3.02</v>
      </c>
      <c r="AE14" s="42">
        <v>2.56</v>
      </c>
      <c r="AF14" s="42">
        <v>3.99</v>
      </c>
      <c r="AG14" s="42">
        <v>2.83</v>
      </c>
      <c r="AH14" s="42">
        <v>3.54</v>
      </c>
      <c r="AI14" s="42">
        <v>3.19</v>
      </c>
      <c r="AJ14" s="42">
        <v>3.2</v>
      </c>
      <c r="AK14" s="42">
        <v>3.2</v>
      </c>
      <c r="AL14" s="42">
        <v>3.03</v>
      </c>
      <c r="AM14" s="42">
        <v>4</v>
      </c>
      <c r="AN14" s="42">
        <v>3.44</v>
      </c>
      <c r="AO14" s="42">
        <v>3.54</v>
      </c>
      <c r="AP14" s="42">
        <v>2.95</v>
      </c>
      <c r="AQ14" s="42">
        <v>3.58</v>
      </c>
      <c r="AR14" s="42">
        <v>3.82</v>
      </c>
      <c r="AS14" s="42">
        <v>1.45</v>
      </c>
      <c r="AT14" s="41" t="s">
        <v>190</v>
      </c>
      <c r="AU14" s="42">
        <v>4.22</v>
      </c>
      <c r="AV14" s="42">
        <v>3.46</v>
      </c>
    </row>
    <row r="15" spans="1:48" ht="15" customHeight="1" x14ac:dyDescent="0.2">
      <c r="A15" s="41" t="s">
        <v>128</v>
      </c>
      <c r="B15" s="42">
        <v>2.56</v>
      </c>
      <c r="C15" s="42">
        <v>3.16</v>
      </c>
      <c r="D15" s="42">
        <v>2.88</v>
      </c>
      <c r="E15" s="42">
        <v>3.58</v>
      </c>
      <c r="F15" s="42">
        <v>0.68</v>
      </c>
      <c r="G15" s="41" t="s">
        <v>167</v>
      </c>
      <c r="H15" s="42">
        <v>2.79</v>
      </c>
      <c r="I15" s="42">
        <v>2.4300000000000002</v>
      </c>
      <c r="J15" s="42">
        <v>2.98</v>
      </c>
      <c r="K15" s="42">
        <v>2.5499999999999998</v>
      </c>
      <c r="L15" s="42">
        <v>3.41</v>
      </c>
      <c r="M15" s="41" t="s">
        <v>176</v>
      </c>
      <c r="N15" s="42">
        <v>3.01</v>
      </c>
      <c r="O15" s="42">
        <v>0.85</v>
      </c>
      <c r="P15" s="42">
        <v>2.27</v>
      </c>
      <c r="Q15" s="42">
        <v>2.64</v>
      </c>
      <c r="R15" s="42">
        <v>3.32</v>
      </c>
      <c r="S15" s="42">
        <v>2.95</v>
      </c>
      <c r="T15" s="42">
        <v>2.17</v>
      </c>
      <c r="U15" s="42">
        <v>2.5099999999999998</v>
      </c>
      <c r="V15" s="42">
        <v>2.63</v>
      </c>
      <c r="W15" s="42">
        <v>2.99</v>
      </c>
      <c r="X15" s="42">
        <v>3.36</v>
      </c>
      <c r="Y15" s="42">
        <v>2.8</v>
      </c>
      <c r="Z15" s="42">
        <v>3.25</v>
      </c>
      <c r="AA15" s="41" t="s">
        <v>181</v>
      </c>
      <c r="AB15" s="42">
        <v>2.74</v>
      </c>
      <c r="AC15" s="42">
        <v>3.84</v>
      </c>
      <c r="AD15" s="42">
        <v>2.13</v>
      </c>
      <c r="AE15" s="42">
        <v>2.23</v>
      </c>
      <c r="AF15" s="42">
        <v>3.25</v>
      </c>
      <c r="AG15" s="42">
        <v>2.72</v>
      </c>
      <c r="AH15" s="42">
        <v>2.83</v>
      </c>
      <c r="AI15" s="42">
        <v>2.68</v>
      </c>
      <c r="AJ15" s="42">
        <v>2.52</v>
      </c>
      <c r="AK15" s="42">
        <v>3.02</v>
      </c>
      <c r="AL15" s="42">
        <v>2.78</v>
      </c>
      <c r="AM15" s="42">
        <v>3.52</v>
      </c>
      <c r="AN15" s="42">
        <v>3.22</v>
      </c>
      <c r="AO15" s="42">
        <v>2.91</v>
      </c>
      <c r="AP15" s="42">
        <v>2.36</v>
      </c>
      <c r="AQ15" s="42">
        <v>3.26</v>
      </c>
      <c r="AR15" s="42">
        <v>3.18</v>
      </c>
      <c r="AS15" s="42">
        <v>1.46</v>
      </c>
      <c r="AT15" s="41" t="s">
        <v>191</v>
      </c>
      <c r="AU15" s="42">
        <v>3.07</v>
      </c>
      <c r="AV15" s="42">
        <v>3.43</v>
      </c>
    </row>
    <row r="16" spans="1:48" ht="15" customHeight="1" x14ac:dyDescent="0.2">
      <c r="A16" s="41" t="s">
        <v>130</v>
      </c>
      <c r="B16" s="41" t="s">
        <v>153</v>
      </c>
      <c r="C16" s="41" t="s">
        <v>122</v>
      </c>
      <c r="D16" s="41" t="s">
        <v>122</v>
      </c>
      <c r="E16" s="41" t="s">
        <v>122</v>
      </c>
      <c r="F16" s="41" t="s">
        <v>201</v>
      </c>
      <c r="G16" s="41" t="s">
        <v>154</v>
      </c>
      <c r="H16" s="41" t="s">
        <v>148</v>
      </c>
      <c r="I16" s="41" t="s">
        <v>122</v>
      </c>
      <c r="J16" s="41" t="s">
        <v>122</v>
      </c>
      <c r="K16" s="41" t="s">
        <v>158</v>
      </c>
      <c r="L16" s="41" t="s">
        <v>122</v>
      </c>
      <c r="M16" s="41" t="s">
        <v>156</v>
      </c>
      <c r="N16" s="41" t="s">
        <v>159</v>
      </c>
      <c r="O16" s="41" t="s">
        <v>150</v>
      </c>
      <c r="P16" s="41" t="s">
        <v>152</v>
      </c>
      <c r="Q16" s="41" t="s">
        <v>122</v>
      </c>
      <c r="R16" s="41" t="s">
        <v>200</v>
      </c>
      <c r="S16" s="41" t="s">
        <v>122</v>
      </c>
      <c r="T16" s="41" t="s">
        <v>122</v>
      </c>
      <c r="U16" s="41" t="s">
        <v>122</v>
      </c>
      <c r="V16" s="41" t="s">
        <v>122</v>
      </c>
      <c r="W16" s="41" t="s">
        <v>122</v>
      </c>
      <c r="X16" s="41" t="s">
        <v>122</v>
      </c>
      <c r="Y16" s="41" t="s">
        <v>122</v>
      </c>
      <c r="Z16" s="41" t="s">
        <v>122</v>
      </c>
      <c r="AA16" s="41" t="s">
        <v>157</v>
      </c>
      <c r="AB16" s="41" t="s">
        <v>122</v>
      </c>
      <c r="AC16" s="41" t="s">
        <v>161</v>
      </c>
      <c r="AD16" s="41" t="s">
        <v>122</v>
      </c>
      <c r="AE16" s="41" t="s">
        <v>196</v>
      </c>
      <c r="AF16" s="41" t="s">
        <v>122</v>
      </c>
      <c r="AG16" s="41" t="s">
        <v>195</v>
      </c>
      <c r="AH16" s="41" t="s">
        <v>199</v>
      </c>
      <c r="AI16" s="41" t="s">
        <v>198</v>
      </c>
      <c r="AJ16" s="41" t="s">
        <v>197</v>
      </c>
      <c r="AK16" s="41" t="s">
        <v>122</v>
      </c>
      <c r="AL16" s="41" t="s">
        <v>147</v>
      </c>
      <c r="AM16" s="41" t="s">
        <v>122</v>
      </c>
      <c r="AN16" s="41" t="s">
        <v>122</v>
      </c>
      <c r="AO16" s="41" t="s">
        <v>122</v>
      </c>
      <c r="AP16" s="41" t="s">
        <v>122</v>
      </c>
      <c r="AQ16" s="41" t="s">
        <v>122</v>
      </c>
      <c r="AR16" s="41" t="s">
        <v>122</v>
      </c>
      <c r="AS16" s="41" t="s">
        <v>151</v>
      </c>
      <c r="AT16" s="41" t="s">
        <v>192</v>
      </c>
      <c r="AU16" s="41" t="s">
        <v>122</v>
      </c>
      <c r="AV16" s="41" t="s">
        <v>149</v>
      </c>
    </row>
    <row r="17" spans="1:48" ht="15" customHeight="1" x14ac:dyDescent="0.2">
      <c r="A17" s="41" t="s">
        <v>131</v>
      </c>
      <c r="B17" s="42">
        <v>2.75</v>
      </c>
      <c r="C17" s="42">
        <v>3.55</v>
      </c>
      <c r="D17" s="42">
        <v>2.96</v>
      </c>
      <c r="E17" s="42">
        <v>3.98</v>
      </c>
      <c r="F17" s="42">
        <v>0.77</v>
      </c>
      <c r="G17" s="41" t="s">
        <v>168</v>
      </c>
      <c r="H17" s="42">
        <v>3.12</v>
      </c>
      <c r="I17" s="42">
        <v>3.05</v>
      </c>
      <c r="J17" s="42">
        <v>3.5</v>
      </c>
      <c r="K17" s="42">
        <v>2.25</v>
      </c>
      <c r="L17" s="42">
        <v>4.0199999999999996</v>
      </c>
      <c r="M17" s="41" t="s">
        <v>167</v>
      </c>
      <c r="N17" s="42">
        <v>3.16</v>
      </c>
      <c r="O17" s="42">
        <v>1.04</v>
      </c>
      <c r="P17" s="42">
        <v>2.33</v>
      </c>
      <c r="Q17" s="42">
        <v>3.21</v>
      </c>
      <c r="R17" s="42">
        <v>3.74</v>
      </c>
      <c r="S17" s="42">
        <v>3.56</v>
      </c>
      <c r="T17" s="42">
        <v>3.39</v>
      </c>
      <c r="U17" s="42">
        <v>2.87</v>
      </c>
      <c r="V17" s="42">
        <v>2.81</v>
      </c>
      <c r="W17" s="42">
        <v>3.38</v>
      </c>
      <c r="X17" s="42">
        <v>3.89</v>
      </c>
      <c r="Y17" s="42">
        <v>3.44</v>
      </c>
      <c r="Z17" s="42">
        <v>3.54</v>
      </c>
      <c r="AA17" s="41" t="s">
        <v>182</v>
      </c>
      <c r="AB17" s="42">
        <v>3.02</v>
      </c>
      <c r="AC17" s="42">
        <v>4.18</v>
      </c>
      <c r="AD17" s="42">
        <v>2.76</v>
      </c>
      <c r="AE17" s="42">
        <v>2.81</v>
      </c>
      <c r="AF17" s="42">
        <v>3.74</v>
      </c>
      <c r="AG17" s="42">
        <v>2.97</v>
      </c>
      <c r="AH17" s="42">
        <v>3.46</v>
      </c>
      <c r="AI17" s="42">
        <v>3.12</v>
      </c>
      <c r="AJ17" s="42">
        <v>3.15</v>
      </c>
      <c r="AK17" s="42">
        <v>3.45</v>
      </c>
      <c r="AL17" s="42">
        <v>3.36</v>
      </c>
      <c r="AM17" s="42">
        <v>4.3499999999999996</v>
      </c>
      <c r="AN17" s="42">
        <v>3.68</v>
      </c>
      <c r="AO17" s="42">
        <v>3.55</v>
      </c>
      <c r="AP17" s="42">
        <v>2.91</v>
      </c>
      <c r="AQ17" s="42">
        <v>3.63</v>
      </c>
      <c r="AR17" s="42">
        <v>3.82</v>
      </c>
      <c r="AS17" s="42">
        <v>1.55</v>
      </c>
      <c r="AT17" s="41" t="s">
        <v>193</v>
      </c>
      <c r="AU17" s="42">
        <v>3.99</v>
      </c>
      <c r="AV17" s="42">
        <v>3.87</v>
      </c>
    </row>
    <row r="18" spans="1:48" ht="15" customHeight="1" x14ac:dyDescent="0.2">
      <c r="A18" s="41" t="s">
        <v>133</v>
      </c>
      <c r="B18" s="42">
        <v>2.9</v>
      </c>
      <c r="C18" s="42">
        <v>3.83</v>
      </c>
      <c r="D18" s="42">
        <v>3.31</v>
      </c>
      <c r="E18" s="42">
        <v>3.87</v>
      </c>
      <c r="F18" s="42">
        <v>0.63</v>
      </c>
      <c r="G18" s="43">
        <v>4.7300000000000004</v>
      </c>
      <c r="H18" s="42">
        <v>3.06</v>
      </c>
      <c r="I18" s="42">
        <v>2.78</v>
      </c>
      <c r="J18" s="42">
        <v>3.36</v>
      </c>
      <c r="K18" s="42">
        <v>2.62</v>
      </c>
      <c r="L18" s="42">
        <v>3.66</v>
      </c>
      <c r="M18" s="43">
        <v>4.5199999999999996</v>
      </c>
      <c r="N18" s="42">
        <v>3.25</v>
      </c>
      <c r="O18" s="42">
        <v>1.1100000000000001</v>
      </c>
      <c r="P18" s="42">
        <v>2.54</v>
      </c>
      <c r="Q18" s="42">
        <v>2.68</v>
      </c>
      <c r="R18" s="42">
        <v>3.72</v>
      </c>
      <c r="S18" s="42">
        <v>3.12</v>
      </c>
      <c r="T18" s="42">
        <v>3.26</v>
      </c>
      <c r="U18" s="42">
        <v>2.56</v>
      </c>
      <c r="V18" s="42">
        <v>2.72</v>
      </c>
      <c r="W18" s="42">
        <v>3.28</v>
      </c>
      <c r="X18" s="42">
        <v>3.91</v>
      </c>
      <c r="Y18" s="42">
        <v>2.95</v>
      </c>
      <c r="Z18" s="42">
        <v>3.35</v>
      </c>
      <c r="AA18" s="43">
        <v>3.43</v>
      </c>
      <c r="AB18" s="42">
        <v>3.09</v>
      </c>
      <c r="AC18" s="42">
        <v>4.2300000000000004</v>
      </c>
      <c r="AD18" s="42">
        <v>3.51</v>
      </c>
      <c r="AE18" s="42">
        <v>2.4500000000000002</v>
      </c>
      <c r="AF18" s="42">
        <v>3.64</v>
      </c>
      <c r="AG18" s="42">
        <v>3.1</v>
      </c>
      <c r="AH18" s="42">
        <v>3.19</v>
      </c>
      <c r="AI18" s="42">
        <v>2.73</v>
      </c>
      <c r="AJ18" s="42">
        <v>2.68</v>
      </c>
      <c r="AK18" s="42">
        <v>3.28</v>
      </c>
      <c r="AL18" s="42">
        <v>3.36</v>
      </c>
      <c r="AM18" s="42">
        <v>4.05</v>
      </c>
      <c r="AN18" s="42">
        <v>3.45</v>
      </c>
      <c r="AO18" s="42">
        <v>3.19</v>
      </c>
      <c r="AP18" s="42">
        <v>2.61</v>
      </c>
      <c r="AQ18" s="42">
        <v>3.5</v>
      </c>
      <c r="AR18" s="42">
        <v>3.38</v>
      </c>
      <c r="AS18" s="42">
        <v>1.32</v>
      </c>
      <c r="AT18" s="43">
        <v>4.58</v>
      </c>
      <c r="AU18" s="42">
        <v>3.69</v>
      </c>
      <c r="AV18" s="42">
        <v>4.0999999999999996</v>
      </c>
    </row>
    <row r="19" spans="1:48" ht="15" customHeight="1" x14ac:dyDescent="0.2">
      <c r="A19" s="41" t="s">
        <v>135</v>
      </c>
      <c r="B19" s="42">
        <v>2.91</v>
      </c>
      <c r="C19" s="42">
        <v>3.16</v>
      </c>
      <c r="D19" s="42">
        <v>3.31</v>
      </c>
      <c r="E19" s="42">
        <v>3.56</v>
      </c>
      <c r="F19" s="42">
        <v>0.56000000000000005</v>
      </c>
      <c r="G19" s="41" t="s">
        <v>169</v>
      </c>
      <c r="H19" s="42">
        <v>3.25</v>
      </c>
      <c r="I19" s="42">
        <v>2.42</v>
      </c>
      <c r="J19" s="42">
        <v>3.18</v>
      </c>
      <c r="K19" s="42">
        <v>2.35</v>
      </c>
      <c r="L19" s="42">
        <v>3.52</v>
      </c>
      <c r="M19" s="41" t="s">
        <v>177</v>
      </c>
      <c r="N19" s="42">
        <v>3.11</v>
      </c>
      <c r="O19" s="42">
        <v>1.05</v>
      </c>
      <c r="P19" s="42">
        <v>2.76</v>
      </c>
      <c r="Q19" s="42">
        <v>2.83</v>
      </c>
      <c r="R19" s="42">
        <v>3.6</v>
      </c>
      <c r="S19" s="42">
        <v>3.12</v>
      </c>
      <c r="T19" s="42">
        <v>3.29</v>
      </c>
      <c r="U19" s="42">
        <v>2.25</v>
      </c>
      <c r="V19" s="42">
        <v>2.3199999999999998</v>
      </c>
      <c r="W19" s="42">
        <v>3.25</v>
      </c>
      <c r="X19" s="42">
        <v>3.65</v>
      </c>
      <c r="Y19" s="42">
        <v>2.86</v>
      </c>
      <c r="Z19" s="42">
        <v>2.46</v>
      </c>
      <c r="AA19" s="41" t="s">
        <v>183</v>
      </c>
      <c r="AB19" s="42">
        <v>3.11</v>
      </c>
      <c r="AC19" s="42">
        <v>4.1100000000000003</v>
      </c>
      <c r="AD19" s="42">
        <v>2.0699999999999998</v>
      </c>
      <c r="AE19" s="42">
        <v>2.27</v>
      </c>
      <c r="AF19" s="42">
        <v>3.34</v>
      </c>
      <c r="AG19" s="42">
        <v>2.99</v>
      </c>
      <c r="AH19" s="42">
        <v>2.96</v>
      </c>
      <c r="AI19" s="42">
        <v>2.57</v>
      </c>
      <c r="AJ19" s="42">
        <v>2.63</v>
      </c>
      <c r="AK19" s="42">
        <v>3.3</v>
      </c>
      <c r="AL19" s="42">
        <v>2.99</v>
      </c>
      <c r="AM19" s="42">
        <v>4.01</v>
      </c>
      <c r="AN19" s="42">
        <v>3.26</v>
      </c>
      <c r="AO19" s="42">
        <v>3.13</v>
      </c>
      <c r="AP19" s="42">
        <v>2.44</v>
      </c>
      <c r="AQ19" s="42">
        <v>3.33</v>
      </c>
      <c r="AR19" s="42">
        <v>3.17</v>
      </c>
      <c r="AS19" s="42">
        <v>1.75</v>
      </c>
      <c r="AT19" s="41" t="s">
        <v>194</v>
      </c>
      <c r="AU19" s="42">
        <v>3.68</v>
      </c>
      <c r="AV19" s="42">
        <v>3.9</v>
      </c>
    </row>
    <row r="20" spans="1:48" ht="15" customHeight="1" x14ac:dyDescent="0.2">
      <c r="A20" s="41" t="s">
        <v>119</v>
      </c>
      <c r="B20" s="42">
        <v>7</v>
      </c>
      <c r="C20" s="42">
        <f>COUNT(C13:C19)</f>
        <v>6</v>
      </c>
      <c r="D20" s="42">
        <f>COUNT(D13:D19)</f>
        <v>6</v>
      </c>
      <c r="E20" s="42">
        <f>COUNT(E13:E19)</f>
        <v>6</v>
      </c>
      <c r="F20" s="42">
        <v>7</v>
      </c>
      <c r="G20" s="41" t="s">
        <v>120</v>
      </c>
      <c r="H20" s="42">
        <v>7</v>
      </c>
      <c r="I20" s="42">
        <f>COUNT(I13:I19)</f>
        <v>6</v>
      </c>
      <c r="J20" s="42">
        <f>COUNT(J13:J19)</f>
        <v>6</v>
      </c>
      <c r="K20" s="42">
        <v>7</v>
      </c>
      <c r="L20" s="42">
        <f>COUNT(L13:L19)</f>
        <v>6</v>
      </c>
      <c r="M20" s="41" t="s">
        <v>120</v>
      </c>
      <c r="N20" s="42">
        <v>7</v>
      </c>
      <c r="O20" s="42">
        <v>7</v>
      </c>
      <c r="P20" s="42">
        <v>7</v>
      </c>
      <c r="Q20" s="42">
        <f>COUNT(Q13:Q19)</f>
        <v>6</v>
      </c>
      <c r="R20" s="42">
        <v>7</v>
      </c>
      <c r="S20" s="42">
        <f>COUNT(S13:S19)</f>
        <v>6</v>
      </c>
      <c r="T20" s="42">
        <f>COUNT(T13:T19)</f>
        <v>6</v>
      </c>
      <c r="U20" s="42">
        <f>COUNT(U13:U19)</f>
        <v>6</v>
      </c>
      <c r="V20" s="42">
        <f>COUNT(V13:V19)</f>
        <v>6</v>
      </c>
      <c r="W20" s="42">
        <f>COUNT(W13:W19)</f>
        <v>6</v>
      </c>
      <c r="X20" s="42">
        <f>COUNT(X13:X19)</f>
        <v>6</v>
      </c>
      <c r="Y20" s="42">
        <f>COUNT(Y13:Y19)</f>
        <v>6</v>
      </c>
      <c r="Z20" s="42">
        <f>COUNT(Z13:Z19)</f>
        <v>6</v>
      </c>
      <c r="AA20" s="41" t="s">
        <v>120</v>
      </c>
      <c r="AB20" s="42">
        <f>COUNT(AB13:AB19)</f>
        <v>6</v>
      </c>
      <c r="AC20" s="42">
        <v>7</v>
      </c>
      <c r="AD20" s="42">
        <f>COUNT(AD13:AD19)</f>
        <v>6</v>
      </c>
      <c r="AE20" s="42">
        <v>7</v>
      </c>
      <c r="AF20" s="42">
        <f>COUNT(AF13:AF19)</f>
        <v>6</v>
      </c>
      <c r="AG20" s="42">
        <v>7</v>
      </c>
      <c r="AH20" s="42">
        <v>7</v>
      </c>
      <c r="AI20" s="42">
        <v>7</v>
      </c>
      <c r="AJ20" s="42">
        <v>7</v>
      </c>
      <c r="AK20" s="42">
        <f>COUNT(AK13:AK19)</f>
        <v>6</v>
      </c>
      <c r="AL20" s="42">
        <v>7</v>
      </c>
      <c r="AM20" s="42">
        <f>COUNT(AM13:AM19)</f>
        <v>6</v>
      </c>
      <c r="AN20" s="42">
        <f>COUNT(AN13:AN19)</f>
        <v>6</v>
      </c>
      <c r="AO20" s="42">
        <f>COUNT(AO13:AO19)</f>
        <v>6</v>
      </c>
      <c r="AP20" s="42">
        <f>COUNT(AP13:AP19)</f>
        <v>6</v>
      </c>
      <c r="AQ20" s="42">
        <f>COUNT(AQ13:AQ19)</f>
        <v>6</v>
      </c>
      <c r="AR20" s="42">
        <f>COUNT(AR13:AR19)</f>
        <v>6</v>
      </c>
      <c r="AS20" s="42">
        <v>7</v>
      </c>
      <c r="AT20" s="41" t="s">
        <v>120</v>
      </c>
      <c r="AU20" s="42">
        <f>COUNT(AU13:AU19)</f>
        <v>6</v>
      </c>
      <c r="AV20" s="42">
        <v>7</v>
      </c>
    </row>
    <row r="21" spans="1:48" ht="15" customHeight="1" x14ac:dyDescent="0.2">
      <c r="A21" s="41" t="s">
        <v>121</v>
      </c>
      <c r="B21" s="42">
        <v>2.56</v>
      </c>
      <c r="C21" s="42">
        <v>3.12</v>
      </c>
      <c r="D21" s="42">
        <v>2.82</v>
      </c>
      <c r="E21" s="42">
        <v>3.77</v>
      </c>
      <c r="F21" s="42">
        <v>0.65</v>
      </c>
      <c r="G21" s="41" t="s">
        <v>170</v>
      </c>
      <c r="H21" s="42">
        <v>2.84</v>
      </c>
      <c r="I21" s="42">
        <v>2.73</v>
      </c>
      <c r="J21" s="42">
        <v>3.28</v>
      </c>
      <c r="K21" s="42">
        <v>2.2999999999999998</v>
      </c>
      <c r="L21" s="42">
        <v>3.63</v>
      </c>
      <c r="M21" s="41" t="s">
        <v>178</v>
      </c>
      <c r="N21" s="42">
        <v>3.06</v>
      </c>
      <c r="O21" s="42">
        <v>1.1100000000000001</v>
      </c>
      <c r="P21" s="42">
        <v>2.33</v>
      </c>
      <c r="Q21" s="42">
        <v>2.81</v>
      </c>
      <c r="R21" s="42">
        <v>3.51</v>
      </c>
      <c r="S21" s="42">
        <v>3.22</v>
      </c>
      <c r="T21" s="42">
        <v>3.04</v>
      </c>
      <c r="U21" s="42">
        <v>2.5099999999999998</v>
      </c>
      <c r="V21" s="42">
        <v>2.6</v>
      </c>
      <c r="W21" s="42">
        <v>3.05</v>
      </c>
      <c r="X21" s="42">
        <v>3.46</v>
      </c>
      <c r="Y21" s="42">
        <v>3.1</v>
      </c>
      <c r="Z21" s="42">
        <v>3.18</v>
      </c>
      <c r="AA21" s="41" t="s">
        <v>184</v>
      </c>
      <c r="AB21" s="42">
        <v>2.93</v>
      </c>
      <c r="AC21" s="42">
        <v>4.0999999999999996</v>
      </c>
      <c r="AD21" s="42">
        <v>2.66</v>
      </c>
      <c r="AE21" s="42">
        <v>2.4500000000000002</v>
      </c>
      <c r="AF21" s="42">
        <v>3.57</v>
      </c>
      <c r="AG21" s="42">
        <v>2.85</v>
      </c>
      <c r="AH21" s="42">
        <v>3.18</v>
      </c>
      <c r="AI21" s="42">
        <v>2.84</v>
      </c>
      <c r="AJ21" s="42">
        <v>2.82</v>
      </c>
      <c r="AK21" s="42">
        <v>3.23</v>
      </c>
      <c r="AL21" s="42">
        <v>3.07</v>
      </c>
      <c r="AM21" s="42">
        <v>3.88</v>
      </c>
      <c r="AN21" s="42">
        <v>3.39</v>
      </c>
      <c r="AO21" s="42">
        <v>3.22</v>
      </c>
      <c r="AP21" s="42">
        <v>2.65</v>
      </c>
      <c r="AQ21" s="42">
        <v>3.41</v>
      </c>
      <c r="AR21" s="42">
        <v>3.48</v>
      </c>
      <c r="AS21" s="42">
        <v>1.47</v>
      </c>
      <c r="AT21" s="41" t="s">
        <v>122</v>
      </c>
      <c r="AU21" s="42">
        <v>3.68</v>
      </c>
      <c r="AV21" s="42">
        <v>3.65</v>
      </c>
    </row>
    <row r="22" spans="1:48" ht="15" customHeight="1" x14ac:dyDescent="0.2">
      <c r="A22" s="41" t="s">
        <v>123</v>
      </c>
      <c r="B22" s="42">
        <v>0.33</v>
      </c>
      <c r="C22" s="42">
        <v>0.56000000000000005</v>
      </c>
      <c r="D22" s="42">
        <v>0.5</v>
      </c>
      <c r="E22" s="42">
        <v>0.33</v>
      </c>
      <c r="F22" s="42">
        <v>0.06</v>
      </c>
      <c r="G22" s="43">
        <v>0.52</v>
      </c>
      <c r="H22" s="42">
        <v>0.36</v>
      </c>
      <c r="I22" s="42">
        <v>0.28000000000000003</v>
      </c>
      <c r="J22" s="42">
        <v>0.24</v>
      </c>
      <c r="K22" s="42">
        <v>0.26</v>
      </c>
      <c r="L22" s="42">
        <v>0.34</v>
      </c>
      <c r="M22" s="43">
        <v>0</v>
      </c>
      <c r="N22" s="42">
        <v>0.13</v>
      </c>
      <c r="O22" s="42">
        <v>0.17</v>
      </c>
      <c r="P22" s="42">
        <v>0.26</v>
      </c>
      <c r="Q22" s="42">
        <v>0.21</v>
      </c>
      <c r="R22" s="42">
        <v>0.21</v>
      </c>
      <c r="S22" s="42">
        <v>0.23</v>
      </c>
      <c r="T22" s="42">
        <v>0.45</v>
      </c>
      <c r="U22" s="42">
        <v>0.21</v>
      </c>
      <c r="V22" s="42">
        <v>0.19</v>
      </c>
      <c r="W22" s="42">
        <v>0.3</v>
      </c>
      <c r="X22" s="42">
        <v>0.42</v>
      </c>
      <c r="Y22" s="42">
        <v>0.31</v>
      </c>
      <c r="Z22" s="42">
        <v>0.39</v>
      </c>
      <c r="AA22" s="43">
        <v>0</v>
      </c>
      <c r="AB22" s="42">
        <v>0.18</v>
      </c>
      <c r="AC22" s="42">
        <v>0.13</v>
      </c>
      <c r="AD22" s="42">
        <v>0.55000000000000004</v>
      </c>
      <c r="AE22" s="42">
        <v>0.2</v>
      </c>
      <c r="AF22" s="42">
        <v>0.28000000000000003</v>
      </c>
      <c r="AG22" s="42">
        <v>0.21</v>
      </c>
      <c r="AH22" s="42">
        <v>0.25</v>
      </c>
      <c r="AI22" s="42">
        <v>0.23</v>
      </c>
      <c r="AJ22" s="42">
        <v>0.26</v>
      </c>
      <c r="AK22" s="42">
        <v>0.15</v>
      </c>
      <c r="AL22" s="42">
        <v>0.22</v>
      </c>
      <c r="AM22" s="42">
        <v>0.38</v>
      </c>
      <c r="AN22" s="42">
        <v>0.17</v>
      </c>
      <c r="AO22" s="42">
        <v>0.27</v>
      </c>
      <c r="AP22" s="42">
        <v>0.24</v>
      </c>
      <c r="AQ22" s="42">
        <v>0.19</v>
      </c>
      <c r="AR22" s="42">
        <v>0.28999999999999998</v>
      </c>
      <c r="AS22" s="42">
        <v>0.16</v>
      </c>
      <c r="AT22" s="43"/>
      <c r="AU22" s="42">
        <v>0.4</v>
      </c>
      <c r="AV22" s="42">
        <v>0.33</v>
      </c>
    </row>
    <row r="23" spans="1:48" ht="15" customHeight="1" x14ac:dyDescent="0.2">
      <c r="A23" s="41"/>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row>
    <row r="24" spans="1:48" ht="15" customHeight="1" x14ac:dyDescent="0.2">
      <c r="A24" s="41" t="s">
        <v>137</v>
      </c>
      <c r="B24" s="42">
        <v>1.63</v>
      </c>
      <c r="C24" s="42">
        <v>2.2400000000000002</v>
      </c>
      <c r="D24" s="42">
        <v>1.91</v>
      </c>
      <c r="E24" s="42">
        <v>3.14</v>
      </c>
      <c r="F24" s="42">
        <v>0.5</v>
      </c>
      <c r="G24" s="41" t="s">
        <v>122</v>
      </c>
      <c r="H24" s="42">
        <v>2.0499999999999998</v>
      </c>
      <c r="I24" s="42">
        <v>2.1</v>
      </c>
      <c r="J24" s="42">
        <v>2.57</v>
      </c>
      <c r="K24" s="42">
        <v>1.8</v>
      </c>
      <c r="L24" s="42">
        <v>2.85</v>
      </c>
      <c r="M24" s="41" t="s">
        <v>122</v>
      </c>
      <c r="N24" s="42">
        <v>2.19</v>
      </c>
      <c r="O24" s="42">
        <v>0.82</v>
      </c>
      <c r="P24" s="42">
        <v>1.56</v>
      </c>
      <c r="Q24" s="42">
        <v>2.39</v>
      </c>
      <c r="R24" s="42">
        <v>2.4500000000000002</v>
      </c>
      <c r="S24" s="42">
        <v>2.73</v>
      </c>
      <c r="T24" s="42">
        <v>2.5299999999999998</v>
      </c>
      <c r="U24" s="42">
        <v>1.82</v>
      </c>
      <c r="V24" s="42">
        <v>1.9</v>
      </c>
      <c r="W24" s="42">
        <v>2.1</v>
      </c>
      <c r="X24" s="42">
        <v>2.23</v>
      </c>
      <c r="Y24" s="42">
        <v>2.86</v>
      </c>
      <c r="Z24" s="42">
        <v>2.71</v>
      </c>
      <c r="AA24" s="41" t="s">
        <v>122</v>
      </c>
      <c r="AB24" s="42">
        <v>2.2400000000000002</v>
      </c>
      <c r="AC24" s="42"/>
      <c r="AD24" s="42">
        <v>2.4</v>
      </c>
      <c r="AE24" s="42">
        <v>1.88</v>
      </c>
      <c r="AF24" s="42">
        <v>3.01</v>
      </c>
      <c r="AG24" s="42">
        <v>2.25</v>
      </c>
      <c r="AH24" s="42">
        <v>2.76</v>
      </c>
      <c r="AI24" s="42">
        <v>2.2799999999999998</v>
      </c>
      <c r="AJ24" s="42">
        <v>2.33</v>
      </c>
      <c r="AK24" s="42">
        <v>2.57</v>
      </c>
      <c r="AL24" s="42">
        <v>2.0099999999999998</v>
      </c>
      <c r="AM24" s="42">
        <v>3</v>
      </c>
      <c r="AN24" s="42">
        <v>2.89</v>
      </c>
      <c r="AO24" s="42">
        <v>3.01</v>
      </c>
      <c r="AP24" s="42">
        <v>2.39</v>
      </c>
      <c r="AQ24" s="42">
        <v>2.34</v>
      </c>
      <c r="AR24" s="42">
        <v>2.95</v>
      </c>
      <c r="AS24" s="42">
        <v>0.97</v>
      </c>
      <c r="AT24" s="41" t="s">
        <v>122</v>
      </c>
      <c r="AU24" s="42">
        <v>2.8</v>
      </c>
      <c r="AV24" s="42">
        <v>2.65</v>
      </c>
    </row>
    <row r="25" spans="1:48" ht="15" customHeight="1" x14ac:dyDescent="0.2">
      <c r="A25" s="41" t="s">
        <v>139</v>
      </c>
      <c r="B25" s="42">
        <v>1.55</v>
      </c>
      <c r="C25" s="42">
        <v>2.0099999999999998</v>
      </c>
      <c r="D25" s="42">
        <v>1.57</v>
      </c>
      <c r="E25" s="42">
        <v>2.02</v>
      </c>
      <c r="F25" s="42">
        <v>0.42</v>
      </c>
      <c r="G25" s="41" t="s">
        <v>122</v>
      </c>
      <c r="H25" s="42">
        <v>2</v>
      </c>
      <c r="I25" s="42">
        <v>1.95</v>
      </c>
      <c r="J25" s="42">
        <v>2.36</v>
      </c>
      <c r="K25" s="42">
        <v>1.29</v>
      </c>
      <c r="L25" s="42">
        <v>2.2200000000000002</v>
      </c>
      <c r="M25" s="41" t="s">
        <v>122</v>
      </c>
      <c r="N25" s="42">
        <v>2</v>
      </c>
      <c r="O25" s="42">
        <v>0.63</v>
      </c>
      <c r="P25" s="42">
        <v>1.54</v>
      </c>
      <c r="Q25" s="42">
        <v>1.82</v>
      </c>
      <c r="R25" s="42">
        <v>2.29</v>
      </c>
      <c r="S25" s="42">
        <v>2.31</v>
      </c>
      <c r="T25" s="42">
        <v>2.0099999999999998</v>
      </c>
      <c r="U25" s="42">
        <v>1.74</v>
      </c>
      <c r="V25" s="42">
        <v>1.63</v>
      </c>
      <c r="W25" s="42">
        <v>2.2000000000000002</v>
      </c>
      <c r="X25" s="42">
        <v>2.46</v>
      </c>
      <c r="Y25" s="42">
        <v>2.0699999999999998</v>
      </c>
      <c r="Z25" s="42">
        <v>2.21</v>
      </c>
      <c r="AA25" s="41" t="s">
        <v>122</v>
      </c>
      <c r="AB25" s="42">
        <v>1.95</v>
      </c>
      <c r="AC25" s="42"/>
      <c r="AD25" s="42">
        <v>1.67</v>
      </c>
      <c r="AE25" s="42">
        <v>1.79</v>
      </c>
      <c r="AF25" s="42">
        <v>2.25</v>
      </c>
      <c r="AG25" s="42">
        <v>1.82</v>
      </c>
      <c r="AH25" s="42">
        <v>2.31</v>
      </c>
      <c r="AI25" s="42">
        <v>1.92</v>
      </c>
      <c r="AJ25" s="42">
        <v>1.68</v>
      </c>
      <c r="AK25" s="42">
        <v>2.19</v>
      </c>
      <c r="AL25" s="42">
        <v>1.98</v>
      </c>
      <c r="AM25" s="42">
        <v>2.42</v>
      </c>
      <c r="AN25" s="42">
        <v>2.2799999999999998</v>
      </c>
      <c r="AO25" s="42">
        <v>1.95</v>
      </c>
      <c r="AP25" s="42">
        <v>1.63</v>
      </c>
      <c r="AQ25" s="42">
        <v>2.13</v>
      </c>
      <c r="AR25" s="42">
        <v>2.16</v>
      </c>
      <c r="AS25" s="42">
        <v>0.89</v>
      </c>
      <c r="AT25" s="41" t="s">
        <v>122</v>
      </c>
      <c r="AU25" s="42">
        <v>2.36</v>
      </c>
      <c r="AV25" s="42">
        <v>2.4700000000000002</v>
      </c>
    </row>
    <row r="26" spans="1:48" ht="15" customHeight="1" x14ac:dyDescent="0.2">
      <c r="A26" s="41" t="s">
        <v>119</v>
      </c>
      <c r="B26" s="42">
        <f>COUNT(B24:B25)</f>
        <v>2</v>
      </c>
      <c r="C26" s="42">
        <f>COUNT(C24:C25)</f>
        <v>2</v>
      </c>
      <c r="D26" s="42">
        <f>COUNT(D24:D25)</f>
        <v>2</v>
      </c>
      <c r="E26" s="42">
        <f>COUNT(E24:E25)</f>
        <v>2</v>
      </c>
      <c r="F26" s="42">
        <f>COUNT(F24:F25)</f>
        <v>2</v>
      </c>
      <c r="G26" s="41" t="s">
        <v>122</v>
      </c>
      <c r="H26" s="42">
        <f>COUNT(H24:H25)</f>
        <v>2</v>
      </c>
      <c r="I26" s="42">
        <f>COUNT(I24:I25)</f>
        <v>2</v>
      </c>
      <c r="J26" s="42">
        <f>COUNT(J24:J25)</f>
        <v>2</v>
      </c>
      <c r="K26" s="42">
        <f>COUNT(K24:K25)</f>
        <v>2</v>
      </c>
      <c r="L26" s="42">
        <f>COUNT(L24:L25)</f>
        <v>2</v>
      </c>
      <c r="M26" s="41" t="s">
        <v>122</v>
      </c>
      <c r="N26" s="42">
        <f>COUNT(N24:N25)</f>
        <v>2</v>
      </c>
      <c r="O26" s="42">
        <f>COUNT(O24:O25)</f>
        <v>2</v>
      </c>
      <c r="P26" s="42">
        <f>COUNT(P24:P25)</f>
        <v>2</v>
      </c>
      <c r="Q26" s="42">
        <f>COUNT(Q24:Q25)</f>
        <v>2</v>
      </c>
      <c r="R26" s="42">
        <f>COUNT(R24:R25)</f>
        <v>2</v>
      </c>
      <c r="S26" s="42">
        <f>COUNT(S24:S25)</f>
        <v>2</v>
      </c>
      <c r="T26" s="42">
        <f>COUNT(T24:T25)</f>
        <v>2</v>
      </c>
      <c r="U26" s="42">
        <f>COUNT(U24:U25)</f>
        <v>2</v>
      </c>
      <c r="V26" s="42">
        <f>COUNT(V24:V25)</f>
        <v>2</v>
      </c>
      <c r="W26" s="42">
        <f>COUNT(W24:W25)</f>
        <v>2</v>
      </c>
      <c r="X26" s="42">
        <f>COUNT(X24:X25)</f>
        <v>2</v>
      </c>
      <c r="Y26" s="42">
        <f>COUNT(Y24:Y25)</f>
        <v>2</v>
      </c>
      <c r="Z26" s="42">
        <f>COUNT(Z24:Z25)</f>
        <v>2</v>
      </c>
      <c r="AA26" s="41" t="s">
        <v>122</v>
      </c>
      <c r="AB26" s="42">
        <f>COUNT(AB24:AB25)</f>
        <v>2</v>
      </c>
      <c r="AC26" s="42"/>
      <c r="AD26" s="42">
        <f>COUNT(AD24:AD25)</f>
        <v>2</v>
      </c>
      <c r="AE26" s="42">
        <f>COUNT(AE24:AE25)</f>
        <v>2</v>
      </c>
      <c r="AF26" s="42">
        <f>COUNT(AF24:AF25)</f>
        <v>2</v>
      </c>
      <c r="AG26" s="42">
        <f>COUNT(AG24:AG25)</f>
        <v>2</v>
      </c>
      <c r="AH26" s="42">
        <f>COUNT(AH24:AH25)</f>
        <v>2</v>
      </c>
      <c r="AI26" s="42">
        <f>COUNT(AI24:AI25)</f>
        <v>2</v>
      </c>
      <c r="AJ26" s="42">
        <f>COUNT(AJ24:AJ25)</f>
        <v>2</v>
      </c>
      <c r="AK26" s="42">
        <f>COUNT(AK24:AK25)</f>
        <v>2</v>
      </c>
      <c r="AL26" s="42">
        <f>COUNT(AL24:AL25)</f>
        <v>2</v>
      </c>
      <c r="AM26" s="42">
        <f>COUNT(AM24:AM25)</f>
        <v>2</v>
      </c>
      <c r="AN26" s="42">
        <f>COUNT(AN24:AN25)</f>
        <v>2</v>
      </c>
      <c r="AO26" s="42">
        <f>COUNT(AO24:AO25)</f>
        <v>2</v>
      </c>
      <c r="AP26" s="42">
        <f>COUNT(AP24:AP25)</f>
        <v>2</v>
      </c>
      <c r="AQ26" s="42">
        <f>COUNT(AQ24:AQ25)</f>
        <v>2</v>
      </c>
      <c r="AR26" s="42">
        <f>COUNT(AR24:AR25)</f>
        <v>2</v>
      </c>
      <c r="AS26" s="42">
        <f>COUNT(AS24:AS25)</f>
        <v>2</v>
      </c>
      <c r="AT26" s="41" t="s">
        <v>122</v>
      </c>
      <c r="AU26" s="42">
        <f>COUNT(AU24:AU25)</f>
        <v>2</v>
      </c>
      <c r="AV26" s="42">
        <f>COUNT(AV24:AV25)</f>
        <v>2</v>
      </c>
    </row>
    <row r="27" spans="1:48" ht="15" customHeight="1" x14ac:dyDescent="0.2">
      <c r="A27" s="41" t="s">
        <v>121</v>
      </c>
      <c r="B27" s="42">
        <v>1.59</v>
      </c>
      <c r="C27" s="42">
        <v>2.13</v>
      </c>
      <c r="D27" s="42">
        <v>1.74</v>
      </c>
      <c r="E27" s="42">
        <v>2.58</v>
      </c>
      <c r="F27" s="42">
        <v>0.46</v>
      </c>
      <c r="G27" s="41" t="s">
        <v>122</v>
      </c>
      <c r="H27" s="42">
        <v>2.0299999999999998</v>
      </c>
      <c r="I27" s="42">
        <v>2.0299999999999998</v>
      </c>
      <c r="J27" s="42">
        <v>2.4700000000000002</v>
      </c>
      <c r="K27" s="42">
        <v>1.55</v>
      </c>
      <c r="L27" s="42">
        <v>2.54</v>
      </c>
      <c r="M27" s="41" t="s">
        <v>122</v>
      </c>
      <c r="N27" s="42">
        <v>2.1</v>
      </c>
      <c r="O27" s="42">
        <v>7.2999999999999995E-2</v>
      </c>
      <c r="P27" s="42">
        <v>1.55</v>
      </c>
      <c r="Q27" s="42">
        <v>2.11</v>
      </c>
      <c r="R27" s="42">
        <v>2.37</v>
      </c>
      <c r="S27" s="42">
        <v>2.52</v>
      </c>
      <c r="T27" s="42">
        <v>2.27</v>
      </c>
      <c r="U27" s="42">
        <v>1.78</v>
      </c>
      <c r="V27" s="42">
        <v>1.77</v>
      </c>
      <c r="W27" s="42">
        <v>2.15</v>
      </c>
      <c r="X27" s="42">
        <v>2.35</v>
      </c>
      <c r="Y27" s="42">
        <v>2.4700000000000002</v>
      </c>
      <c r="Z27" s="42">
        <v>2.46</v>
      </c>
      <c r="AA27" s="41" t="s">
        <v>122</v>
      </c>
      <c r="AB27" s="42">
        <v>2.1</v>
      </c>
      <c r="AC27" s="42"/>
      <c r="AD27" s="42">
        <v>2.04</v>
      </c>
      <c r="AE27" s="42">
        <v>1.84</v>
      </c>
      <c r="AF27" s="42">
        <v>2.63</v>
      </c>
      <c r="AG27" s="42">
        <v>2.04</v>
      </c>
      <c r="AH27" s="42">
        <v>2.54</v>
      </c>
      <c r="AI27" s="42">
        <v>2.1</v>
      </c>
      <c r="AJ27" s="42">
        <v>2.0099999999999998</v>
      </c>
      <c r="AK27" s="42">
        <v>2.38</v>
      </c>
      <c r="AL27" s="42">
        <v>2</v>
      </c>
      <c r="AM27" s="42">
        <v>2.71</v>
      </c>
      <c r="AN27" s="42">
        <v>2.59</v>
      </c>
      <c r="AO27" s="42">
        <v>2.48</v>
      </c>
      <c r="AP27" s="42">
        <v>2.0099999999999998</v>
      </c>
      <c r="AQ27" s="42">
        <v>2.2400000000000002</v>
      </c>
      <c r="AR27" s="42">
        <v>2.56</v>
      </c>
      <c r="AS27" s="42">
        <v>0.93</v>
      </c>
      <c r="AT27" s="41" t="s">
        <v>122</v>
      </c>
      <c r="AU27" s="42">
        <v>2.58</v>
      </c>
      <c r="AV27" s="42">
        <v>2.56</v>
      </c>
    </row>
    <row r="28" spans="1:48" ht="15" customHeight="1" x14ac:dyDescent="0.2">
      <c r="A28" s="41" t="s">
        <v>123</v>
      </c>
      <c r="B28" s="42">
        <v>0.56999999999999995</v>
      </c>
      <c r="C28" s="42">
        <v>0.16</v>
      </c>
      <c r="D28" s="42">
        <v>0.24</v>
      </c>
      <c r="E28" s="42">
        <v>0.79</v>
      </c>
      <c r="F28" s="42">
        <v>0.06</v>
      </c>
      <c r="G28" s="43"/>
      <c r="H28" s="42">
        <v>0.04</v>
      </c>
      <c r="I28" s="42">
        <v>0.11</v>
      </c>
      <c r="J28" s="42">
        <v>0.15</v>
      </c>
      <c r="K28" s="42">
        <v>0.36</v>
      </c>
      <c r="L28" s="42">
        <v>0.45</v>
      </c>
      <c r="M28" s="43"/>
      <c r="N28" s="42">
        <v>0.13</v>
      </c>
      <c r="O28" s="42">
        <v>0.13</v>
      </c>
      <c r="P28" s="42">
        <v>0.01</v>
      </c>
      <c r="Q28" s="42">
        <v>0.4</v>
      </c>
      <c r="R28" s="42">
        <v>0.11</v>
      </c>
      <c r="S28" s="42">
        <v>0.3</v>
      </c>
      <c r="T28" s="42">
        <v>0.37</v>
      </c>
      <c r="U28" s="42">
        <v>0.06</v>
      </c>
      <c r="V28" s="42">
        <v>0.19</v>
      </c>
      <c r="W28" s="42">
        <v>7.0000000000000007E-2</v>
      </c>
      <c r="X28" s="42">
        <v>0.16</v>
      </c>
      <c r="Y28" s="42">
        <v>0.56000000000000005</v>
      </c>
      <c r="Z28" s="42">
        <v>0.35</v>
      </c>
      <c r="AA28" s="43"/>
      <c r="AB28" s="42">
        <v>0.21</v>
      </c>
      <c r="AC28" s="42"/>
      <c r="AD28" s="42">
        <v>0.52</v>
      </c>
      <c r="AE28" s="42">
        <v>0.06</v>
      </c>
      <c r="AF28" s="42">
        <v>0.54</v>
      </c>
      <c r="AG28" s="42">
        <v>0.3</v>
      </c>
      <c r="AH28" s="42">
        <v>0.32</v>
      </c>
      <c r="AI28" s="42">
        <v>0.25</v>
      </c>
      <c r="AJ28" s="42">
        <v>0.46</v>
      </c>
      <c r="AK28" s="42">
        <v>0.27</v>
      </c>
      <c r="AL28" s="42">
        <v>0.02</v>
      </c>
      <c r="AM28" s="42">
        <v>0.41</v>
      </c>
      <c r="AN28" s="42">
        <v>0.43</v>
      </c>
      <c r="AO28" s="42">
        <v>0.75</v>
      </c>
      <c r="AP28" s="42">
        <v>0.54</v>
      </c>
      <c r="AQ28" s="42">
        <v>0.15</v>
      </c>
      <c r="AR28" s="42">
        <v>0.56000000000000005</v>
      </c>
      <c r="AS28" s="42">
        <v>0.06</v>
      </c>
      <c r="AT28" s="43"/>
      <c r="AU28" s="42">
        <v>0.31</v>
      </c>
      <c r="AV28" s="42">
        <v>0.13</v>
      </c>
    </row>
  </sheetData>
  <pageMargins left="0.7" right="0.7" top="0.75" bottom="0.75" header="0.3" footer="0.3"/>
  <pageSetup orientation="portrait"/>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Q28"/>
  <sheetViews>
    <sheetView showGridLines="0" tabSelected="1" workbookViewId="0"/>
  </sheetViews>
  <sheetFormatPr defaultColWidth="8.875" defaultRowHeight="14.85" customHeight="1" x14ac:dyDescent="0.2"/>
  <cols>
    <col min="1" max="1" width="18.96484375" style="44" customWidth="1"/>
    <col min="2" max="2" width="4.4375" style="44" customWidth="1"/>
    <col min="3" max="3" width="5.6484375" style="44" customWidth="1"/>
    <col min="4" max="4" width="4.4375" style="44" customWidth="1"/>
    <col min="5" max="5" width="5.6484375" style="44" customWidth="1"/>
    <col min="6" max="7" width="4.4375" style="44" customWidth="1"/>
    <col min="8" max="8" width="6.1875" style="44" customWidth="1"/>
    <col min="9" max="9" width="5.109375" style="44" customWidth="1"/>
    <col min="10" max="10" width="4.4375" style="44" customWidth="1"/>
    <col min="11" max="11" width="5.6484375" style="44" customWidth="1"/>
    <col min="12" max="13" width="4.4375" style="44" customWidth="1"/>
    <col min="14" max="14" width="6.05078125" style="44" customWidth="1"/>
    <col min="15" max="15" width="6.1875" style="44" customWidth="1"/>
    <col min="16" max="16" width="6.05078125" style="44" customWidth="1"/>
    <col min="17" max="21" width="4.4375" style="44" customWidth="1"/>
    <col min="22" max="22" width="6.05078125" style="44" customWidth="1"/>
    <col min="23" max="23" width="5.6484375" style="44" customWidth="1"/>
    <col min="24" max="35" width="4.4375" style="44" customWidth="1"/>
    <col min="36" max="36" width="5.78125" style="44" customWidth="1"/>
    <col min="37" max="42" width="4.4375" style="44" customWidth="1"/>
    <col min="43" max="43" width="6.72265625" style="44" customWidth="1"/>
    <col min="44" max="44" width="8.875" style="44" customWidth="1"/>
    <col min="45" max="16384" width="8.875" style="44"/>
  </cols>
  <sheetData>
    <row r="1" spans="1:43" ht="15" customHeight="1" x14ac:dyDescent="0.3">
      <c r="A1" s="45" t="s">
        <v>98</v>
      </c>
      <c r="B1" s="45" t="s">
        <v>22</v>
      </c>
      <c r="C1" s="45" t="s">
        <v>24</v>
      </c>
      <c r="D1" s="45" t="s">
        <v>25</v>
      </c>
      <c r="E1" s="45" t="s">
        <v>26</v>
      </c>
      <c r="F1" s="45" t="s">
        <v>32</v>
      </c>
      <c r="G1" s="45" t="s">
        <v>28</v>
      </c>
      <c r="H1" s="45" t="s">
        <v>34</v>
      </c>
      <c r="I1" s="45" t="s">
        <v>36</v>
      </c>
      <c r="J1" s="45" t="s">
        <v>37</v>
      </c>
      <c r="K1" s="45" t="s">
        <v>39</v>
      </c>
      <c r="L1" s="45" t="s">
        <v>42</v>
      </c>
      <c r="M1" s="45" t="s">
        <v>44</v>
      </c>
      <c r="N1" s="45" t="s">
        <v>46</v>
      </c>
      <c r="O1" s="45" t="s">
        <v>52</v>
      </c>
      <c r="P1" s="45" t="s">
        <v>53</v>
      </c>
      <c r="Q1" s="45" t="s">
        <v>50</v>
      </c>
      <c r="R1" s="45" t="s">
        <v>48</v>
      </c>
      <c r="S1" s="45" t="s">
        <v>57</v>
      </c>
      <c r="T1" s="45" t="s">
        <v>54</v>
      </c>
      <c r="U1" s="45" t="s">
        <v>55</v>
      </c>
      <c r="V1" s="45" t="s">
        <v>59</v>
      </c>
      <c r="W1" s="45" t="s">
        <v>61</v>
      </c>
      <c r="X1" s="45" t="s">
        <v>62</v>
      </c>
      <c r="Y1" s="45" t="s">
        <v>64</v>
      </c>
      <c r="Z1" s="45" t="s">
        <v>66</v>
      </c>
      <c r="AA1" s="45" t="s">
        <v>71</v>
      </c>
      <c r="AB1" s="45" t="s">
        <v>79</v>
      </c>
      <c r="AC1" s="46" t="s">
        <v>142</v>
      </c>
      <c r="AD1" s="45" t="s">
        <v>77</v>
      </c>
      <c r="AE1" s="45" t="s">
        <v>69</v>
      </c>
      <c r="AF1" s="45" t="s">
        <v>75</v>
      </c>
      <c r="AG1" s="45" t="s">
        <v>73</v>
      </c>
      <c r="AH1" s="45" t="s">
        <v>81</v>
      </c>
      <c r="AI1" s="45" t="s">
        <v>83</v>
      </c>
      <c r="AJ1" s="45" t="s">
        <v>85</v>
      </c>
      <c r="AK1" s="45" t="s">
        <v>86</v>
      </c>
      <c r="AL1" s="45" t="s">
        <v>89</v>
      </c>
      <c r="AM1" s="45" t="s">
        <v>90</v>
      </c>
      <c r="AN1" s="45" t="s">
        <v>87</v>
      </c>
      <c r="AO1" s="45" t="s">
        <v>91</v>
      </c>
      <c r="AP1" s="45" t="s">
        <v>94</v>
      </c>
      <c r="AQ1" s="45" t="s">
        <v>96</v>
      </c>
    </row>
    <row r="2" spans="1:43" ht="15" customHeight="1" x14ac:dyDescent="0.2">
      <c r="A2" s="45" t="s">
        <v>105</v>
      </c>
      <c r="B2" s="33">
        <v>2.59</v>
      </c>
      <c r="C2" s="33">
        <v>3.09</v>
      </c>
      <c r="D2" s="33">
        <v>2.9</v>
      </c>
      <c r="E2" s="33">
        <v>3.38</v>
      </c>
      <c r="F2" s="33">
        <v>2.8</v>
      </c>
      <c r="G2" s="33">
        <v>0.64</v>
      </c>
      <c r="H2" s="33">
        <v>2.72</v>
      </c>
      <c r="I2" s="33">
        <v>3.21</v>
      </c>
      <c r="J2" s="33">
        <v>2.37</v>
      </c>
      <c r="K2" s="33">
        <v>3.82</v>
      </c>
      <c r="L2" s="33">
        <v>3.04</v>
      </c>
      <c r="M2" s="33">
        <v>1.1499999999999999</v>
      </c>
      <c r="N2" s="33">
        <v>2.2200000000000002</v>
      </c>
      <c r="O2" s="33">
        <v>3.18</v>
      </c>
      <c r="P2" s="33">
        <v>3.23</v>
      </c>
      <c r="Q2" s="33">
        <v>3.45</v>
      </c>
      <c r="R2" s="33">
        <v>2.52</v>
      </c>
      <c r="S2" s="33">
        <v>2.52</v>
      </c>
      <c r="T2" s="33">
        <v>2.46</v>
      </c>
      <c r="U2" s="33">
        <v>3.11</v>
      </c>
      <c r="V2" s="33">
        <v>3.49</v>
      </c>
      <c r="W2" s="33">
        <v>2.87</v>
      </c>
      <c r="X2" s="33">
        <v>3.19</v>
      </c>
      <c r="Y2" s="33">
        <v>2.94</v>
      </c>
      <c r="Z2" s="33">
        <v>2.38</v>
      </c>
      <c r="AA2" s="33">
        <v>2.7</v>
      </c>
      <c r="AB2" s="33">
        <v>3.36</v>
      </c>
      <c r="AC2" s="33">
        <v>2.2999999999999998</v>
      </c>
      <c r="AD2" s="33">
        <v>2.64</v>
      </c>
      <c r="AE2" s="33">
        <v>3.39</v>
      </c>
      <c r="AF2" s="33">
        <v>2.82</v>
      </c>
      <c r="AG2" s="33">
        <v>3.05</v>
      </c>
      <c r="AH2" s="33">
        <v>3.08</v>
      </c>
      <c r="AI2" s="33">
        <v>3.73</v>
      </c>
      <c r="AJ2" s="33">
        <v>3.41</v>
      </c>
      <c r="AK2" s="33">
        <v>2.91</v>
      </c>
      <c r="AL2" s="33">
        <v>2.48</v>
      </c>
      <c r="AM2" s="33">
        <v>3.27</v>
      </c>
      <c r="AN2" s="33">
        <v>3.59</v>
      </c>
      <c r="AO2" s="33">
        <v>1.44</v>
      </c>
      <c r="AP2" s="33">
        <v>3.71</v>
      </c>
      <c r="AQ2" s="33">
        <v>3.38</v>
      </c>
    </row>
    <row r="3" spans="1:43" ht="15" customHeight="1" x14ac:dyDescent="0.2">
      <c r="A3" s="45" t="s">
        <v>107</v>
      </c>
      <c r="B3" s="33">
        <v>3.21</v>
      </c>
      <c r="C3" s="33">
        <v>3.35</v>
      </c>
      <c r="D3" s="33">
        <v>3.45</v>
      </c>
      <c r="E3" s="33">
        <v>3.89</v>
      </c>
      <c r="F3" s="33">
        <v>3.37</v>
      </c>
      <c r="G3" s="33">
        <v>0.79</v>
      </c>
      <c r="H3" s="33">
        <v>2.94</v>
      </c>
      <c r="I3" s="33">
        <v>3.42</v>
      </c>
      <c r="J3" s="33">
        <v>2.95</v>
      </c>
      <c r="K3" s="33">
        <v>3.81</v>
      </c>
      <c r="L3" s="33">
        <v>3.25</v>
      </c>
      <c r="M3" s="33">
        <v>0.81</v>
      </c>
      <c r="N3" s="33">
        <v>2.92</v>
      </c>
      <c r="O3" s="33">
        <v>3.24</v>
      </c>
      <c r="P3" s="33">
        <v>3.36</v>
      </c>
      <c r="Q3" s="33">
        <v>3.89</v>
      </c>
      <c r="R3" s="33">
        <v>3.16</v>
      </c>
      <c r="S3" s="33">
        <v>2.61</v>
      </c>
      <c r="T3" s="33">
        <v>2.5499999999999998</v>
      </c>
      <c r="U3" s="33">
        <v>3.5</v>
      </c>
      <c r="V3" s="33">
        <v>4.0599999999999996</v>
      </c>
      <c r="W3" s="33">
        <v>3.29</v>
      </c>
      <c r="X3" s="33">
        <v>3.57</v>
      </c>
      <c r="Y3" s="33">
        <v>3.36</v>
      </c>
      <c r="Z3" s="33">
        <v>2.52</v>
      </c>
      <c r="AA3" s="33">
        <v>3.05</v>
      </c>
      <c r="AB3" s="33">
        <v>3.53</v>
      </c>
      <c r="AC3" s="33">
        <v>2.54</v>
      </c>
      <c r="AD3" s="33">
        <v>2.84</v>
      </c>
      <c r="AE3" s="33">
        <v>3.65</v>
      </c>
      <c r="AF3" s="33">
        <v>2.88</v>
      </c>
      <c r="AG3" s="33">
        <v>3.18</v>
      </c>
      <c r="AH3" s="33">
        <v>3.16</v>
      </c>
      <c r="AI3" s="33">
        <v>4.3099999999999996</v>
      </c>
      <c r="AJ3" s="33">
        <v>3.63</v>
      </c>
      <c r="AK3" s="33">
        <v>3.4</v>
      </c>
      <c r="AL3" s="33">
        <v>2.77</v>
      </c>
      <c r="AM3" s="33">
        <v>3.53</v>
      </c>
      <c r="AN3" s="33">
        <v>3.52</v>
      </c>
      <c r="AO3" s="33">
        <v>1.31</v>
      </c>
      <c r="AP3" s="33">
        <v>3.46</v>
      </c>
      <c r="AQ3" s="33">
        <v>3.58</v>
      </c>
    </row>
    <row r="4" spans="1:43" ht="15" customHeight="1" x14ac:dyDescent="0.2">
      <c r="A4" s="45" t="s">
        <v>109</v>
      </c>
      <c r="B4" s="33">
        <v>2.77</v>
      </c>
      <c r="C4" s="33">
        <v>3.09</v>
      </c>
      <c r="D4" s="33">
        <v>3.07</v>
      </c>
      <c r="E4" s="33">
        <v>3.52</v>
      </c>
      <c r="F4" s="33">
        <v>2.4900000000000002</v>
      </c>
      <c r="G4" s="33">
        <v>0.6</v>
      </c>
      <c r="H4" s="33">
        <v>2.2999999999999998</v>
      </c>
      <c r="I4" s="33">
        <v>2.98</v>
      </c>
      <c r="J4" s="33">
        <v>2.5299999999999998</v>
      </c>
      <c r="K4" s="33">
        <v>3.6</v>
      </c>
      <c r="L4" s="33">
        <v>2.95</v>
      </c>
      <c r="M4" s="33">
        <v>0.9</v>
      </c>
      <c r="N4" s="33">
        <v>2.2400000000000002</v>
      </c>
      <c r="O4" s="33">
        <v>2.98</v>
      </c>
      <c r="P4" s="33">
        <v>3.17</v>
      </c>
      <c r="Q4" s="33">
        <v>3.43</v>
      </c>
      <c r="R4" s="33">
        <v>2.86</v>
      </c>
      <c r="S4" s="33">
        <v>2.4500000000000002</v>
      </c>
      <c r="T4" s="33">
        <v>2.44</v>
      </c>
      <c r="U4" s="33">
        <v>3.21</v>
      </c>
      <c r="V4" s="33">
        <v>3.61</v>
      </c>
      <c r="W4" s="33">
        <v>2.88</v>
      </c>
      <c r="X4" s="33">
        <v>2.34</v>
      </c>
      <c r="Y4" s="33">
        <v>3.04</v>
      </c>
      <c r="Z4" s="33">
        <v>2.2999999999999998</v>
      </c>
      <c r="AA4" s="33">
        <v>3.52</v>
      </c>
      <c r="AB4" s="33">
        <v>3.23</v>
      </c>
      <c r="AC4" s="33">
        <v>2.39</v>
      </c>
      <c r="AD4" s="33">
        <v>2.5499999999999998</v>
      </c>
      <c r="AE4" s="33">
        <v>3.45</v>
      </c>
      <c r="AF4" s="33">
        <v>2.65</v>
      </c>
      <c r="AG4" s="33">
        <v>2.95</v>
      </c>
      <c r="AH4" s="33">
        <v>2.95</v>
      </c>
      <c r="AI4" s="33">
        <v>2.97</v>
      </c>
      <c r="AJ4" s="33">
        <v>3.32</v>
      </c>
      <c r="AK4" s="33">
        <v>3.02</v>
      </c>
      <c r="AL4" s="33">
        <v>2.38</v>
      </c>
      <c r="AM4" s="33">
        <v>3.17</v>
      </c>
      <c r="AN4" s="33">
        <v>3.19</v>
      </c>
      <c r="AO4" s="33">
        <v>1.4</v>
      </c>
      <c r="AP4" s="33">
        <v>3.05</v>
      </c>
      <c r="AQ4" s="33">
        <v>3.39</v>
      </c>
    </row>
    <row r="5" spans="1:43" ht="15" customHeight="1" x14ac:dyDescent="0.2">
      <c r="A5" s="45" t="s">
        <v>111</v>
      </c>
      <c r="B5" s="45" t="s">
        <v>122</v>
      </c>
      <c r="C5" s="45" t="s">
        <v>122</v>
      </c>
      <c r="D5" s="45" t="s">
        <v>122</v>
      </c>
      <c r="E5" s="45" t="s">
        <v>122</v>
      </c>
      <c r="F5" s="45" t="s">
        <v>122</v>
      </c>
      <c r="G5" s="45" t="s">
        <v>122</v>
      </c>
      <c r="H5" s="45" t="s">
        <v>122</v>
      </c>
      <c r="I5" s="45" t="s">
        <v>122</v>
      </c>
      <c r="J5" s="45" t="s">
        <v>122</v>
      </c>
      <c r="K5" s="45" t="s">
        <v>122</v>
      </c>
      <c r="L5" s="45" t="s">
        <v>122</v>
      </c>
      <c r="M5" s="45" t="s">
        <v>122</v>
      </c>
      <c r="N5" s="45" t="s">
        <v>122</v>
      </c>
      <c r="O5" s="45" t="s">
        <v>122</v>
      </c>
      <c r="P5" s="45" t="s">
        <v>122</v>
      </c>
      <c r="Q5" s="45" t="s">
        <v>122</v>
      </c>
      <c r="R5" s="45" t="s">
        <v>122</v>
      </c>
      <c r="S5" s="45" t="s">
        <v>122</v>
      </c>
      <c r="T5" s="45" t="s">
        <v>122</v>
      </c>
      <c r="U5" s="45" t="s">
        <v>122</v>
      </c>
      <c r="V5" s="45" t="s">
        <v>122</v>
      </c>
      <c r="W5" s="45" t="s">
        <v>122</v>
      </c>
      <c r="X5" s="45" t="s">
        <v>122</v>
      </c>
      <c r="Y5" s="45" t="s">
        <v>122</v>
      </c>
      <c r="Z5" s="45" t="s">
        <v>122</v>
      </c>
      <c r="AA5" s="45" t="s">
        <v>122</v>
      </c>
      <c r="AB5" s="45" t="s">
        <v>122</v>
      </c>
      <c r="AC5" s="45" t="s">
        <v>122</v>
      </c>
      <c r="AD5" s="45" t="s">
        <v>122</v>
      </c>
      <c r="AE5" s="45" t="s">
        <v>122</v>
      </c>
      <c r="AF5" s="45" t="s">
        <v>122</v>
      </c>
      <c r="AG5" s="45" t="s">
        <v>122</v>
      </c>
      <c r="AH5" s="45" t="s">
        <v>122</v>
      </c>
      <c r="AI5" s="45" t="s">
        <v>122</v>
      </c>
      <c r="AJ5" s="45" t="s">
        <v>122</v>
      </c>
      <c r="AK5" s="45" t="s">
        <v>122</v>
      </c>
      <c r="AL5" s="45" t="s">
        <v>122</v>
      </c>
      <c r="AM5" s="45" t="s">
        <v>122</v>
      </c>
      <c r="AN5" s="45" t="s">
        <v>122</v>
      </c>
      <c r="AO5" s="45" t="s">
        <v>122</v>
      </c>
      <c r="AP5" s="45" t="s">
        <v>122</v>
      </c>
      <c r="AQ5" s="45" t="s">
        <v>122</v>
      </c>
    </row>
    <row r="6" spans="1:43" ht="15" customHeight="1" x14ac:dyDescent="0.2">
      <c r="A6" s="45" t="s">
        <v>143</v>
      </c>
      <c r="B6" s="45" t="s">
        <v>122</v>
      </c>
      <c r="C6" s="45" t="s">
        <v>122</v>
      </c>
      <c r="D6" s="45" t="s">
        <v>122</v>
      </c>
      <c r="E6" s="45" t="s">
        <v>122</v>
      </c>
      <c r="F6" s="45" t="s">
        <v>122</v>
      </c>
      <c r="G6" s="45" t="s">
        <v>122</v>
      </c>
      <c r="H6" s="45" t="s">
        <v>122</v>
      </c>
      <c r="I6" s="45" t="s">
        <v>122</v>
      </c>
      <c r="J6" s="45" t="s">
        <v>122</v>
      </c>
      <c r="K6" s="45" t="s">
        <v>122</v>
      </c>
      <c r="L6" s="45" t="s">
        <v>122</v>
      </c>
      <c r="M6" s="45" t="s">
        <v>122</v>
      </c>
      <c r="N6" s="45" t="s">
        <v>122</v>
      </c>
      <c r="O6" s="45" t="s">
        <v>122</v>
      </c>
      <c r="P6" s="45" t="s">
        <v>122</v>
      </c>
      <c r="Q6" s="45" t="s">
        <v>122</v>
      </c>
      <c r="R6" s="45" t="s">
        <v>122</v>
      </c>
      <c r="S6" s="45" t="s">
        <v>122</v>
      </c>
      <c r="T6" s="45" t="s">
        <v>122</v>
      </c>
      <c r="U6" s="45" t="s">
        <v>122</v>
      </c>
      <c r="V6" s="45" t="s">
        <v>122</v>
      </c>
      <c r="W6" s="45" t="s">
        <v>122</v>
      </c>
      <c r="X6" s="45" t="s">
        <v>122</v>
      </c>
      <c r="Y6" s="45" t="s">
        <v>122</v>
      </c>
      <c r="Z6" s="45" t="s">
        <v>122</v>
      </c>
      <c r="AA6" s="45" t="s">
        <v>122</v>
      </c>
      <c r="AB6" s="45" t="s">
        <v>122</v>
      </c>
      <c r="AC6" s="45" t="s">
        <v>122</v>
      </c>
      <c r="AD6" s="45" t="s">
        <v>122</v>
      </c>
      <c r="AE6" s="45" t="s">
        <v>122</v>
      </c>
      <c r="AF6" s="45" t="s">
        <v>122</v>
      </c>
      <c r="AG6" s="45" t="s">
        <v>122</v>
      </c>
      <c r="AH6" s="45" t="s">
        <v>122</v>
      </c>
      <c r="AI6" s="45" t="s">
        <v>122</v>
      </c>
      <c r="AJ6" s="45" t="s">
        <v>122</v>
      </c>
      <c r="AK6" s="45" t="s">
        <v>122</v>
      </c>
      <c r="AL6" s="45" t="s">
        <v>122</v>
      </c>
      <c r="AM6" s="45" t="s">
        <v>122</v>
      </c>
      <c r="AN6" s="45" t="s">
        <v>122</v>
      </c>
      <c r="AO6" s="45" t="s">
        <v>122</v>
      </c>
      <c r="AP6" s="45" t="s">
        <v>122</v>
      </c>
      <c r="AQ6" s="45" t="s">
        <v>122</v>
      </c>
    </row>
    <row r="7" spans="1:43" ht="15" customHeight="1" x14ac:dyDescent="0.2">
      <c r="A7" s="45" t="s">
        <v>144</v>
      </c>
      <c r="B7" s="45" t="s">
        <v>122</v>
      </c>
      <c r="C7" s="45" t="s">
        <v>122</v>
      </c>
      <c r="D7" s="45" t="s">
        <v>122</v>
      </c>
      <c r="E7" s="45" t="s">
        <v>122</v>
      </c>
      <c r="F7" s="45" t="s">
        <v>122</v>
      </c>
      <c r="G7" s="45" t="s">
        <v>122</v>
      </c>
      <c r="H7" s="45" t="s">
        <v>122</v>
      </c>
      <c r="I7" s="45" t="s">
        <v>122</v>
      </c>
      <c r="J7" s="45" t="s">
        <v>122</v>
      </c>
      <c r="K7" s="45" t="s">
        <v>122</v>
      </c>
      <c r="L7" s="45" t="s">
        <v>122</v>
      </c>
      <c r="M7" s="45" t="s">
        <v>122</v>
      </c>
      <c r="N7" s="45" t="s">
        <v>122</v>
      </c>
      <c r="O7" s="45" t="s">
        <v>122</v>
      </c>
      <c r="P7" s="45" t="s">
        <v>122</v>
      </c>
      <c r="Q7" s="45" t="s">
        <v>122</v>
      </c>
      <c r="R7" s="45" t="s">
        <v>122</v>
      </c>
      <c r="S7" s="45" t="s">
        <v>122</v>
      </c>
      <c r="T7" s="45" t="s">
        <v>122</v>
      </c>
      <c r="U7" s="45" t="s">
        <v>122</v>
      </c>
      <c r="V7" s="45" t="s">
        <v>122</v>
      </c>
      <c r="W7" s="45" t="s">
        <v>122</v>
      </c>
      <c r="X7" s="45" t="s">
        <v>122</v>
      </c>
      <c r="Y7" s="45" t="s">
        <v>122</v>
      </c>
      <c r="Z7" s="45" t="s">
        <v>122</v>
      </c>
      <c r="AA7" s="45" t="s">
        <v>122</v>
      </c>
      <c r="AB7" s="45" t="s">
        <v>122</v>
      </c>
      <c r="AC7" s="45" t="s">
        <v>122</v>
      </c>
      <c r="AD7" s="45" t="s">
        <v>122</v>
      </c>
      <c r="AE7" s="45" t="s">
        <v>122</v>
      </c>
      <c r="AF7" s="45" t="s">
        <v>122</v>
      </c>
      <c r="AG7" s="45" t="s">
        <v>122</v>
      </c>
      <c r="AH7" s="45" t="s">
        <v>122</v>
      </c>
      <c r="AI7" s="45" t="s">
        <v>122</v>
      </c>
      <c r="AJ7" s="45" t="s">
        <v>122</v>
      </c>
      <c r="AK7" s="45" t="s">
        <v>122</v>
      </c>
      <c r="AL7" s="45" t="s">
        <v>122</v>
      </c>
      <c r="AM7" s="45" t="s">
        <v>122</v>
      </c>
      <c r="AN7" s="45" t="s">
        <v>122</v>
      </c>
      <c r="AO7" s="45" t="s">
        <v>122</v>
      </c>
      <c r="AP7" s="45" t="s">
        <v>122</v>
      </c>
      <c r="AQ7" s="45" t="s">
        <v>122</v>
      </c>
    </row>
    <row r="8" spans="1:43" ht="15" customHeight="1" x14ac:dyDescent="0.2">
      <c r="A8" s="45" t="s">
        <v>145</v>
      </c>
      <c r="B8" s="45" t="s">
        <v>122</v>
      </c>
      <c r="C8" s="45" t="s">
        <v>122</v>
      </c>
      <c r="D8" s="45" t="s">
        <v>122</v>
      </c>
      <c r="E8" s="45" t="s">
        <v>122</v>
      </c>
      <c r="F8" s="45" t="s">
        <v>122</v>
      </c>
      <c r="G8" s="45" t="s">
        <v>122</v>
      </c>
      <c r="H8" s="45" t="s">
        <v>122</v>
      </c>
      <c r="I8" s="45" t="s">
        <v>122</v>
      </c>
      <c r="J8" s="45" t="s">
        <v>122</v>
      </c>
      <c r="K8" s="45" t="s">
        <v>122</v>
      </c>
      <c r="L8" s="45" t="s">
        <v>122</v>
      </c>
      <c r="M8" s="45" t="s">
        <v>122</v>
      </c>
      <c r="N8" s="45" t="s">
        <v>122</v>
      </c>
      <c r="O8" s="45" t="s">
        <v>122</v>
      </c>
      <c r="P8" s="45" t="s">
        <v>122</v>
      </c>
      <c r="Q8" s="45" t="s">
        <v>122</v>
      </c>
      <c r="R8" s="45" t="s">
        <v>122</v>
      </c>
      <c r="S8" s="45" t="s">
        <v>122</v>
      </c>
      <c r="T8" s="45" t="s">
        <v>122</v>
      </c>
      <c r="U8" s="45" t="s">
        <v>122</v>
      </c>
      <c r="V8" s="45" t="s">
        <v>122</v>
      </c>
      <c r="W8" s="45" t="s">
        <v>122</v>
      </c>
      <c r="X8" s="45" t="s">
        <v>122</v>
      </c>
      <c r="Y8" s="45" t="s">
        <v>122</v>
      </c>
      <c r="Z8" s="45" t="s">
        <v>122</v>
      </c>
      <c r="AA8" s="45" t="s">
        <v>122</v>
      </c>
      <c r="AB8" s="45" t="s">
        <v>122</v>
      </c>
      <c r="AC8" s="45" t="s">
        <v>122</v>
      </c>
      <c r="AD8" s="45" t="s">
        <v>122</v>
      </c>
      <c r="AE8" s="45" t="s">
        <v>122</v>
      </c>
      <c r="AF8" s="45" t="s">
        <v>122</v>
      </c>
      <c r="AG8" s="45" t="s">
        <v>122</v>
      </c>
      <c r="AH8" s="45" t="s">
        <v>122</v>
      </c>
      <c r="AI8" s="45" t="s">
        <v>122</v>
      </c>
      <c r="AJ8" s="45" t="s">
        <v>122</v>
      </c>
      <c r="AK8" s="45" t="s">
        <v>122</v>
      </c>
      <c r="AL8" s="45" t="s">
        <v>122</v>
      </c>
      <c r="AM8" s="45" t="s">
        <v>122</v>
      </c>
      <c r="AN8" s="45" t="s">
        <v>122</v>
      </c>
      <c r="AO8" s="45" t="s">
        <v>122</v>
      </c>
      <c r="AP8" s="45" t="s">
        <v>122</v>
      </c>
      <c r="AQ8" s="45" t="s">
        <v>122</v>
      </c>
    </row>
    <row r="9" spans="1:43" ht="15" customHeight="1" x14ac:dyDescent="0.2">
      <c r="A9" s="45" t="s">
        <v>119</v>
      </c>
      <c r="B9" s="33">
        <f>COUNT(B2:B4)</f>
        <v>3</v>
      </c>
      <c r="C9" s="33">
        <f>COUNT(C2:C4)</f>
        <v>3</v>
      </c>
      <c r="D9" s="33">
        <f>COUNT(D2:D4)</f>
        <v>3</v>
      </c>
      <c r="E9" s="33">
        <f>COUNT(E2:E4)</f>
        <v>3</v>
      </c>
      <c r="F9" s="33">
        <f>COUNT(F2:F4)</f>
        <v>3</v>
      </c>
      <c r="G9" s="33">
        <f>COUNT(G2:G4)</f>
        <v>3</v>
      </c>
      <c r="H9" s="33">
        <f>COUNT(H2:H4)</f>
        <v>3</v>
      </c>
      <c r="I9" s="33">
        <f>COUNT(I2:I4)</f>
        <v>3</v>
      </c>
      <c r="J9" s="33">
        <f>COUNT(J2:J4)</f>
        <v>3</v>
      </c>
      <c r="K9" s="33">
        <f>COUNT(K2:K4)</f>
        <v>3</v>
      </c>
      <c r="L9" s="33">
        <f>COUNT(L2:L4)</f>
        <v>3</v>
      </c>
      <c r="M9" s="33">
        <f>COUNT(M2:M4)</f>
        <v>3</v>
      </c>
      <c r="N9" s="33">
        <f>COUNT(N2:N4)</f>
        <v>3</v>
      </c>
      <c r="O9" s="33">
        <f>COUNT(O2:O4)</f>
        <v>3</v>
      </c>
      <c r="P9" s="33">
        <f>COUNT(P2:P4)</f>
        <v>3</v>
      </c>
      <c r="Q9" s="33">
        <f>COUNT(Q2:Q4)</f>
        <v>3</v>
      </c>
      <c r="R9" s="33">
        <f>COUNT(R2:R4)</f>
        <v>3</v>
      </c>
      <c r="S9" s="33">
        <f>COUNT(S2:S4)</f>
        <v>3</v>
      </c>
      <c r="T9" s="33">
        <f>COUNT(T2:T4)</f>
        <v>3</v>
      </c>
      <c r="U9" s="33">
        <f>COUNT(U2:U4)</f>
        <v>3</v>
      </c>
      <c r="V9" s="33">
        <f>COUNT(V2:V4)</f>
        <v>3</v>
      </c>
      <c r="W9" s="33">
        <f>COUNT(W2:W4)</f>
        <v>3</v>
      </c>
      <c r="X9" s="33">
        <f>COUNT(X2:X4)</f>
        <v>3</v>
      </c>
      <c r="Y9" s="33">
        <f>COUNT(Y2:Y4)</f>
        <v>3</v>
      </c>
      <c r="Z9" s="33">
        <f>COUNT(Z2:Z4)</f>
        <v>3</v>
      </c>
      <c r="AA9" s="33">
        <f>COUNT(AA2:AA4)</f>
        <v>3</v>
      </c>
      <c r="AB9" s="33">
        <f>COUNT(AB2:AB4)</f>
        <v>3</v>
      </c>
      <c r="AC9" s="33">
        <f>COUNT(AC2:AC4)</f>
        <v>3</v>
      </c>
      <c r="AD9" s="33">
        <f>COUNT(AD2:AD4)</f>
        <v>3</v>
      </c>
      <c r="AE9" s="33">
        <f>COUNT(AE2:AE4)</f>
        <v>3</v>
      </c>
      <c r="AF9" s="33">
        <f>COUNT(AF2:AF4)</f>
        <v>3</v>
      </c>
      <c r="AG9" s="33">
        <f>COUNT(AG2:AG4)</f>
        <v>3</v>
      </c>
      <c r="AH9" s="33">
        <f>COUNT(AH2:AH4)</f>
        <v>3</v>
      </c>
      <c r="AI9" s="33">
        <f>COUNT(AI2:AI4)</f>
        <v>3</v>
      </c>
      <c r="AJ9" s="33">
        <f>COUNT(AJ2:AJ4)</f>
        <v>3</v>
      </c>
      <c r="AK9" s="33">
        <f>COUNT(AK2:AK4)</f>
        <v>3</v>
      </c>
      <c r="AL9" s="33">
        <f>COUNT(AL2:AL4)</f>
        <v>3</v>
      </c>
      <c r="AM9" s="33">
        <f>COUNT(AM2:AM4)</f>
        <v>3</v>
      </c>
      <c r="AN9" s="33">
        <f>COUNT(AN2:AN4)</f>
        <v>3</v>
      </c>
      <c r="AO9" s="33">
        <f>COUNT(AO2:AO4)</f>
        <v>3</v>
      </c>
      <c r="AP9" s="33">
        <f>COUNT(AP2:AP4)</f>
        <v>3</v>
      </c>
      <c r="AQ9" s="33">
        <f>COUNT(AQ2:AQ4)</f>
        <v>3</v>
      </c>
    </row>
    <row r="10" spans="1:43" ht="15" customHeight="1" x14ac:dyDescent="0.2">
      <c r="A10" s="45" t="s">
        <v>121</v>
      </c>
      <c r="B10" s="33">
        <v>2.86</v>
      </c>
      <c r="C10" s="33">
        <v>3.18</v>
      </c>
      <c r="D10" s="33">
        <v>3.14</v>
      </c>
      <c r="E10" s="33">
        <v>3.6</v>
      </c>
      <c r="F10" s="33">
        <v>2.89</v>
      </c>
      <c r="G10" s="33">
        <v>0.68</v>
      </c>
      <c r="H10" s="33">
        <v>2.65</v>
      </c>
      <c r="I10" s="33">
        <v>3.2</v>
      </c>
      <c r="J10" s="33">
        <v>2.62</v>
      </c>
      <c r="K10" s="33">
        <v>3.74</v>
      </c>
      <c r="L10" s="33">
        <v>3.08</v>
      </c>
      <c r="M10" s="33">
        <v>0.95</v>
      </c>
      <c r="N10" s="33">
        <v>2.46</v>
      </c>
      <c r="O10" s="33">
        <v>3.13</v>
      </c>
      <c r="P10" s="33">
        <v>3.25</v>
      </c>
      <c r="Q10" s="33">
        <v>3.59</v>
      </c>
      <c r="R10" s="33">
        <v>2.85</v>
      </c>
      <c r="S10" s="33">
        <v>2.5299999999999998</v>
      </c>
      <c r="T10" s="33">
        <v>2.48</v>
      </c>
      <c r="U10" s="33">
        <v>3.27</v>
      </c>
      <c r="V10" s="33">
        <v>3.72</v>
      </c>
      <c r="W10" s="33">
        <v>3.01</v>
      </c>
      <c r="X10" s="33">
        <v>3.03</v>
      </c>
      <c r="Y10" s="33">
        <v>3.11</v>
      </c>
      <c r="Z10" s="33">
        <v>2.4</v>
      </c>
      <c r="AA10" s="33">
        <v>3.09</v>
      </c>
      <c r="AB10" s="33">
        <v>3.37</v>
      </c>
      <c r="AC10" s="33">
        <v>2.41</v>
      </c>
      <c r="AD10" s="33">
        <v>2.68</v>
      </c>
      <c r="AE10" s="33">
        <v>2.5</v>
      </c>
      <c r="AF10" s="33">
        <v>2.78</v>
      </c>
      <c r="AG10" s="33">
        <v>3.06</v>
      </c>
      <c r="AH10" s="33">
        <v>3.06</v>
      </c>
      <c r="AI10" s="33">
        <v>2.67</v>
      </c>
      <c r="AJ10" s="33">
        <v>3.45</v>
      </c>
      <c r="AK10" s="33">
        <v>3.11</v>
      </c>
      <c r="AL10" s="33">
        <v>2.54</v>
      </c>
      <c r="AM10" s="33">
        <v>3.32</v>
      </c>
      <c r="AN10" s="33">
        <v>3.43</v>
      </c>
      <c r="AO10" s="33">
        <v>1.38</v>
      </c>
      <c r="AP10" s="33">
        <v>3.41</v>
      </c>
      <c r="AQ10" s="33">
        <v>3.45</v>
      </c>
    </row>
    <row r="11" spans="1:43" ht="15" customHeight="1" x14ac:dyDescent="0.2">
      <c r="A11" s="45" t="s">
        <v>123</v>
      </c>
      <c r="B11" s="33">
        <v>0.32</v>
      </c>
      <c r="C11" s="33">
        <v>0.15</v>
      </c>
      <c r="D11" s="33">
        <v>0.28000000000000003</v>
      </c>
      <c r="E11" s="33">
        <v>0.26</v>
      </c>
      <c r="F11" s="33">
        <v>0.45</v>
      </c>
      <c r="G11" s="33">
        <v>0.1</v>
      </c>
      <c r="H11" s="33">
        <v>0.33</v>
      </c>
      <c r="I11" s="33">
        <v>0.22</v>
      </c>
      <c r="J11" s="33">
        <v>0.3</v>
      </c>
      <c r="K11" s="33">
        <v>0.12</v>
      </c>
      <c r="L11" s="33">
        <v>0.15</v>
      </c>
      <c r="M11" s="33">
        <v>0.18</v>
      </c>
      <c r="N11" s="33">
        <v>0.4</v>
      </c>
      <c r="O11" s="33">
        <v>0.14000000000000001</v>
      </c>
      <c r="P11" s="33">
        <v>0.1</v>
      </c>
      <c r="Q11" s="33">
        <v>0.26</v>
      </c>
      <c r="R11" s="33">
        <v>0.32</v>
      </c>
      <c r="S11" s="33">
        <v>0.08</v>
      </c>
      <c r="T11" s="33">
        <v>0.06</v>
      </c>
      <c r="U11" s="33">
        <v>0.2</v>
      </c>
      <c r="V11" s="33">
        <v>0.3</v>
      </c>
      <c r="W11" s="33">
        <v>0.24</v>
      </c>
      <c r="X11" s="33">
        <v>0.63</v>
      </c>
      <c r="Y11" s="33">
        <v>0.22</v>
      </c>
      <c r="Z11" s="33">
        <v>0.11</v>
      </c>
      <c r="AA11" s="33">
        <v>0.41</v>
      </c>
      <c r="AB11" s="33">
        <v>0.15</v>
      </c>
      <c r="AC11" s="33">
        <v>0.12</v>
      </c>
      <c r="AD11" s="33">
        <v>0.15</v>
      </c>
      <c r="AE11" s="33">
        <v>0.14000000000000001</v>
      </c>
      <c r="AF11" s="33">
        <v>0.12</v>
      </c>
      <c r="AG11" s="33">
        <v>0.12</v>
      </c>
      <c r="AH11" s="33">
        <v>0.11</v>
      </c>
      <c r="AI11" s="33">
        <v>0.67</v>
      </c>
      <c r="AJ11" s="33">
        <v>0.16</v>
      </c>
      <c r="AK11" s="33">
        <v>0.26</v>
      </c>
      <c r="AL11" s="33">
        <v>0.2</v>
      </c>
      <c r="AM11" s="33">
        <v>0.19</v>
      </c>
      <c r="AN11" s="33">
        <v>0.21</v>
      </c>
      <c r="AO11" s="33">
        <v>7.0000000000000007E-2</v>
      </c>
      <c r="AP11" s="33">
        <v>0.33</v>
      </c>
      <c r="AQ11" s="33">
        <v>0.11</v>
      </c>
    </row>
    <row r="12" spans="1:43" ht="15" customHeight="1" x14ac:dyDescent="0.2">
      <c r="A12" s="45"/>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row>
    <row r="13" spans="1:43" ht="15" customHeight="1" x14ac:dyDescent="0.2">
      <c r="A13" s="45" t="s">
        <v>124</v>
      </c>
      <c r="B13" s="33">
        <v>2.1</v>
      </c>
      <c r="C13" s="33">
        <v>2.77</v>
      </c>
      <c r="D13" s="33">
        <v>2.34</v>
      </c>
      <c r="E13" s="33">
        <v>3.41</v>
      </c>
      <c r="F13" s="33">
        <v>2.2400000000000002</v>
      </c>
      <c r="G13" s="33">
        <v>0.65</v>
      </c>
      <c r="H13" s="33">
        <v>2.67</v>
      </c>
      <c r="I13" s="33">
        <v>3.13</v>
      </c>
      <c r="J13" s="33">
        <v>2.25</v>
      </c>
      <c r="K13" s="33">
        <v>3.46</v>
      </c>
      <c r="L13" s="33">
        <v>2.91</v>
      </c>
      <c r="M13" s="33">
        <v>1.41</v>
      </c>
      <c r="N13" s="33">
        <v>2.0299999999999998</v>
      </c>
      <c r="O13" s="33">
        <v>3.12</v>
      </c>
      <c r="P13" s="33">
        <v>2.98</v>
      </c>
      <c r="Q13" s="33">
        <v>3.19</v>
      </c>
      <c r="R13" s="33">
        <v>2.72</v>
      </c>
      <c r="S13" s="33">
        <v>2.4900000000000002</v>
      </c>
      <c r="T13" s="33">
        <v>2.42</v>
      </c>
      <c r="U13" s="33">
        <v>2.74</v>
      </c>
      <c r="V13" s="33">
        <v>3.06</v>
      </c>
      <c r="W13" s="33">
        <v>3.06</v>
      </c>
      <c r="X13" s="33">
        <v>3.08</v>
      </c>
      <c r="Y13" s="33">
        <v>2.75</v>
      </c>
      <c r="Z13" s="33">
        <v>2.4900000000000002</v>
      </c>
      <c r="AA13" s="33">
        <v>2.52</v>
      </c>
      <c r="AB13" s="33">
        <v>3.16</v>
      </c>
      <c r="AC13" s="33">
        <v>2.38</v>
      </c>
      <c r="AD13" s="33">
        <v>2.77</v>
      </c>
      <c r="AE13" s="33">
        <v>3.51</v>
      </c>
      <c r="AF13" s="33">
        <v>2.78</v>
      </c>
      <c r="AG13" s="33">
        <v>3.1</v>
      </c>
      <c r="AH13" s="33">
        <v>2.88</v>
      </c>
      <c r="AI13" s="33">
        <v>3.43</v>
      </c>
      <c r="AJ13" s="33">
        <v>3.3</v>
      </c>
      <c r="AK13" s="33">
        <v>3.06</v>
      </c>
      <c r="AL13" s="33">
        <v>2.66</v>
      </c>
      <c r="AM13" s="33">
        <v>3.19</v>
      </c>
      <c r="AN13" s="33">
        <v>3.56</v>
      </c>
      <c r="AO13" s="33">
        <v>1.27</v>
      </c>
      <c r="AP13" s="33">
        <v>3.47</v>
      </c>
      <c r="AQ13" s="33">
        <v>3.22</v>
      </c>
    </row>
    <row r="14" spans="1:43" ht="15" customHeight="1" x14ac:dyDescent="0.2">
      <c r="A14" s="45" t="s">
        <v>126</v>
      </c>
      <c r="B14" s="33">
        <v>2.2200000000000002</v>
      </c>
      <c r="C14" s="33">
        <v>2.2599999999999998</v>
      </c>
      <c r="D14" s="33">
        <v>2.17</v>
      </c>
      <c r="E14" s="33">
        <v>4.3</v>
      </c>
      <c r="F14" s="33">
        <v>2.62</v>
      </c>
      <c r="G14" s="33">
        <v>0.61</v>
      </c>
      <c r="H14" s="33">
        <v>3.03</v>
      </c>
      <c r="I14" s="33">
        <v>3.58</v>
      </c>
      <c r="J14" s="33">
        <v>1.87</v>
      </c>
      <c r="K14" s="33">
        <v>3.74</v>
      </c>
      <c r="L14" s="33">
        <v>2.96</v>
      </c>
      <c r="M14" s="33">
        <v>1.21</v>
      </c>
      <c r="N14" s="33">
        <v>2.11</v>
      </c>
      <c r="O14" s="33">
        <v>3.44</v>
      </c>
      <c r="P14" s="33">
        <v>3.21</v>
      </c>
      <c r="Q14" s="33">
        <v>3.51</v>
      </c>
      <c r="R14" s="33">
        <v>2.82</v>
      </c>
      <c r="S14" s="33">
        <v>2.37</v>
      </c>
      <c r="T14" s="33">
        <v>2.68</v>
      </c>
      <c r="U14" s="33">
        <v>2.67</v>
      </c>
      <c r="V14" s="33">
        <v>2.92</v>
      </c>
      <c r="W14" s="33">
        <v>3.54</v>
      </c>
      <c r="X14" s="33">
        <v>3.43</v>
      </c>
      <c r="Y14" s="33">
        <v>2.9</v>
      </c>
      <c r="Z14" s="33">
        <v>3.03</v>
      </c>
      <c r="AA14" s="33">
        <v>2.87</v>
      </c>
      <c r="AB14" s="33">
        <v>3.18</v>
      </c>
      <c r="AC14" s="33">
        <v>2.56</v>
      </c>
      <c r="AD14" s="33">
        <v>3.2</v>
      </c>
      <c r="AE14" s="33">
        <v>3.99</v>
      </c>
      <c r="AF14" s="33">
        <v>3.19</v>
      </c>
      <c r="AG14" s="33">
        <v>3.55</v>
      </c>
      <c r="AH14" s="33">
        <v>3.02</v>
      </c>
      <c r="AI14" s="33">
        <v>4.01</v>
      </c>
      <c r="AJ14" s="33">
        <v>3.43</v>
      </c>
      <c r="AK14" s="33">
        <v>3.54</v>
      </c>
      <c r="AL14" s="33">
        <v>2.96</v>
      </c>
      <c r="AM14" s="33">
        <v>3.57</v>
      </c>
      <c r="AN14" s="33">
        <v>3.82</v>
      </c>
      <c r="AO14" s="33">
        <v>1.44</v>
      </c>
      <c r="AP14" s="33">
        <v>4.22</v>
      </c>
      <c r="AQ14" s="33">
        <v>3.49</v>
      </c>
    </row>
    <row r="15" spans="1:43" ht="13.5" customHeight="1" x14ac:dyDescent="0.2">
      <c r="A15" s="45" t="s">
        <v>128</v>
      </c>
      <c r="B15" s="33">
        <v>2.59</v>
      </c>
      <c r="C15" s="33">
        <v>3.16</v>
      </c>
      <c r="D15" s="33">
        <v>2.89</v>
      </c>
      <c r="E15" s="33">
        <v>3.59</v>
      </c>
      <c r="F15" s="33">
        <v>2.79</v>
      </c>
      <c r="G15" s="33">
        <v>0.68</v>
      </c>
      <c r="H15" s="33">
        <v>2.4300000000000002</v>
      </c>
      <c r="I15" s="33">
        <v>2.98</v>
      </c>
      <c r="J15" s="33">
        <v>2.56</v>
      </c>
      <c r="K15" s="33">
        <v>3.41</v>
      </c>
      <c r="L15" s="33">
        <v>3.01</v>
      </c>
      <c r="M15" s="33">
        <v>0.85</v>
      </c>
      <c r="N15" s="33">
        <v>2.2799999999999998</v>
      </c>
      <c r="O15" s="33">
        <v>2.95</v>
      </c>
      <c r="P15" s="33">
        <v>3.16</v>
      </c>
      <c r="Q15" s="33">
        <v>3.32</v>
      </c>
      <c r="R15" s="33">
        <v>2.64</v>
      </c>
      <c r="S15" s="33">
        <v>2.5099999999999998</v>
      </c>
      <c r="T15" s="33">
        <v>2.63</v>
      </c>
      <c r="U15" s="33">
        <v>2.99</v>
      </c>
      <c r="V15" s="33">
        <v>3.37</v>
      </c>
      <c r="W15" s="33">
        <v>2.8</v>
      </c>
      <c r="X15" s="33">
        <v>3.25</v>
      </c>
      <c r="Y15" s="33">
        <v>2.75</v>
      </c>
      <c r="Z15" s="33">
        <v>2.13</v>
      </c>
      <c r="AA15" s="33">
        <v>2.74</v>
      </c>
      <c r="AB15" s="33">
        <v>3.02</v>
      </c>
      <c r="AC15" s="33">
        <v>2.2400000000000002</v>
      </c>
      <c r="AD15" s="33">
        <v>2.52</v>
      </c>
      <c r="AE15" s="33">
        <v>3.25</v>
      </c>
      <c r="AF15" s="33">
        <v>2.68</v>
      </c>
      <c r="AG15" s="33">
        <v>2.83</v>
      </c>
      <c r="AH15" s="33">
        <v>2.78</v>
      </c>
      <c r="AI15" s="33">
        <v>3.53</v>
      </c>
      <c r="AJ15" s="33">
        <v>3.22</v>
      </c>
      <c r="AK15" s="33">
        <v>2.91</v>
      </c>
      <c r="AL15" s="33">
        <v>2.36</v>
      </c>
      <c r="AM15" s="33">
        <v>3.26</v>
      </c>
      <c r="AN15" s="33">
        <v>3.18</v>
      </c>
      <c r="AO15" s="33">
        <v>1.46</v>
      </c>
      <c r="AP15" s="33">
        <v>3.09</v>
      </c>
      <c r="AQ15" s="33">
        <v>3.48</v>
      </c>
    </row>
    <row r="16" spans="1:43" ht="15" customHeight="1" x14ac:dyDescent="0.2">
      <c r="A16" s="45" t="s">
        <v>130</v>
      </c>
      <c r="B16" s="45" t="s">
        <v>122</v>
      </c>
      <c r="C16" s="45" t="s">
        <v>122</v>
      </c>
      <c r="D16" s="45" t="s">
        <v>122</v>
      </c>
      <c r="E16" s="45" t="s">
        <v>122</v>
      </c>
      <c r="F16" s="45" t="s">
        <v>122</v>
      </c>
      <c r="G16" s="45" t="s">
        <v>122</v>
      </c>
      <c r="H16" s="45" t="s">
        <v>122</v>
      </c>
      <c r="I16" s="45" t="s">
        <v>122</v>
      </c>
      <c r="J16" s="45" t="s">
        <v>122</v>
      </c>
      <c r="K16" s="45" t="s">
        <v>122</v>
      </c>
      <c r="L16" s="45" t="s">
        <v>122</v>
      </c>
      <c r="M16" s="45" t="s">
        <v>122</v>
      </c>
      <c r="N16" s="45" t="s">
        <v>122</v>
      </c>
      <c r="O16" s="45" t="s">
        <v>122</v>
      </c>
      <c r="P16" s="45" t="s">
        <v>122</v>
      </c>
      <c r="Q16" s="45" t="s">
        <v>122</v>
      </c>
      <c r="R16" s="45" t="s">
        <v>122</v>
      </c>
      <c r="S16" s="45" t="s">
        <v>122</v>
      </c>
      <c r="T16" s="45" t="s">
        <v>122</v>
      </c>
      <c r="U16" s="45" t="s">
        <v>122</v>
      </c>
      <c r="V16" s="45" t="s">
        <v>122</v>
      </c>
      <c r="W16" s="45" t="s">
        <v>122</v>
      </c>
      <c r="X16" s="45" t="s">
        <v>122</v>
      </c>
      <c r="Y16" s="45" t="s">
        <v>122</v>
      </c>
      <c r="Z16" s="45" t="s">
        <v>122</v>
      </c>
      <c r="AA16" s="45" t="s">
        <v>122</v>
      </c>
      <c r="AB16" s="45" t="s">
        <v>122</v>
      </c>
      <c r="AC16" s="45" t="s">
        <v>122</v>
      </c>
      <c r="AD16" s="45" t="s">
        <v>122</v>
      </c>
      <c r="AE16" s="45" t="s">
        <v>122</v>
      </c>
      <c r="AF16" s="45" t="s">
        <v>122</v>
      </c>
      <c r="AG16" s="45" t="s">
        <v>122</v>
      </c>
      <c r="AH16" s="45" t="s">
        <v>122</v>
      </c>
      <c r="AI16" s="45" t="s">
        <v>122</v>
      </c>
      <c r="AJ16" s="45" t="s">
        <v>122</v>
      </c>
      <c r="AK16" s="45" t="s">
        <v>122</v>
      </c>
      <c r="AL16" s="45" t="s">
        <v>122</v>
      </c>
      <c r="AM16" s="45" t="s">
        <v>122</v>
      </c>
      <c r="AN16" s="45" t="s">
        <v>122</v>
      </c>
      <c r="AO16" s="45" t="s">
        <v>122</v>
      </c>
      <c r="AP16" s="45" t="s">
        <v>122</v>
      </c>
      <c r="AQ16" s="45" t="s">
        <v>122</v>
      </c>
    </row>
    <row r="17" spans="1:43" ht="15" customHeight="1" x14ac:dyDescent="0.2">
      <c r="A17" s="45" t="s">
        <v>146</v>
      </c>
      <c r="B17" s="33">
        <v>2.82</v>
      </c>
      <c r="C17" s="33">
        <v>2.58</v>
      </c>
      <c r="D17" s="33">
        <v>2.99</v>
      </c>
      <c r="E17" s="33">
        <v>4</v>
      </c>
      <c r="F17" s="33">
        <v>3.12</v>
      </c>
      <c r="G17" s="33">
        <v>0.78</v>
      </c>
      <c r="H17" s="33">
        <v>3.05</v>
      </c>
      <c r="I17" s="33">
        <v>3.51</v>
      </c>
      <c r="J17" s="33">
        <v>2.2799999999999998</v>
      </c>
      <c r="K17" s="33">
        <v>4.04</v>
      </c>
      <c r="L17" s="33">
        <v>3.18</v>
      </c>
      <c r="M17" s="33">
        <v>1.05</v>
      </c>
      <c r="N17" s="33">
        <v>2.34</v>
      </c>
      <c r="O17" s="33">
        <v>3.57</v>
      </c>
      <c r="P17" s="33">
        <v>3.4</v>
      </c>
      <c r="Q17" s="33">
        <v>3.77</v>
      </c>
      <c r="R17" s="33">
        <v>3.21</v>
      </c>
      <c r="S17" s="33">
        <v>2.86</v>
      </c>
      <c r="T17" s="33">
        <v>2.81</v>
      </c>
      <c r="U17" s="33">
        <v>3.39</v>
      </c>
      <c r="V17" s="33">
        <v>3.92</v>
      </c>
      <c r="W17" s="33">
        <v>3.44</v>
      </c>
      <c r="X17" s="33">
        <v>3.55</v>
      </c>
      <c r="Y17" s="33">
        <v>3.03</v>
      </c>
      <c r="Z17" s="33">
        <v>2.77</v>
      </c>
      <c r="AA17" s="33">
        <v>3.04</v>
      </c>
      <c r="AB17" s="33">
        <v>3.46</v>
      </c>
      <c r="AC17" s="33">
        <v>2.81</v>
      </c>
      <c r="AD17" s="33">
        <v>3.15</v>
      </c>
      <c r="AE17" s="33">
        <v>3.77</v>
      </c>
      <c r="AF17" s="33">
        <v>3.13</v>
      </c>
      <c r="AG17" s="33">
        <v>3.46</v>
      </c>
      <c r="AH17" s="33">
        <v>3.36</v>
      </c>
      <c r="AI17" s="33">
        <v>4.38</v>
      </c>
      <c r="AJ17" s="33">
        <v>3.68</v>
      </c>
      <c r="AK17" s="33">
        <v>3.56</v>
      </c>
      <c r="AL17" s="33">
        <v>2.91</v>
      </c>
      <c r="AM17" s="33">
        <v>3.64</v>
      </c>
      <c r="AN17" s="33">
        <v>3.82</v>
      </c>
      <c r="AO17" s="33">
        <v>1.55</v>
      </c>
      <c r="AP17" s="33">
        <v>4</v>
      </c>
      <c r="AQ17" s="33">
        <v>3.99</v>
      </c>
    </row>
    <row r="18" spans="1:43" ht="15" customHeight="1" x14ac:dyDescent="0.2">
      <c r="A18" s="45" t="s">
        <v>133</v>
      </c>
      <c r="B18" s="33">
        <v>2.92</v>
      </c>
      <c r="C18" s="33">
        <v>3.29</v>
      </c>
      <c r="D18" s="33">
        <v>3.33</v>
      </c>
      <c r="E18" s="33">
        <v>3.88</v>
      </c>
      <c r="F18" s="33">
        <v>3.06</v>
      </c>
      <c r="G18" s="33">
        <v>0.63</v>
      </c>
      <c r="H18" s="33">
        <v>2.77</v>
      </c>
      <c r="I18" s="33">
        <v>3.36</v>
      </c>
      <c r="J18" s="33">
        <v>2.64</v>
      </c>
      <c r="K18" s="33">
        <v>3.66</v>
      </c>
      <c r="L18" s="33">
        <v>3.25</v>
      </c>
      <c r="M18" s="33">
        <v>1.1200000000000001</v>
      </c>
      <c r="N18" s="33">
        <v>2.5499999999999998</v>
      </c>
      <c r="O18" s="33">
        <v>3.11</v>
      </c>
      <c r="P18" s="33">
        <v>3.26</v>
      </c>
      <c r="Q18" s="33">
        <v>3.72</v>
      </c>
      <c r="R18" s="33">
        <v>2.68</v>
      </c>
      <c r="S18" s="33">
        <v>2.56</v>
      </c>
      <c r="T18" s="33">
        <v>2.72</v>
      </c>
      <c r="U18" s="33">
        <v>3.27</v>
      </c>
      <c r="V18" s="33">
        <v>3.91</v>
      </c>
      <c r="W18" s="33">
        <v>2.95</v>
      </c>
      <c r="X18" s="33">
        <v>3.35</v>
      </c>
      <c r="Y18" s="33">
        <v>3.09</v>
      </c>
      <c r="Z18" s="33">
        <v>3.5</v>
      </c>
      <c r="AA18" s="33">
        <v>3.11</v>
      </c>
      <c r="AB18" s="33">
        <v>3.28</v>
      </c>
      <c r="AC18" s="33">
        <v>2.4500000000000002</v>
      </c>
      <c r="AD18" s="33">
        <v>2.68</v>
      </c>
      <c r="AE18" s="33">
        <v>3.64</v>
      </c>
      <c r="AF18" s="33">
        <v>2.73</v>
      </c>
      <c r="AG18" s="33">
        <v>3.18</v>
      </c>
      <c r="AH18" s="33">
        <v>3.36</v>
      </c>
      <c r="AI18" s="33">
        <v>4.05</v>
      </c>
      <c r="AJ18" s="33">
        <v>3.45</v>
      </c>
      <c r="AK18" s="33">
        <v>3.19</v>
      </c>
      <c r="AL18" s="33">
        <v>2.61</v>
      </c>
      <c r="AM18" s="33">
        <v>3.5</v>
      </c>
      <c r="AN18" s="33">
        <v>3.38</v>
      </c>
      <c r="AO18" s="33">
        <v>1.32</v>
      </c>
      <c r="AP18" s="33">
        <v>3.69</v>
      </c>
      <c r="AQ18" s="33">
        <v>4.13</v>
      </c>
    </row>
    <row r="19" spans="1:43" ht="15" customHeight="1" x14ac:dyDescent="0.2">
      <c r="A19" s="45" t="s">
        <v>135</v>
      </c>
      <c r="B19" s="33">
        <v>2.96</v>
      </c>
      <c r="C19" s="33">
        <v>3.17</v>
      </c>
      <c r="D19" s="33">
        <v>3.34</v>
      </c>
      <c r="E19" s="33">
        <v>3.65</v>
      </c>
      <c r="F19" s="33">
        <v>3.28</v>
      </c>
      <c r="G19" s="33">
        <v>0.56999999999999995</v>
      </c>
      <c r="H19" s="33">
        <v>2.44</v>
      </c>
      <c r="I19" s="33">
        <v>3.21</v>
      </c>
      <c r="J19" s="33">
        <v>2.38</v>
      </c>
      <c r="K19" s="33">
        <v>3.55</v>
      </c>
      <c r="L19" s="33">
        <v>3.12</v>
      </c>
      <c r="M19" s="33">
        <v>1.07</v>
      </c>
      <c r="N19" s="33">
        <v>2.78</v>
      </c>
      <c r="O19" s="33">
        <v>3.14</v>
      </c>
      <c r="P19" s="33">
        <v>3.3</v>
      </c>
      <c r="Q19" s="33">
        <v>3.61</v>
      </c>
      <c r="R19" s="33">
        <v>2.86</v>
      </c>
      <c r="S19" s="33">
        <v>2.25</v>
      </c>
      <c r="T19" s="33">
        <v>2.33</v>
      </c>
      <c r="U19" s="33">
        <v>3.28</v>
      </c>
      <c r="V19" s="33">
        <v>3.7</v>
      </c>
      <c r="W19" s="33">
        <v>2.88</v>
      </c>
      <c r="X19" s="33">
        <v>3.48</v>
      </c>
      <c r="Y19" s="33">
        <v>3.14</v>
      </c>
      <c r="Z19" s="33">
        <v>2.0699999999999998</v>
      </c>
      <c r="AA19" s="33">
        <v>3</v>
      </c>
      <c r="AB19" s="33">
        <v>3.31</v>
      </c>
      <c r="AC19" s="33">
        <v>2.2799999999999998</v>
      </c>
      <c r="AD19" s="33">
        <v>2.64</v>
      </c>
      <c r="AE19" s="33">
        <v>3.35</v>
      </c>
      <c r="AF19" s="33">
        <v>2.58</v>
      </c>
      <c r="AG19" s="33">
        <v>2.98</v>
      </c>
      <c r="AH19" s="33">
        <v>3.01</v>
      </c>
      <c r="AI19" s="33">
        <v>4.0599999999999996</v>
      </c>
      <c r="AJ19" s="33">
        <v>3.29</v>
      </c>
      <c r="AK19" s="33">
        <v>3.14</v>
      </c>
      <c r="AL19" s="33">
        <v>2.46</v>
      </c>
      <c r="AM19" s="33">
        <v>3.35</v>
      </c>
      <c r="AN19" s="33">
        <v>3.2</v>
      </c>
      <c r="AO19" s="33">
        <v>1.76</v>
      </c>
      <c r="AP19" s="33">
        <v>3.7</v>
      </c>
      <c r="AQ19" s="33">
        <v>4.05</v>
      </c>
    </row>
    <row r="20" spans="1:43" ht="15" customHeight="1" x14ac:dyDescent="0.2">
      <c r="A20" s="45" t="s">
        <v>119</v>
      </c>
      <c r="B20" s="33">
        <f>COUNT(B13:B19)</f>
        <v>6</v>
      </c>
      <c r="C20" s="33">
        <f>COUNT(C13:C19)</f>
        <v>6</v>
      </c>
      <c r="D20" s="33">
        <f>COUNT(D13:D19)</f>
        <v>6</v>
      </c>
      <c r="E20" s="33">
        <f>COUNT(E13:E19)</f>
        <v>6</v>
      </c>
      <c r="F20" s="33">
        <f>COUNT(F13:F19)</f>
        <v>6</v>
      </c>
      <c r="G20" s="33">
        <f>COUNT(G13:G19)</f>
        <v>6</v>
      </c>
      <c r="H20" s="33">
        <f>COUNT(H13:H19)</f>
        <v>6</v>
      </c>
      <c r="I20" s="33">
        <f>COUNT(I13:I19)</f>
        <v>6</v>
      </c>
      <c r="J20" s="33">
        <f>COUNT(J13:J19)</f>
        <v>6</v>
      </c>
      <c r="K20" s="33">
        <f>COUNT(K13:K19)</f>
        <v>6</v>
      </c>
      <c r="L20" s="33">
        <f>COUNT(L13:L19)</f>
        <v>6</v>
      </c>
      <c r="M20" s="33">
        <f>COUNT(M13:M19)</f>
        <v>6</v>
      </c>
      <c r="N20" s="33">
        <f>COUNT(N13:N19)</f>
        <v>6</v>
      </c>
      <c r="O20" s="33">
        <f>COUNT(O13:O19)</f>
        <v>6</v>
      </c>
      <c r="P20" s="33">
        <f>COUNT(P13:P19)</f>
        <v>6</v>
      </c>
      <c r="Q20" s="33">
        <f>COUNT(Q13:Q19)</f>
        <v>6</v>
      </c>
      <c r="R20" s="33">
        <f>COUNT(R13:R19)</f>
        <v>6</v>
      </c>
      <c r="S20" s="33">
        <f>COUNT(S13:S19)</f>
        <v>6</v>
      </c>
      <c r="T20" s="33">
        <f>COUNT(T13:T19)</f>
        <v>6</v>
      </c>
      <c r="U20" s="33">
        <f>COUNT(U13:U19)</f>
        <v>6</v>
      </c>
      <c r="V20" s="33">
        <f>COUNT(V13:V19)</f>
        <v>6</v>
      </c>
      <c r="W20" s="33">
        <f>COUNT(W13:W19)</f>
        <v>6</v>
      </c>
      <c r="X20" s="33">
        <f>COUNT(X13:X19)</f>
        <v>6</v>
      </c>
      <c r="Y20" s="33">
        <f>COUNT(Y13:Y19)</f>
        <v>6</v>
      </c>
      <c r="Z20" s="33">
        <f>COUNT(Z13:Z19)</f>
        <v>6</v>
      </c>
      <c r="AA20" s="33">
        <f>COUNT(AA13:AA19)</f>
        <v>6</v>
      </c>
      <c r="AB20" s="33">
        <f>COUNT(AB13:AB19)</f>
        <v>6</v>
      </c>
      <c r="AC20" s="33">
        <f>COUNT(AC13:AC19)</f>
        <v>6</v>
      </c>
      <c r="AD20" s="33">
        <f>COUNT(AD13:AD19)</f>
        <v>6</v>
      </c>
      <c r="AE20" s="33">
        <f>COUNT(AE13:AE19)</f>
        <v>6</v>
      </c>
      <c r="AF20" s="33">
        <f>COUNT(AF13:AF19)</f>
        <v>6</v>
      </c>
      <c r="AG20" s="33">
        <f>COUNT(AG13:AG19)</f>
        <v>6</v>
      </c>
      <c r="AH20" s="33">
        <f>COUNT(AH13:AH19)</f>
        <v>6</v>
      </c>
      <c r="AI20" s="33">
        <f>COUNT(AI13:AI19)</f>
        <v>6</v>
      </c>
      <c r="AJ20" s="33">
        <f>COUNT(AJ13:AJ19)</f>
        <v>6</v>
      </c>
      <c r="AK20" s="33">
        <f>COUNT(AK13:AK19)</f>
        <v>6</v>
      </c>
      <c r="AL20" s="33">
        <f>COUNT(AL13:AL19)</f>
        <v>6</v>
      </c>
      <c r="AM20" s="33">
        <f>COUNT(AM13:AM19)</f>
        <v>6</v>
      </c>
      <c r="AN20" s="33">
        <f>COUNT(AN13:AN19)</f>
        <v>6</v>
      </c>
      <c r="AO20" s="33">
        <f>COUNT(AO13:AO19)</f>
        <v>6</v>
      </c>
      <c r="AP20" s="33">
        <f>COUNT(AP13:AP19)</f>
        <v>6</v>
      </c>
      <c r="AQ20" s="33">
        <f>COUNT(AQ13:AQ19)</f>
        <v>6</v>
      </c>
    </row>
    <row r="21" spans="1:43" ht="15" customHeight="1" x14ac:dyDescent="0.2">
      <c r="A21" s="45" t="s">
        <v>121</v>
      </c>
      <c r="B21" s="33">
        <v>2.6</v>
      </c>
      <c r="C21" s="33">
        <v>2.87</v>
      </c>
      <c r="D21" s="33">
        <v>2.84</v>
      </c>
      <c r="E21" s="33">
        <v>3.81</v>
      </c>
      <c r="F21" s="33">
        <v>2.85</v>
      </c>
      <c r="G21" s="33">
        <v>0.65</v>
      </c>
      <c r="H21" s="33">
        <v>2.73</v>
      </c>
      <c r="I21" s="33">
        <v>3.3</v>
      </c>
      <c r="J21" s="33">
        <v>2.33</v>
      </c>
      <c r="K21" s="33">
        <v>3.64</v>
      </c>
      <c r="L21" s="33">
        <v>3.07</v>
      </c>
      <c r="M21" s="33">
        <v>1.1200000000000001</v>
      </c>
      <c r="N21" s="33">
        <v>2.35</v>
      </c>
      <c r="O21" s="33">
        <v>3.22</v>
      </c>
      <c r="P21" s="33">
        <v>3.22</v>
      </c>
      <c r="Q21" s="33">
        <v>3.52</v>
      </c>
      <c r="R21" s="33">
        <v>2.82</v>
      </c>
      <c r="S21" s="33">
        <v>2.5099999999999998</v>
      </c>
      <c r="T21" s="33">
        <v>2.6</v>
      </c>
      <c r="U21" s="33">
        <v>3.06</v>
      </c>
      <c r="V21" s="33">
        <v>3.48</v>
      </c>
      <c r="W21" s="33">
        <v>3.11</v>
      </c>
      <c r="X21" s="33">
        <v>3.36</v>
      </c>
      <c r="Y21" s="33">
        <v>2.94</v>
      </c>
      <c r="Z21" s="33">
        <v>2.67</v>
      </c>
      <c r="AA21" s="33">
        <v>2.88</v>
      </c>
      <c r="AB21" s="33">
        <v>3.24</v>
      </c>
      <c r="AC21" s="33">
        <v>2.4500000000000002</v>
      </c>
      <c r="AD21" s="33">
        <v>2.83</v>
      </c>
      <c r="AE21" s="33">
        <v>3.59</v>
      </c>
      <c r="AF21" s="33">
        <v>3.85</v>
      </c>
      <c r="AG21" s="33">
        <v>3.18</v>
      </c>
      <c r="AH21" s="33">
        <v>3.07</v>
      </c>
      <c r="AI21" s="33">
        <v>3.91</v>
      </c>
      <c r="AJ21" s="33">
        <v>3.4</v>
      </c>
      <c r="AK21" s="33">
        <v>3.23</v>
      </c>
      <c r="AL21" s="33">
        <v>2.66</v>
      </c>
      <c r="AM21" s="33">
        <v>3.42</v>
      </c>
      <c r="AN21" s="33">
        <v>3.49</v>
      </c>
      <c r="AO21" s="33">
        <v>1.47</v>
      </c>
      <c r="AP21" s="33">
        <v>3.7</v>
      </c>
      <c r="AQ21" s="33">
        <v>3.73</v>
      </c>
    </row>
    <row r="22" spans="1:43" ht="15" customHeight="1" x14ac:dyDescent="0.2">
      <c r="A22" s="45" t="s">
        <v>123</v>
      </c>
      <c r="B22" s="33">
        <v>0.37</v>
      </c>
      <c r="C22" s="33">
        <v>0.4</v>
      </c>
      <c r="D22" s="33">
        <v>0.49</v>
      </c>
      <c r="E22" s="33">
        <v>0.32</v>
      </c>
      <c r="F22" s="33">
        <v>0.38</v>
      </c>
      <c r="G22" s="33">
        <v>7.0000000000000007E-2</v>
      </c>
      <c r="H22" s="33">
        <v>0.27</v>
      </c>
      <c r="I22" s="33">
        <v>0.23</v>
      </c>
      <c r="J22" s="33">
        <v>0.27</v>
      </c>
      <c r="K22" s="33">
        <v>0.23</v>
      </c>
      <c r="L22" s="33">
        <v>0.13</v>
      </c>
      <c r="M22" s="33">
        <v>0.19</v>
      </c>
      <c r="N22" s="33">
        <v>0.28000000000000003</v>
      </c>
      <c r="O22" s="33">
        <v>0.23</v>
      </c>
      <c r="P22" s="33">
        <v>0.14000000000000001</v>
      </c>
      <c r="Q22" s="33">
        <v>0.23</v>
      </c>
      <c r="R22" s="33">
        <v>0.21</v>
      </c>
      <c r="S22" s="33">
        <v>0.21</v>
      </c>
      <c r="T22" s="33">
        <v>0.18</v>
      </c>
      <c r="U22" s="33">
        <v>0.3</v>
      </c>
      <c r="V22" s="33">
        <v>0.43</v>
      </c>
      <c r="W22" s="33">
        <v>0.31</v>
      </c>
      <c r="X22" s="33">
        <v>0.18</v>
      </c>
      <c r="Y22" s="33">
        <v>0.17</v>
      </c>
      <c r="Z22" s="33">
        <v>0.55000000000000004</v>
      </c>
      <c r="AA22" s="33">
        <v>0.22</v>
      </c>
      <c r="AB22" s="33">
        <v>0.15</v>
      </c>
      <c r="AC22" s="33">
        <v>0.21</v>
      </c>
      <c r="AD22" s="33">
        <v>0.28000000000000003</v>
      </c>
      <c r="AE22" s="33">
        <v>0.27</v>
      </c>
      <c r="AF22" s="33">
        <v>0.25</v>
      </c>
      <c r="AG22" s="33">
        <v>0.28000000000000003</v>
      </c>
      <c r="AH22" s="33">
        <v>0.24</v>
      </c>
      <c r="AI22" s="33">
        <v>0.36</v>
      </c>
      <c r="AJ22" s="33">
        <v>0.17</v>
      </c>
      <c r="AK22" s="33">
        <v>0.26</v>
      </c>
      <c r="AL22" s="33">
        <v>0.24</v>
      </c>
      <c r="AM22" s="33">
        <v>0.18</v>
      </c>
      <c r="AN22" s="33">
        <v>0.28999999999999998</v>
      </c>
      <c r="AO22" s="33">
        <v>0.18</v>
      </c>
      <c r="AP22" s="33">
        <v>0.4</v>
      </c>
      <c r="AQ22" s="33">
        <v>0.38</v>
      </c>
    </row>
    <row r="23" spans="1:43" ht="15" customHeight="1" x14ac:dyDescent="0.2">
      <c r="A23" s="45"/>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row>
    <row r="24" spans="1:43" ht="15" customHeight="1" x14ac:dyDescent="0.2">
      <c r="A24" s="45" t="s">
        <v>137</v>
      </c>
      <c r="B24" s="33">
        <v>1.66</v>
      </c>
      <c r="C24" s="33">
        <v>2.25</v>
      </c>
      <c r="D24" s="33">
        <v>2.0099999999999998</v>
      </c>
      <c r="E24" s="33">
        <v>3.21</v>
      </c>
      <c r="F24" s="33">
        <v>2.0699999999999998</v>
      </c>
      <c r="G24" s="33">
        <v>0.51</v>
      </c>
      <c r="H24" s="33">
        <v>2.1</v>
      </c>
      <c r="I24" s="33">
        <v>2.58</v>
      </c>
      <c r="J24" s="33">
        <v>2.04</v>
      </c>
      <c r="K24" s="33">
        <v>2.89</v>
      </c>
      <c r="L24" s="33">
        <v>2.2200000000000002</v>
      </c>
      <c r="M24" s="33">
        <v>0.84</v>
      </c>
      <c r="N24" s="33">
        <v>1.56</v>
      </c>
      <c r="O24" s="33">
        <v>2.74</v>
      </c>
      <c r="P24" s="33">
        <v>2.57</v>
      </c>
      <c r="Q24" s="33">
        <v>2.46</v>
      </c>
      <c r="R24" s="33">
        <v>2.39</v>
      </c>
      <c r="S24" s="33">
        <v>1.82</v>
      </c>
      <c r="T24" s="33">
        <v>1.91</v>
      </c>
      <c r="U24" s="33">
        <v>2.15</v>
      </c>
      <c r="V24" s="33">
        <v>2.2200000000000002</v>
      </c>
      <c r="W24" s="33">
        <v>2.93</v>
      </c>
      <c r="X24" s="33">
        <v>2.75</v>
      </c>
      <c r="Y24" s="33">
        <v>2.2999999999999998</v>
      </c>
      <c r="Z24" s="33">
        <v>2.4500000000000002</v>
      </c>
      <c r="AA24" s="33">
        <v>2.37</v>
      </c>
      <c r="AB24" s="33">
        <v>2.65</v>
      </c>
      <c r="AC24" s="33">
        <v>1.87</v>
      </c>
      <c r="AD24" s="33">
        <v>2.34</v>
      </c>
      <c r="AE24" s="33">
        <v>3.08</v>
      </c>
      <c r="AF24" s="33">
        <v>2.2999999999999998</v>
      </c>
      <c r="AG24" s="33">
        <v>2.76</v>
      </c>
      <c r="AH24" s="33">
        <v>2</v>
      </c>
      <c r="AI24" s="33">
        <v>3.08</v>
      </c>
      <c r="AJ24" s="33">
        <v>2.96</v>
      </c>
      <c r="AK24" s="33">
        <v>3.18</v>
      </c>
      <c r="AL24" s="33">
        <v>2.4</v>
      </c>
      <c r="AM24" s="33">
        <v>2.35</v>
      </c>
      <c r="AN24" s="33">
        <v>2.96</v>
      </c>
      <c r="AO24" s="33">
        <v>0.97</v>
      </c>
      <c r="AP24" s="33">
        <v>2.81</v>
      </c>
      <c r="AQ24" s="33">
        <v>2.78</v>
      </c>
    </row>
    <row r="25" spans="1:43" ht="15" customHeight="1" x14ac:dyDescent="0.2">
      <c r="A25" s="45" t="s">
        <v>139</v>
      </c>
      <c r="B25" s="33">
        <v>1.59</v>
      </c>
      <c r="C25" s="33">
        <v>2.0099999999999998</v>
      </c>
      <c r="D25" s="33">
        <v>1.6</v>
      </c>
      <c r="E25" s="33">
        <v>2.04</v>
      </c>
      <c r="F25" s="33">
        <v>2.0099999999999998</v>
      </c>
      <c r="G25" s="33">
        <v>0.42</v>
      </c>
      <c r="H25" s="33">
        <v>1.95</v>
      </c>
      <c r="I25" s="33">
        <v>2.37</v>
      </c>
      <c r="J25" s="33">
        <v>1.32</v>
      </c>
      <c r="K25" s="33">
        <v>2.2200000000000002</v>
      </c>
      <c r="L25" s="33">
        <v>2.0099999999999998</v>
      </c>
      <c r="M25" s="33">
        <v>0.63</v>
      </c>
      <c r="N25" s="33">
        <v>1.57</v>
      </c>
      <c r="O25" s="33">
        <v>2.3199999999999998</v>
      </c>
      <c r="P25" s="33">
        <v>2.0099999999999998</v>
      </c>
      <c r="Q25" s="33">
        <v>2.2999999999999998</v>
      </c>
      <c r="R25" s="33">
        <v>1.84</v>
      </c>
      <c r="S25" s="33">
        <v>1.74</v>
      </c>
      <c r="T25" s="33">
        <v>1.63</v>
      </c>
      <c r="U25" s="33">
        <v>2.21</v>
      </c>
      <c r="V25" s="33">
        <v>2.48</v>
      </c>
      <c r="W25" s="33">
        <v>2.0699999999999998</v>
      </c>
      <c r="X25" s="33">
        <v>2.2200000000000002</v>
      </c>
      <c r="Y25" s="33">
        <v>1.96</v>
      </c>
      <c r="Z25" s="33">
        <v>1.68</v>
      </c>
      <c r="AA25" s="33">
        <v>1.87</v>
      </c>
      <c r="AB25" s="33">
        <v>2.19</v>
      </c>
      <c r="AC25" s="33">
        <v>1.8</v>
      </c>
      <c r="AD25" s="33">
        <v>1.68</v>
      </c>
      <c r="AE25" s="33">
        <v>2.2599999999999998</v>
      </c>
      <c r="AF25" s="33">
        <v>1.92</v>
      </c>
      <c r="AG25" s="33">
        <v>2.31</v>
      </c>
      <c r="AH25" s="33">
        <v>1.98</v>
      </c>
      <c r="AI25" s="33">
        <v>2.4500000000000002</v>
      </c>
      <c r="AJ25" s="33">
        <v>2.2799999999999998</v>
      </c>
      <c r="AK25" s="33">
        <v>1.96</v>
      </c>
      <c r="AL25" s="33">
        <v>1.63</v>
      </c>
      <c r="AM25" s="33">
        <v>2.13</v>
      </c>
      <c r="AN25" s="33">
        <v>2.17</v>
      </c>
      <c r="AO25" s="33">
        <v>0.9</v>
      </c>
      <c r="AP25" s="33">
        <v>2.38</v>
      </c>
      <c r="AQ25" s="33">
        <v>2.5299999999999998</v>
      </c>
    </row>
    <row r="26" spans="1:43" ht="15" customHeight="1" x14ac:dyDescent="0.2">
      <c r="A26" s="45" t="s">
        <v>119</v>
      </c>
      <c r="B26" s="33">
        <f>COUNT(B24:B25)</f>
        <v>2</v>
      </c>
      <c r="C26" s="33">
        <f>COUNT(C24:C25)</f>
        <v>2</v>
      </c>
      <c r="D26" s="33">
        <f>COUNT(D24:D25)</f>
        <v>2</v>
      </c>
      <c r="E26" s="33">
        <f>COUNT(E24:E25)</f>
        <v>2</v>
      </c>
      <c r="F26" s="33">
        <f>COUNT(F24:F25)</f>
        <v>2</v>
      </c>
      <c r="G26" s="33">
        <f>COUNT(G24:G25)</f>
        <v>2</v>
      </c>
      <c r="H26" s="33">
        <f>COUNT(H24:H25)</f>
        <v>2</v>
      </c>
      <c r="I26" s="33">
        <f>COUNT(I24:I25)</f>
        <v>2</v>
      </c>
      <c r="J26" s="33">
        <f>COUNT(J24:J25)</f>
        <v>2</v>
      </c>
      <c r="K26" s="33">
        <f>COUNT(K24:K25)</f>
        <v>2</v>
      </c>
      <c r="L26" s="33">
        <f>COUNT(L24:L25)</f>
        <v>2</v>
      </c>
      <c r="M26" s="33">
        <f>COUNT(M24:M25)</f>
        <v>2</v>
      </c>
      <c r="N26" s="33">
        <f>COUNT(N24:N25)</f>
        <v>2</v>
      </c>
      <c r="O26" s="33">
        <f>COUNT(O24:O25)</f>
        <v>2</v>
      </c>
      <c r="P26" s="33">
        <f>COUNT(P24:P25)</f>
        <v>2</v>
      </c>
      <c r="Q26" s="33">
        <f>COUNT(Q24:Q25)</f>
        <v>2</v>
      </c>
      <c r="R26" s="33">
        <f>COUNT(R24:R25)</f>
        <v>2</v>
      </c>
      <c r="S26" s="33">
        <f>COUNT(S24:S25)</f>
        <v>2</v>
      </c>
      <c r="T26" s="33">
        <f>COUNT(T24:T25)</f>
        <v>2</v>
      </c>
      <c r="U26" s="33">
        <f>COUNT(U24:U25)</f>
        <v>2</v>
      </c>
      <c r="V26" s="33">
        <f>COUNT(V24:V25)</f>
        <v>2</v>
      </c>
      <c r="W26" s="33">
        <f>COUNT(W24:W25)</f>
        <v>2</v>
      </c>
      <c r="X26" s="33">
        <f>COUNT(X24:X25)</f>
        <v>2</v>
      </c>
      <c r="Y26" s="33">
        <f>COUNT(Y24:Y25)</f>
        <v>2</v>
      </c>
      <c r="Z26" s="33">
        <f>COUNT(Z24:Z25)</f>
        <v>2</v>
      </c>
      <c r="AA26" s="33">
        <f>COUNT(AA24:AA25)</f>
        <v>2</v>
      </c>
      <c r="AB26" s="33">
        <f>COUNT(AB24:AB25)</f>
        <v>2</v>
      </c>
      <c r="AC26" s="33">
        <f>COUNT(AC24:AC25)</f>
        <v>2</v>
      </c>
      <c r="AD26" s="33">
        <f>COUNT(AD24:AD25)</f>
        <v>2</v>
      </c>
      <c r="AE26" s="33">
        <f>COUNT(AE24:AE25)</f>
        <v>2</v>
      </c>
      <c r="AF26" s="33">
        <f>COUNT(AF24:AF25)</f>
        <v>2</v>
      </c>
      <c r="AG26" s="33">
        <f>COUNT(AG24:AG25)</f>
        <v>2</v>
      </c>
      <c r="AH26" s="33">
        <f>COUNT(AH24:AH25)</f>
        <v>2</v>
      </c>
      <c r="AI26" s="33">
        <f>COUNT(AI24:AI25)</f>
        <v>2</v>
      </c>
      <c r="AJ26" s="33">
        <f>COUNT(AJ24:AJ25)</f>
        <v>2</v>
      </c>
      <c r="AK26" s="33">
        <f>COUNT(AK24:AK25)</f>
        <v>2</v>
      </c>
      <c r="AL26" s="33">
        <f>COUNT(AL24:AL25)</f>
        <v>2</v>
      </c>
      <c r="AM26" s="33">
        <f>COUNT(AM24:AM25)</f>
        <v>2</v>
      </c>
      <c r="AN26" s="33">
        <f>COUNT(AN24:AN25)</f>
        <v>2</v>
      </c>
      <c r="AO26" s="33">
        <f>COUNT(AO24:AO25)</f>
        <v>2</v>
      </c>
      <c r="AP26" s="33">
        <f>COUNT(AP24:AP25)</f>
        <v>2</v>
      </c>
      <c r="AQ26" s="33">
        <f>COUNT(AQ24:AQ25)</f>
        <v>2</v>
      </c>
    </row>
    <row r="27" spans="1:43" ht="15" customHeight="1" x14ac:dyDescent="0.2">
      <c r="A27" s="45" t="s">
        <v>121</v>
      </c>
      <c r="B27" s="33">
        <v>1.63</v>
      </c>
      <c r="C27" s="33">
        <v>2.13</v>
      </c>
      <c r="D27" s="33">
        <v>1.81</v>
      </c>
      <c r="E27" s="33">
        <v>2.63</v>
      </c>
      <c r="F27" s="33">
        <v>2.04</v>
      </c>
      <c r="G27" s="33">
        <v>0.47</v>
      </c>
      <c r="H27" s="33">
        <v>2.0299999999999998</v>
      </c>
      <c r="I27" s="33">
        <v>2.48</v>
      </c>
      <c r="J27" s="33">
        <v>1.68</v>
      </c>
      <c r="K27" s="33">
        <v>2.56</v>
      </c>
      <c r="L27" s="33">
        <v>2.12</v>
      </c>
      <c r="M27" s="33">
        <v>0.74</v>
      </c>
      <c r="N27" s="33">
        <v>1.57</v>
      </c>
      <c r="O27" s="33">
        <v>2.5299999999999998</v>
      </c>
      <c r="P27" s="33">
        <v>2.29</v>
      </c>
      <c r="Q27" s="33">
        <v>2.38</v>
      </c>
      <c r="R27" s="33">
        <v>2.12</v>
      </c>
      <c r="S27" s="33">
        <v>1.78</v>
      </c>
      <c r="T27" s="33">
        <v>1.77</v>
      </c>
      <c r="U27" s="33">
        <v>2.1800000000000002</v>
      </c>
      <c r="V27" s="33">
        <v>2.35</v>
      </c>
      <c r="W27" s="33">
        <v>2.5</v>
      </c>
      <c r="X27" s="33">
        <v>2.4900000000000002</v>
      </c>
      <c r="Y27" s="33">
        <v>2.13</v>
      </c>
      <c r="Z27" s="33">
        <v>2.0699999999999998</v>
      </c>
      <c r="AA27" s="33">
        <v>2.12</v>
      </c>
      <c r="AB27" s="33">
        <v>2.42</v>
      </c>
      <c r="AC27" s="33">
        <v>1.84</v>
      </c>
      <c r="AD27" s="33">
        <v>2.0099999999999998</v>
      </c>
      <c r="AE27" s="33">
        <v>2.67</v>
      </c>
      <c r="AF27" s="33">
        <v>2.11</v>
      </c>
      <c r="AG27" s="33">
        <v>2.54</v>
      </c>
      <c r="AH27" s="33">
        <v>1.99</v>
      </c>
      <c r="AI27" s="33">
        <v>2.77</v>
      </c>
      <c r="AJ27" s="33">
        <v>2.62</v>
      </c>
      <c r="AK27" s="33">
        <v>2.57</v>
      </c>
      <c r="AL27" s="33">
        <v>2.02</v>
      </c>
      <c r="AM27" s="33">
        <v>2.2400000000000002</v>
      </c>
      <c r="AN27" s="33">
        <v>2.57</v>
      </c>
      <c r="AO27" s="33">
        <v>0.94</v>
      </c>
      <c r="AP27" s="33">
        <v>2.6</v>
      </c>
      <c r="AQ27" s="33">
        <v>2.66</v>
      </c>
    </row>
    <row r="28" spans="1:43" ht="15" customHeight="1" x14ac:dyDescent="0.2">
      <c r="A28" s="45" t="s">
        <v>123</v>
      </c>
      <c r="B28" s="33">
        <v>0.05</v>
      </c>
      <c r="C28" s="33">
        <v>0.17</v>
      </c>
      <c r="D28" s="33">
        <v>0.28999999999999998</v>
      </c>
      <c r="E28" s="33">
        <v>0.83</v>
      </c>
      <c r="F28" s="33">
        <v>0.04</v>
      </c>
      <c r="G28" s="33">
        <v>0.06</v>
      </c>
      <c r="H28" s="33">
        <v>0.11</v>
      </c>
      <c r="I28" s="33">
        <v>0.15</v>
      </c>
      <c r="J28" s="33">
        <v>0.51</v>
      </c>
      <c r="K28" s="33">
        <v>0.47</v>
      </c>
      <c r="L28" s="33">
        <v>0.15</v>
      </c>
      <c r="M28" s="33">
        <v>0.15</v>
      </c>
      <c r="N28" s="33">
        <v>0.01</v>
      </c>
      <c r="O28" s="33">
        <v>0.3</v>
      </c>
      <c r="P28" s="33">
        <v>0.4</v>
      </c>
      <c r="Q28" s="33">
        <v>0.11</v>
      </c>
      <c r="R28" s="33">
        <v>0.39</v>
      </c>
      <c r="S28" s="33">
        <v>0.06</v>
      </c>
      <c r="T28" s="33">
        <v>0.2</v>
      </c>
      <c r="U28" s="33">
        <v>0.04</v>
      </c>
      <c r="V28" s="33">
        <v>0.18</v>
      </c>
      <c r="W28" s="33">
        <v>0.61</v>
      </c>
      <c r="X28" s="33">
        <v>0.37</v>
      </c>
      <c r="Y28" s="33">
        <v>0.24</v>
      </c>
      <c r="Z28" s="33">
        <v>0.54</v>
      </c>
      <c r="AA28" s="33">
        <v>0.35</v>
      </c>
      <c r="AB28" s="33">
        <v>0.33</v>
      </c>
      <c r="AC28" s="33">
        <v>0.05</v>
      </c>
      <c r="AD28" s="33">
        <v>0.47</v>
      </c>
      <c r="AE28" s="33">
        <v>0.57999999999999996</v>
      </c>
      <c r="AF28" s="33">
        <v>0.27</v>
      </c>
      <c r="AG28" s="33">
        <v>0.32</v>
      </c>
      <c r="AH28" s="33">
        <v>0.01</v>
      </c>
      <c r="AI28" s="33">
        <v>0.45</v>
      </c>
      <c r="AJ28" s="33">
        <v>0.48</v>
      </c>
      <c r="AK28" s="33">
        <v>0.86</v>
      </c>
      <c r="AL28" s="33">
        <v>0.54</v>
      </c>
      <c r="AM28" s="33">
        <v>0.16</v>
      </c>
      <c r="AN28" s="33">
        <v>0.56000000000000005</v>
      </c>
      <c r="AO28" s="33">
        <v>0.05</v>
      </c>
      <c r="AP28" s="33">
        <v>0.31</v>
      </c>
      <c r="AQ28" s="33">
        <v>0.18</v>
      </c>
    </row>
  </sheetData>
  <pageMargins left="0.7" right="0.7" top="0.75" bottom="0.75" header="0.3" footer="0.3"/>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Excel iOS</Application>
  <ScaleCrop>false</ScaleCrop>
  <HeadingPairs>
    <vt:vector size="2" baseType="variant">
      <vt:variant>
        <vt:lpstr>Worksheets</vt:lpstr>
      </vt:variant>
      <vt:variant>
        <vt:i4>5</vt:i4>
      </vt:variant>
    </vt:vector>
  </HeadingPairs>
  <TitlesOfParts>
    <vt:vector size="5" baseType="lpstr">
      <vt:lpstr>Export Summary</vt:lpstr>
      <vt:lpstr>Info</vt:lpstr>
      <vt:lpstr>_18F_RPEB injection characteris</vt:lpstr>
      <vt:lpstr>BPND RTGA</vt:lpstr>
      <vt:lpstr>BPND MRTM2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Brasic</dc:creator>
  <dcterms:created xsi:type="dcterms:W3CDTF">2020-12-10T08:53:47Z</dcterms:created>
</cp:coreProperties>
</file>