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fMEG_Julia\LUMINOUS\ManuscriptFETAL\DataSharing\DataPaper\"/>
    </mc:Choice>
  </mc:AlternateContent>
  <bookViews>
    <workbookView xWindow="0" yWindow="0" windowWidth="12840" windowHeight="3820"/>
  </bookViews>
  <sheets>
    <sheet name="All recordings" sheetId="1" r:id="rId1"/>
    <sheet name="All participants" sheetId="2" r:id="rId2"/>
  </sheets>
  <calcPr calcId="162913"/>
</workbook>
</file>

<file path=xl/calcChain.xml><?xml version="1.0" encoding="utf-8"?>
<calcChain xmlns="http://schemas.openxmlformats.org/spreadsheetml/2006/main">
  <c r="F109" i="1" l="1"/>
  <c r="D109" i="1"/>
  <c r="D108" i="1"/>
  <c r="H60" i="2" l="1"/>
  <c r="H59" i="2"/>
  <c r="L60" i="2"/>
  <c r="M60" i="2"/>
  <c r="L59" i="2"/>
  <c r="M59" i="2"/>
  <c r="N60" i="2"/>
  <c r="N59" i="2"/>
  <c r="G60" i="2"/>
  <c r="G59" i="2"/>
  <c r="F59" i="2"/>
  <c r="B67" i="2"/>
  <c r="B66" i="2"/>
  <c r="B65" i="2"/>
  <c r="B64" i="2"/>
  <c r="F60" i="2"/>
  <c r="F108" i="1" l="1"/>
  <c r="B116" i="1"/>
  <c r="B115" i="1"/>
  <c r="B114" i="1"/>
  <c r="B113" i="1"/>
</calcChain>
</file>

<file path=xl/sharedStrings.xml><?xml version="1.0" encoding="utf-8"?>
<sst xmlns="http://schemas.openxmlformats.org/spreadsheetml/2006/main" count="307" uniqueCount="70">
  <si>
    <t>ID</t>
  </si>
  <si>
    <t>measurement number</t>
  </si>
  <si>
    <t>40</t>
  </si>
  <si>
    <t>34</t>
  </si>
  <si>
    <t>37</t>
  </si>
  <si>
    <t>Full longitudinal Participants</t>
  </si>
  <si>
    <t>33</t>
  </si>
  <si>
    <t>3 measurements</t>
  </si>
  <si>
    <t>36</t>
  </si>
  <si>
    <t>2 measurements</t>
  </si>
  <si>
    <t>1 measurement</t>
  </si>
  <si>
    <t>35</t>
  </si>
  <si>
    <t>25</t>
  </si>
  <si>
    <t>30</t>
  </si>
  <si>
    <t>38</t>
  </si>
  <si>
    <t>28</t>
  </si>
  <si>
    <t>26</t>
  </si>
  <si>
    <t>29</t>
  </si>
  <si>
    <t>39</t>
  </si>
  <si>
    <t>27</t>
  </si>
  <si>
    <t>32</t>
  </si>
  <si>
    <t>tone condition (1A/B; 2A/B)</t>
  </si>
  <si>
    <t>number of complete datafiles (A, B and SPONT)</t>
  </si>
  <si>
    <t>GA</t>
  </si>
  <si>
    <t>time window (L1, L2, L3, L4)</t>
  </si>
  <si>
    <t>Gender</t>
  </si>
  <si>
    <t>Maternal Age</t>
  </si>
  <si>
    <t>m</t>
  </si>
  <si>
    <t>f</t>
  </si>
  <si>
    <t>Mode of Delivery</t>
  </si>
  <si>
    <t>Birthweight</t>
  </si>
  <si>
    <t>ET</t>
  </si>
  <si>
    <t>APGAR (1')</t>
  </si>
  <si>
    <t>APGAR (2')</t>
  </si>
  <si>
    <t>APGAR (3')</t>
  </si>
  <si>
    <t>Week of pregnancy</t>
  </si>
  <si>
    <t>VE</t>
  </si>
  <si>
    <t xml:space="preserve">Caeserean Section </t>
  </si>
  <si>
    <t>Forceps</t>
  </si>
  <si>
    <t>spontaneous</t>
  </si>
  <si>
    <t>41+2</t>
  </si>
  <si>
    <t>40+2</t>
  </si>
  <si>
    <t>39+5</t>
  </si>
  <si>
    <t>40+5</t>
  </si>
  <si>
    <t>41+6</t>
  </si>
  <si>
    <t>41+4</t>
  </si>
  <si>
    <t>40+4</t>
  </si>
  <si>
    <t>38+1</t>
  </si>
  <si>
    <t>40+3</t>
  </si>
  <si>
    <t>36+2</t>
  </si>
  <si>
    <t>42+5</t>
  </si>
  <si>
    <t>41+0</t>
  </si>
  <si>
    <t>38+5</t>
  </si>
  <si>
    <t>33+6</t>
  </si>
  <si>
    <t>40+0</t>
  </si>
  <si>
    <t>39+4</t>
  </si>
  <si>
    <t>39+3</t>
  </si>
  <si>
    <t>40+7</t>
  </si>
  <si>
    <t>39+0</t>
  </si>
  <si>
    <t>30+0</t>
  </si>
  <si>
    <t>40+6</t>
  </si>
  <si>
    <t>41+5</t>
  </si>
  <si>
    <t>38+2</t>
  </si>
  <si>
    <t>40+1</t>
  </si>
  <si>
    <t>39+1</t>
  </si>
  <si>
    <t>1o</t>
  </si>
  <si>
    <t>VE=Vacuum Extraction</t>
  </si>
  <si>
    <t>tone condition (1A/B (500Hz); 2A/B (750Hz))</t>
  </si>
  <si>
    <t>Fetal Sex</t>
  </si>
  <si>
    <t>Gestational 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</si>
</sst>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0" fontId="3" fillId="0" borderId="0"/>
    <xf numFmtId="0" fontId="4" fillId="0" borderId="0"/>
  </cellStyleXfs>
  <cellXfs count="130">
    <xf numFmtId="0" fontId="0" fillId="0" borderId="0" xfId="0"/>
    <xf numFmtId="49" fontId="0" fillId="0" borderId="0" xfId="0" applyNumberFormat="1" applyFont="1" applyFill="1" applyBorder="1" applyAlignment="1" applyProtection="1"/>
    <xf numFmtId="49" fontId="2" fillId="0" borderId="0" xfId="0" applyNumberFormat="1" applyFont="1" applyFill="1" applyBorder="1" applyAlignment="1" applyProtection="1"/>
    <xf numFmtId="49" fontId="1" fillId="0" borderId="0" xfId="0" applyNumberFormat="1" applyFont="1" applyFill="1" applyBorder="1" applyAlignment="1" applyProtection="1"/>
    <xf numFmtId="0" fontId="1" fillId="0" borderId="0" xfId="0" applyFont="1"/>
    <xf numFmtId="0" fontId="0" fillId="0" borderId="0" xfId="0" applyAlignment="1">
      <alignment horizontal="center"/>
    </xf>
    <xf numFmtId="0" fontId="4" fillId="0" borderId="0" xfId="1" applyFont="1" applyFill="1" applyBorder="1" applyAlignment="1">
      <alignment horizontal="center"/>
    </xf>
    <xf numFmtId="0" fontId="4" fillId="0" borderId="0" xfId="2" applyFont="1" applyFill="1" applyAlignment="1">
      <alignment horizontal="center"/>
    </xf>
    <xf numFmtId="0" fontId="3" fillId="0" borderId="0" xfId="1" applyFont="1" applyFill="1" applyAlignment="1">
      <alignment horizontal="center"/>
    </xf>
    <xf numFmtId="0" fontId="4" fillId="0" borderId="0" xfId="1" applyFont="1" applyFill="1" applyBorder="1" applyAlignment="1">
      <alignment horizontal="center"/>
    </xf>
    <xf numFmtId="0" fontId="4" fillId="0" borderId="0" xfId="2" applyFont="1" applyFill="1" applyAlignment="1">
      <alignment horizontal="center"/>
    </xf>
    <xf numFmtId="0" fontId="4" fillId="0" borderId="0" xfId="2" applyFont="1" applyAlignment="1">
      <alignment horizontal="center"/>
    </xf>
    <xf numFmtId="0" fontId="3" fillId="0" borderId="0" xfId="1" applyFont="1" applyAlignment="1">
      <alignment horizontal="center"/>
    </xf>
    <xf numFmtId="0" fontId="4" fillId="0" borderId="0" xfId="2" applyFont="1" applyFill="1" applyAlignment="1">
      <alignment horizontal="center"/>
    </xf>
    <xf numFmtId="14" fontId="4" fillId="0" borderId="0" xfId="2" applyNumberFormat="1" applyFont="1" applyAlignment="1">
      <alignment horizontal="center"/>
    </xf>
    <xf numFmtId="0" fontId="4" fillId="0" borderId="0" xfId="1" applyFont="1" applyFill="1" applyBorder="1" applyAlignment="1">
      <alignment horizontal="center"/>
    </xf>
    <xf numFmtId="0" fontId="4" fillId="0" borderId="0" xfId="2" applyFont="1" applyFill="1" applyAlignment="1">
      <alignment horizontal="center"/>
    </xf>
    <xf numFmtId="0" fontId="4" fillId="0" borderId="0" xfId="1" applyFont="1" applyAlignment="1">
      <alignment horizontal="center"/>
    </xf>
    <xf numFmtId="0" fontId="4" fillId="0" borderId="0" xfId="2" applyFont="1" applyFill="1" applyBorder="1" applyAlignment="1">
      <alignment horizontal="center"/>
    </xf>
    <xf numFmtId="0" fontId="3" fillId="0" borderId="0" xfId="1" applyFont="1" applyAlignment="1">
      <alignment horizontal="center"/>
    </xf>
    <xf numFmtId="0" fontId="4" fillId="0" borderId="0" xfId="1" applyFont="1" applyAlignment="1">
      <alignment horizontal="center"/>
    </xf>
    <xf numFmtId="0" fontId="3" fillId="0" borderId="0" xfId="1" applyFont="1" applyAlignment="1">
      <alignment horizontal="center"/>
    </xf>
    <xf numFmtId="0" fontId="4" fillId="0" borderId="0" xfId="1" applyFont="1" applyAlignment="1">
      <alignment horizontal="center"/>
    </xf>
    <xf numFmtId="0" fontId="4" fillId="0" borderId="0" xfId="1" applyFont="1" applyFill="1" applyAlignment="1">
      <alignment horizontal="center"/>
    </xf>
    <xf numFmtId="14" fontId="4" fillId="0" borderId="0" xfId="2" applyNumberFormat="1" applyFont="1" applyAlignment="1">
      <alignment horizontal="center"/>
    </xf>
    <xf numFmtId="0" fontId="3" fillId="0" borderId="0" xfId="1" applyFont="1" applyAlignment="1">
      <alignment horizontal="center"/>
    </xf>
    <xf numFmtId="0" fontId="4" fillId="0" borderId="0" xfId="1" applyFont="1" applyAlignment="1">
      <alignment horizontal="center"/>
    </xf>
    <xf numFmtId="0" fontId="4" fillId="0" borderId="0" xfId="1" applyFont="1" applyBorder="1" applyAlignment="1">
      <alignment horizontal="center"/>
    </xf>
    <xf numFmtId="0" fontId="4" fillId="0" borderId="0" xfId="2" applyAlignment="1">
      <alignment horizontal="center"/>
    </xf>
    <xf numFmtId="0" fontId="4" fillId="0" borderId="0" xfId="1" applyFont="1" applyAlignment="1">
      <alignment horizontal="center"/>
    </xf>
    <xf numFmtId="0" fontId="4" fillId="0" borderId="0" xfId="2" applyFont="1" applyAlignment="1">
      <alignment horizontal="center"/>
    </xf>
    <xf numFmtId="0" fontId="4" fillId="0" borderId="0" xfId="1" applyFont="1" applyAlignment="1">
      <alignment horizontal="center"/>
    </xf>
    <xf numFmtId="0" fontId="3" fillId="0" borderId="0" xfId="1" applyFont="1" applyAlignment="1">
      <alignment horizontal="center"/>
    </xf>
    <xf numFmtId="0" fontId="3" fillId="0" borderId="0" xfId="1" applyFont="1" applyAlignment="1">
      <alignment horizontal="center"/>
    </xf>
    <xf numFmtId="0" fontId="3" fillId="0" borderId="0" xfId="1" applyFont="1" applyAlignment="1">
      <alignment horizontal="center"/>
    </xf>
    <xf numFmtId="14" fontId="4" fillId="0" borderId="0" xfId="2" applyNumberFormat="1" applyBorder="1" applyAlignment="1">
      <alignment horizontal="center"/>
    </xf>
    <xf numFmtId="14" fontId="4" fillId="0" borderId="0" xfId="2" applyNumberFormat="1" applyFont="1" applyAlignment="1">
      <alignment horizontal="center"/>
    </xf>
    <xf numFmtId="0" fontId="3" fillId="0" borderId="0" xfId="1" applyFont="1" applyAlignment="1">
      <alignment horizontal="center"/>
    </xf>
    <xf numFmtId="0" fontId="4" fillId="0" borderId="0" xfId="1" applyFont="1" applyAlignment="1">
      <alignment horizontal="center"/>
    </xf>
    <xf numFmtId="0" fontId="3" fillId="0" borderId="0" xfId="1" applyFont="1" applyAlignment="1">
      <alignment horizontal="center"/>
    </xf>
    <xf numFmtId="0" fontId="4" fillId="0" borderId="0" xfId="1" applyFont="1" applyAlignment="1">
      <alignment horizontal="center"/>
    </xf>
    <xf numFmtId="0" fontId="3" fillId="0" borderId="0" xfId="1" applyBorder="1" applyAlignment="1">
      <alignment horizontal="center"/>
    </xf>
    <xf numFmtId="0" fontId="3" fillId="0" borderId="0" xfId="1" applyFont="1" applyBorder="1" applyAlignment="1">
      <alignment horizontal="center"/>
    </xf>
    <xf numFmtId="0" fontId="4" fillId="0" borderId="0" xfId="1" applyFont="1" applyBorder="1" applyAlignment="1">
      <alignment horizontal="center"/>
    </xf>
    <xf numFmtId="14" fontId="4" fillId="0" borderId="0" xfId="2" applyNumberFormat="1" applyBorder="1" applyAlignment="1">
      <alignment horizontal="center"/>
    </xf>
    <xf numFmtId="0" fontId="4" fillId="0" borderId="0" xfId="2" applyAlignment="1">
      <alignment horizontal="center"/>
    </xf>
    <xf numFmtId="1" fontId="4" fillId="0" borderId="0" xfId="1" applyNumberFormat="1" applyFont="1" applyFill="1" applyBorder="1" applyAlignment="1">
      <alignment horizontal="center"/>
    </xf>
    <xf numFmtId="1" fontId="3" fillId="0" borderId="0" xfId="1" applyNumberFormat="1" applyAlignment="1">
      <alignment horizontal="center"/>
    </xf>
    <xf numFmtId="0" fontId="4" fillId="0" borderId="0" xfId="2" applyAlignment="1">
      <alignment horizontal="center"/>
    </xf>
    <xf numFmtId="1" fontId="3" fillId="0" borderId="0" xfId="1" applyNumberFormat="1" applyAlignment="1">
      <alignment horizontal="center"/>
    </xf>
    <xf numFmtId="1" fontId="3" fillId="0" borderId="0" xfId="1" applyNumberFormat="1" applyAlignment="1">
      <alignment horizontal="center"/>
    </xf>
    <xf numFmtId="1" fontId="3" fillId="0" borderId="0" xfId="1" applyNumberFormat="1" applyAlignment="1">
      <alignment horizontal="center"/>
    </xf>
    <xf numFmtId="1" fontId="3" fillId="0" borderId="0" xfId="1" applyNumberFormat="1" applyAlignment="1">
      <alignment horizontal="center"/>
    </xf>
    <xf numFmtId="1" fontId="3" fillId="0" borderId="0" xfId="1" applyNumberFormat="1" applyAlignment="1">
      <alignment horizontal="center"/>
    </xf>
    <xf numFmtId="0" fontId="4" fillId="0" borderId="0" xfId="2" applyAlignment="1">
      <alignment horizontal="center"/>
    </xf>
    <xf numFmtId="1" fontId="3" fillId="0" borderId="0" xfId="1" applyNumberFormat="1" applyAlignment="1">
      <alignment horizontal="center"/>
    </xf>
    <xf numFmtId="1" fontId="4" fillId="0" borderId="0" xfId="1" applyNumberFormat="1" applyFont="1" applyAlignment="1">
      <alignment horizontal="center"/>
    </xf>
    <xf numFmtId="1" fontId="3" fillId="0" borderId="0" xfId="1" applyNumberFormat="1" applyAlignment="1">
      <alignment horizontal="center"/>
    </xf>
    <xf numFmtId="1" fontId="4" fillId="0" borderId="0" xfId="1" applyNumberFormat="1" applyFont="1" applyAlignment="1">
      <alignment horizontal="center"/>
    </xf>
    <xf numFmtId="0" fontId="4" fillId="0" borderId="0" xfId="2" applyAlignment="1">
      <alignment horizontal="center"/>
    </xf>
    <xf numFmtId="0" fontId="4" fillId="0" borderId="0" xfId="2" applyAlignment="1">
      <alignment horizontal="center"/>
    </xf>
    <xf numFmtId="1" fontId="4" fillId="0" borderId="0" xfId="2" applyNumberFormat="1" applyBorder="1" applyAlignment="1">
      <alignment horizontal="center"/>
    </xf>
    <xf numFmtId="1" fontId="3" fillId="0" borderId="0" xfId="1" applyNumberFormat="1" applyAlignment="1">
      <alignment horizontal="center"/>
    </xf>
    <xf numFmtId="1" fontId="4" fillId="0" borderId="0" xfId="1" applyNumberFormat="1" applyFont="1" applyAlignment="1">
      <alignment horizontal="center"/>
    </xf>
    <xf numFmtId="0" fontId="4" fillId="0" borderId="0" xfId="2" applyAlignment="1">
      <alignment horizontal="center"/>
    </xf>
    <xf numFmtId="1" fontId="3" fillId="0" borderId="0" xfId="1" applyNumberFormat="1" applyAlignment="1">
      <alignment horizontal="center"/>
    </xf>
    <xf numFmtId="0" fontId="4" fillId="0" borderId="0" xfId="2" applyAlignment="1">
      <alignment horizontal="center"/>
    </xf>
    <xf numFmtId="1" fontId="3" fillId="0" borderId="0" xfId="1" applyNumberFormat="1" applyAlignment="1">
      <alignment horizontal="center"/>
    </xf>
    <xf numFmtId="1" fontId="4" fillId="0" borderId="0" xfId="1" applyNumberFormat="1" applyFont="1" applyAlignment="1">
      <alignment horizontal="center"/>
    </xf>
    <xf numFmtId="1" fontId="3" fillId="0" borderId="0" xfId="1" applyNumberFormat="1" applyAlignment="1">
      <alignment horizontal="center"/>
    </xf>
    <xf numFmtId="1" fontId="3" fillId="0" borderId="0" xfId="1" applyNumberFormat="1" applyAlignment="1">
      <alignment horizontal="center"/>
    </xf>
    <xf numFmtId="1" fontId="3" fillId="0" borderId="0" xfId="1" applyNumberFormat="1" applyAlignment="1">
      <alignment horizontal="center"/>
    </xf>
    <xf numFmtId="0" fontId="4" fillId="0" borderId="0" xfId="2" applyAlignment="1">
      <alignment horizontal="center"/>
    </xf>
    <xf numFmtId="1" fontId="4" fillId="0" borderId="0" xfId="2" applyNumberFormat="1" applyBorder="1" applyAlignment="1">
      <alignment horizontal="center"/>
    </xf>
    <xf numFmtId="1" fontId="3" fillId="0" borderId="0" xfId="1" applyNumberFormat="1" applyAlignment="1">
      <alignment horizontal="center"/>
    </xf>
    <xf numFmtId="1" fontId="3" fillId="0" borderId="0" xfId="1" applyNumberFormat="1" applyFont="1" applyAlignment="1">
      <alignment horizontal="center"/>
    </xf>
    <xf numFmtId="1" fontId="3" fillId="0" borderId="0" xfId="1" applyNumberFormat="1" applyAlignment="1">
      <alignment horizontal="center"/>
    </xf>
    <xf numFmtId="1" fontId="4" fillId="0" borderId="0" xfId="1" applyNumberFormat="1" applyFont="1" applyAlignment="1">
      <alignment horizontal="center"/>
    </xf>
    <xf numFmtId="1" fontId="4" fillId="0" borderId="0" xfId="2" applyNumberFormat="1" applyBorder="1" applyAlignment="1">
      <alignment horizontal="center"/>
    </xf>
    <xf numFmtId="1" fontId="3" fillId="0" borderId="0" xfId="1" applyNumberFormat="1" applyBorder="1" applyAlignment="1">
      <alignment horizontal="center"/>
    </xf>
    <xf numFmtId="1" fontId="4" fillId="0" borderId="0" xfId="2" applyNumberFormat="1" applyBorder="1" applyAlignment="1">
      <alignment horizontal="center"/>
    </xf>
    <xf numFmtId="1" fontId="4" fillId="0" borderId="0" xfId="2" applyNumberFormat="1" applyBorder="1" applyAlignment="1">
      <alignment horizontal="center"/>
    </xf>
    <xf numFmtId="0" fontId="4" fillId="0" borderId="0" xfId="2" applyAlignment="1">
      <alignment horizontal="center"/>
    </xf>
    <xf numFmtId="1" fontId="3" fillId="0" borderId="0" xfId="1" applyNumberFormat="1" applyAlignment="1">
      <alignment horizontal="center"/>
    </xf>
    <xf numFmtId="0" fontId="4" fillId="0" borderId="0" xfId="2" applyAlignment="1">
      <alignment horizontal="center"/>
    </xf>
    <xf numFmtId="0" fontId="4" fillId="0" borderId="0" xfId="1" applyFont="1" applyFill="1" applyBorder="1" applyAlignment="1">
      <alignment horizontal="center"/>
    </xf>
    <xf numFmtId="0" fontId="4" fillId="0" borderId="0" xfId="2" applyAlignment="1">
      <alignment horizontal="center"/>
    </xf>
    <xf numFmtId="0" fontId="4" fillId="0" borderId="0" xfId="1" applyFont="1" applyFill="1" applyBorder="1" applyAlignment="1">
      <alignment horizontal="center"/>
    </xf>
    <xf numFmtId="0" fontId="4" fillId="0" borderId="0" xfId="2" applyAlignment="1">
      <alignment horizontal="center"/>
    </xf>
    <xf numFmtId="0" fontId="3" fillId="0" borderId="0" xfId="1" applyAlignment="1">
      <alignment horizontal="center"/>
    </xf>
    <xf numFmtId="0" fontId="4" fillId="0" borderId="0" xfId="2"/>
    <xf numFmtId="0" fontId="3" fillId="0" borderId="0" xfId="1" applyAlignment="1">
      <alignment horizontal="center"/>
    </xf>
    <xf numFmtId="0" fontId="3" fillId="0" borderId="0" xfId="1" applyAlignment="1">
      <alignment horizontal="center"/>
    </xf>
    <xf numFmtId="0" fontId="3" fillId="0" borderId="0" xfId="1" applyAlignment="1">
      <alignment horizontal="center"/>
    </xf>
    <xf numFmtId="0" fontId="3" fillId="0" borderId="0" xfId="1" applyAlignment="1">
      <alignment horizontal="center"/>
    </xf>
    <xf numFmtId="0" fontId="4" fillId="0" borderId="0" xfId="2" applyAlignment="1">
      <alignment horizontal="center"/>
    </xf>
    <xf numFmtId="0" fontId="3" fillId="0" borderId="0" xfId="1" applyAlignment="1">
      <alignment horizontal="center"/>
    </xf>
    <xf numFmtId="0" fontId="4" fillId="0" borderId="0" xfId="1" applyFont="1" applyAlignment="1">
      <alignment horizontal="center"/>
    </xf>
    <xf numFmtId="0" fontId="4" fillId="0" borderId="0" xfId="2"/>
    <xf numFmtId="0" fontId="4" fillId="0" borderId="0" xfId="1" applyFont="1" applyAlignment="1">
      <alignment horizontal="center"/>
    </xf>
    <xf numFmtId="0" fontId="3" fillId="0" borderId="0" xfId="1" applyAlignment="1">
      <alignment horizontal="center"/>
    </xf>
    <xf numFmtId="0" fontId="3" fillId="0" borderId="0" xfId="1" applyFill="1" applyAlignment="1">
      <alignment horizontal="center"/>
    </xf>
    <xf numFmtId="0" fontId="4" fillId="0" borderId="0" xfId="2"/>
    <xf numFmtId="0" fontId="4" fillId="0" borderId="0" xfId="2" applyAlignment="1">
      <alignment horizontal="center"/>
    </xf>
    <xf numFmtId="0" fontId="4" fillId="0" borderId="0" xfId="1" applyFont="1" applyAlignment="1">
      <alignment horizontal="center"/>
    </xf>
    <xf numFmtId="0" fontId="3" fillId="0" borderId="0" xfId="1" applyAlignment="1">
      <alignment horizontal="center"/>
    </xf>
    <xf numFmtId="0" fontId="3" fillId="0" borderId="0" xfId="1" applyBorder="1" applyAlignment="1">
      <alignment horizontal="center"/>
    </xf>
    <xf numFmtId="0" fontId="4" fillId="0" borderId="0" xfId="2" applyFill="1" applyBorder="1" applyAlignment="1">
      <alignment horizontal="center"/>
    </xf>
    <xf numFmtId="0" fontId="3" fillId="0" borderId="0" xfId="1" applyAlignment="1">
      <alignment horizontal="center"/>
    </xf>
    <xf numFmtId="0" fontId="4" fillId="0" borderId="0" xfId="2"/>
    <xf numFmtId="0" fontId="4" fillId="0" borderId="0" xfId="2" applyAlignment="1">
      <alignment horizontal="center"/>
    </xf>
    <xf numFmtId="0" fontId="4" fillId="0" borderId="0" xfId="1" applyFont="1" applyAlignment="1">
      <alignment horizontal="center"/>
    </xf>
    <xf numFmtId="0" fontId="3" fillId="0" borderId="0" xfId="1" applyAlignment="1">
      <alignment horizontal="center"/>
    </xf>
    <xf numFmtId="0" fontId="3" fillId="0" borderId="0" xfId="1" applyAlignment="1">
      <alignment horizontal="center"/>
    </xf>
    <xf numFmtId="0" fontId="3" fillId="0" borderId="0" xfId="1" applyAlignment="1">
      <alignment horizontal="center"/>
    </xf>
    <xf numFmtId="0" fontId="3" fillId="0" borderId="0" xfId="1" applyAlignment="1">
      <alignment horizontal="center"/>
    </xf>
    <xf numFmtId="0" fontId="4" fillId="0" borderId="0" xfId="2" applyAlignment="1">
      <alignment horizontal="center"/>
    </xf>
    <xf numFmtId="0" fontId="4" fillId="0" borderId="0" xfId="1" applyFont="1" applyAlignment="1">
      <alignment horizontal="center"/>
    </xf>
    <xf numFmtId="0" fontId="3" fillId="0" borderId="0" xfId="1" applyAlignment="1">
      <alignment horizontal="center"/>
    </xf>
    <xf numFmtId="0" fontId="3" fillId="0" borderId="0" xfId="1" applyBorder="1" applyAlignment="1">
      <alignment horizontal="center"/>
    </xf>
    <xf numFmtId="0" fontId="3" fillId="0" borderId="0" xfId="1" applyAlignment="1">
      <alignment horizontal="center"/>
    </xf>
    <xf numFmtId="0" fontId="4" fillId="0" borderId="0" xfId="1" applyFont="1" applyAlignment="1">
      <alignment horizontal="center"/>
    </xf>
    <xf numFmtId="0" fontId="3" fillId="0" borderId="0" xfId="1" applyBorder="1" applyAlignment="1">
      <alignment horizontal="center"/>
    </xf>
    <xf numFmtId="0" fontId="3" fillId="0" borderId="0" xfId="1" applyBorder="1" applyAlignment="1">
      <alignment horizontal="center"/>
    </xf>
    <xf numFmtId="0" fontId="4" fillId="0" borderId="0" xfId="2" applyBorder="1" applyAlignment="1">
      <alignment horizontal="center"/>
    </xf>
    <xf numFmtId="0" fontId="4" fillId="0" borderId="0" xfId="2" applyAlignment="1">
      <alignment horizontal="center"/>
    </xf>
    <xf numFmtId="0" fontId="3" fillId="0" borderId="0" xfId="1" applyAlignment="1">
      <alignment horizontal="center"/>
    </xf>
    <xf numFmtId="2" fontId="1" fillId="0" borderId="0" xfId="0" applyNumberFormat="1" applyFont="1" applyFill="1" applyBorder="1" applyAlignment="1" applyProtection="1"/>
    <xf numFmtId="2" fontId="0" fillId="0" borderId="0" xfId="0" applyNumberFormat="1"/>
    <xf numFmtId="0" fontId="0" fillId="0" borderId="0" xfId="0" applyNumberFormat="1" applyFont="1" applyFill="1" applyBorder="1" applyAlignment="1" applyProtection="1"/>
  </cellXfs>
  <cellStyles count="3">
    <cellStyle name="Standard" xfId="0" builtinId="0"/>
    <cellStyle name="Standard 2" xfId="2"/>
    <cellStyle name="Standard_Datenbank_MCG-CTG-Studie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16"/>
  <sheetViews>
    <sheetView tabSelected="1" workbookViewId="0">
      <selection activeCell="D3" sqref="D3"/>
    </sheetView>
  </sheetViews>
  <sheetFormatPr baseColWidth="10" defaultColWidth="9.1796875" defaultRowHeight="14.5" x14ac:dyDescent="0.35"/>
  <cols>
    <col min="1" max="1" width="14.453125" customWidth="1"/>
    <col min="2" max="2" width="16.26953125" customWidth="1"/>
    <col min="3" max="3" width="11.54296875" customWidth="1"/>
    <col min="4" max="4" width="17.26953125" style="128" customWidth="1"/>
    <col min="5" max="5" width="15.26953125" customWidth="1"/>
    <col min="6" max="6" width="12.7265625" customWidth="1"/>
    <col min="7" max="7" width="9.7265625" customWidth="1"/>
    <col min="8" max="8" width="13.7265625" customWidth="1"/>
    <col min="9" max="9" width="21.453125" customWidth="1"/>
    <col min="10" max="10" width="18.54296875" customWidth="1"/>
    <col min="11" max="11" width="16.81640625" customWidth="1"/>
    <col min="12" max="12" width="11" customWidth="1"/>
    <col min="13" max="13" width="10.54296875" customWidth="1"/>
    <col min="14" max="14" width="11.1796875" customWidth="1"/>
    <col min="16" max="16" width="14" customWidth="1"/>
  </cols>
  <sheetData>
    <row r="1" spans="1:14" s="4" customFormat="1" x14ac:dyDescent="0.35">
      <c r="A1" s="2" t="s">
        <v>0</v>
      </c>
      <c r="B1" s="2" t="s">
        <v>1</v>
      </c>
      <c r="C1" s="2" t="s">
        <v>24</v>
      </c>
      <c r="D1" s="127" t="s">
        <v>69</v>
      </c>
      <c r="E1" s="3" t="s">
        <v>22</v>
      </c>
      <c r="F1" s="3" t="s">
        <v>67</v>
      </c>
      <c r="G1" s="3" t="s">
        <v>68</v>
      </c>
      <c r="H1" s="3"/>
      <c r="I1" s="3"/>
      <c r="J1" s="3"/>
      <c r="K1" s="3"/>
      <c r="L1" s="3"/>
      <c r="M1" s="3"/>
      <c r="N1" s="3"/>
    </row>
    <row r="2" spans="1:14" x14ac:dyDescent="0.35">
      <c r="A2">
        <v>1</v>
      </c>
      <c r="B2">
        <v>1</v>
      </c>
      <c r="C2">
        <v>4</v>
      </c>
      <c r="D2" s="129">
        <v>40</v>
      </c>
      <c r="E2">
        <v>1</v>
      </c>
      <c r="F2">
        <v>1</v>
      </c>
      <c r="G2" t="s">
        <v>27</v>
      </c>
      <c r="I2" s="6"/>
      <c r="J2" s="15"/>
      <c r="K2" s="46"/>
      <c r="L2" s="85"/>
      <c r="M2" s="85"/>
      <c r="N2" s="85"/>
    </row>
    <row r="3" spans="1:14" x14ac:dyDescent="0.35">
      <c r="A3">
        <v>2</v>
      </c>
      <c r="B3">
        <v>1</v>
      </c>
      <c r="C3">
        <v>3</v>
      </c>
      <c r="D3" s="129">
        <v>34</v>
      </c>
      <c r="E3">
        <v>2</v>
      </c>
      <c r="F3">
        <v>1</v>
      </c>
      <c r="G3" t="s">
        <v>28</v>
      </c>
      <c r="I3" s="11"/>
      <c r="J3" s="14"/>
      <c r="K3" s="45"/>
      <c r="L3" s="84"/>
      <c r="M3" s="84"/>
      <c r="N3" s="84"/>
    </row>
    <row r="4" spans="1:14" x14ac:dyDescent="0.35">
      <c r="A4">
        <v>3</v>
      </c>
      <c r="B4">
        <v>1</v>
      </c>
      <c r="C4">
        <v>4</v>
      </c>
      <c r="D4" s="129">
        <v>37</v>
      </c>
      <c r="E4">
        <v>2</v>
      </c>
      <c r="F4">
        <v>1</v>
      </c>
      <c r="G4" t="s">
        <v>28</v>
      </c>
      <c r="I4" s="11"/>
      <c r="J4" s="14"/>
      <c r="K4" s="45"/>
      <c r="L4" s="84"/>
      <c r="M4" s="84"/>
      <c r="N4" s="84"/>
    </row>
    <row r="5" spans="1:14" x14ac:dyDescent="0.35">
      <c r="A5">
        <v>4</v>
      </c>
      <c r="B5">
        <v>1</v>
      </c>
      <c r="C5">
        <v>3</v>
      </c>
      <c r="D5" s="129">
        <v>33</v>
      </c>
      <c r="E5">
        <v>3</v>
      </c>
      <c r="F5">
        <v>1</v>
      </c>
      <c r="G5" t="s">
        <v>27</v>
      </c>
      <c r="I5" s="11"/>
      <c r="J5" s="16"/>
      <c r="K5" s="45"/>
      <c r="L5" s="84"/>
      <c r="M5" s="84"/>
      <c r="N5" s="84"/>
    </row>
    <row r="6" spans="1:14" x14ac:dyDescent="0.35">
      <c r="A6">
        <v>4</v>
      </c>
      <c r="B6">
        <v>2</v>
      </c>
      <c r="C6">
        <v>3</v>
      </c>
      <c r="D6" s="129">
        <v>36</v>
      </c>
      <c r="E6">
        <v>3</v>
      </c>
      <c r="F6">
        <v>1</v>
      </c>
    </row>
    <row r="7" spans="1:14" x14ac:dyDescent="0.35">
      <c r="A7">
        <v>5</v>
      </c>
      <c r="B7">
        <v>1</v>
      </c>
      <c r="C7">
        <v>3</v>
      </c>
      <c r="D7" s="129">
        <v>33</v>
      </c>
      <c r="E7">
        <v>3</v>
      </c>
      <c r="F7">
        <v>2</v>
      </c>
      <c r="G7" t="s">
        <v>27</v>
      </c>
      <c r="I7" s="11"/>
      <c r="J7" s="17"/>
      <c r="K7" s="47"/>
      <c r="L7" s="87"/>
      <c r="M7" s="87"/>
      <c r="N7" s="87"/>
    </row>
    <row r="8" spans="1:14" x14ac:dyDescent="0.35">
      <c r="A8">
        <v>5</v>
      </c>
      <c r="B8">
        <v>2</v>
      </c>
      <c r="C8">
        <v>3</v>
      </c>
      <c r="D8" s="129">
        <v>35</v>
      </c>
      <c r="E8">
        <v>2</v>
      </c>
      <c r="F8">
        <v>2</v>
      </c>
      <c r="L8" s="86"/>
      <c r="M8" s="86"/>
      <c r="N8" s="86"/>
    </row>
    <row r="9" spans="1:14" x14ac:dyDescent="0.35">
      <c r="A9">
        <v>6</v>
      </c>
      <c r="B9">
        <v>1</v>
      </c>
      <c r="C9">
        <v>3</v>
      </c>
      <c r="D9" s="129">
        <v>35</v>
      </c>
      <c r="E9">
        <v>3</v>
      </c>
      <c r="F9">
        <v>1</v>
      </c>
      <c r="G9" t="s">
        <v>28</v>
      </c>
      <c r="I9" s="7"/>
      <c r="J9" s="18"/>
      <c r="K9" s="48"/>
      <c r="L9" s="88"/>
      <c r="M9" s="88"/>
      <c r="N9" s="88"/>
    </row>
    <row r="10" spans="1:14" x14ac:dyDescent="0.35">
      <c r="A10">
        <v>7</v>
      </c>
      <c r="B10">
        <v>1</v>
      </c>
      <c r="C10">
        <v>3</v>
      </c>
      <c r="D10" s="129">
        <v>34</v>
      </c>
      <c r="E10">
        <v>3</v>
      </c>
      <c r="F10">
        <v>2</v>
      </c>
      <c r="G10" t="s">
        <v>27</v>
      </c>
      <c r="I10" s="7"/>
      <c r="J10" s="19"/>
      <c r="K10" s="49"/>
      <c r="L10" s="89"/>
      <c r="M10" s="89"/>
      <c r="N10" s="89"/>
    </row>
    <row r="11" spans="1:14" x14ac:dyDescent="0.35">
      <c r="A11">
        <v>7</v>
      </c>
      <c r="B11">
        <v>2</v>
      </c>
      <c r="C11">
        <v>3</v>
      </c>
      <c r="D11" s="129">
        <v>35</v>
      </c>
      <c r="E11">
        <v>2</v>
      </c>
      <c r="F11">
        <v>2</v>
      </c>
    </row>
    <row r="12" spans="1:14" x14ac:dyDescent="0.35">
      <c r="A12">
        <v>9</v>
      </c>
      <c r="B12">
        <v>1</v>
      </c>
      <c r="C12">
        <v>1</v>
      </c>
      <c r="D12" s="129">
        <v>25</v>
      </c>
      <c r="E12">
        <v>3</v>
      </c>
      <c r="F12">
        <v>1</v>
      </c>
      <c r="G12" t="s">
        <v>28</v>
      </c>
      <c r="I12" s="11"/>
      <c r="J12" s="8"/>
      <c r="K12" s="50"/>
      <c r="L12" s="90"/>
      <c r="M12" s="91"/>
      <c r="N12" s="91"/>
    </row>
    <row r="13" spans="1:14" x14ac:dyDescent="0.35">
      <c r="A13">
        <v>9</v>
      </c>
      <c r="B13">
        <v>2</v>
      </c>
      <c r="C13">
        <v>2</v>
      </c>
      <c r="D13" s="129">
        <v>30</v>
      </c>
      <c r="E13">
        <v>3</v>
      </c>
      <c r="F13">
        <v>1</v>
      </c>
    </row>
    <row r="14" spans="1:14" x14ac:dyDescent="0.35">
      <c r="A14">
        <v>9</v>
      </c>
      <c r="B14">
        <v>3</v>
      </c>
      <c r="C14">
        <v>3</v>
      </c>
      <c r="D14" s="129">
        <v>34</v>
      </c>
      <c r="E14">
        <v>3</v>
      </c>
      <c r="F14">
        <v>1</v>
      </c>
    </row>
    <row r="15" spans="1:14" x14ac:dyDescent="0.35">
      <c r="A15">
        <v>9</v>
      </c>
      <c r="B15">
        <v>4</v>
      </c>
      <c r="C15">
        <v>4</v>
      </c>
      <c r="D15" s="129">
        <v>38</v>
      </c>
      <c r="E15">
        <v>3</v>
      </c>
      <c r="F15">
        <v>1</v>
      </c>
    </row>
    <row r="16" spans="1:14" x14ac:dyDescent="0.35">
      <c r="A16">
        <v>10</v>
      </c>
      <c r="B16">
        <v>1</v>
      </c>
      <c r="C16">
        <v>1</v>
      </c>
      <c r="D16" s="129">
        <v>28</v>
      </c>
      <c r="E16">
        <v>3</v>
      </c>
      <c r="F16">
        <v>1</v>
      </c>
      <c r="G16" t="s">
        <v>27</v>
      </c>
      <c r="I16" s="6"/>
      <c r="J16" s="5"/>
      <c r="K16" s="51"/>
      <c r="L16" s="92"/>
      <c r="M16" s="92"/>
      <c r="N16" s="92"/>
    </row>
    <row r="17" spans="1:14" x14ac:dyDescent="0.35">
      <c r="A17">
        <v>10</v>
      </c>
      <c r="B17">
        <v>2</v>
      </c>
      <c r="C17">
        <v>2</v>
      </c>
      <c r="D17" s="129">
        <v>31</v>
      </c>
      <c r="E17">
        <v>3</v>
      </c>
      <c r="F17">
        <v>1</v>
      </c>
      <c r="J17" s="5"/>
    </row>
    <row r="18" spans="1:14" x14ac:dyDescent="0.35">
      <c r="A18">
        <v>10</v>
      </c>
      <c r="B18">
        <v>3</v>
      </c>
      <c r="C18">
        <v>3</v>
      </c>
      <c r="D18" s="129">
        <v>33</v>
      </c>
      <c r="E18">
        <v>3</v>
      </c>
      <c r="F18">
        <v>1</v>
      </c>
      <c r="J18" s="5"/>
    </row>
    <row r="19" spans="1:14" x14ac:dyDescent="0.35">
      <c r="A19">
        <v>10</v>
      </c>
      <c r="B19">
        <v>4</v>
      </c>
      <c r="C19">
        <v>4</v>
      </c>
      <c r="D19" s="129">
        <v>37</v>
      </c>
      <c r="E19">
        <v>3</v>
      </c>
      <c r="F19">
        <v>1</v>
      </c>
      <c r="J19" s="5"/>
    </row>
    <row r="20" spans="1:14" x14ac:dyDescent="0.35">
      <c r="A20">
        <v>11</v>
      </c>
      <c r="B20">
        <v>1</v>
      </c>
      <c r="C20">
        <v>1</v>
      </c>
      <c r="D20" s="129">
        <v>25</v>
      </c>
      <c r="E20">
        <v>3</v>
      </c>
      <c r="F20">
        <v>2</v>
      </c>
      <c r="G20" t="s">
        <v>28</v>
      </c>
      <c r="I20" s="11"/>
      <c r="J20" s="5"/>
      <c r="K20" s="52"/>
      <c r="L20" s="93"/>
      <c r="M20" s="93"/>
      <c r="N20" s="93"/>
    </row>
    <row r="21" spans="1:14" x14ac:dyDescent="0.35">
      <c r="A21">
        <v>11</v>
      </c>
      <c r="B21">
        <v>2</v>
      </c>
      <c r="C21">
        <v>2</v>
      </c>
      <c r="D21" s="129">
        <v>30</v>
      </c>
      <c r="E21">
        <v>3</v>
      </c>
      <c r="F21">
        <v>2</v>
      </c>
    </row>
    <row r="22" spans="1:14" x14ac:dyDescent="0.35">
      <c r="A22">
        <v>11</v>
      </c>
      <c r="B22">
        <v>3</v>
      </c>
      <c r="C22">
        <v>3</v>
      </c>
      <c r="D22" s="129">
        <v>34</v>
      </c>
      <c r="E22">
        <v>3</v>
      </c>
      <c r="F22">
        <v>2</v>
      </c>
    </row>
    <row r="23" spans="1:14" x14ac:dyDescent="0.35">
      <c r="A23">
        <v>11</v>
      </c>
      <c r="B23">
        <v>4</v>
      </c>
      <c r="C23">
        <v>4</v>
      </c>
      <c r="D23" s="129">
        <v>38</v>
      </c>
      <c r="E23">
        <v>3</v>
      </c>
      <c r="F23">
        <v>2</v>
      </c>
    </row>
    <row r="24" spans="1:14" x14ac:dyDescent="0.35">
      <c r="A24">
        <v>12</v>
      </c>
      <c r="B24">
        <v>1</v>
      </c>
      <c r="C24">
        <v>1</v>
      </c>
      <c r="D24" s="129">
        <v>28</v>
      </c>
      <c r="E24">
        <v>3</v>
      </c>
      <c r="F24">
        <v>1</v>
      </c>
      <c r="G24" t="s">
        <v>27</v>
      </c>
      <c r="I24" s="7"/>
      <c r="J24" s="5"/>
      <c r="K24" s="53"/>
      <c r="L24" s="94"/>
      <c r="M24" s="94"/>
      <c r="N24" s="94"/>
    </row>
    <row r="25" spans="1:14" x14ac:dyDescent="0.35">
      <c r="A25">
        <v>12</v>
      </c>
      <c r="B25">
        <v>2</v>
      </c>
      <c r="C25">
        <v>2</v>
      </c>
      <c r="D25" s="129">
        <v>30</v>
      </c>
      <c r="E25">
        <v>3</v>
      </c>
      <c r="F25">
        <v>1</v>
      </c>
      <c r="J25" s="5"/>
    </row>
    <row r="26" spans="1:14" x14ac:dyDescent="0.35">
      <c r="A26">
        <v>12</v>
      </c>
      <c r="B26">
        <v>3</v>
      </c>
      <c r="C26">
        <v>3</v>
      </c>
      <c r="D26" s="129">
        <v>34</v>
      </c>
      <c r="E26">
        <v>2</v>
      </c>
      <c r="F26">
        <v>1</v>
      </c>
      <c r="J26" s="5"/>
    </row>
    <row r="27" spans="1:14" x14ac:dyDescent="0.35">
      <c r="A27">
        <v>12</v>
      </c>
      <c r="B27">
        <v>4</v>
      </c>
      <c r="C27">
        <v>4</v>
      </c>
      <c r="D27" s="129">
        <v>38</v>
      </c>
      <c r="E27">
        <v>3</v>
      </c>
      <c r="F27">
        <v>1</v>
      </c>
      <c r="J27" s="5"/>
    </row>
    <row r="28" spans="1:14" x14ac:dyDescent="0.35">
      <c r="A28">
        <v>13</v>
      </c>
      <c r="B28">
        <v>1</v>
      </c>
      <c r="C28">
        <v>1</v>
      </c>
      <c r="D28" s="129">
        <v>26</v>
      </c>
      <c r="E28">
        <v>3</v>
      </c>
      <c r="F28">
        <v>2</v>
      </c>
      <c r="G28" t="s">
        <v>28</v>
      </c>
      <c r="I28" s="11"/>
      <c r="J28" s="5"/>
      <c r="K28" s="54"/>
      <c r="L28" s="95"/>
      <c r="M28" s="95"/>
      <c r="N28" s="95"/>
    </row>
    <row r="29" spans="1:14" x14ac:dyDescent="0.35">
      <c r="A29">
        <v>13</v>
      </c>
      <c r="B29">
        <v>2</v>
      </c>
      <c r="C29">
        <v>2</v>
      </c>
      <c r="D29" s="129">
        <v>29</v>
      </c>
      <c r="E29">
        <v>3</v>
      </c>
      <c r="F29">
        <v>2</v>
      </c>
    </row>
    <row r="30" spans="1:14" x14ac:dyDescent="0.35">
      <c r="A30">
        <v>13</v>
      </c>
      <c r="B30">
        <v>3</v>
      </c>
      <c r="C30">
        <v>3</v>
      </c>
      <c r="D30" s="129">
        <v>35</v>
      </c>
      <c r="E30">
        <v>2</v>
      </c>
      <c r="F30">
        <v>2</v>
      </c>
    </row>
    <row r="31" spans="1:14" x14ac:dyDescent="0.35">
      <c r="A31">
        <v>13</v>
      </c>
      <c r="B31">
        <v>4</v>
      </c>
      <c r="C31">
        <v>4</v>
      </c>
      <c r="D31" s="129">
        <v>37</v>
      </c>
      <c r="E31">
        <v>3</v>
      </c>
      <c r="F31">
        <v>2</v>
      </c>
    </row>
    <row r="32" spans="1:14" x14ac:dyDescent="0.35">
      <c r="A32">
        <v>14</v>
      </c>
      <c r="B32">
        <v>1</v>
      </c>
      <c r="C32">
        <v>4</v>
      </c>
      <c r="D32" s="129">
        <v>39</v>
      </c>
      <c r="E32">
        <v>3</v>
      </c>
      <c r="F32">
        <v>1</v>
      </c>
      <c r="G32" t="s">
        <v>28</v>
      </c>
      <c r="I32" s="11"/>
      <c r="J32" s="20"/>
      <c r="K32" s="55"/>
      <c r="L32" s="96"/>
      <c r="M32" s="96"/>
      <c r="N32" s="96"/>
    </row>
    <row r="33" spans="1:14" x14ac:dyDescent="0.35">
      <c r="A33">
        <v>15</v>
      </c>
      <c r="B33">
        <v>1</v>
      </c>
      <c r="C33">
        <v>1</v>
      </c>
      <c r="D33" s="129">
        <v>26</v>
      </c>
      <c r="E33">
        <v>3</v>
      </c>
      <c r="F33">
        <v>2</v>
      </c>
      <c r="G33" t="s">
        <v>27</v>
      </c>
      <c r="I33" s="7"/>
      <c r="J33" s="20"/>
      <c r="K33" s="55"/>
      <c r="L33" s="96"/>
      <c r="M33" s="96"/>
      <c r="N33" s="96"/>
    </row>
    <row r="34" spans="1:14" x14ac:dyDescent="0.35">
      <c r="A34">
        <v>15</v>
      </c>
      <c r="B34">
        <v>2</v>
      </c>
      <c r="C34">
        <v>2</v>
      </c>
      <c r="D34" s="129">
        <v>31</v>
      </c>
      <c r="E34">
        <v>3</v>
      </c>
      <c r="F34">
        <v>2</v>
      </c>
    </row>
    <row r="35" spans="1:14" x14ac:dyDescent="0.35">
      <c r="A35">
        <v>16</v>
      </c>
      <c r="B35">
        <v>1</v>
      </c>
      <c r="C35">
        <v>1</v>
      </c>
      <c r="D35" s="129">
        <v>27</v>
      </c>
      <c r="E35">
        <v>3</v>
      </c>
      <c r="F35">
        <v>2</v>
      </c>
      <c r="G35" t="s">
        <v>27</v>
      </c>
      <c r="I35" s="11"/>
      <c r="J35" s="5"/>
      <c r="K35" s="56"/>
      <c r="L35" s="97"/>
      <c r="M35" s="97"/>
      <c r="N35" s="97"/>
    </row>
    <row r="36" spans="1:14" x14ac:dyDescent="0.35">
      <c r="A36">
        <v>16</v>
      </c>
      <c r="B36">
        <v>2</v>
      </c>
      <c r="C36">
        <v>2</v>
      </c>
      <c r="D36" s="129">
        <v>32</v>
      </c>
      <c r="E36">
        <v>3</v>
      </c>
      <c r="F36">
        <v>2</v>
      </c>
    </row>
    <row r="37" spans="1:14" x14ac:dyDescent="0.35">
      <c r="A37">
        <v>16</v>
      </c>
      <c r="B37">
        <v>3</v>
      </c>
      <c r="C37">
        <v>3</v>
      </c>
      <c r="D37" s="129">
        <v>35</v>
      </c>
      <c r="E37">
        <v>3</v>
      </c>
      <c r="F37">
        <v>2</v>
      </c>
    </row>
    <row r="38" spans="1:14" x14ac:dyDescent="0.35">
      <c r="A38">
        <v>16</v>
      </c>
      <c r="B38">
        <v>4</v>
      </c>
      <c r="C38">
        <v>4</v>
      </c>
      <c r="D38" s="129">
        <v>37</v>
      </c>
      <c r="E38">
        <v>3</v>
      </c>
      <c r="F38">
        <v>2</v>
      </c>
    </row>
    <row r="39" spans="1:14" x14ac:dyDescent="0.35">
      <c r="A39">
        <v>17</v>
      </c>
      <c r="B39">
        <v>1</v>
      </c>
      <c r="C39">
        <v>2</v>
      </c>
      <c r="D39" s="129">
        <v>29</v>
      </c>
      <c r="E39">
        <v>2</v>
      </c>
      <c r="F39">
        <v>1</v>
      </c>
      <c r="G39" t="s">
        <v>27</v>
      </c>
      <c r="I39" s="5"/>
      <c r="J39" s="21"/>
      <c r="K39" s="57"/>
      <c r="L39" s="100"/>
      <c r="M39" s="98"/>
      <c r="N39" s="98"/>
    </row>
    <row r="40" spans="1:14" x14ac:dyDescent="0.35">
      <c r="A40">
        <v>18</v>
      </c>
      <c r="B40">
        <v>1</v>
      </c>
      <c r="C40">
        <v>3</v>
      </c>
      <c r="D40" s="129">
        <v>35</v>
      </c>
      <c r="E40">
        <v>3</v>
      </c>
      <c r="F40">
        <v>2</v>
      </c>
      <c r="G40" t="s">
        <v>28</v>
      </c>
      <c r="I40" s="7"/>
      <c r="J40" s="22"/>
      <c r="K40" s="58"/>
      <c r="L40" s="99"/>
      <c r="M40" s="99"/>
      <c r="N40" s="99"/>
    </row>
    <row r="41" spans="1:14" x14ac:dyDescent="0.35">
      <c r="A41">
        <v>18</v>
      </c>
      <c r="B41">
        <v>2</v>
      </c>
      <c r="C41">
        <v>4</v>
      </c>
      <c r="D41" s="129">
        <v>38</v>
      </c>
      <c r="E41">
        <v>3</v>
      </c>
      <c r="F41">
        <v>2</v>
      </c>
    </row>
    <row r="42" spans="1:14" x14ac:dyDescent="0.35">
      <c r="A42">
        <v>19</v>
      </c>
      <c r="B42">
        <v>1</v>
      </c>
      <c r="C42">
        <v>1</v>
      </c>
      <c r="D42" s="129">
        <v>26</v>
      </c>
      <c r="E42">
        <v>3</v>
      </c>
      <c r="F42">
        <v>2</v>
      </c>
      <c r="G42" t="s">
        <v>28</v>
      </c>
      <c r="I42" s="7"/>
      <c r="J42" s="23"/>
      <c r="K42" s="59"/>
      <c r="L42" s="101"/>
      <c r="M42" s="101"/>
      <c r="N42" s="101"/>
    </row>
    <row r="43" spans="1:14" x14ac:dyDescent="0.35">
      <c r="A43">
        <v>19</v>
      </c>
      <c r="B43">
        <v>2</v>
      </c>
      <c r="C43">
        <v>2</v>
      </c>
      <c r="D43" s="129">
        <v>31</v>
      </c>
      <c r="E43">
        <v>3</v>
      </c>
      <c r="F43">
        <v>2</v>
      </c>
    </row>
    <row r="44" spans="1:14" x14ac:dyDescent="0.35">
      <c r="A44">
        <v>19</v>
      </c>
      <c r="B44">
        <v>3</v>
      </c>
      <c r="C44">
        <v>3</v>
      </c>
      <c r="D44" s="129">
        <v>34</v>
      </c>
      <c r="E44">
        <v>3</v>
      </c>
      <c r="F44">
        <v>2</v>
      </c>
    </row>
    <row r="45" spans="1:14" x14ac:dyDescent="0.35">
      <c r="A45">
        <v>19</v>
      </c>
      <c r="B45">
        <v>4</v>
      </c>
      <c r="C45">
        <v>4</v>
      </c>
      <c r="D45" s="129">
        <v>37</v>
      </c>
      <c r="E45">
        <v>1</v>
      </c>
      <c r="F45">
        <v>2</v>
      </c>
    </row>
    <row r="46" spans="1:14" x14ac:dyDescent="0.35">
      <c r="A46">
        <v>19</v>
      </c>
      <c r="B46">
        <v>4</v>
      </c>
      <c r="C46">
        <v>4</v>
      </c>
      <c r="D46" s="129">
        <v>37</v>
      </c>
      <c r="E46">
        <v>2</v>
      </c>
      <c r="F46">
        <v>2</v>
      </c>
    </row>
    <row r="47" spans="1:14" x14ac:dyDescent="0.35">
      <c r="A47">
        <v>20</v>
      </c>
      <c r="B47">
        <v>1</v>
      </c>
      <c r="C47">
        <v>1</v>
      </c>
      <c r="D47" s="129">
        <v>28</v>
      </c>
      <c r="E47">
        <v>3</v>
      </c>
      <c r="F47">
        <v>1</v>
      </c>
      <c r="G47" t="s">
        <v>28</v>
      </c>
      <c r="I47" s="10"/>
      <c r="J47" s="27"/>
      <c r="K47" s="61"/>
      <c r="L47" s="106"/>
      <c r="M47" s="106"/>
      <c r="N47" s="106"/>
    </row>
    <row r="48" spans="1:14" x14ac:dyDescent="0.35">
      <c r="A48">
        <v>21</v>
      </c>
      <c r="B48">
        <v>1</v>
      </c>
      <c r="C48">
        <v>1</v>
      </c>
      <c r="D48" s="129">
        <v>27</v>
      </c>
      <c r="E48">
        <v>3</v>
      </c>
      <c r="F48">
        <v>1</v>
      </c>
      <c r="G48" t="s">
        <v>28</v>
      </c>
      <c r="I48" s="11"/>
      <c r="J48" s="24"/>
      <c r="K48" s="60"/>
      <c r="L48" s="103"/>
      <c r="M48" s="103"/>
      <c r="N48" s="103"/>
    </row>
    <row r="49" spans="1:14" x14ac:dyDescent="0.35">
      <c r="A49">
        <v>22</v>
      </c>
      <c r="B49">
        <v>1</v>
      </c>
      <c r="C49">
        <v>3</v>
      </c>
      <c r="D49" s="129">
        <v>34</v>
      </c>
      <c r="E49">
        <v>3</v>
      </c>
      <c r="F49">
        <v>1</v>
      </c>
      <c r="G49" t="s">
        <v>27</v>
      </c>
      <c r="I49" s="11"/>
      <c r="J49" s="25"/>
      <c r="K49" s="62"/>
      <c r="L49" s="105"/>
      <c r="M49" s="105"/>
      <c r="N49" s="105"/>
    </row>
    <row r="50" spans="1:14" x14ac:dyDescent="0.35">
      <c r="A50">
        <v>23</v>
      </c>
      <c r="B50">
        <v>1</v>
      </c>
      <c r="C50">
        <v>1</v>
      </c>
      <c r="D50" s="129">
        <v>25</v>
      </c>
      <c r="E50">
        <v>3</v>
      </c>
      <c r="F50">
        <v>1</v>
      </c>
      <c r="G50" t="s">
        <v>27</v>
      </c>
      <c r="I50" s="10"/>
      <c r="J50" s="26"/>
      <c r="K50" s="63"/>
      <c r="L50" s="104"/>
      <c r="M50" s="104"/>
      <c r="N50" s="104"/>
    </row>
    <row r="51" spans="1:14" x14ac:dyDescent="0.35">
      <c r="A51">
        <v>24</v>
      </c>
      <c r="B51">
        <v>1</v>
      </c>
      <c r="C51">
        <v>1</v>
      </c>
      <c r="D51" s="129">
        <v>28</v>
      </c>
      <c r="E51">
        <v>3</v>
      </c>
      <c r="F51">
        <v>2</v>
      </c>
      <c r="G51" t="s">
        <v>27</v>
      </c>
      <c r="I51" s="11"/>
      <c r="J51" s="26"/>
      <c r="K51" s="62"/>
      <c r="L51" s="102"/>
      <c r="M51" s="105"/>
      <c r="N51" s="105"/>
    </row>
    <row r="52" spans="1:14" x14ac:dyDescent="0.35">
      <c r="A52">
        <v>24</v>
      </c>
      <c r="B52">
        <v>2</v>
      </c>
      <c r="C52">
        <v>2</v>
      </c>
      <c r="D52" s="129">
        <v>30</v>
      </c>
      <c r="E52">
        <v>3</v>
      </c>
      <c r="F52">
        <v>2</v>
      </c>
    </row>
    <row r="53" spans="1:14" x14ac:dyDescent="0.35">
      <c r="A53">
        <v>24</v>
      </c>
      <c r="B53">
        <v>3</v>
      </c>
      <c r="C53">
        <v>3</v>
      </c>
      <c r="D53" s="129">
        <v>35</v>
      </c>
      <c r="E53">
        <v>3</v>
      </c>
      <c r="F53">
        <v>2</v>
      </c>
    </row>
    <row r="54" spans="1:14" x14ac:dyDescent="0.35">
      <c r="A54">
        <v>24</v>
      </c>
      <c r="B54">
        <v>4</v>
      </c>
      <c r="C54">
        <v>4</v>
      </c>
      <c r="D54" s="129">
        <v>37</v>
      </c>
      <c r="E54">
        <v>3</v>
      </c>
      <c r="F54">
        <v>2</v>
      </c>
    </row>
    <row r="55" spans="1:14" x14ac:dyDescent="0.35">
      <c r="A55">
        <v>25</v>
      </c>
      <c r="B55">
        <v>1</v>
      </c>
      <c r="C55">
        <v>3</v>
      </c>
      <c r="D55" s="129">
        <v>36</v>
      </c>
      <c r="E55">
        <v>3</v>
      </c>
      <c r="F55">
        <v>2</v>
      </c>
      <c r="G55" t="s">
        <v>28</v>
      </c>
      <c r="I55" s="10"/>
      <c r="J55" s="29"/>
      <c r="K55" s="65"/>
      <c r="L55" s="108"/>
      <c r="M55" s="108"/>
      <c r="N55" s="108"/>
    </row>
    <row r="56" spans="1:14" x14ac:dyDescent="0.35">
      <c r="A56">
        <v>26</v>
      </c>
      <c r="B56">
        <v>1</v>
      </c>
      <c r="C56">
        <v>1</v>
      </c>
      <c r="D56" s="129">
        <v>25</v>
      </c>
      <c r="E56">
        <v>3</v>
      </c>
      <c r="F56">
        <v>2</v>
      </c>
      <c r="G56" t="s">
        <v>27</v>
      </c>
      <c r="I56" s="11"/>
      <c r="J56" s="28"/>
      <c r="K56" s="64"/>
      <c r="L56" s="107"/>
      <c r="M56" s="107"/>
      <c r="N56" s="107"/>
    </row>
    <row r="57" spans="1:14" x14ac:dyDescent="0.35">
      <c r="A57">
        <v>26</v>
      </c>
      <c r="B57">
        <v>2</v>
      </c>
      <c r="C57">
        <v>2</v>
      </c>
      <c r="D57" s="129">
        <v>32</v>
      </c>
      <c r="E57">
        <v>3</v>
      </c>
      <c r="F57">
        <v>2</v>
      </c>
    </row>
    <row r="58" spans="1:14" x14ac:dyDescent="0.35">
      <c r="A58">
        <v>27</v>
      </c>
      <c r="B58">
        <v>1</v>
      </c>
      <c r="C58">
        <v>3</v>
      </c>
      <c r="D58" s="129">
        <v>36</v>
      </c>
      <c r="E58">
        <v>1</v>
      </c>
      <c r="F58">
        <v>1</v>
      </c>
      <c r="G58" t="s">
        <v>27</v>
      </c>
      <c r="I58" s="11"/>
      <c r="J58" s="30"/>
      <c r="K58" s="66"/>
      <c r="L58" s="110"/>
      <c r="M58" s="110"/>
      <c r="N58" s="110"/>
    </row>
    <row r="59" spans="1:14" x14ac:dyDescent="0.35">
      <c r="A59">
        <v>28</v>
      </c>
      <c r="B59">
        <v>1</v>
      </c>
      <c r="C59">
        <v>4</v>
      </c>
      <c r="D59" s="129">
        <v>38</v>
      </c>
      <c r="E59">
        <v>3</v>
      </c>
      <c r="F59">
        <v>2</v>
      </c>
      <c r="G59" t="s">
        <v>28</v>
      </c>
      <c r="I59" s="11"/>
      <c r="J59" s="31"/>
      <c r="K59" s="68"/>
      <c r="L59" s="111"/>
      <c r="M59" s="111"/>
      <c r="N59" s="111"/>
    </row>
    <row r="60" spans="1:14" x14ac:dyDescent="0.35">
      <c r="A60">
        <v>29</v>
      </c>
      <c r="B60">
        <v>1</v>
      </c>
      <c r="C60">
        <v>1</v>
      </c>
      <c r="D60" s="129">
        <v>26</v>
      </c>
      <c r="E60">
        <v>3</v>
      </c>
      <c r="F60">
        <v>1</v>
      </c>
      <c r="G60" t="s">
        <v>27</v>
      </c>
      <c r="I60" s="11"/>
      <c r="J60" s="31"/>
      <c r="K60" s="67"/>
      <c r="L60" s="109"/>
      <c r="M60" s="112"/>
      <c r="N60" s="112"/>
    </row>
    <row r="61" spans="1:14" x14ac:dyDescent="0.35">
      <c r="A61">
        <v>29</v>
      </c>
      <c r="B61">
        <v>2</v>
      </c>
      <c r="C61">
        <v>3</v>
      </c>
      <c r="D61" s="129">
        <v>34</v>
      </c>
      <c r="E61">
        <v>3</v>
      </c>
      <c r="F61">
        <v>1</v>
      </c>
    </row>
    <row r="62" spans="1:14" x14ac:dyDescent="0.35">
      <c r="A62">
        <v>29</v>
      </c>
      <c r="B62">
        <v>3</v>
      </c>
      <c r="C62">
        <v>4</v>
      </c>
      <c r="D62" s="129">
        <v>37</v>
      </c>
      <c r="E62">
        <v>2</v>
      </c>
      <c r="F62">
        <v>1</v>
      </c>
    </row>
    <row r="63" spans="1:14" x14ac:dyDescent="0.35">
      <c r="A63">
        <v>30</v>
      </c>
      <c r="B63">
        <v>1</v>
      </c>
      <c r="C63">
        <v>2</v>
      </c>
      <c r="D63" s="129">
        <v>32</v>
      </c>
      <c r="E63">
        <v>3</v>
      </c>
      <c r="F63">
        <v>1</v>
      </c>
      <c r="G63" t="s">
        <v>27</v>
      </c>
      <c r="I63" s="9"/>
      <c r="J63" s="32"/>
      <c r="K63" s="69"/>
      <c r="L63" s="113"/>
      <c r="M63" s="113"/>
      <c r="N63" s="113"/>
    </row>
    <row r="64" spans="1:14" x14ac:dyDescent="0.35">
      <c r="A64">
        <v>30</v>
      </c>
      <c r="B64">
        <v>2</v>
      </c>
      <c r="C64">
        <v>3</v>
      </c>
      <c r="D64" s="129">
        <v>35</v>
      </c>
      <c r="E64">
        <v>3</v>
      </c>
      <c r="F64">
        <v>1</v>
      </c>
    </row>
    <row r="65" spans="1:14" x14ac:dyDescent="0.35">
      <c r="A65">
        <v>30</v>
      </c>
      <c r="B65">
        <v>3</v>
      </c>
      <c r="C65">
        <v>4</v>
      </c>
      <c r="D65" s="129">
        <v>38</v>
      </c>
      <c r="E65">
        <v>3</v>
      </c>
      <c r="F65">
        <v>1</v>
      </c>
    </row>
    <row r="66" spans="1:14" x14ac:dyDescent="0.35">
      <c r="A66">
        <v>31</v>
      </c>
      <c r="B66">
        <v>1</v>
      </c>
      <c r="C66">
        <v>1</v>
      </c>
      <c r="D66" s="129">
        <v>28</v>
      </c>
      <c r="E66">
        <v>3</v>
      </c>
      <c r="F66">
        <v>2</v>
      </c>
      <c r="G66" t="s">
        <v>27</v>
      </c>
      <c r="I66" s="9"/>
      <c r="J66" s="33"/>
      <c r="K66" s="70"/>
      <c r="L66" s="114"/>
      <c r="M66" s="114"/>
      <c r="N66" s="114"/>
    </row>
    <row r="67" spans="1:14" x14ac:dyDescent="0.35">
      <c r="A67">
        <v>33</v>
      </c>
      <c r="B67">
        <v>1</v>
      </c>
      <c r="C67">
        <v>1</v>
      </c>
      <c r="D67" s="129">
        <v>27</v>
      </c>
      <c r="E67">
        <v>3</v>
      </c>
      <c r="F67">
        <v>2</v>
      </c>
      <c r="G67" t="s">
        <v>27</v>
      </c>
      <c r="I67" s="10"/>
      <c r="J67" s="34"/>
      <c r="K67" s="71"/>
      <c r="L67" s="115"/>
      <c r="M67" s="115"/>
      <c r="N67" s="115"/>
    </row>
    <row r="68" spans="1:14" x14ac:dyDescent="0.35">
      <c r="A68">
        <v>34</v>
      </c>
      <c r="B68">
        <v>1</v>
      </c>
      <c r="C68">
        <v>2</v>
      </c>
      <c r="D68" s="129">
        <v>30</v>
      </c>
      <c r="E68">
        <v>2</v>
      </c>
      <c r="F68">
        <v>1</v>
      </c>
      <c r="G68" t="s">
        <v>28</v>
      </c>
      <c r="I68" s="11"/>
      <c r="J68" s="34"/>
      <c r="K68" s="71"/>
      <c r="L68" s="115"/>
      <c r="M68" s="115"/>
      <c r="N68" s="115"/>
    </row>
    <row r="69" spans="1:14" x14ac:dyDescent="0.35">
      <c r="A69">
        <v>36</v>
      </c>
      <c r="B69">
        <v>1</v>
      </c>
      <c r="C69">
        <v>3</v>
      </c>
      <c r="D69" s="129">
        <v>34</v>
      </c>
      <c r="E69">
        <v>3</v>
      </c>
      <c r="F69">
        <v>1</v>
      </c>
      <c r="G69" t="s">
        <v>27</v>
      </c>
      <c r="I69" s="10"/>
      <c r="J69" s="38"/>
      <c r="K69" s="74"/>
      <c r="L69" s="118"/>
      <c r="M69" s="118"/>
      <c r="N69" s="118"/>
    </row>
    <row r="70" spans="1:14" x14ac:dyDescent="0.35">
      <c r="A70">
        <v>37</v>
      </c>
      <c r="B70">
        <v>1</v>
      </c>
      <c r="C70">
        <v>2</v>
      </c>
      <c r="D70" s="129">
        <v>30</v>
      </c>
      <c r="E70">
        <v>2</v>
      </c>
      <c r="F70">
        <v>2</v>
      </c>
      <c r="G70" t="s">
        <v>28</v>
      </c>
      <c r="I70" s="10"/>
      <c r="J70" s="38"/>
      <c r="K70" s="75"/>
      <c r="L70" s="118"/>
      <c r="M70" s="118"/>
      <c r="N70" s="117"/>
    </row>
    <row r="71" spans="1:14" x14ac:dyDescent="0.35">
      <c r="A71">
        <v>38</v>
      </c>
      <c r="B71">
        <v>1</v>
      </c>
      <c r="C71">
        <v>3</v>
      </c>
      <c r="D71" s="129">
        <v>34</v>
      </c>
      <c r="E71">
        <v>3</v>
      </c>
      <c r="F71">
        <v>2</v>
      </c>
      <c r="G71" t="s">
        <v>27</v>
      </c>
      <c r="I71" s="12"/>
      <c r="J71" s="37"/>
      <c r="K71" s="74"/>
      <c r="L71" s="118"/>
      <c r="M71" s="118"/>
      <c r="N71" s="118"/>
    </row>
    <row r="72" spans="1:14" x14ac:dyDescent="0.35">
      <c r="A72">
        <v>39</v>
      </c>
      <c r="B72">
        <v>1</v>
      </c>
      <c r="C72">
        <v>2</v>
      </c>
      <c r="D72" s="129">
        <v>29</v>
      </c>
      <c r="E72">
        <v>3</v>
      </c>
      <c r="F72">
        <v>1</v>
      </c>
      <c r="G72" t="s">
        <v>27</v>
      </c>
      <c r="I72" s="11"/>
      <c r="J72" s="35"/>
      <c r="K72" s="73"/>
      <c r="L72" s="119"/>
      <c r="M72" s="119"/>
      <c r="N72" s="119"/>
    </row>
    <row r="73" spans="1:14" x14ac:dyDescent="0.35">
      <c r="A73">
        <v>40</v>
      </c>
      <c r="B73">
        <v>1</v>
      </c>
      <c r="C73">
        <v>2</v>
      </c>
      <c r="D73" s="129">
        <v>29</v>
      </c>
      <c r="E73">
        <v>3</v>
      </c>
      <c r="F73">
        <v>1</v>
      </c>
      <c r="G73" t="s">
        <v>28</v>
      </c>
      <c r="I73" s="11"/>
      <c r="J73" s="38"/>
      <c r="K73" s="74"/>
      <c r="L73" s="118"/>
      <c r="M73" s="118"/>
      <c r="N73" s="118"/>
    </row>
    <row r="74" spans="1:14" x14ac:dyDescent="0.35">
      <c r="A74">
        <v>41</v>
      </c>
      <c r="B74">
        <v>1</v>
      </c>
      <c r="C74">
        <v>1</v>
      </c>
      <c r="D74" s="129">
        <v>25</v>
      </c>
      <c r="E74">
        <v>3</v>
      </c>
      <c r="F74">
        <v>1</v>
      </c>
      <c r="G74" t="s">
        <v>27</v>
      </c>
      <c r="I74" s="13"/>
      <c r="J74" s="38"/>
      <c r="K74" s="74"/>
      <c r="L74" s="118"/>
      <c r="M74" s="118"/>
      <c r="N74" s="118"/>
    </row>
    <row r="75" spans="1:14" x14ac:dyDescent="0.35">
      <c r="A75">
        <v>42</v>
      </c>
      <c r="B75">
        <v>1</v>
      </c>
      <c r="C75">
        <v>3</v>
      </c>
      <c r="D75" s="129">
        <v>33</v>
      </c>
      <c r="E75">
        <v>3</v>
      </c>
      <c r="F75">
        <v>2</v>
      </c>
      <c r="G75" t="s">
        <v>28</v>
      </c>
      <c r="I75" s="13"/>
      <c r="J75" s="38"/>
      <c r="K75" s="74"/>
      <c r="L75" s="118"/>
      <c r="M75" s="118"/>
      <c r="N75" s="118"/>
    </row>
    <row r="76" spans="1:14" x14ac:dyDescent="0.35">
      <c r="A76">
        <v>43</v>
      </c>
      <c r="B76">
        <v>1</v>
      </c>
      <c r="C76">
        <v>2</v>
      </c>
      <c r="D76" s="129">
        <v>32</v>
      </c>
      <c r="E76">
        <v>1</v>
      </c>
      <c r="F76">
        <v>2</v>
      </c>
      <c r="G76" t="s">
        <v>27</v>
      </c>
      <c r="I76" s="13"/>
      <c r="J76" s="38"/>
      <c r="K76" s="74"/>
      <c r="L76" s="118"/>
      <c r="M76" s="118"/>
      <c r="N76" s="118"/>
    </row>
    <row r="77" spans="1:14" x14ac:dyDescent="0.35">
      <c r="A77">
        <v>44</v>
      </c>
      <c r="B77">
        <v>1</v>
      </c>
      <c r="C77">
        <v>2</v>
      </c>
      <c r="D77" s="129">
        <v>32</v>
      </c>
      <c r="E77">
        <v>3</v>
      </c>
      <c r="F77">
        <v>2</v>
      </c>
      <c r="G77" t="s">
        <v>28</v>
      </c>
      <c r="I77" s="11"/>
      <c r="J77" s="37"/>
      <c r="K77" s="74"/>
      <c r="L77" s="118"/>
      <c r="M77" s="118"/>
      <c r="N77" s="118"/>
    </row>
    <row r="78" spans="1:14" x14ac:dyDescent="0.35">
      <c r="A78">
        <v>45</v>
      </c>
      <c r="B78">
        <v>1</v>
      </c>
      <c r="C78">
        <v>3</v>
      </c>
      <c r="D78" s="129">
        <v>35</v>
      </c>
      <c r="E78">
        <v>3</v>
      </c>
      <c r="F78">
        <v>1</v>
      </c>
      <c r="G78" t="s">
        <v>27</v>
      </c>
      <c r="I78" s="11"/>
      <c r="J78" s="37"/>
      <c r="K78" s="74"/>
      <c r="L78" s="118"/>
      <c r="M78" s="118"/>
      <c r="N78" s="118"/>
    </row>
    <row r="79" spans="1:14" x14ac:dyDescent="0.35">
      <c r="A79">
        <v>46</v>
      </c>
      <c r="B79">
        <v>1</v>
      </c>
      <c r="C79">
        <v>3</v>
      </c>
      <c r="D79" s="129">
        <v>35</v>
      </c>
      <c r="E79">
        <v>3</v>
      </c>
      <c r="F79">
        <v>1</v>
      </c>
      <c r="G79" t="s">
        <v>28</v>
      </c>
      <c r="I79" s="11"/>
      <c r="J79" s="37"/>
      <c r="K79" s="74"/>
      <c r="L79" s="118"/>
      <c r="M79" s="118"/>
      <c r="N79" s="118"/>
    </row>
    <row r="80" spans="1:14" x14ac:dyDescent="0.35">
      <c r="A80">
        <v>47</v>
      </c>
      <c r="B80">
        <v>1</v>
      </c>
      <c r="C80">
        <v>2</v>
      </c>
      <c r="D80" s="129">
        <v>30</v>
      </c>
      <c r="E80">
        <v>3</v>
      </c>
      <c r="F80">
        <v>1</v>
      </c>
      <c r="G80" t="s">
        <v>27</v>
      </c>
      <c r="I80" s="11"/>
      <c r="J80" s="38"/>
      <c r="K80" s="74"/>
      <c r="L80" s="118"/>
      <c r="M80" s="118"/>
      <c r="N80" s="118"/>
    </row>
    <row r="81" spans="1:14" x14ac:dyDescent="0.35">
      <c r="A81">
        <v>48</v>
      </c>
      <c r="B81">
        <v>1</v>
      </c>
      <c r="C81">
        <v>3</v>
      </c>
      <c r="D81" s="129">
        <v>35</v>
      </c>
      <c r="E81">
        <v>3</v>
      </c>
      <c r="F81">
        <v>2</v>
      </c>
      <c r="G81" t="s">
        <v>28</v>
      </c>
      <c r="I81" s="12"/>
      <c r="J81" s="37"/>
      <c r="K81" s="74"/>
      <c r="L81" s="118"/>
      <c r="M81" s="118"/>
      <c r="N81" s="118"/>
    </row>
    <row r="82" spans="1:14" x14ac:dyDescent="0.35">
      <c r="A82">
        <v>49</v>
      </c>
      <c r="B82">
        <v>1</v>
      </c>
      <c r="C82">
        <v>2</v>
      </c>
      <c r="D82" s="129">
        <v>32</v>
      </c>
      <c r="E82">
        <v>3</v>
      </c>
      <c r="F82">
        <v>2</v>
      </c>
      <c r="G82" t="s">
        <v>28</v>
      </c>
      <c r="I82" s="11"/>
      <c r="J82" s="36"/>
      <c r="K82" s="72"/>
      <c r="L82" s="116"/>
      <c r="M82" s="116"/>
      <c r="N82" s="116"/>
    </row>
    <row r="83" spans="1:14" x14ac:dyDescent="0.35">
      <c r="A83">
        <v>49</v>
      </c>
      <c r="B83">
        <v>2</v>
      </c>
      <c r="C83">
        <v>3</v>
      </c>
      <c r="D83" s="129">
        <v>34</v>
      </c>
      <c r="E83">
        <v>3</v>
      </c>
      <c r="F83">
        <v>2</v>
      </c>
    </row>
    <row r="84" spans="1:14" x14ac:dyDescent="0.35">
      <c r="A84">
        <v>49</v>
      </c>
      <c r="B84">
        <v>3</v>
      </c>
      <c r="C84">
        <v>4</v>
      </c>
      <c r="D84" s="129">
        <v>37</v>
      </c>
      <c r="E84">
        <v>3</v>
      </c>
      <c r="F84">
        <v>2</v>
      </c>
    </row>
    <row r="85" spans="1:14" x14ac:dyDescent="0.35">
      <c r="A85">
        <v>50</v>
      </c>
      <c r="B85">
        <v>1</v>
      </c>
      <c r="C85">
        <v>2</v>
      </c>
      <c r="D85" s="129">
        <v>33</v>
      </c>
      <c r="E85">
        <v>3</v>
      </c>
      <c r="F85">
        <v>1</v>
      </c>
      <c r="G85" t="s">
        <v>28</v>
      </c>
      <c r="I85" s="11"/>
      <c r="J85" s="39"/>
      <c r="K85" s="76"/>
      <c r="L85" s="120"/>
      <c r="M85" s="120"/>
      <c r="N85" s="120"/>
    </row>
    <row r="86" spans="1:14" x14ac:dyDescent="0.35">
      <c r="A86">
        <v>50</v>
      </c>
      <c r="B86">
        <v>2</v>
      </c>
      <c r="C86">
        <v>4</v>
      </c>
      <c r="D86" s="129">
        <v>39</v>
      </c>
      <c r="E86">
        <v>2</v>
      </c>
      <c r="F86">
        <v>1</v>
      </c>
    </row>
    <row r="87" spans="1:14" x14ac:dyDescent="0.35">
      <c r="A87">
        <v>52</v>
      </c>
      <c r="B87">
        <v>1</v>
      </c>
      <c r="C87">
        <v>1</v>
      </c>
      <c r="D87" s="129">
        <v>27</v>
      </c>
      <c r="E87">
        <v>3</v>
      </c>
      <c r="F87">
        <v>2</v>
      </c>
      <c r="G87" t="s">
        <v>27</v>
      </c>
      <c r="I87" s="12"/>
      <c r="J87" s="40"/>
      <c r="K87" s="77"/>
      <c r="L87" s="121"/>
      <c r="M87" s="121"/>
      <c r="N87" s="121"/>
    </row>
    <row r="88" spans="1:14" x14ac:dyDescent="0.35">
      <c r="A88">
        <v>52</v>
      </c>
      <c r="B88">
        <v>2</v>
      </c>
      <c r="C88">
        <v>2</v>
      </c>
      <c r="D88" s="129">
        <v>31</v>
      </c>
      <c r="E88">
        <v>3</v>
      </c>
      <c r="F88">
        <v>2</v>
      </c>
    </row>
    <row r="89" spans="1:14" x14ac:dyDescent="0.35">
      <c r="A89">
        <v>52</v>
      </c>
      <c r="B89">
        <v>3</v>
      </c>
      <c r="C89">
        <v>3</v>
      </c>
      <c r="D89" s="129">
        <v>33</v>
      </c>
      <c r="E89">
        <v>3</v>
      </c>
      <c r="F89">
        <v>2</v>
      </c>
    </row>
    <row r="90" spans="1:14" x14ac:dyDescent="0.35">
      <c r="A90">
        <v>52</v>
      </c>
      <c r="B90">
        <v>4</v>
      </c>
      <c r="C90">
        <v>4</v>
      </c>
      <c r="D90" s="129">
        <v>38</v>
      </c>
      <c r="E90">
        <v>3</v>
      </c>
      <c r="F90">
        <v>2</v>
      </c>
    </row>
    <row r="91" spans="1:14" x14ac:dyDescent="0.35">
      <c r="A91">
        <v>53</v>
      </c>
      <c r="B91">
        <v>1</v>
      </c>
      <c r="C91">
        <v>4</v>
      </c>
      <c r="D91" s="129">
        <v>37</v>
      </c>
      <c r="E91">
        <v>3</v>
      </c>
      <c r="F91">
        <v>2</v>
      </c>
      <c r="G91" t="s">
        <v>27</v>
      </c>
      <c r="I91" s="13"/>
      <c r="J91" s="41"/>
      <c r="K91" s="78"/>
      <c r="L91" s="122"/>
      <c r="M91" s="122"/>
      <c r="N91" s="122"/>
    </row>
    <row r="92" spans="1:14" x14ac:dyDescent="0.35">
      <c r="A92">
        <v>54</v>
      </c>
      <c r="B92">
        <v>1</v>
      </c>
      <c r="C92">
        <v>1</v>
      </c>
      <c r="D92" s="129">
        <v>26</v>
      </c>
      <c r="E92">
        <v>3</v>
      </c>
      <c r="F92">
        <v>2</v>
      </c>
      <c r="G92" t="s">
        <v>28</v>
      </c>
      <c r="I92" s="11"/>
      <c r="J92" s="42"/>
      <c r="K92" s="79"/>
      <c r="L92" s="122"/>
      <c r="M92" s="122"/>
      <c r="N92" s="122"/>
    </row>
    <row r="93" spans="1:14" x14ac:dyDescent="0.35">
      <c r="A93">
        <v>54</v>
      </c>
      <c r="B93">
        <v>2</v>
      </c>
      <c r="C93">
        <v>2</v>
      </c>
      <c r="D93" s="129">
        <v>30</v>
      </c>
      <c r="E93">
        <v>3</v>
      </c>
      <c r="F93">
        <v>2</v>
      </c>
    </row>
    <row r="94" spans="1:14" x14ac:dyDescent="0.35">
      <c r="A94">
        <v>54</v>
      </c>
      <c r="B94">
        <v>3</v>
      </c>
      <c r="C94">
        <v>3</v>
      </c>
      <c r="D94" s="129">
        <v>36</v>
      </c>
      <c r="E94">
        <v>3</v>
      </c>
      <c r="F94">
        <v>1</v>
      </c>
    </row>
    <row r="95" spans="1:14" x14ac:dyDescent="0.35">
      <c r="A95">
        <v>55</v>
      </c>
      <c r="B95">
        <v>1</v>
      </c>
      <c r="C95">
        <v>1</v>
      </c>
      <c r="D95" s="129">
        <v>25</v>
      </c>
      <c r="E95">
        <v>3</v>
      </c>
      <c r="F95">
        <v>1</v>
      </c>
      <c r="G95" t="s">
        <v>28</v>
      </c>
      <c r="I95" s="11"/>
      <c r="J95" s="43"/>
      <c r="K95" s="80"/>
      <c r="L95" s="123"/>
      <c r="M95" s="123"/>
      <c r="N95" s="123"/>
    </row>
    <row r="96" spans="1:14" x14ac:dyDescent="0.35">
      <c r="A96">
        <v>55</v>
      </c>
      <c r="B96">
        <v>2</v>
      </c>
      <c r="C96">
        <v>2</v>
      </c>
      <c r="D96" s="129">
        <v>29</v>
      </c>
      <c r="E96">
        <v>3</v>
      </c>
      <c r="F96">
        <v>1</v>
      </c>
    </row>
    <row r="97" spans="1:14" x14ac:dyDescent="0.35">
      <c r="A97">
        <v>55</v>
      </c>
      <c r="B97">
        <v>3</v>
      </c>
      <c r="C97">
        <v>3</v>
      </c>
      <c r="D97" s="129">
        <v>34</v>
      </c>
      <c r="E97">
        <v>3</v>
      </c>
      <c r="F97">
        <v>1</v>
      </c>
    </row>
    <row r="98" spans="1:14" x14ac:dyDescent="0.35">
      <c r="A98">
        <v>55</v>
      </c>
      <c r="B98">
        <v>4</v>
      </c>
      <c r="C98">
        <v>4</v>
      </c>
      <c r="D98" s="129">
        <v>37</v>
      </c>
      <c r="E98">
        <v>1</v>
      </c>
      <c r="F98">
        <v>1</v>
      </c>
    </row>
    <row r="99" spans="1:14" x14ac:dyDescent="0.35">
      <c r="A99">
        <v>56</v>
      </c>
      <c r="B99">
        <v>1</v>
      </c>
      <c r="C99">
        <v>1</v>
      </c>
      <c r="D99" s="129">
        <v>27</v>
      </c>
      <c r="E99">
        <v>3</v>
      </c>
      <c r="F99">
        <v>1</v>
      </c>
      <c r="G99" t="s">
        <v>27</v>
      </c>
      <c r="I99" s="11"/>
      <c r="J99" s="44"/>
      <c r="K99" s="81"/>
      <c r="L99" s="124"/>
      <c r="M99" s="124"/>
      <c r="N99" s="124"/>
    </row>
    <row r="100" spans="1:14" x14ac:dyDescent="0.35">
      <c r="A100">
        <v>56</v>
      </c>
      <c r="B100">
        <v>2</v>
      </c>
      <c r="C100">
        <v>2</v>
      </c>
      <c r="D100" s="129">
        <v>31</v>
      </c>
      <c r="E100">
        <v>3</v>
      </c>
      <c r="F100">
        <v>1</v>
      </c>
    </row>
    <row r="101" spans="1:14" x14ac:dyDescent="0.35">
      <c r="A101">
        <v>56</v>
      </c>
      <c r="B101">
        <v>3</v>
      </c>
      <c r="C101">
        <v>3</v>
      </c>
      <c r="D101" s="129">
        <v>40</v>
      </c>
      <c r="E101">
        <v>3</v>
      </c>
      <c r="F101">
        <v>1</v>
      </c>
    </row>
    <row r="102" spans="1:14" x14ac:dyDescent="0.35">
      <c r="A102">
        <v>56</v>
      </c>
      <c r="B102">
        <v>4</v>
      </c>
      <c r="C102">
        <v>4</v>
      </c>
      <c r="D102" s="129">
        <v>34</v>
      </c>
      <c r="E102">
        <v>3</v>
      </c>
      <c r="F102">
        <v>1</v>
      </c>
    </row>
    <row r="103" spans="1:14" x14ac:dyDescent="0.35">
      <c r="A103">
        <v>57</v>
      </c>
      <c r="B103">
        <v>1</v>
      </c>
      <c r="C103">
        <v>1</v>
      </c>
      <c r="D103" s="129">
        <v>37</v>
      </c>
      <c r="E103">
        <v>3</v>
      </c>
      <c r="F103">
        <v>2</v>
      </c>
      <c r="G103" t="s">
        <v>27</v>
      </c>
      <c r="I103" s="11"/>
      <c r="J103" s="5"/>
      <c r="K103" s="82"/>
      <c r="L103" s="125"/>
      <c r="M103" s="125"/>
      <c r="N103" s="125"/>
    </row>
    <row r="104" spans="1:14" x14ac:dyDescent="0.35">
      <c r="A104">
        <v>58</v>
      </c>
      <c r="B104">
        <v>1</v>
      </c>
      <c r="C104">
        <v>1</v>
      </c>
      <c r="D104" s="129">
        <v>33</v>
      </c>
      <c r="E104">
        <v>3</v>
      </c>
      <c r="F104">
        <v>2</v>
      </c>
      <c r="G104" t="s">
        <v>27</v>
      </c>
    </row>
    <row r="105" spans="1:14" x14ac:dyDescent="0.35">
      <c r="A105">
        <v>59</v>
      </c>
      <c r="B105">
        <v>1</v>
      </c>
      <c r="C105">
        <v>3</v>
      </c>
      <c r="D105" s="129">
        <v>36</v>
      </c>
      <c r="E105">
        <v>3</v>
      </c>
      <c r="F105">
        <v>2</v>
      </c>
      <c r="G105" t="s">
        <v>27</v>
      </c>
    </row>
    <row r="106" spans="1:14" x14ac:dyDescent="0.35">
      <c r="A106">
        <v>60</v>
      </c>
      <c r="B106">
        <v>1</v>
      </c>
      <c r="C106">
        <v>4</v>
      </c>
      <c r="D106" s="129">
        <v>33</v>
      </c>
      <c r="E106">
        <v>3</v>
      </c>
      <c r="F106">
        <v>2</v>
      </c>
      <c r="G106" t="s">
        <v>28</v>
      </c>
      <c r="I106" s="13"/>
      <c r="J106" s="5"/>
      <c r="K106" s="83"/>
      <c r="L106" s="126"/>
      <c r="M106" s="126"/>
      <c r="N106" s="126"/>
    </row>
    <row r="108" spans="1:14" x14ac:dyDescent="0.35">
      <c r="D108" s="128">
        <f>AVERAGE(D2:D106)</f>
        <v>32.628571428571426</v>
      </c>
      <c r="F108">
        <f>COUNTIF(F2:F106,2)</f>
        <v>55</v>
      </c>
    </row>
    <row r="109" spans="1:14" x14ac:dyDescent="0.35">
      <c r="D109" s="128">
        <f>_xlfn.STDEV.P(D2:D106)</f>
        <v>4.0667224262933175</v>
      </c>
      <c r="F109">
        <f>COUNTIF(F2:F107,1)</f>
        <v>50</v>
      </c>
    </row>
    <row r="113" spans="1:2" x14ac:dyDescent="0.35">
      <c r="A113" t="s">
        <v>5</v>
      </c>
      <c r="B113">
        <f>COUNTIF(B2:B106,4)</f>
        <v>12</v>
      </c>
    </row>
    <row r="114" spans="1:2" x14ac:dyDescent="0.35">
      <c r="A114" t="s">
        <v>7</v>
      </c>
      <c r="B114">
        <f>COUNTIF(B2:B107,3)</f>
        <v>15</v>
      </c>
    </row>
    <row r="115" spans="1:2" x14ac:dyDescent="0.35">
      <c r="A115" t="s">
        <v>9</v>
      </c>
      <c r="B115">
        <f>COUNTIF(B2:B108,2)</f>
        <v>22</v>
      </c>
    </row>
    <row r="116" spans="1:2" x14ac:dyDescent="0.35">
      <c r="A116" t="s">
        <v>10</v>
      </c>
      <c r="B116">
        <f>COUNTIF(B2:B109,1)</f>
        <v>56</v>
      </c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7"/>
  <sheetViews>
    <sheetView topLeftCell="E50" workbookViewId="0">
      <selection activeCell="G59" sqref="G59"/>
    </sheetView>
  </sheetViews>
  <sheetFormatPr baseColWidth="10" defaultColWidth="9.1796875" defaultRowHeight="14.5" x14ac:dyDescent="0.35"/>
  <cols>
    <col min="1" max="1" width="14.453125" customWidth="1"/>
    <col min="2" max="2" width="16.26953125" customWidth="1"/>
    <col min="3" max="3" width="11.54296875" customWidth="1"/>
    <col min="5" max="5" width="15.26953125" customWidth="1"/>
    <col min="6" max="6" width="12.7265625" customWidth="1"/>
    <col min="7" max="7" width="9.7265625" customWidth="1"/>
    <col min="8" max="8" width="13.7265625" customWidth="1"/>
    <col min="9" max="9" width="21.453125" customWidth="1"/>
    <col min="10" max="10" width="18.54296875" customWidth="1"/>
    <col min="11" max="11" width="16.81640625" customWidth="1"/>
    <col min="12" max="12" width="11" customWidth="1"/>
    <col min="13" max="13" width="10.54296875" customWidth="1"/>
    <col min="14" max="14" width="11.1796875" customWidth="1"/>
    <col min="16" max="16" width="14" customWidth="1"/>
  </cols>
  <sheetData>
    <row r="1" spans="1:17" s="4" customFormat="1" x14ac:dyDescent="0.35">
      <c r="A1" s="2" t="s">
        <v>0</v>
      </c>
      <c r="B1" s="2" t="s">
        <v>1</v>
      </c>
      <c r="C1" s="2" t="s">
        <v>24</v>
      </c>
      <c r="D1" s="3" t="s">
        <v>23</v>
      </c>
      <c r="E1" s="3" t="s">
        <v>22</v>
      </c>
      <c r="F1" s="3" t="s">
        <v>21</v>
      </c>
      <c r="G1" s="3" t="s">
        <v>25</v>
      </c>
      <c r="H1" s="3" t="s">
        <v>26</v>
      </c>
      <c r="I1" s="3" t="s">
        <v>29</v>
      </c>
      <c r="J1" s="3" t="s">
        <v>35</v>
      </c>
      <c r="K1" s="3" t="s">
        <v>30</v>
      </c>
      <c r="L1" s="3" t="s">
        <v>32</v>
      </c>
      <c r="M1" s="3" t="s">
        <v>33</v>
      </c>
      <c r="N1" s="3" t="s">
        <v>34</v>
      </c>
    </row>
    <row r="2" spans="1:17" x14ac:dyDescent="0.35">
      <c r="A2">
        <v>1</v>
      </c>
      <c r="B2">
        <v>1</v>
      </c>
      <c r="C2">
        <v>4</v>
      </c>
      <c r="D2" s="1" t="s">
        <v>2</v>
      </c>
      <c r="E2">
        <v>1</v>
      </c>
      <c r="F2">
        <v>1</v>
      </c>
      <c r="G2" t="s">
        <v>27</v>
      </c>
      <c r="H2">
        <v>33</v>
      </c>
      <c r="I2" s="87" t="s">
        <v>36</v>
      </c>
      <c r="J2" s="87" t="s">
        <v>40</v>
      </c>
      <c r="K2" s="46">
        <v>3650</v>
      </c>
      <c r="L2" s="87">
        <v>9</v>
      </c>
      <c r="M2" s="87">
        <v>10</v>
      </c>
      <c r="N2" s="87">
        <v>10</v>
      </c>
      <c r="Q2" t="s">
        <v>66</v>
      </c>
    </row>
    <row r="3" spans="1:17" x14ac:dyDescent="0.35">
      <c r="A3">
        <v>2</v>
      </c>
      <c r="B3">
        <v>1</v>
      </c>
      <c r="C3">
        <v>3</v>
      </c>
      <c r="D3" s="1" t="s">
        <v>3</v>
      </c>
      <c r="E3">
        <v>2</v>
      </c>
      <c r="F3">
        <v>1</v>
      </c>
      <c r="G3" t="s">
        <v>28</v>
      </c>
      <c r="H3">
        <v>35</v>
      </c>
      <c r="I3" s="30" t="s">
        <v>39</v>
      </c>
      <c r="J3" s="36" t="s">
        <v>41</v>
      </c>
      <c r="K3" s="125">
        <v>3360</v>
      </c>
      <c r="L3" s="125">
        <v>8</v>
      </c>
      <c r="M3" s="125">
        <v>9</v>
      </c>
      <c r="N3" s="125">
        <v>10</v>
      </c>
    </row>
    <row r="4" spans="1:17" x14ac:dyDescent="0.35">
      <c r="A4">
        <v>3</v>
      </c>
      <c r="B4">
        <v>1</v>
      </c>
      <c r="C4">
        <v>4</v>
      </c>
      <c r="D4" s="1" t="s">
        <v>4</v>
      </c>
      <c r="E4">
        <v>2</v>
      </c>
      <c r="F4">
        <v>1</v>
      </c>
      <c r="G4" t="s">
        <v>28</v>
      </c>
      <c r="H4">
        <v>22</v>
      </c>
      <c r="I4" s="30" t="s">
        <v>39</v>
      </c>
      <c r="J4" s="36" t="s">
        <v>42</v>
      </c>
      <c r="K4" s="125">
        <v>3700</v>
      </c>
      <c r="L4" s="125"/>
      <c r="M4" s="125"/>
      <c r="N4" s="125"/>
    </row>
    <row r="5" spans="1:17" x14ac:dyDescent="0.35">
      <c r="A5">
        <v>4</v>
      </c>
      <c r="B5">
        <v>1</v>
      </c>
      <c r="C5">
        <v>3</v>
      </c>
      <c r="D5" s="1" t="s">
        <v>6</v>
      </c>
      <c r="E5">
        <v>3</v>
      </c>
      <c r="F5">
        <v>1</v>
      </c>
      <c r="G5" t="s">
        <v>27</v>
      </c>
      <c r="H5">
        <v>27</v>
      </c>
      <c r="I5" s="30" t="s">
        <v>39</v>
      </c>
      <c r="J5" s="16" t="s">
        <v>41</v>
      </c>
      <c r="K5" s="125">
        <v>3410</v>
      </c>
      <c r="L5" s="125">
        <v>8</v>
      </c>
      <c r="M5" s="125">
        <v>9</v>
      </c>
      <c r="N5" s="125">
        <v>10</v>
      </c>
    </row>
    <row r="6" spans="1:17" x14ac:dyDescent="0.35">
      <c r="A6">
        <v>5</v>
      </c>
      <c r="B6">
        <v>1</v>
      </c>
      <c r="C6">
        <v>3</v>
      </c>
      <c r="D6" s="1" t="s">
        <v>6</v>
      </c>
      <c r="E6">
        <v>3</v>
      </c>
      <c r="F6">
        <v>2</v>
      </c>
      <c r="G6" t="s">
        <v>27</v>
      </c>
      <c r="H6">
        <v>29</v>
      </c>
      <c r="I6" s="30" t="s">
        <v>39</v>
      </c>
      <c r="J6" s="121" t="s">
        <v>40</v>
      </c>
      <c r="K6" s="83">
        <v>3500</v>
      </c>
      <c r="L6" s="87">
        <v>9</v>
      </c>
      <c r="M6" s="87">
        <v>10</v>
      </c>
      <c r="N6" s="87">
        <v>10</v>
      </c>
    </row>
    <row r="7" spans="1:17" x14ac:dyDescent="0.35">
      <c r="A7">
        <v>6</v>
      </c>
      <c r="B7">
        <v>1</v>
      </c>
      <c r="C7">
        <v>3</v>
      </c>
      <c r="D7" s="1" t="s">
        <v>11</v>
      </c>
      <c r="E7">
        <v>3</v>
      </c>
      <c r="F7">
        <v>1</v>
      </c>
      <c r="G7" t="s">
        <v>28</v>
      </c>
      <c r="H7">
        <v>31</v>
      </c>
      <c r="I7" s="16" t="s">
        <v>37</v>
      </c>
      <c r="J7" s="18" t="s">
        <v>42</v>
      </c>
      <c r="K7" s="125">
        <v>2980</v>
      </c>
      <c r="L7" s="125">
        <v>8</v>
      </c>
      <c r="M7" s="125">
        <v>9</v>
      </c>
      <c r="N7" s="125">
        <v>10</v>
      </c>
    </row>
    <row r="8" spans="1:17" x14ac:dyDescent="0.35">
      <c r="A8">
        <v>7</v>
      </c>
      <c r="B8">
        <v>1</v>
      </c>
      <c r="C8">
        <v>3</v>
      </c>
      <c r="D8" s="1" t="s">
        <v>3</v>
      </c>
      <c r="E8">
        <v>3</v>
      </c>
      <c r="F8">
        <v>2</v>
      </c>
      <c r="G8" t="s">
        <v>27</v>
      </c>
      <c r="H8">
        <v>23</v>
      </c>
      <c r="I8" s="16" t="s">
        <v>37</v>
      </c>
      <c r="J8" s="39" t="s">
        <v>43</v>
      </c>
      <c r="K8" s="83">
        <v>3940</v>
      </c>
      <c r="L8" s="126">
        <v>8</v>
      </c>
      <c r="M8" s="126">
        <v>9</v>
      </c>
      <c r="N8" s="126">
        <v>9</v>
      </c>
    </row>
    <row r="9" spans="1:17" x14ac:dyDescent="0.35">
      <c r="A9">
        <v>9</v>
      </c>
      <c r="B9">
        <v>1</v>
      </c>
      <c r="C9">
        <v>1</v>
      </c>
      <c r="D9" s="1" t="s">
        <v>12</v>
      </c>
      <c r="E9">
        <v>3</v>
      </c>
      <c r="F9">
        <v>1</v>
      </c>
      <c r="G9" t="s">
        <v>28</v>
      </c>
      <c r="H9">
        <v>24</v>
      </c>
      <c r="I9" s="30" t="s">
        <v>39</v>
      </c>
      <c r="J9" s="8" t="s">
        <v>44</v>
      </c>
      <c r="K9" s="83">
        <v>4050</v>
      </c>
      <c r="L9" s="109"/>
      <c r="M9" s="126">
        <v>10</v>
      </c>
      <c r="N9" s="126">
        <v>10</v>
      </c>
    </row>
    <row r="10" spans="1:17" x14ac:dyDescent="0.35">
      <c r="A10">
        <v>10</v>
      </c>
      <c r="B10">
        <v>1</v>
      </c>
      <c r="C10">
        <v>1</v>
      </c>
      <c r="D10" s="1" t="s">
        <v>15</v>
      </c>
      <c r="E10">
        <v>3</v>
      </c>
      <c r="F10">
        <v>1</v>
      </c>
      <c r="G10" t="s">
        <v>27</v>
      </c>
      <c r="H10">
        <v>30</v>
      </c>
      <c r="I10" s="87" t="s">
        <v>36</v>
      </c>
      <c r="J10" s="5" t="s">
        <v>45</v>
      </c>
      <c r="K10" s="83">
        <v>3540</v>
      </c>
      <c r="L10" s="126">
        <v>9</v>
      </c>
      <c r="M10" s="126">
        <v>10</v>
      </c>
      <c r="N10" s="126">
        <v>10</v>
      </c>
    </row>
    <row r="11" spans="1:17" x14ac:dyDescent="0.35">
      <c r="A11">
        <v>11</v>
      </c>
      <c r="B11">
        <v>1</v>
      </c>
      <c r="C11">
        <v>1</v>
      </c>
      <c r="D11" s="1" t="s">
        <v>12</v>
      </c>
      <c r="E11">
        <v>3</v>
      </c>
      <c r="F11">
        <v>2</v>
      </c>
      <c r="G11" t="s">
        <v>28</v>
      </c>
      <c r="H11">
        <v>39</v>
      </c>
      <c r="I11" s="30" t="s">
        <v>39</v>
      </c>
      <c r="J11" s="5" t="s">
        <v>46</v>
      </c>
      <c r="K11" s="83">
        <v>4120</v>
      </c>
      <c r="L11" s="126">
        <v>10</v>
      </c>
      <c r="M11" s="126">
        <v>10</v>
      </c>
      <c r="N11" s="126">
        <v>10</v>
      </c>
    </row>
    <row r="12" spans="1:17" x14ac:dyDescent="0.35">
      <c r="A12">
        <v>12</v>
      </c>
      <c r="B12">
        <v>1</v>
      </c>
      <c r="C12">
        <v>1</v>
      </c>
      <c r="D12" s="1" t="s">
        <v>15</v>
      </c>
      <c r="E12">
        <v>3</v>
      </c>
      <c r="F12">
        <v>1</v>
      </c>
      <c r="G12" t="s">
        <v>27</v>
      </c>
      <c r="H12">
        <v>30</v>
      </c>
      <c r="I12" s="16" t="s">
        <v>37</v>
      </c>
      <c r="J12" s="5" t="s">
        <v>47</v>
      </c>
      <c r="K12" s="83">
        <v>4215</v>
      </c>
      <c r="L12" s="126">
        <v>8</v>
      </c>
      <c r="M12" s="126">
        <v>9</v>
      </c>
      <c r="N12" s="126">
        <v>9</v>
      </c>
    </row>
    <row r="13" spans="1:17" x14ac:dyDescent="0.35">
      <c r="A13">
        <v>13</v>
      </c>
      <c r="B13">
        <v>1</v>
      </c>
      <c r="C13">
        <v>1</v>
      </c>
      <c r="D13" s="1" t="s">
        <v>16</v>
      </c>
      <c r="E13">
        <v>3</v>
      </c>
      <c r="F13">
        <v>2</v>
      </c>
      <c r="G13" t="s">
        <v>28</v>
      </c>
      <c r="H13">
        <v>32</v>
      </c>
      <c r="I13" s="30" t="s">
        <v>39</v>
      </c>
      <c r="J13" s="5" t="s">
        <v>42</v>
      </c>
      <c r="K13" s="125">
        <v>3106</v>
      </c>
      <c r="L13" s="125">
        <v>10</v>
      </c>
      <c r="M13" s="125">
        <v>10</v>
      </c>
      <c r="N13" s="125">
        <v>10</v>
      </c>
    </row>
    <row r="14" spans="1:17" x14ac:dyDescent="0.35">
      <c r="A14">
        <v>14</v>
      </c>
      <c r="B14">
        <v>1</v>
      </c>
      <c r="C14">
        <v>4</v>
      </c>
      <c r="D14" s="1" t="s">
        <v>18</v>
      </c>
      <c r="E14">
        <v>3</v>
      </c>
      <c r="F14">
        <v>1</v>
      </c>
      <c r="G14" t="s">
        <v>28</v>
      </c>
      <c r="H14">
        <v>31</v>
      </c>
      <c r="I14" s="30" t="s">
        <v>39</v>
      </c>
      <c r="J14" s="121" t="s">
        <v>48</v>
      </c>
      <c r="K14" s="83">
        <v>3030</v>
      </c>
      <c r="L14" s="126">
        <v>9</v>
      </c>
      <c r="M14" s="126">
        <v>10</v>
      </c>
      <c r="N14" s="126">
        <v>10</v>
      </c>
    </row>
    <row r="15" spans="1:17" x14ac:dyDescent="0.35">
      <c r="A15">
        <v>15</v>
      </c>
      <c r="B15">
        <v>1</v>
      </c>
      <c r="C15">
        <v>1</v>
      </c>
      <c r="D15" s="1" t="s">
        <v>16</v>
      </c>
      <c r="E15">
        <v>3</v>
      </c>
      <c r="F15">
        <v>2</v>
      </c>
      <c r="G15" t="s">
        <v>27</v>
      </c>
      <c r="H15">
        <v>29</v>
      </c>
      <c r="I15" s="16" t="s">
        <v>37</v>
      </c>
      <c r="J15" s="121" t="s">
        <v>49</v>
      </c>
      <c r="K15" s="83">
        <v>2350</v>
      </c>
      <c r="L15" s="126">
        <v>9</v>
      </c>
      <c r="M15" s="126">
        <v>10</v>
      </c>
      <c r="N15" s="126">
        <v>10</v>
      </c>
    </row>
    <row r="16" spans="1:17" x14ac:dyDescent="0.35">
      <c r="A16">
        <v>16</v>
      </c>
      <c r="B16">
        <v>1</v>
      </c>
      <c r="C16">
        <v>1</v>
      </c>
      <c r="D16" s="1" t="s">
        <v>19</v>
      </c>
      <c r="E16">
        <v>3</v>
      </c>
      <c r="F16">
        <v>2</v>
      </c>
      <c r="G16" t="s">
        <v>27</v>
      </c>
      <c r="H16">
        <v>26</v>
      </c>
      <c r="I16" s="30" t="s">
        <v>39</v>
      </c>
      <c r="J16" s="5" t="s">
        <v>50</v>
      </c>
      <c r="K16" s="77">
        <v>4650</v>
      </c>
      <c r="L16" s="121"/>
      <c r="M16" s="121">
        <v>8</v>
      </c>
      <c r="N16" s="121">
        <v>9</v>
      </c>
    </row>
    <row r="17" spans="1:14" x14ac:dyDescent="0.35">
      <c r="A17">
        <v>17</v>
      </c>
      <c r="B17">
        <v>1</v>
      </c>
      <c r="C17">
        <v>2</v>
      </c>
      <c r="D17" s="1" t="s">
        <v>17</v>
      </c>
      <c r="E17">
        <v>2</v>
      </c>
      <c r="F17">
        <v>1</v>
      </c>
      <c r="G17" t="s">
        <v>27</v>
      </c>
      <c r="H17">
        <v>35</v>
      </c>
      <c r="I17" s="5" t="s">
        <v>38</v>
      </c>
      <c r="J17" s="39" t="s">
        <v>41</v>
      </c>
      <c r="K17" s="83">
        <v>3625</v>
      </c>
      <c r="L17" s="126">
        <v>9</v>
      </c>
      <c r="M17" s="109"/>
      <c r="N17" s="109"/>
    </row>
    <row r="18" spans="1:14" x14ac:dyDescent="0.35">
      <c r="A18">
        <v>18</v>
      </c>
      <c r="B18">
        <v>1</v>
      </c>
      <c r="C18">
        <v>3</v>
      </c>
      <c r="D18" s="1" t="s">
        <v>11</v>
      </c>
      <c r="E18">
        <v>3</v>
      </c>
      <c r="F18">
        <v>2</v>
      </c>
      <c r="G18" t="s">
        <v>28</v>
      </c>
      <c r="H18">
        <v>33</v>
      </c>
      <c r="I18" s="16" t="s">
        <v>37</v>
      </c>
      <c r="J18" s="121" t="s">
        <v>42</v>
      </c>
      <c r="K18" s="77">
        <v>3330</v>
      </c>
      <c r="L18" s="121">
        <v>9</v>
      </c>
      <c r="M18" s="121">
        <v>10</v>
      </c>
      <c r="N18" s="121">
        <v>10</v>
      </c>
    </row>
    <row r="19" spans="1:14" x14ac:dyDescent="0.35">
      <c r="A19">
        <v>19</v>
      </c>
      <c r="B19">
        <v>1</v>
      </c>
      <c r="C19">
        <v>1</v>
      </c>
      <c r="D19" s="1" t="s">
        <v>16</v>
      </c>
      <c r="E19">
        <v>3</v>
      </c>
      <c r="F19">
        <v>2</v>
      </c>
      <c r="G19" t="s">
        <v>28</v>
      </c>
      <c r="H19">
        <v>37</v>
      </c>
      <c r="I19" s="16" t="s">
        <v>37</v>
      </c>
      <c r="J19" s="23" t="s">
        <v>51</v>
      </c>
      <c r="K19" s="125">
        <v>3430</v>
      </c>
      <c r="L19" s="101">
        <v>9</v>
      </c>
      <c r="M19" s="101">
        <v>10</v>
      </c>
      <c r="N19" s="101">
        <v>10</v>
      </c>
    </row>
    <row r="20" spans="1:14" x14ac:dyDescent="0.35">
      <c r="A20">
        <v>20</v>
      </c>
      <c r="B20">
        <v>1</v>
      </c>
      <c r="C20">
        <v>1</v>
      </c>
      <c r="D20" s="1" t="s">
        <v>15</v>
      </c>
      <c r="E20">
        <v>3</v>
      </c>
      <c r="F20">
        <v>1</v>
      </c>
      <c r="G20" t="s">
        <v>28</v>
      </c>
      <c r="H20">
        <v>37</v>
      </c>
      <c r="I20" s="16" t="s">
        <v>37</v>
      </c>
      <c r="J20" s="43" t="s">
        <v>52</v>
      </c>
      <c r="K20" s="81">
        <v>3850</v>
      </c>
      <c r="L20" s="123">
        <v>4</v>
      </c>
      <c r="M20" s="123">
        <v>8</v>
      </c>
      <c r="N20" s="123">
        <v>9</v>
      </c>
    </row>
    <row r="21" spans="1:14" x14ac:dyDescent="0.35">
      <c r="A21">
        <v>21</v>
      </c>
      <c r="B21">
        <v>1</v>
      </c>
      <c r="C21">
        <v>1</v>
      </c>
      <c r="D21" s="1" t="s">
        <v>19</v>
      </c>
      <c r="E21">
        <v>3</v>
      </c>
      <c r="F21">
        <v>1</v>
      </c>
      <c r="G21" t="s">
        <v>28</v>
      </c>
      <c r="H21">
        <v>34</v>
      </c>
      <c r="I21" s="30" t="s">
        <v>39</v>
      </c>
      <c r="J21" s="36" t="s">
        <v>54</v>
      </c>
      <c r="K21" s="125">
        <v>3750</v>
      </c>
      <c r="L21" s="125">
        <v>8</v>
      </c>
      <c r="M21" s="125">
        <v>9</v>
      </c>
      <c r="N21" s="125">
        <v>10</v>
      </c>
    </row>
    <row r="22" spans="1:14" x14ac:dyDescent="0.35">
      <c r="A22">
        <v>22</v>
      </c>
      <c r="B22">
        <v>1</v>
      </c>
      <c r="C22">
        <v>3</v>
      </c>
      <c r="D22" s="1" t="s">
        <v>3</v>
      </c>
      <c r="E22">
        <v>3</v>
      </c>
      <c r="F22">
        <v>1</v>
      </c>
      <c r="G22" t="s">
        <v>27</v>
      </c>
      <c r="H22">
        <v>34</v>
      </c>
      <c r="I22" s="30" t="s">
        <v>39</v>
      </c>
      <c r="J22" s="39" t="s">
        <v>41</v>
      </c>
      <c r="K22" s="83">
        <v>3460</v>
      </c>
      <c r="L22" s="126">
        <v>9</v>
      </c>
      <c r="M22" s="126">
        <v>9</v>
      </c>
      <c r="N22" s="126">
        <v>10</v>
      </c>
    </row>
    <row r="23" spans="1:14" x14ac:dyDescent="0.35">
      <c r="A23">
        <v>23</v>
      </c>
      <c r="B23">
        <v>1</v>
      </c>
      <c r="C23">
        <v>1</v>
      </c>
      <c r="D23" s="1" t="s">
        <v>12</v>
      </c>
      <c r="E23">
        <v>3</v>
      </c>
      <c r="F23">
        <v>1</v>
      </c>
      <c r="G23" t="s">
        <v>27</v>
      </c>
      <c r="H23">
        <v>34</v>
      </c>
      <c r="I23" s="16" t="s">
        <v>37</v>
      </c>
      <c r="J23" s="121" t="s">
        <v>53</v>
      </c>
      <c r="K23" s="77">
        <v>2450</v>
      </c>
      <c r="L23" s="121">
        <v>6</v>
      </c>
      <c r="M23" s="121">
        <v>9</v>
      </c>
      <c r="N23" s="121">
        <v>9</v>
      </c>
    </row>
    <row r="24" spans="1:14" x14ac:dyDescent="0.35">
      <c r="A24">
        <v>24</v>
      </c>
      <c r="B24">
        <v>1</v>
      </c>
      <c r="C24">
        <v>1</v>
      </c>
      <c r="D24" s="1" t="s">
        <v>15</v>
      </c>
      <c r="E24">
        <v>3</v>
      </c>
      <c r="F24">
        <v>2</v>
      </c>
      <c r="G24" t="s">
        <v>27</v>
      </c>
      <c r="H24">
        <v>31</v>
      </c>
      <c r="I24" s="30" t="s">
        <v>39</v>
      </c>
      <c r="J24" s="121" t="s">
        <v>51</v>
      </c>
      <c r="K24" s="83">
        <v>3600</v>
      </c>
      <c r="L24" s="109"/>
      <c r="M24" s="126">
        <v>8</v>
      </c>
      <c r="N24" s="126">
        <v>10</v>
      </c>
    </row>
    <row r="25" spans="1:14" x14ac:dyDescent="0.35">
      <c r="A25">
        <v>25</v>
      </c>
      <c r="B25">
        <v>1</v>
      </c>
      <c r="C25">
        <v>3</v>
      </c>
      <c r="D25" s="1" t="s">
        <v>8</v>
      </c>
      <c r="E25">
        <v>3</v>
      </c>
      <c r="F25">
        <v>2</v>
      </c>
      <c r="G25" t="s">
        <v>28</v>
      </c>
      <c r="H25">
        <v>30</v>
      </c>
      <c r="I25" s="16" t="s">
        <v>37</v>
      </c>
      <c r="J25" s="121" t="s">
        <v>40</v>
      </c>
      <c r="K25" s="83">
        <v>3250</v>
      </c>
      <c r="L25" s="126">
        <v>9</v>
      </c>
      <c r="M25" s="126">
        <v>10</v>
      </c>
      <c r="N25" s="126">
        <v>10</v>
      </c>
    </row>
    <row r="26" spans="1:14" x14ac:dyDescent="0.35">
      <c r="A26">
        <v>26</v>
      </c>
      <c r="B26">
        <v>1</v>
      </c>
      <c r="C26">
        <v>1</v>
      </c>
      <c r="D26" s="1" t="s">
        <v>12</v>
      </c>
      <c r="E26">
        <v>3</v>
      </c>
      <c r="F26">
        <v>2</v>
      </c>
      <c r="G26" t="s">
        <v>27</v>
      </c>
      <c r="H26">
        <v>31</v>
      </c>
      <c r="I26" s="30" t="s">
        <v>39</v>
      </c>
      <c r="J26" s="125" t="s">
        <v>51</v>
      </c>
      <c r="K26" s="125">
        <v>3510</v>
      </c>
      <c r="L26" s="107">
        <v>9</v>
      </c>
      <c r="M26" s="107">
        <v>10</v>
      </c>
      <c r="N26" s="107">
        <v>10</v>
      </c>
    </row>
    <row r="27" spans="1:14" x14ac:dyDescent="0.35">
      <c r="A27">
        <v>27</v>
      </c>
      <c r="B27">
        <v>1</v>
      </c>
      <c r="C27">
        <v>3</v>
      </c>
      <c r="D27" s="1" t="s">
        <v>8</v>
      </c>
      <c r="E27">
        <v>1</v>
      </c>
      <c r="F27">
        <v>1</v>
      </c>
      <c r="G27" t="s">
        <v>27</v>
      </c>
      <c r="H27">
        <v>37</v>
      </c>
      <c r="I27" s="30" t="s">
        <v>39</v>
      </c>
      <c r="J27" s="30" t="s">
        <v>55</v>
      </c>
      <c r="K27" s="125">
        <v>3415</v>
      </c>
      <c r="L27" s="125">
        <v>9</v>
      </c>
      <c r="M27" s="125">
        <v>9</v>
      </c>
      <c r="N27" s="125">
        <v>10</v>
      </c>
    </row>
    <row r="28" spans="1:14" x14ac:dyDescent="0.35">
      <c r="A28">
        <v>28</v>
      </c>
      <c r="B28">
        <v>1</v>
      </c>
      <c r="C28">
        <v>4</v>
      </c>
      <c r="D28" s="1" t="s">
        <v>14</v>
      </c>
      <c r="E28">
        <v>3</v>
      </c>
      <c r="F28">
        <v>2</v>
      </c>
      <c r="G28" t="s">
        <v>28</v>
      </c>
      <c r="H28">
        <v>33</v>
      </c>
      <c r="I28" s="30" t="s">
        <v>39</v>
      </c>
      <c r="J28" s="121" t="s">
        <v>57</v>
      </c>
      <c r="K28" s="77">
        <v>3630</v>
      </c>
      <c r="L28" s="121">
        <v>8</v>
      </c>
      <c r="M28" s="121">
        <v>10</v>
      </c>
      <c r="N28" s="121">
        <v>10</v>
      </c>
    </row>
    <row r="29" spans="1:14" x14ac:dyDescent="0.35">
      <c r="A29">
        <v>29</v>
      </c>
      <c r="B29">
        <v>1</v>
      </c>
      <c r="C29">
        <v>1</v>
      </c>
      <c r="D29" s="1" t="s">
        <v>16</v>
      </c>
      <c r="E29">
        <v>3</v>
      </c>
      <c r="F29">
        <v>1</v>
      </c>
      <c r="G29" t="s">
        <v>27</v>
      </c>
      <c r="H29">
        <v>27</v>
      </c>
      <c r="I29" s="30" t="s">
        <v>39</v>
      </c>
      <c r="J29" s="121" t="s">
        <v>56</v>
      </c>
      <c r="K29" s="83">
        <v>2810</v>
      </c>
      <c r="L29" s="109"/>
      <c r="M29" s="126">
        <v>10</v>
      </c>
      <c r="N29" s="126">
        <v>10</v>
      </c>
    </row>
    <row r="30" spans="1:14" x14ac:dyDescent="0.35">
      <c r="A30">
        <v>30</v>
      </c>
      <c r="B30">
        <v>1</v>
      </c>
      <c r="C30">
        <v>2</v>
      </c>
      <c r="D30" s="1" t="s">
        <v>20</v>
      </c>
      <c r="E30">
        <v>3</v>
      </c>
      <c r="F30">
        <v>1</v>
      </c>
      <c r="G30" t="s">
        <v>27</v>
      </c>
      <c r="H30">
        <v>30</v>
      </c>
      <c r="I30" s="87" t="s">
        <v>36</v>
      </c>
      <c r="J30" s="39" t="s">
        <v>40</v>
      </c>
      <c r="K30" s="83">
        <v>3340</v>
      </c>
      <c r="L30" s="126">
        <v>9</v>
      </c>
      <c r="M30" s="126">
        <v>9</v>
      </c>
      <c r="N30" s="126">
        <v>10</v>
      </c>
    </row>
    <row r="31" spans="1:14" x14ac:dyDescent="0.35">
      <c r="A31">
        <v>31</v>
      </c>
      <c r="B31">
        <v>1</v>
      </c>
      <c r="C31">
        <v>1</v>
      </c>
      <c r="D31" s="1" t="s">
        <v>15</v>
      </c>
      <c r="E31">
        <v>3</v>
      </c>
      <c r="F31">
        <v>2</v>
      </c>
      <c r="G31" t="s">
        <v>27</v>
      </c>
      <c r="H31">
        <v>29</v>
      </c>
      <c r="I31" s="87" t="s">
        <v>36</v>
      </c>
      <c r="J31" s="39" t="s">
        <v>58</v>
      </c>
      <c r="K31" s="83">
        <v>3710</v>
      </c>
      <c r="L31" s="126">
        <v>9</v>
      </c>
      <c r="M31" s="126">
        <v>10</v>
      </c>
      <c r="N31" s="126">
        <v>10</v>
      </c>
    </row>
    <row r="32" spans="1:14" x14ac:dyDescent="0.35">
      <c r="A32">
        <v>33</v>
      </c>
      <c r="B32">
        <v>1</v>
      </c>
      <c r="C32">
        <v>1</v>
      </c>
      <c r="D32" s="1" t="s">
        <v>19</v>
      </c>
      <c r="E32">
        <v>3</v>
      </c>
      <c r="F32">
        <v>2</v>
      </c>
      <c r="G32" t="s">
        <v>27</v>
      </c>
      <c r="H32">
        <v>42</v>
      </c>
      <c r="I32" s="16" t="s">
        <v>37</v>
      </c>
      <c r="J32" s="39" t="s">
        <v>59</v>
      </c>
      <c r="K32" s="83">
        <v>1510</v>
      </c>
      <c r="L32" s="126">
        <v>6</v>
      </c>
      <c r="M32" s="126">
        <v>8</v>
      </c>
      <c r="N32" s="126">
        <v>9</v>
      </c>
    </row>
    <row r="33" spans="1:14" x14ac:dyDescent="0.35">
      <c r="A33">
        <v>34</v>
      </c>
      <c r="B33">
        <v>1</v>
      </c>
      <c r="C33">
        <v>2</v>
      </c>
      <c r="D33" s="1" t="s">
        <v>13</v>
      </c>
      <c r="E33">
        <v>2</v>
      </c>
      <c r="F33">
        <v>1</v>
      </c>
      <c r="G33" t="s">
        <v>28</v>
      </c>
      <c r="H33">
        <v>25</v>
      </c>
      <c r="I33" s="30" t="s">
        <v>39</v>
      </c>
      <c r="J33" s="39" t="s">
        <v>58</v>
      </c>
      <c r="K33" s="83">
        <v>3070</v>
      </c>
      <c r="L33" s="126">
        <v>9</v>
      </c>
      <c r="M33" s="126">
        <v>10</v>
      </c>
      <c r="N33" s="126">
        <v>10</v>
      </c>
    </row>
    <row r="34" spans="1:14" x14ac:dyDescent="0.35">
      <c r="A34">
        <v>36</v>
      </c>
      <c r="B34">
        <v>1</v>
      </c>
      <c r="C34">
        <v>3</v>
      </c>
      <c r="D34" s="1" t="s">
        <v>3</v>
      </c>
      <c r="E34">
        <v>3</v>
      </c>
      <c r="F34">
        <v>1</v>
      </c>
      <c r="G34" t="s">
        <v>27</v>
      </c>
      <c r="H34">
        <v>31</v>
      </c>
      <c r="I34" s="16" t="s">
        <v>37</v>
      </c>
      <c r="J34" s="121" t="s">
        <v>58</v>
      </c>
      <c r="K34" s="83">
        <v>3290</v>
      </c>
      <c r="L34" s="126">
        <v>5</v>
      </c>
      <c r="M34" s="126">
        <v>7</v>
      </c>
      <c r="N34" s="126">
        <v>9</v>
      </c>
    </row>
    <row r="35" spans="1:14" x14ac:dyDescent="0.35">
      <c r="A35">
        <v>37</v>
      </c>
      <c r="B35">
        <v>1</v>
      </c>
      <c r="C35">
        <v>2</v>
      </c>
      <c r="D35" s="1" t="s">
        <v>13</v>
      </c>
      <c r="E35">
        <v>2</v>
      </c>
      <c r="F35">
        <v>2</v>
      </c>
      <c r="G35" t="s">
        <v>28</v>
      </c>
      <c r="H35">
        <v>29</v>
      </c>
      <c r="I35" s="16" t="s">
        <v>37</v>
      </c>
      <c r="J35" s="121" t="s">
        <v>52</v>
      </c>
      <c r="K35" s="75">
        <v>2650</v>
      </c>
      <c r="L35" s="126">
        <v>9</v>
      </c>
      <c r="M35" s="126">
        <v>10</v>
      </c>
      <c r="N35" s="121" t="s">
        <v>65</v>
      </c>
    </row>
    <row r="36" spans="1:14" x14ac:dyDescent="0.35">
      <c r="A36">
        <v>38</v>
      </c>
      <c r="B36">
        <v>1</v>
      </c>
      <c r="C36">
        <v>3</v>
      </c>
      <c r="D36" s="1" t="s">
        <v>3</v>
      </c>
      <c r="E36">
        <v>3</v>
      </c>
      <c r="F36">
        <v>2</v>
      </c>
      <c r="G36" t="s">
        <v>27</v>
      </c>
      <c r="H36">
        <v>36</v>
      </c>
      <c r="I36" s="39" t="s">
        <v>36</v>
      </c>
      <c r="J36" s="39" t="s">
        <v>48</v>
      </c>
      <c r="K36" s="83">
        <v>3470</v>
      </c>
      <c r="L36" s="126">
        <v>8</v>
      </c>
      <c r="M36" s="126">
        <v>10</v>
      </c>
      <c r="N36" s="126">
        <v>10</v>
      </c>
    </row>
    <row r="37" spans="1:14" x14ac:dyDescent="0.35">
      <c r="A37">
        <v>39</v>
      </c>
      <c r="B37">
        <v>1</v>
      </c>
      <c r="C37">
        <v>2</v>
      </c>
      <c r="D37" s="1" t="s">
        <v>17</v>
      </c>
      <c r="E37">
        <v>3</v>
      </c>
      <c r="F37">
        <v>1</v>
      </c>
      <c r="G37" t="s">
        <v>27</v>
      </c>
      <c r="H37">
        <v>34</v>
      </c>
      <c r="I37" s="30" t="s">
        <v>39</v>
      </c>
      <c r="J37" s="44" t="s">
        <v>54</v>
      </c>
      <c r="K37" s="81">
        <v>3300</v>
      </c>
      <c r="L37" s="123">
        <v>9</v>
      </c>
      <c r="M37" s="123">
        <v>10</v>
      </c>
      <c r="N37" s="123">
        <v>10</v>
      </c>
    </row>
    <row r="38" spans="1:14" x14ac:dyDescent="0.35">
      <c r="A38">
        <v>40</v>
      </c>
      <c r="B38">
        <v>1</v>
      </c>
      <c r="C38">
        <v>2</v>
      </c>
      <c r="D38" s="1" t="s">
        <v>17</v>
      </c>
      <c r="E38">
        <v>3</v>
      </c>
      <c r="F38">
        <v>1</v>
      </c>
      <c r="G38" t="s">
        <v>28</v>
      </c>
      <c r="H38">
        <v>28</v>
      </c>
      <c r="I38" s="30" t="s">
        <v>39</v>
      </c>
      <c r="J38" s="121" t="s">
        <v>60</v>
      </c>
      <c r="K38" s="83">
        <v>3770</v>
      </c>
      <c r="L38" s="126">
        <v>9</v>
      </c>
      <c r="M38" s="126">
        <v>10</v>
      </c>
      <c r="N38" s="126">
        <v>10</v>
      </c>
    </row>
    <row r="39" spans="1:14" x14ac:dyDescent="0.35">
      <c r="A39">
        <v>41</v>
      </c>
      <c r="B39">
        <v>1</v>
      </c>
      <c r="C39">
        <v>1</v>
      </c>
      <c r="D39" s="1" t="s">
        <v>12</v>
      </c>
      <c r="E39">
        <v>3</v>
      </c>
      <c r="F39">
        <v>1</v>
      </c>
      <c r="G39" t="s">
        <v>27</v>
      </c>
      <c r="H39">
        <v>32</v>
      </c>
      <c r="I39" s="16" t="s">
        <v>37</v>
      </c>
      <c r="J39" s="121" t="s">
        <v>46</v>
      </c>
      <c r="K39" s="83">
        <v>3200</v>
      </c>
      <c r="L39" s="126">
        <v>7</v>
      </c>
      <c r="M39" s="126">
        <v>8</v>
      </c>
      <c r="N39" s="126">
        <v>9</v>
      </c>
    </row>
    <row r="40" spans="1:14" x14ac:dyDescent="0.35">
      <c r="A40">
        <v>42</v>
      </c>
      <c r="B40">
        <v>1</v>
      </c>
      <c r="C40">
        <v>3</v>
      </c>
      <c r="D40" s="1" t="s">
        <v>6</v>
      </c>
      <c r="E40">
        <v>3</v>
      </c>
      <c r="F40">
        <v>2</v>
      </c>
      <c r="G40" t="s">
        <v>28</v>
      </c>
      <c r="H40">
        <v>23</v>
      </c>
      <c r="I40" s="16" t="s">
        <v>37</v>
      </c>
      <c r="J40" s="121" t="s">
        <v>61</v>
      </c>
      <c r="K40" s="83">
        <v>4040</v>
      </c>
      <c r="L40" s="126">
        <v>10</v>
      </c>
      <c r="M40" s="126">
        <v>10</v>
      </c>
      <c r="N40" s="126">
        <v>10</v>
      </c>
    </row>
    <row r="41" spans="1:14" x14ac:dyDescent="0.35">
      <c r="A41">
        <v>43</v>
      </c>
      <c r="B41">
        <v>1</v>
      </c>
      <c r="C41">
        <v>2</v>
      </c>
      <c r="D41" s="1" t="s">
        <v>20</v>
      </c>
      <c r="E41">
        <v>1</v>
      </c>
      <c r="F41">
        <v>2</v>
      </c>
      <c r="G41" t="s">
        <v>27</v>
      </c>
      <c r="H41">
        <v>27</v>
      </c>
      <c r="I41" s="16" t="s">
        <v>37</v>
      </c>
      <c r="J41" s="121" t="s">
        <v>43</v>
      </c>
      <c r="K41" s="83">
        <v>3340</v>
      </c>
      <c r="L41" s="126">
        <v>9</v>
      </c>
      <c r="M41" s="126">
        <v>10</v>
      </c>
      <c r="N41" s="126">
        <v>10</v>
      </c>
    </row>
    <row r="42" spans="1:14" x14ac:dyDescent="0.35">
      <c r="A42">
        <v>44</v>
      </c>
      <c r="B42">
        <v>1</v>
      </c>
      <c r="C42">
        <v>2</v>
      </c>
      <c r="D42" s="1" t="s">
        <v>20</v>
      </c>
      <c r="E42">
        <v>3</v>
      </c>
      <c r="F42">
        <v>2</v>
      </c>
      <c r="G42" t="s">
        <v>28</v>
      </c>
      <c r="H42">
        <v>26</v>
      </c>
      <c r="I42" s="30" t="s">
        <v>39</v>
      </c>
      <c r="J42" s="39" t="s">
        <v>55</v>
      </c>
      <c r="K42" s="83">
        <v>2860</v>
      </c>
      <c r="L42" s="126">
        <v>10</v>
      </c>
      <c r="M42" s="126">
        <v>10</v>
      </c>
      <c r="N42" s="126">
        <v>10</v>
      </c>
    </row>
    <row r="43" spans="1:14" x14ac:dyDescent="0.35">
      <c r="A43">
        <v>45</v>
      </c>
      <c r="B43">
        <v>1</v>
      </c>
      <c r="C43">
        <v>3</v>
      </c>
      <c r="D43" s="1" t="s">
        <v>11</v>
      </c>
      <c r="E43">
        <v>3</v>
      </c>
      <c r="F43">
        <v>1</v>
      </c>
      <c r="G43" t="s">
        <v>27</v>
      </c>
      <c r="H43">
        <v>26</v>
      </c>
      <c r="I43" s="30" t="s">
        <v>39</v>
      </c>
      <c r="J43" s="39" t="s">
        <v>41</v>
      </c>
      <c r="K43" s="83">
        <v>3520</v>
      </c>
      <c r="L43" s="126">
        <v>9</v>
      </c>
      <c r="M43" s="126">
        <v>10</v>
      </c>
      <c r="N43" s="126">
        <v>10</v>
      </c>
    </row>
    <row r="44" spans="1:14" x14ac:dyDescent="0.35">
      <c r="A44">
        <v>46</v>
      </c>
      <c r="B44">
        <v>1</v>
      </c>
      <c r="C44">
        <v>3</v>
      </c>
      <c r="D44" s="1" t="s">
        <v>11</v>
      </c>
      <c r="E44">
        <v>3</v>
      </c>
      <c r="F44">
        <v>1</v>
      </c>
      <c r="G44" t="s">
        <v>28</v>
      </c>
      <c r="H44">
        <v>31</v>
      </c>
      <c r="I44" s="30" t="s">
        <v>39</v>
      </c>
      <c r="J44" s="39" t="s">
        <v>48</v>
      </c>
      <c r="K44" s="83">
        <v>3050</v>
      </c>
      <c r="L44" s="126">
        <v>9</v>
      </c>
      <c r="M44" s="126">
        <v>10</v>
      </c>
      <c r="N44" s="126">
        <v>10</v>
      </c>
    </row>
    <row r="45" spans="1:14" x14ac:dyDescent="0.35">
      <c r="A45">
        <v>47</v>
      </c>
      <c r="B45">
        <v>1</v>
      </c>
      <c r="C45">
        <v>2</v>
      </c>
      <c r="D45" s="1" t="s">
        <v>13</v>
      </c>
      <c r="E45">
        <v>3</v>
      </c>
      <c r="F45">
        <v>1</v>
      </c>
      <c r="G45" t="s">
        <v>27</v>
      </c>
      <c r="H45">
        <v>32</v>
      </c>
      <c r="I45" s="30" t="s">
        <v>39</v>
      </c>
      <c r="J45" s="121" t="s">
        <v>62</v>
      </c>
      <c r="K45" s="83">
        <v>2890</v>
      </c>
      <c r="L45" s="126">
        <v>9</v>
      </c>
      <c r="M45" s="126">
        <v>10</v>
      </c>
      <c r="N45" s="126">
        <v>10</v>
      </c>
    </row>
    <row r="46" spans="1:14" x14ac:dyDescent="0.35">
      <c r="A46">
        <v>48</v>
      </c>
      <c r="B46">
        <v>1</v>
      </c>
      <c r="C46">
        <v>3</v>
      </c>
      <c r="D46" s="1" t="s">
        <v>11</v>
      </c>
      <c r="E46">
        <v>3</v>
      </c>
      <c r="F46">
        <v>2</v>
      </c>
      <c r="G46" t="s">
        <v>28</v>
      </c>
      <c r="H46">
        <v>36</v>
      </c>
      <c r="I46" s="39" t="s">
        <v>36</v>
      </c>
      <c r="J46" s="39" t="s">
        <v>63</v>
      </c>
      <c r="K46" s="83">
        <v>3270</v>
      </c>
      <c r="L46" s="126">
        <v>8</v>
      </c>
      <c r="M46" s="126">
        <v>8</v>
      </c>
      <c r="N46" s="126">
        <v>8</v>
      </c>
    </row>
    <row r="47" spans="1:14" x14ac:dyDescent="0.35">
      <c r="A47">
        <v>49</v>
      </c>
      <c r="B47">
        <v>1</v>
      </c>
      <c r="C47">
        <v>2</v>
      </c>
      <c r="D47" s="1" t="s">
        <v>20</v>
      </c>
      <c r="E47">
        <v>3</v>
      </c>
      <c r="F47">
        <v>2</v>
      </c>
      <c r="G47" t="s">
        <v>28</v>
      </c>
      <c r="H47">
        <v>29</v>
      </c>
      <c r="I47" s="30" t="s">
        <v>39</v>
      </c>
      <c r="J47" s="36" t="s">
        <v>64</v>
      </c>
      <c r="K47" s="125">
        <v>3400</v>
      </c>
      <c r="L47" s="125"/>
      <c r="M47" s="125">
        <v>10</v>
      </c>
      <c r="N47" s="125">
        <v>10</v>
      </c>
    </row>
    <row r="48" spans="1:14" x14ac:dyDescent="0.35">
      <c r="A48">
        <v>50</v>
      </c>
      <c r="B48">
        <v>1</v>
      </c>
      <c r="C48">
        <v>2</v>
      </c>
      <c r="D48" s="1" t="s">
        <v>6</v>
      </c>
      <c r="E48">
        <v>3</v>
      </c>
      <c r="F48">
        <v>1</v>
      </c>
      <c r="G48" t="s">
        <v>28</v>
      </c>
      <c r="H48">
        <v>27</v>
      </c>
      <c r="I48" s="30" t="s">
        <v>39</v>
      </c>
      <c r="J48" s="39" t="s">
        <v>31</v>
      </c>
      <c r="K48" s="83">
        <v>3180</v>
      </c>
      <c r="L48" s="126">
        <v>9</v>
      </c>
      <c r="M48" s="126">
        <v>10</v>
      </c>
      <c r="N48" s="126">
        <v>10</v>
      </c>
    </row>
    <row r="49" spans="1:14" x14ac:dyDescent="0.35">
      <c r="A49">
        <v>52</v>
      </c>
      <c r="B49">
        <v>1</v>
      </c>
      <c r="C49">
        <v>1</v>
      </c>
      <c r="D49" s="1" t="s">
        <v>19</v>
      </c>
      <c r="E49">
        <v>3</v>
      </c>
      <c r="F49">
        <v>2</v>
      </c>
      <c r="G49" t="s">
        <v>27</v>
      </c>
      <c r="H49">
        <v>32</v>
      </c>
      <c r="I49" s="39" t="s">
        <v>36</v>
      </c>
      <c r="J49" s="121" t="s">
        <v>45</v>
      </c>
      <c r="K49" s="77">
        <v>3900</v>
      </c>
      <c r="L49" s="121">
        <v>9</v>
      </c>
      <c r="M49" s="121">
        <v>9</v>
      </c>
      <c r="N49" s="121">
        <v>9</v>
      </c>
    </row>
    <row r="50" spans="1:14" x14ac:dyDescent="0.35">
      <c r="A50">
        <v>53</v>
      </c>
      <c r="B50">
        <v>1</v>
      </c>
      <c r="C50">
        <v>4</v>
      </c>
      <c r="D50" s="1" t="s">
        <v>4</v>
      </c>
      <c r="E50">
        <v>3</v>
      </c>
      <c r="F50">
        <v>2</v>
      </c>
      <c r="G50" t="s">
        <v>27</v>
      </c>
      <c r="H50">
        <v>39</v>
      </c>
      <c r="I50" s="16" t="s">
        <v>37</v>
      </c>
      <c r="J50" s="123" t="s">
        <v>58</v>
      </c>
      <c r="K50" s="81">
        <v>3120</v>
      </c>
      <c r="L50" s="123">
        <v>9</v>
      </c>
      <c r="M50" s="123">
        <v>9</v>
      </c>
      <c r="N50" s="123">
        <v>10</v>
      </c>
    </row>
    <row r="51" spans="1:14" x14ac:dyDescent="0.35">
      <c r="A51">
        <v>54</v>
      </c>
      <c r="B51">
        <v>1</v>
      </c>
      <c r="C51">
        <v>1</v>
      </c>
      <c r="D51" s="1" t="s">
        <v>16</v>
      </c>
      <c r="E51">
        <v>3</v>
      </c>
      <c r="F51">
        <v>2</v>
      </c>
      <c r="G51" t="s">
        <v>28</v>
      </c>
      <c r="H51">
        <v>32</v>
      </c>
      <c r="I51" s="30" t="s">
        <v>39</v>
      </c>
      <c r="J51" s="42" t="s">
        <v>54</v>
      </c>
      <c r="K51" s="79">
        <v>3250</v>
      </c>
      <c r="L51" s="123">
        <v>8</v>
      </c>
      <c r="M51" s="123">
        <v>10</v>
      </c>
      <c r="N51" s="123">
        <v>10</v>
      </c>
    </row>
    <row r="52" spans="1:14" x14ac:dyDescent="0.35">
      <c r="A52">
        <v>55</v>
      </c>
      <c r="B52">
        <v>1</v>
      </c>
      <c r="C52">
        <v>1</v>
      </c>
      <c r="D52" s="1" t="s">
        <v>12</v>
      </c>
      <c r="E52">
        <v>3</v>
      </c>
      <c r="F52">
        <v>1</v>
      </c>
      <c r="G52" t="s">
        <v>28</v>
      </c>
      <c r="H52">
        <v>36</v>
      </c>
      <c r="I52" s="30" t="s">
        <v>39</v>
      </c>
      <c r="J52" s="43" t="s">
        <v>56</v>
      </c>
      <c r="K52" s="81">
        <v>3300</v>
      </c>
      <c r="L52" s="123">
        <v>10</v>
      </c>
      <c r="M52" s="123">
        <v>10</v>
      </c>
      <c r="N52" s="123">
        <v>10</v>
      </c>
    </row>
    <row r="53" spans="1:14" x14ac:dyDescent="0.35">
      <c r="A53">
        <v>56</v>
      </c>
      <c r="B53">
        <v>1</v>
      </c>
      <c r="C53">
        <v>1</v>
      </c>
      <c r="D53" s="1" t="s">
        <v>19</v>
      </c>
      <c r="E53">
        <v>3</v>
      </c>
      <c r="F53">
        <v>1</v>
      </c>
      <c r="G53" t="s">
        <v>27</v>
      </c>
      <c r="H53">
        <v>30</v>
      </c>
      <c r="I53" s="30" t="s">
        <v>39</v>
      </c>
      <c r="J53" s="44" t="s">
        <v>64</v>
      </c>
      <c r="K53" s="81">
        <v>3390</v>
      </c>
      <c r="L53" s="124"/>
      <c r="M53" s="124">
        <v>8</v>
      </c>
      <c r="N53" s="124">
        <v>10</v>
      </c>
    </row>
    <row r="54" spans="1:14" x14ac:dyDescent="0.35">
      <c r="A54">
        <v>57</v>
      </c>
      <c r="B54">
        <v>1</v>
      </c>
      <c r="C54">
        <v>1</v>
      </c>
      <c r="D54" s="1" t="s">
        <v>12</v>
      </c>
      <c r="E54">
        <v>3</v>
      </c>
      <c r="F54">
        <v>2</v>
      </c>
      <c r="G54" t="s">
        <v>27</v>
      </c>
      <c r="H54">
        <v>36</v>
      </c>
      <c r="I54" s="30" t="s">
        <v>39</v>
      </c>
      <c r="J54" s="5" t="s">
        <v>54</v>
      </c>
      <c r="K54" s="125">
        <v>3540</v>
      </c>
      <c r="L54" s="125">
        <v>9</v>
      </c>
      <c r="M54" s="125">
        <v>10</v>
      </c>
      <c r="N54" s="125">
        <v>10</v>
      </c>
    </row>
    <row r="55" spans="1:14" x14ac:dyDescent="0.35">
      <c r="A55">
        <v>58</v>
      </c>
      <c r="B55">
        <v>1</v>
      </c>
      <c r="C55">
        <v>1</v>
      </c>
      <c r="D55" s="1" t="s">
        <v>12</v>
      </c>
      <c r="E55">
        <v>3</v>
      </c>
      <c r="F55">
        <v>2</v>
      </c>
      <c r="G55" t="s">
        <v>27</v>
      </c>
      <c r="H55">
        <v>23</v>
      </c>
    </row>
    <row r="56" spans="1:14" x14ac:dyDescent="0.35">
      <c r="A56">
        <v>59</v>
      </c>
      <c r="B56">
        <v>1</v>
      </c>
      <c r="C56">
        <v>3</v>
      </c>
      <c r="D56" s="1" t="s">
        <v>11</v>
      </c>
      <c r="E56">
        <v>3</v>
      </c>
      <c r="F56">
        <v>2</v>
      </c>
      <c r="G56" t="s">
        <v>27</v>
      </c>
      <c r="H56">
        <v>36</v>
      </c>
    </row>
    <row r="57" spans="1:14" x14ac:dyDescent="0.35">
      <c r="A57">
        <v>60</v>
      </c>
      <c r="B57">
        <v>1</v>
      </c>
      <c r="C57">
        <v>4</v>
      </c>
      <c r="D57" s="1" t="s">
        <v>4</v>
      </c>
      <c r="E57">
        <v>3</v>
      </c>
      <c r="F57">
        <v>2</v>
      </c>
      <c r="G57" t="s">
        <v>28</v>
      </c>
      <c r="H57">
        <v>29</v>
      </c>
      <c r="I57" s="16" t="s">
        <v>37</v>
      </c>
      <c r="J57" s="5" t="s">
        <v>54</v>
      </c>
      <c r="K57" s="83">
        <v>3500</v>
      </c>
      <c r="L57" s="126"/>
      <c r="M57" s="126">
        <v>9</v>
      </c>
      <c r="N57" s="126">
        <v>8</v>
      </c>
    </row>
    <row r="59" spans="1:14" x14ac:dyDescent="0.35">
      <c r="F59">
        <f>COUNTIF(F2:F57,2)</f>
        <v>28</v>
      </c>
      <c r="G59">
        <f>COUNTIF(G2:G57,"m")</f>
        <v>31</v>
      </c>
      <c r="H59">
        <f t="shared" ref="H59" si="0">AVERAGE(H2:H57)</f>
        <v>31.071428571428573</v>
      </c>
      <c r="L59">
        <f t="shared" ref="L59:M59" si="1">AVERAGE(L2:L57)</f>
        <v>8.5217391304347831</v>
      </c>
      <c r="M59">
        <f t="shared" si="1"/>
        <v>9.4230769230769234</v>
      </c>
      <c r="N59">
        <f>AVERAGE(N2:N57)</f>
        <v>9.7450980392156854</v>
      </c>
    </row>
    <row r="60" spans="1:14" x14ac:dyDescent="0.35">
      <c r="F60">
        <f>COUNTIF(F3:F58,1)</f>
        <v>27</v>
      </c>
      <c r="G60">
        <f>COUNTIF(G3:G58,"f")</f>
        <v>25</v>
      </c>
      <c r="H60">
        <f t="shared" ref="H60" si="2">_xlfn.STDEV.P(H2:H57)</f>
        <v>4.4354784846457207</v>
      </c>
      <c r="L60">
        <f t="shared" ref="L60:M60" si="3">_xlfn.STDEV.P(L2:L57)</f>
        <v>1.2111641980160104</v>
      </c>
      <c r="M60">
        <f t="shared" si="3"/>
        <v>0.79290492800339629</v>
      </c>
      <c r="N60">
        <f>_xlfn.STDEV.P(N2:N57)</f>
        <v>0.51803312994599615</v>
      </c>
    </row>
    <row r="64" spans="1:14" x14ac:dyDescent="0.35">
      <c r="A64" t="s">
        <v>5</v>
      </c>
      <c r="B64">
        <f>COUNTIF(B2:B57,4)</f>
        <v>0</v>
      </c>
    </row>
    <row r="65" spans="1:2" x14ac:dyDescent="0.35">
      <c r="A65" t="s">
        <v>7</v>
      </c>
      <c r="B65">
        <f>COUNTIF(B2:B58,3)</f>
        <v>0</v>
      </c>
    </row>
    <row r="66" spans="1:2" x14ac:dyDescent="0.35">
      <c r="A66" t="s">
        <v>9</v>
      </c>
      <c r="B66">
        <f>COUNTIF(B2:B59,2)</f>
        <v>0</v>
      </c>
    </row>
    <row r="67" spans="1:2" x14ac:dyDescent="0.35">
      <c r="A67" t="s">
        <v>10</v>
      </c>
      <c r="B67">
        <f>COUNTIF(B2:B60,1)</f>
        <v>56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All recordings</vt:lpstr>
      <vt:lpstr>All participants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Julia Moser</dc:creator>
  <cp:lastModifiedBy>Julia Moser</cp:lastModifiedBy>
  <dcterms:created xsi:type="dcterms:W3CDTF">2019-12-11T11:28:35Z</dcterms:created>
  <dcterms:modified xsi:type="dcterms:W3CDTF">2021-02-15T14:27:18Z</dcterms:modified>
</cp:coreProperties>
</file>