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charts/chartEx1.xml" ContentType="application/vnd.ms-office.chartex+xml"/>
  <Override PartName="/xl/charts/style4.xml" ContentType="application/vnd.ms-office.chartstyle+xml"/>
  <Override PartName="/xl/charts/colors4.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5.xml" ContentType="application/vnd.ms-office.chartstyle+xml"/>
  <Override PartName="/xl/charts/colors5.xml" ContentType="application/vnd.ms-office.chartcolorstyle+xml"/>
  <Override PartName="/xl/charts/chart5.xml" ContentType="application/vnd.openxmlformats-officedocument.drawingml.chart+xml"/>
  <Override PartName="/xl/charts/style6.xml" ContentType="application/vnd.ms-office.chartstyle+xml"/>
  <Override PartName="/xl/charts/colors6.xml" ContentType="application/vnd.ms-office.chartcolorstyle+xml"/>
  <Override PartName="/xl/charts/chart6.xml" ContentType="application/vnd.openxmlformats-officedocument.drawingml.chart+xml"/>
  <Override PartName="/xl/charts/style7.xml" ContentType="application/vnd.ms-office.chartstyle+xml"/>
  <Override PartName="/xl/charts/colors7.xml" ContentType="application/vnd.ms-office.chartcolorstyle+xml"/>
  <Override PartName="/xl/charts/chart7.xml" ContentType="application/vnd.openxmlformats-officedocument.drawingml.chart+xml"/>
  <Override PartName="/xl/charts/style8.xml" ContentType="application/vnd.ms-office.chartstyle+xml"/>
  <Override PartName="/xl/charts/colors8.xml" ContentType="application/vnd.ms-office.chartcolorstyle+xml"/>
  <Override PartName="/xl/charts/chart8.xml" ContentType="application/vnd.openxmlformats-officedocument.drawingml.chart+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G:\1 J's th - GR 2019\A 2019\J's papers 20\A2 - 20\A2 - from 29 Sep\Policy responses to COVID-19 pandemic in Vietnam - T.A.T.L et al. Oct 26, 2020\Round 1-IJERPH-995269\R1-IJERPH Dec21\ijerph-995269 - Round 1\"/>
    </mc:Choice>
  </mc:AlternateContent>
  <xr:revisionPtr revIDLastSave="0" documentId="13_ncr:1_{AC556A57-CED8-4700-B5D0-8A743564AAE9}" xr6:coauthVersionLast="45" xr6:coauthVersionMax="45" xr10:uidLastSave="{00000000-0000-0000-0000-000000000000}"/>
  <bookViews>
    <workbookView xWindow="-108" yWindow="-108" windowWidth="23256" windowHeight="12576" firstSheet="2" activeTab="2" xr2:uid="{1AF5450D-BC1C-4CFC-BD7B-849C75B4E4BD}"/>
  </bookViews>
  <sheets>
    <sheet name="Data 1 for Fig. 1. 413 CCs " sheetId="10" r:id="rId1"/>
    <sheet name="Data 2 for Fig 1. 413 CCs " sheetId="26" r:id="rId2"/>
    <sheet name="Fig 1. Chronology of CCs" sheetId="12" r:id="rId3"/>
    <sheet name="Fig 1. Notes (for CCs Diagram)" sheetId="13" r:id="rId4"/>
    <sheet name="Fig 2. Ps-CCs - whole time" sheetId="20" r:id="rId5"/>
    <sheet name="(For Fig 3.1.+) Fig 5+ Fig 6" sheetId="8" r:id="rId6"/>
    <sheet name="For Fig3.2. 314 PPCs" sheetId="9" r:id="rId7"/>
    <sheet name="Fig 4.PDs classified by group " sheetId="27" r:id="rId8"/>
    <sheet name="Fig7 by Types (% of agencies)" sheetId="4" r:id="rId9"/>
    <sheet name="Sheet2" sheetId="28" r:id="rId10"/>
  </sheets>
  <externalReferences>
    <externalReference r:id="rId11"/>
  </externalReferences>
  <definedNames>
    <definedName name="_xlchart.v1.0" hidden="1">'[1]Sunburst (level-period 959)'!$M$4:$O$28</definedName>
    <definedName name="_xlchart.v1.1" hidden="1">'[1]Sunburst (level-period 959)'!$P$4:$P$28</definedName>
    <definedName name="_xlchart.v1.2" hidden="1">'[1]Sunburst (level-period 959)'!$Q$4:$Q$28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29" i="27" l="1"/>
  <c r="E196" i="20" l="1"/>
  <c r="D196" i="20"/>
  <c r="F1028" i="8" l="1"/>
  <c r="F1027" i="8"/>
  <c r="F1026" i="8"/>
  <c r="Q1019" i="8"/>
  <c r="AF13" i="13"/>
  <c r="AF12" i="13"/>
  <c r="AQ31" i="12" l="1"/>
  <c r="AC12" i="13" l="1"/>
  <c r="AE12" i="13" s="1"/>
  <c r="AF6" i="13"/>
  <c r="AF7" i="13"/>
  <c r="AF8" i="13"/>
  <c r="AF9" i="13"/>
  <c r="AF5" i="13"/>
  <c r="U50" i="12" l="1"/>
  <c r="P1017" i="8" l="1"/>
  <c r="O1009" i="8" l="1"/>
  <c r="Y1009" i="8"/>
  <c r="AB1009" i="8"/>
  <c r="AL1009" i="8"/>
  <c r="H841" i="4" l="1"/>
  <c r="I841" i="4" s="1"/>
  <c r="I756" i="4"/>
  <c r="J756" i="4"/>
  <c r="K756" i="4"/>
  <c r="L756" i="4"/>
  <c r="M756" i="4"/>
  <c r="N756" i="4"/>
  <c r="O756" i="4"/>
  <c r="P756" i="4"/>
  <c r="Q756" i="4"/>
  <c r="R756" i="4"/>
  <c r="S756" i="4"/>
  <c r="T756" i="4"/>
  <c r="U756" i="4"/>
  <c r="V756" i="4"/>
  <c r="W756" i="4"/>
  <c r="X756" i="4"/>
  <c r="Y756" i="4"/>
  <c r="Z756" i="4"/>
  <c r="AA756" i="4"/>
  <c r="AB756" i="4"/>
  <c r="AC756" i="4"/>
  <c r="AD756" i="4"/>
  <c r="AE756" i="4"/>
  <c r="AF756" i="4"/>
  <c r="AG756" i="4"/>
  <c r="AH756" i="4"/>
  <c r="H756" i="4"/>
  <c r="AI754" i="4"/>
  <c r="J847" i="4"/>
  <c r="K847" i="4"/>
  <c r="L847" i="4"/>
  <c r="H847" i="4"/>
  <c r="M845" i="4"/>
  <c r="O22" i="4"/>
  <c r="H35" i="4"/>
  <c r="J35" i="4"/>
  <c r="K35" i="4"/>
  <c r="L35" i="4"/>
  <c r="M35" i="4"/>
  <c r="N35" i="4"/>
  <c r="G35" i="4"/>
  <c r="O33" i="4"/>
  <c r="M847" i="4" l="1"/>
  <c r="H196" i="4" l="1"/>
  <c r="J196" i="4"/>
  <c r="K196" i="4"/>
  <c r="L196" i="4"/>
  <c r="M196" i="4"/>
  <c r="N196" i="4"/>
  <c r="O196" i="4"/>
  <c r="P196" i="4"/>
  <c r="Q196" i="4"/>
  <c r="G196" i="4"/>
  <c r="R194" i="4"/>
  <c r="R196" i="4" l="1"/>
  <c r="V132" i="4"/>
  <c r="H128" i="4"/>
  <c r="J128" i="4"/>
  <c r="K128" i="4"/>
  <c r="L128" i="4"/>
  <c r="M128" i="4"/>
  <c r="N128" i="4"/>
  <c r="O128" i="4"/>
  <c r="P128" i="4"/>
  <c r="Q128" i="4"/>
  <c r="R128" i="4"/>
  <c r="S128" i="4"/>
  <c r="T128" i="4"/>
  <c r="U128" i="4"/>
  <c r="G128" i="4"/>
  <c r="V126" i="4"/>
  <c r="H928" i="4"/>
  <c r="J928" i="4"/>
  <c r="G928" i="4"/>
  <c r="K926" i="4"/>
  <c r="T960" i="4"/>
  <c r="H956" i="4"/>
  <c r="J956" i="4"/>
  <c r="K956" i="4"/>
  <c r="L956" i="4"/>
  <c r="M956" i="4"/>
  <c r="N956" i="4"/>
  <c r="O956" i="4"/>
  <c r="P956" i="4"/>
  <c r="Q956" i="4"/>
  <c r="R956" i="4"/>
  <c r="S956" i="4"/>
  <c r="G956" i="4"/>
  <c r="T954" i="4"/>
  <c r="K928" i="4" l="1"/>
  <c r="E195" i="20" l="1"/>
  <c r="D195" i="20"/>
  <c r="D1010" i="8" l="1"/>
  <c r="D1004" i="8" l="1"/>
  <c r="D1005" i="8"/>
  <c r="D1006" i="8"/>
  <c r="D1007" i="8"/>
  <c r="D1003" i="8"/>
  <c r="D1008" i="8" s="1"/>
  <c r="AM50" i="12"/>
  <c r="AM51" i="12" s="1"/>
  <c r="AI50" i="12" l="1"/>
  <c r="F50" i="12"/>
  <c r="T50" i="12" l="1"/>
  <c r="G103" i="10"/>
  <c r="F103" i="10"/>
  <c r="E103" i="10"/>
  <c r="D103" i="10"/>
  <c r="I318" i="9" l="1"/>
  <c r="N1008" i="8"/>
  <c r="O1008" i="8"/>
  <c r="P1008" i="8"/>
  <c r="Q1008" i="8"/>
  <c r="O1016" i="8"/>
  <c r="D87" i="9" l="1"/>
  <c r="G1021" i="8" l="1"/>
  <c r="G1024" i="8" s="1"/>
  <c r="H1021" i="8"/>
  <c r="H1024" i="8" s="1"/>
  <c r="I1021" i="8"/>
  <c r="I1024" i="8" s="1"/>
  <c r="J1021" i="8"/>
  <c r="J1024" i="8" s="1"/>
  <c r="K1021" i="8"/>
  <c r="K1024" i="8" s="1"/>
  <c r="L1021" i="8"/>
  <c r="L1024" i="8" s="1"/>
  <c r="M1021" i="8"/>
  <c r="M1024" i="8" s="1"/>
  <c r="N1021" i="8"/>
  <c r="N1024" i="8" s="1"/>
  <c r="F1021" i="8"/>
  <c r="F1024" i="8" s="1"/>
  <c r="O1020" i="8"/>
  <c r="O1019" i="8"/>
  <c r="O1018" i="8"/>
  <c r="O1017" i="8"/>
  <c r="AL1008" i="8"/>
  <c r="AK1008" i="8"/>
  <c r="AJ1008" i="8"/>
  <c r="AI1008" i="8"/>
  <c r="AH1008" i="8"/>
  <c r="AG1008" i="8"/>
  <c r="AF1008" i="8"/>
  <c r="AE1008" i="8"/>
  <c r="AD1008" i="8"/>
  <c r="AC1008" i="8"/>
  <c r="AB1008" i="8"/>
  <c r="AA1008" i="8"/>
  <c r="Z1008" i="8"/>
  <c r="Y1008" i="8"/>
  <c r="X1008" i="8"/>
  <c r="W1008" i="8"/>
  <c r="V1008" i="8"/>
  <c r="U1008" i="8"/>
  <c r="T1008" i="8"/>
  <c r="S1008" i="8"/>
  <c r="R1008" i="8"/>
  <c r="M1008" i="8"/>
  <c r="L1008" i="8"/>
  <c r="K1008" i="8"/>
  <c r="J1008" i="8"/>
  <c r="I1008" i="8"/>
  <c r="H1008" i="8"/>
  <c r="G1008" i="8"/>
  <c r="F1008" i="8"/>
  <c r="AM1007" i="8"/>
  <c r="AM1006" i="8"/>
  <c r="AM1005" i="8"/>
  <c r="AM1004" i="8"/>
  <c r="AM1003" i="8"/>
  <c r="D751" i="8"/>
  <c r="F594" i="8"/>
  <c r="F344" i="8"/>
  <c r="F160" i="8"/>
  <c r="F111" i="8"/>
  <c r="O1021" i="8" l="1"/>
  <c r="O1024" i="8" s="1"/>
  <c r="AM1008" i="8"/>
  <c r="P994" i="4" l="1"/>
  <c r="O994" i="4"/>
  <c r="N994" i="4"/>
  <c r="M994" i="4"/>
  <c r="L994" i="4"/>
  <c r="K994" i="4"/>
  <c r="J994" i="4"/>
  <c r="H994" i="4"/>
  <c r="G994" i="4"/>
  <c r="Q993" i="4"/>
  <c r="Q992" i="4"/>
  <c r="Q991" i="4"/>
  <c r="Q990" i="4"/>
  <c r="Q989" i="4"/>
  <c r="D313" i="4"/>
  <c r="D669" i="4"/>
  <c r="D470" i="4"/>
  <c r="D392" i="4"/>
  <c r="B137" i="4"/>
  <c r="Q994" i="4" l="1"/>
</calcChain>
</file>

<file path=xl/sharedStrings.xml><?xml version="1.0" encoding="utf-8"?>
<sst xmlns="http://schemas.openxmlformats.org/spreadsheetml/2006/main" count="9889" uniqueCount="2433">
  <si>
    <t>Date</t>
  </si>
  <si>
    <t>Short name</t>
  </si>
  <si>
    <t>Issued by</t>
  </si>
  <si>
    <t>MOH</t>
  </si>
  <si>
    <t>Pla 05/KH-UBNDTLS</t>
  </si>
  <si>
    <t>PPC/Lang Son</t>
  </si>
  <si>
    <t>Deci 125/QĐ-BYT</t>
  </si>
  <si>
    <t>Deci 137/QĐ-BYT</t>
  </si>
  <si>
    <t>Dis 62/KCB-NV</t>
  </si>
  <si>
    <t>Deci 156/QĐ-BYT</t>
  </si>
  <si>
    <t>Deci 181/QĐ-BYT</t>
  </si>
  <si>
    <t>Dir 03/CT-BYT</t>
  </si>
  <si>
    <t>Ann 45/TB-BGDĐT</t>
  </si>
  <si>
    <t>MOET</t>
  </si>
  <si>
    <t>Ann 42/TB-TCT</t>
  </si>
  <si>
    <t>MOF/..</t>
  </si>
  <si>
    <t>Ann 35/TB-VPCP</t>
  </si>
  <si>
    <t>GO</t>
  </si>
  <si>
    <t>Ann 43/TB-VPCP</t>
  </si>
  <si>
    <t>Ann 52/TB-VPCP</t>
  </si>
  <si>
    <t>Ann 55/TB-VPCP</t>
  </si>
  <si>
    <t>Ann 66/TB-VPCP</t>
  </si>
  <si>
    <t>Ann 202/QĐ-UBNDHN</t>
  </si>
  <si>
    <t>PPC/Hanoi</t>
  </si>
  <si>
    <t>Ann 75/TB-VPCP</t>
  </si>
  <si>
    <t>Ann 86/TB-VPCP</t>
  </si>
  <si>
    <t>Ann 94/TB-VPCP</t>
  </si>
  <si>
    <t>Ann 98/TB-VPCP</t>
  </si>
  <si>
    <t>Ann 102/TB-VPCP</t>
  </si>
  <si>
    <t>Ann 174/TB-BGDĐT</t>
  </si>
  <si>
    <t>Ann 118/TB-VPCP</t>
  </si>
  <si>
    <t>Ann 119/TB-VPCP</t>
  </si>
  <si>
    <t>Ann 122/TB-VPCP</t>
  </si>
  <si>
    <t>Ann 1059/TB-BHXH</t>
  </si>
  <si>
    <t>VSS</t>
  </si>
  <si>
    <t>Ann 134/TB-VPCP</t>
  </si>
  <si>
    <t>Ann 248/TB-VKSTC</t>
  </si>
  <si>
    <t>SPP</t>
  </si>
  <si>
    <t>Ann 313/TB-BCĐHCMC</t>
  </si>
  <si>
    <t>PPC/Hanoi-SPCP</t>
  </si>
  <si>
    <t>Ann 5277/TB-SHTT</t>
  </si>
  <si>
    <t>MOST/..</t>
  </si>
  <si>
    <t>Ann 184/TB-TCT</t>
  </si>
  <si>
    <t>Ann 149/TB-VPCP</t>
  </si>
  <si>
    <t>Ann 330/TB-BCĐ HN</t>
  </si>
  <si>
    <t>Ann 339/TB-BCĐ HN</t>
  </si>
  <si>
    <t xml:space="preserve">Ann 158/TB-VPCP </t>
  </si>
  <si>
    <t>Ann 343/TB-BCĐ HN</t>
  </si>
  <si>
    <t>Ann 147/TB-VPCP</t>
  </si>
  <si>
    <t>Ann 346/TB-BCĐ Hanoi</t>
  </si>
  <si>
    <t>Ann 252/TB-BGDĐT</t>
  </si>
  <si>
    <t xml:space="preserve">Ann 357/TB-BCĐ </t>
  </si>
  <si>
    <t xml:space="preserve">Ann 19/TB-UBND </t>
  </si>
  <si>
    <t>PPC/Ninh Binh</t>
  </si>
  <si>
    <t>Ann 164/TB-VPCP</t>
  </si>
  <si>
    <t>Ann 130/TB-VPUB NT</t>
  </si>
  <si>
    <t>PPC/Ninh Thuan</t>
  </si>
  <si>
    <t>Ann  377/TB-BCĐ/Hanoi</t>
  </si>
  <si>
    <t>Ann 167/TB-VPCP</t>
  </si>
  <si>
    <t>Ann 388/TB-BCĐ</t>
  </si>
  <si>
    <t>Ann 392/TB-BCĐ/HN</t>
  </si>
  <si>
    <t>Ann 174/TB-VPCP</t>
  </si>
  <si>
    <t>Ann 424/TB-BCĐ/Hanoi</t>
  </si>
  <si>
    <t xml:space="preserve">Ann  206/TB-VPCP </t>
  </si>
  <si>
    <t>Ann 219/TB-VPCP</t>
  </si>
  <si>
    <t>Ann 238/TB-VPCP</t>
  </si>
  <si>
    <t>Cir 01/2020/TT-NHNN</t>
  </si>
  <si>
    <t>SB</t>
  </si>
  <si>
    <t>II</t>
  </si>
  <si>
    <t>Cir 05/2020/TT-NHNN</t>
  </si>
  <si>
    <t>IV</t>
  </si>
  <si>
    <t>Cir 47/2020/TT-BTC</t>
  </si>
  <si>
    <t>MOF</t>
  </si>
  <si>
    <t>Deci 219/QĐ-BYT</t>
  </si>
  <si>
    <t>Deci 170/QĐ-TTg</t>
  </si>
  <si>
    <t>PM</t>
  </si>
  <si>
    <t>Deci 225/QĐ-BYT</t>
  </si>
  <si>
    <t>Deci 172/QĐ-TTg</t>
  </si>
  <si>
    <t>Deci 237/QĐ-BYT</t>
  </si>
  <si>
    <t>Deci 282/QĐ-UBNDBĐ</t>
  </si>
  <si>
    <t>PPC/Binh Dinh</t>
  </si>
  <si>
    <t>Deci 286/QĐ-UBNDBĐ</t>
  </si>
  <si>
    <t>Deci 173/QĐ-TTg</t>
  </si>
  <si>
    <t>Deci 389/QĐ-UBNDĐN</t>
  </si>
  <si>
    <t>PPC/Da Nang</t>
  </si>
  <si>
    <t>Deci 270/QĐ-BVHTTDL</t>
  </si>
  <si>
    <t>MOCST</t>
  </si>
  <si>
    <t>Deci 322/QĐ-BYT</t>
  </si>
  <si>
    <t>Deci 155/QĐ-BYT</t>
  </si>
  <si>
    <t>Deci 172/QĐ-UBNDQN</t>
  </si>
  <si>
    <t>PPC/Quang Ngai</t>
  </si>
  <si>
    <t>Deci 343/QĐ-BYT</t>
  </si>
  <si>
    <t>Deci 344/QĐ-BYT</t>
  </si>
  <si>
    <t>Deci 345/QĐ-BYT</t>
  </si>
  <si>
    <t>Deci 80/QĐ-BCĐQG</t>
  </si>
  <si>
    <t>NSCPC</t>
  </si>
  <si>
    <t>Deci 81/QĐ-BCĐQG</t>
  </si>
  <si>
    <t>Deci 435/QĐ-BCT</t>
  </si>
  <si>
    <t>MOIT</t>
  </si>
  <si>
    <t>Deci 269/QĐ-UBNDVP</t>
  </si>
  <si>
    <t>PPC/Vinh Phuc</t>
  </si>
  <si>
    <t>Deci 481/QĐ-BCT</t>
  </si>
  <si>
    <t>Deci 204/QĐ-UBNDQN</t>
  </si>
  <si>
    <t>Deci 468/QĐ-BYT</t>
  </si>
  <si>
    <t>Deci 274/QĐ-UBNDHP</t>
  </si>
  <si>
    <t>PPC/Hai Phong</t>
  </si>
  <si>
    <t>Deci 07/QĐ-TTg</t>
  </si>
  <si>
    <t>Deci 705/QĐ-UBNDBĐ</t>
  </si>
  <si>
    <t>Deci 774/QĐ-BYT</t>
  </si>
  <si>
    <t>Deci 470/QĐ-BTP</t>
  </si>
  <si>
    <t>MOJ</t>
  </si>
  <si>
    <t>Deci 770/QĐ-UBNDQN</t>
  </si>
  <si>
    <t>PPC/Quang Ninh</t>
  </si>
  <si>
    <t>Dec 700/QĐ-UBND Hung Yen</t>
  </si>
  <si>
    <t>PPC/Hung Yen</t>
  </si>
  <si>
    <t>Deci 489/QĐ-BTP</t>
  </si>
  <si>
    <t>Deci 870/QĐ-BYT</t>
  </si>
  <si>
    <t>Deci 480/QĐ-UBNDSL</t>
  </si>
  <si>
    <t>PPC/Son La</t>
  </si>
  <si>
    <t>Deci 904/QĐ-BYT</t>
  </si>
  <si>
    <t>Deci 924/QĐ-BYT</t>
  </si>
  <si>
    <t>Deci 941/QĐ-BYT</t>
  </si>
  <si>
    <t>Deci 963/QĐ-BYT</t>
  </si>
  <si>
    <t>Deci 572/QĐ-UBNDNĐ</t>
  </si>
  <si>
    <t xml:space="preserve">Dec 572/QĐ-UBND </t>
  </si>
  <si>
    <t>PPC/Nam Dinh</t>
  </si>
  <si>
    <t>Deci 1259/QĐ-BYT</t>
  </si>
  <si>
    <t>Deci 748/QĐ-UBNDQN</t>
  </si>
  <si>
    <t>PPC/Quang Nam</t>
  </si>
  <si>
    <t>Deci 1271/QĐ-BYT</t>
  </si>
  <si>
    <t>Deci 1282/QĐ-BYT</t>
  </si>
  <si>
    <t>Deci 1344/QĐ-BYT</t>
  </si>
  <si>
    <t>Deci 1353/QĐ-BYT</t>
  </si>
  <si>
    <t>Deci 628/QĐ-UBNDĐL</t>
  </si>
  <si>
    <t>PPC/Dak Lak</t>
  </si>
  <si>
    <t>Deci 436/QĐ-BTC</t>
  </si>
  <si>
    <t>Deci 596/QĐ-UBNDYB</t>
  </si>
  <si>
    <t>PPC/Yen Bai</t>
  </si>
  <si>
    <t>Deci 1444/QĐ-BYT</t>
  </si>
  <si>
    <t>Deci 700/QĐ-UBNDHY</t>
  </si>
  <si>
    <t>Deci 437/QĐ-TTg</t>
  </si>
  <si>
    <t>Deci 1139/QĐ-UBNDBĐ</t>
  </si>
  <si>
    <t>Dec 834/QĐ-UBND Hai Duong</t>
  </si>
  <si>
    <t>PPC/Hai Duong</t>
  </si>
  <si>
    <t>Dec 294/QĐ-UBND KT</t>
  </si>
  <si>
    <t>PPC/Kon Tum</t>
  </si>
  <si>
    <t>Deci 447/QĐ-TTg</t>
  </si>
  <si>
    <t>Deci 824/QĐ-BTNMT</t>
  </si>
  <si>
    <t>MONRE</t>
  </si>
  <si>
    <t>Deci 956/QĐ-UBNDTB</t>
  </si>
  <si>
    <t>PPC/Thai Binh</t>
  </si>
  <si>
    <t xml:space="preserve">Dec 419/QĐ-UBND </t>
  </si>
  <si>
    <t>PPC/Bac Ninh</t>
  </si>
  <si>
    <t>Deci 1551/QĐ-BYT</t>
  </si>
  <si>
    <t>Deci. 1203/QĐ-BCĐ</t>
  </si>
  <si>
    <t>PPC/HCMCPC/SCPC</t>
  </si>
  <si>
    <t>Dec 878/QĐ-UBND Hai Duong</t>
  </si>
  <si>
    <t>Deci 1588/QĐ-BYT</t>
  </si>
  <si>
    <t>Dec 938/QĐ-UBND Hai Phong</t>
  </si>
  <si>
    <t>Deci 1616/QĐ-BYT</t>
  </si>
  <si>
    <t>Deci 1158/QĐ-UBNDHT</t>
  </si>
  <si>
    <t>PPC/Ha Tinh</t>
  </si>
  <si>
    <t>Deci 1719/QĐ-BYT</t>
  </si>
  <si>
    <t>Dec Quyết định 1105/QĐ-UBND</t>
  </si>
  <si>
    <t>Dec 1106 /QĐ-UBND Qna</t>
  </si>
  <si>
    <t>Dec  941/QĐ-UBND VP</t>
  </si>
  <si>
    <t>Dec../QĐ-UBNDPT</t>
  </si>
  <si>
    <t>PPC/Phu Tho</t>
  </si>
  <si>
    <t>Deci 1773/QĐ-BYT</t>
  </si>
  <si>
    <t>Dec /STTTT-PT</t>
  </si>
  <si>
    <t>MIC/DOC Phu Tho</t>
  </si>
  <si>
    <t>Deci 2245/BYT-DP</t>
  </si>
  <si>
    <t>Dec  1170 /QĐ-UBND</t>
  </si>
  <si>
    <t>Dec  1058/QĐ-UBND QT</t>
  </si>
  <si>
    <t>PPC/Quang Tri</t>
  </si>
  <si>
    <t>Deci 1367/QĐ-UBNDHCMC</t>
  </si>
  <si>
    <t>PPC/HCMC-SCPC</t>
  </si>
  <si>
    <t>Deci 1370/QĐ-BCĐHCMC</t>
  </si>
  <si>
    <t>PPC/HCMC-SPCP</t>
  </si>
  <si>
    <t>Deci 1371/QĐ-BCĐHCMC</t>
  </si>
  <si>
    <t>Deci. 1269/QĐ-BCĐ</t>
  </si>
  <si>
    <t>Deci. 1368/QĐ-BCĐ</t>
  </si>
  <si>
    <t>Deci 15/2020/QĐ-TTg</t>
  </si>
  <si>
    <t>Deci 1397/QĐ-BCĐHCMC</t>
  </si>
  <si>
    <t>Deci 1886/QĐ-BYT</t>
  </si>
  <si>
    <t>&gt;27 Apr</t>
  </si>
  <si>
    <t>Dec../QĐ-UBND KG</t>
  </si>
  <si>
    <t>PPC/Kien Giang</t>
  </si>
  <si>
    <t>Dec…/QĐ-DIC</t>
  </si>
  <si>
    <t>MIC/DOC Tra Vinh</t>
  </si>
  <si>
    <t>Deci. 1456/QĐ-BCĐ</t>
  </si>
  <si>
    <t>Dec 1214/QĐ-UBND Quang Nam</t>
  </si>
  <si>
    <t>Dec Quyết định 13/2020/QĐ-UBND</t>
  </si>
  <si>
    <t>Dec số 695/QĐ-UBND HG</t>
  </si>
  <si>
    <t>PPC/Hau Giang</t>
  </si>
  <si>
    <t>Dec 1377/QĐ-UBND</t>
  </si>
  <si>
    <t>PPC/Quang Binh</t>
  </si>
  <si>
    <t>Deci 877/QĐ-NHNN</t>
  </si>
  <si>
    <t>Dec 10/2020/QĐ-UBND Tieng Giang</t>
  </si>
  <si>
    <t>PPC/Tien Giang</t>
  </si>
  <si>
    <t>Dec 11/2020/QĐ-UBND</t>
  </si>
  <si>
    <t>Deci 2057/QĐ-BYT</t>
  </si>
  <si>
    <t>Dec Quyết định 1299/QĐ-UBND</t>
  </si>
  <si>
    <t>MOLISA/DOLISA Soc Trang</t>
  </si>
  <si>
    <t>Dec Quyết định 1657/QĐ-UBND ĐN</t>
  </si>
  <si>
    <t>PPC/Dong Nai</t>
  </si>
  <si>
    <t>Dec 1414/QĐ-UBND Tien Giang</t>
  </si>
  <si>
    <t>Dec../QĐ-UBND PY</t>
  </si>
  <si>
    <t>PPC/Phu Yen</t>
  </si>
  <si>
    <t>Deci 2233/QĐ-BCĐQG</t>
  </si>
  <si>
    <t>Deci 2234/QĐ-BCĐQG</t>
  </si>
  <si>
    <t>Deci 1429/QĐ-BTP</t>
  </si>
  <si>
    <t>Dec 2553/QĐ-BYT</t>
  </si>
  <si>
    <t>Dec 1616/QĐ-TCHQ</t>
  </si>
  <si>
    <t>Dec…/QĐ-UBND Bac Giang</t>
  </si>
  <si>
    <t>PPC/Bac Giang</t>
  </si>
  <si>
    <t>F2</t>
  </si>
  <si>
    <t>Dir 03/CT-UBNDHP</t>
  </si>
  <si>
    <t>Dir 01/CT-BTC</t>
  </si>
  <si>
    <t>Dir 05/CT-TTg</t>
  </si>
  <si>
    <t>Dir 03/CT-UBNDHCM</t>
  </si>
  <si>
    <t>PPC/HCMC</t>
  </si>
  <si>
    <t>Dir 03/CT-UBNDLC</t>
  </si>
  <si>
    <t>PPC/Lai Chau</t>
  </si>
  <si>
    <t>Dir 03/CT-UBNDNT</t>
  </si>
  <si>
    <t>Dir 199/CT-HQHCM</t>
  </si>
  <si>
    <t>MOT/HCMCDOT</t>
  </si>
  <si>
    <t>Dir 03/CT-UBNDBĐ</t>
  </si>
  <si>
    <t>Dir 03/CT-UBNDTH</t>
  </si>
  <si>
    <t>PPC/Thanh Hoa</t>
  </si>
  <si>
    <t>Dir 04/CT-BCT</t>
  </si>
  <si>
    <t>Dir 06/CT-TTg</t>
  </si>
  <si>
    <t>Dir 02/CT-UBND HB</t>
  </si>
  <si>
    <t>PPC/Hoa Binh</t>
  </si>
  <si>
    <t>Dir 02/CT-UBNDĐN</t>
  </si>
  <si>
    <t>Dir 03/CT-UBNDHY</t>
  </si>
  <si>
    <t>Dir 1/CT-UBNDNĐ</t>
  </si>
  <si>
    <t>Dir 01/CT-UBNDHN</t>
  </si>
  <si>
    <t>Dir 5/CT-BTTTT</t>
  </si>
  <si>
    <t>MIC</t>
  </si>
  <si>
    <t>Dir 01/CT-BXD</t>
  </si>
  <si>
    <t>MOC</t>
  </si>
  <si>
    <t>Dir 02/CT-UBNDNB</t>
  </si>
  <si>
    <t>Dir 03/CT-UBNDĐB</t>
  </si>
  <si>
    <t>PPC/Dien Bien</t>
  </si>
  <si>
    <t>Dir 03/CT-UBNDKH</t>
  </si>
  <si>
    <t>PPC/Khanh Hoa</t>
  </si>
  <si>
    <t>Dir 05/CT-UBNDQN</t>
  </si>
  <si>
    <t>Dir 3/CT-UBNDLC</t>
  </si>
  <si>
    <t>PPC/Lao Cai</t>
  </si>
  <si>
    <t>Dir 02/CT-UBNDBĐ</t>
  </si>
  <si>
    <t>Dir 07/CT-UBNDTB</t>
  </si>
  <si>
    <t>Dir 10/CT-TTg</t>
  </si>
  <si>
    <t>Dir 05/CT-BCT</t>
  </si>
  <si>
    <t xml:space="preserve">Dir Chỉ thị 05/CT-UBND </t>
  </si>
  <si>
    <t>Dir 11/CT-TTg</t>
  </si>
  <si>
    <t>Dir 12/CT-TTg</t>
  </si>
  <si>
    <t>Dir 02/2020/CT-CA</t>
  </si>
  <si>
    <t>SPC</t>
  </si>
  <si>
    <t>Dir 13/CT-TTg</t>
  </si>
  <si>
    <t>Dir 06/CT-BCT</t>
  </si>
  <si>
    <t>Dir 03/CT-UBND Ninh Binh</t>
  </si>
  <si>
    <t>Dir 02/CT-BTC</t>
  </si>
  <si>
    <t>Dir 04/CT-UBNDGL</t>
  </si>
  <si>
    <t>PPC/Gia Lai</t>
  </si>
  <si>
    <t>Dir 08/CT-UBNDBĐ</t>
  </si>
  <si>
    <t>Dir 1939/CT-VPCP</t>
  </si>
  <si>
    <t>Dir 09/CT-UBNDTH</t>
  </si>
  <si>
    <t>Dir 02/CT-UBNDGL</t>
  </si>
  <si>
    <t>PPC/Soc Trang</t>
  </si>
  <si>
    <t>Dir 02/CT-UBNDBRVT</t>
  </si>
  <si>
    <t>PPC/Ba Ria-Vung Tau</t>
  </si>
  <si>
    <t xml:space="preserve">Dir 03/CT-UBND </t>
  </si>
  <si>
    <t>Dir 08/CT-UBNDTTH</t>
  </si>
  <si>
    <t>PPC/Thua Thien Hue</t>
  </si>
  <si>
    <t>Dir 15/CT-TTg</t>
  </si>
  <si>
    <t>Dir Chỉ thị 08/CT-UBND HY</t>
  </si>
  <si>
    <t>Dir 07/CT-UBND GL</t>
  </si>
  <si>
    <t>Dir 6/CT-BYT</t>
  </si>
  <si>
    <t>Dir Chỉ thị 03/CT-UBND YB</t>
  </si>
  <si>
    <t>Dir 02/CT-BXD</t>
  </si>
  <si>
    <t>Dir 02/CT-NHNN</t>
  </si>
  <si>
    <t>Dir 05/CT-UBNDHN</t>
  </si>
  <si>
    <t>Dir 16/CT-TTg</t>
  </si>
  <si>
    <t>Dir 09/CT-CTUBND HY</t>
  </si>
  <si>
    <t xml:space="preserve">Dir 09/CT-UBND </t>
  </si>
  <si>
    <t>Dir 05/CT-UBND VL</t>
  </si>
  <si>
    <t>PPC/Vinh Long</t>
  </si>
  <si>
    <t>Dir Chỉ thị 09/CT-UBND NT</t>
  </si>
  <si>
    <t>Dir 05/CT-UBND Bac Ninh</t>
  </si>
  <si>
    <t>Dir 04/CT-UBND Ca Mau</t>
  </si>
  <si>
    <t>PPC/Ca Mau</t>
  </si>
  <si>
    <t>Dir Chỉ thị 11/CT-CTUBND HY</t>
  </si>
  <si>
    <t>Dir Chỉ thị 10/CT-UBND NT</t>
  </si>
  <si>
    <t>Dir 04/CT-UBNDBN</t>
  </si>
  <si>
    <t>Dir 09/CT-UBND Binh Dinh</t>
  </si>
  <si>
    <t>Dir11/CT-UBND Ninh Thuan</t>
  </si>
  <si>
    <t>Dir 19/CT-TTg</t>
  </si>
  <si>
    <t>Dir 03/CT-UBND</t>
  </si>
  <si>
    <t>PPC/Dak Nong</t>
  </si>
  <si>
    <t>Dir 26/CT-TU</t>
  </si>
  <si>
    <t>PPC/Ha Nam (BTV tỉnh ủy)</t>
  </si>
  <si>
    <t>Dir 02/CT-UBND BL</t>
  </si>
  <si>
    <t>PPC/Bac Lieu</t>
  </si>
  <si>
    <t>Dir Chỉ thị 12/CT-CTUBND</t>
  </si>
  <si>
    <t>Dir 08/CT-UBND GL</t>
  </si>
  <si>
    <t>Dir Chỉ thị 07/CT-UBND VL</t>
  </si>
  <si>
    <t>Dir 36-CT/TU QN</t>
  </si>
  <si>
    <t>Dir  07/CT-UBND/Hanoi</t>
  </si>
  <si>
    <t xml:space="preserve">Dir Chỉ thị 13/CT-UBND </t>
  </si>
  <si>
    <t>https://thuvienphapluat.vn/cong-van/The-thao-Y-te/Cong-van-79-CV-TW-2020-phong-chong-dich-benh-viem-duong-ho-hap-cap-do-vi-rut-Co-ro-na-gay-ra-433602.aspx</t>
  </si>
  <si>
    <t>Dis 79-CV/TW</t>
  </si>
  <si>
    <t>SCPV</t>
  </si>
  <si>
    <t>“Secretariat” of Communist Party of Vietnam</t>
  </si>
  <si>
    <t xml:space="preserve">Dis Công văn 267/BTTTT-TTCS </t>
  </si>
  <si>
    <t>Dis 438/CHHVN-VTDVHH</t>
  </si>
  <si>
    <t>MOT/..</t>
  </si>
  <si>
    <t>Dis 1377/QLD-CL</t>
  </si>
  <si>
    <t>MOH/..</t>
  </si>
  <si>
    <t>Dis 406/BGDĐT-GDTC</t>
  </si>
  <si>
    <t>Dis 422/BHXH-CSXH</t>
  </si>
  <si>
    <t>Dis 643/BYT-TT</t>
  </si>
  <si>
    <t>Dis 647/BYT-TB</t>
  </si>
  <si>
    <t>Dis 1126/VPCP-KGVX</t>
  </si>
  <si>
    <t>Dis 1145/VPCP-KGVX</t>
  </si>
  <si>
    <t>Dis 1488/QLD-KD</t>
  </si>
  <si>
    <t>Dis 431/BGDĐT-GDTC</t>
  </si>
  <si>
    <t>Dis 432/BGDĐT-GDTC</t>
  </si>
  <si>
    <t>Dis 465/SGDĐT-CTTT</t>
  </si>
  <si>
    <t>MOET/HCMCDOET</t>
  </si>
  <si>
    <t>Dis 494/UBND-KGVX</t>
  </si>
  <si>
    <t>Dis 544/UBND-VX</t>
  </si>
  <si>
    <t>Dis 5524/CT-TTHT</t>
  </si>
  <si>
    <t>MOF/HN… of MOF</t>
  </si>
  <si>
    <t>Dis 676/BTNMT-TCMT</t>
  </si>
  <si>
    <t>Dis 1074/BTC-HCSN</t>
  </si>
  <si>
    <t>Dis 1148/VPCP-QHQT</t>
  </si>
  <si>
    <t>Dis 159/KCB-NV</t>
  </si>
  <si>
    <t>Dis 1705/QLD-KD</t>
  </si>
  <si>
    <t>Dis 742/BYT-DP</t>
  </si>
  <si>
    <t>Dis 1710/QLD-KD</t>
  </si>
  <si>
    <t>Dis 577/UBND-VX</t>
  </si>
  <si>
    <t>Dis 166/DP-DT</t>
  </si>
  <si>
    <t>Dis 345/TCGDNN-ĐTCQ</t>
  </si>
  <si>
    <t>MOET/..</t>
  </si>
  <si>
    <t>Dis 548/SGDĐT-CTTT</t>
  </si>
  <si>
    <t>Dis 575/UBND-KGVX</t>
  </si>
  <si>
    <t>Dis 823/BYT-TT</t>
  </si>
  <si>
    <t>Dis 829/BYT-MT</t>
  </si>
  <si>
    <t>Dis 509/BGDĐT-GDTrH</t>
  </si>
  <si>
    <t>Dis 839/BYT-DP</t>
  </si>
  <si>
    <t>Dis 1117/NHNN-TD</t>
  </si>
  <si>
    <t>Dis 865/BYT-DP</t>
  </si>
  <si>
    <t>Dis 868/BYT-DP</t>
  </si>
  <si>
    <t>Dis 218/TCLN-CTVN</t>
  </si>
  <si>
    <t>MARD/..</t>
  </si>
  <si>
    <t>Dis 550/BGDĐT-GDTC</t>
  </si>
  <si>
    <t xml:space="preserve">Dis 633/TB-LĐTBXH </t>
  </si>
  <si>
    <t>MOLISA</t>
  </si>
  <si>
    <t>Dis 912/BYT-KCB</t>
  </si>
  <si>
    <t>Dis 914/BYT-MT</t>
  </si>
  <si>
    <t>Dis 586/BGDĐT-GDTrH</t>
  </si>
  <si>
    <t>Dis 630/GDĐT-VP</t>
  </si>
  <si>
    <t>Dis 642/GDĐT-KHTC</t>
  </si>
  <si>
    <t>Dis 953/CV-BCĐ</t>
  </si>
  <si>
    <t xml:space="preserve">Dis 126/KCB-NV </t>
  </si>
  <si>
    <t>Dis 423/TCGDNN-HSSV</t>
  </si>
  <si>
    <t>Dis 616/SGDĐT-CTTT</t>
  </si>
  <si>
    <t>Dis 660/UBND-KGVX</t>
  </si>
  <si>
    <t>Dis 987/BYT-DP</t>
  </si>
  <si>
    <t>Dis 708/UBND-VX</t>
  </si>
  <si>
    <t>Dis 709/UNBD-VX</t>
  </si>
  <si>
    <t>Dis 991/BYT-DP</t>
  </si>
  <si>
    <t>Dis 476/MT-VP</t>
  </si>
  <si>
    <t>Dis 1030/BYT-KH</t>
  </si>
  <si>
    <t>Dis 229/KCB-NV</t>
  </si>
  <si>
    <t>Dis 896/TCT-DNNCN</t>
  </si>
  <si>
    <t>Dis 897/TCT-QLN</t>
  </si>
  <si>
    <t>Dis 696/BGDĐT-GDTC</t>
  </si>
  <si>
    <t>Dis 1097/BYT-DP</t>
  </si>
  <si>
    <t>Dis 1156/SYT-NVY</t>
  </si>
  <si>
    <t>MOH/HCMCDOH</t>
  </si>
  <si>
    <t>Dis 211/TLĐ</t>
  </si>
  <si>
    <t>VGCL</t>
  </si>
  <si>
    <t>Dis 947/BVHTTDL-TCDL</t>
  </si>
  <si>
    <t>Dis 1119/BYT-DP</t>
  </si>
  <si>
    <t>Dis 2079/QLD-KD</t>
  </si>
  <si>
    <t>Dis 679/SGDĐT-CTTT</t>
  </si>
  <si>
    <t>MOET/HNDOET</t>
  </si>
  <si>
    <t>Dis 748/GDĐT-CTTT</t>
  </si>
  <si>
    <t>Dis 749/GDĐT-VP</t>
  </si>
  <si>
    <t>Dis 1120/CV-BCĐ</t>
  </si>
  <si>
    <t>Dis 1771/VPCP-KTTH</t>
  </si>
  <si>
    <t>Dis 430/TCQLTT-CNV</t>
  </si>
  <si>
    <t>MOIT..</t>
  </si>
  <si>
    <t>Dis 689/SGDĐT-VP</t>
  </si>
  <si>
    <t>Dis 778/UBND-KGVX</t>
  </si>
  <si>
    <t>Dis 1774/VPCP-QHQT</t>
  </si>
  <si>
    <t>Dis 782/LĐTBXH-VP</t>
  </si>
  <si>
    <t>Dis 804/UBND-VX</t>
  </si>
  <si>
    <t>Dis 1126/CV-BCĐ</t>
  </si>
  <si>
    <t>Dis 1133/BYT-MT</t>
  </si>
  <si>
    <t>Dis 1431/TCHQ-GSQL</t>
  </si>
  <si>
    <t>Dis 1496/BKHĐT-TH</t>
  </si>
  <si>
    <t>MPI</t>
  </si>
  <si>
    <t>Dis 1806/VPCP-KTTH</t>
  </si>
  <si>
    <t>Dis 271/UBDT-VPUB</t>
  </si>
  <si>
    <t>CEMA</t>
  </si>
  <si>
    <t>Dis 795/BTP-VP</t>
  </si>
  <si>
    <t>Dis 797/LĐTBXH-BHXH</t>
  </si>
  <si>
    <t>Dis 1138/BCĐQG năm</t>
  </si>
  <si>
    <t>Dis 280/UBDT-KHTC</t>
  </si>
  <si>
    <t>Dis 757/BGDĐT-VP</t>
  </si>
  <si>
    <t xml:space="preserve">Dis 818/LĐTBXH-VP </t>
  </si>
  <si>
    <t>Dis 1029/BVHTTDL-VHCS</t>
  </si>
  <si>
    <t>Dis 1204/CV-BCĐ</t>
  </si>
  <si>
    <t>Dis 188/KCB-NV</t>
  </si>
  <si>
    <t>Dis 295/TCLN-VP</t>
  </si>
  <si>
    <t>Dis 588/CV-BCĐ</t>
  </si>
  <si>
    <t>Dis 771/BGDĐT-HTQT</t>
  </si>
  <si>
    <t>Dis 82/TANDTC-VP</t>
  </si>
  <si>
    <t>Dis 1525/TCHQ-GSQL</t>
  </si>
  <si>
    <t>Dis 308/TCLN-VP</t>
  </si>
  <si>
    <t>Dis 779/BHXH-CNTT</t>
  </si>
  <si>
    <t>Dis 793/BGDĐT-GDTrH</t>
  </si>
  <si>
    <t>Dis 854/UBND-KGVX</t>
  </si>
  <si>
    <t>Dis 1244/BYT-MT</t>
  </si>
  <si>
    <t>Dis 1680/NHNN-TT</t>
  </si>
  <si>
    <t>Dis 769/SGDĐT-GDPT</t>
  </si>
  <si>
    <t>Dis 779/SGDĐT-CTTT</t>
  </si>
  <si>
    <t>Dis 795/BGDĐT-GDĐH</t>
  </si>
  <si>
    <t>Dis 803/BGDĐT-GDTrH</t>
  </si>
  <si>
    <t>Dis 820/BHXH-VP</t>
  </si>
  <si>
    <t>Dis 871/UBND-KT</t>
  </si>
  <si>
    <t>Dis 877/CHHVN-VTDVHH</t>
  </si>
  <si>
    <t>Dis 1269/CV-BCĐ</t>
  </si>
  <si>
    <t>Dis 1270/BYT-CNTT</t>
  </si>
  <si>
    <t>Dis 1271/BYT-DP</t>
  </si>
  <si>
    <t>Dis 1272/CV-BCĐ</t>
  </si>
  <si>
    <t>Dis 1301/LĐTBXH-TCGDNN</t>
  </si>
  <si>
    <t>Dis 905/UBND-VX</t>
  </si>
  <si>
    <t>Dis 222/HTQTCT-HT</t>
  </si>
  <si>
    <t>MOJ/..</t>
  </si>
  <si>
    <t xml:space="preserve">Dis 2296/BGTVT-VT </t>
  </si>
  <si>
    <t>MOT</t>
  </si>
  <si>
    <t>Dis 577/TCGDNN-HSSV</t>
  </si>
  <si>
    <t>Dis 1564/UBND-VX1 HT</t>
  </si>
  <si>
    <t>Dis 1306/BYT-YDCT</t>
  </si>
  <si>
    <t>Dis 1332/BYT-VPB1</t>
  </si>
  <si>
    <t>Dis 1338/CV-BCĐ</t>
  </si>
  <si>
    <t>Dis 2052/VPCP-KGVX</t>
  </si>
  <si>
    <t>Dis 2364/BGTVT-VT</t>
  </si>
  <si>
    <t>Dis 2503/QLD-KD</t>
  </si>
  <si>
    <t>Dis 2507/QLD-KD</t>
  </si>
  <si>
    <t>Dis 2510/QLD-KD</t>
  </si>
  <si>
    <t>Dis 587/TCGDNN-ĐTCQ</t>
  </si>
  <si>
    <t>Dis 809/SGDĐT-GDPT</t>
  </si>
  <si>
    <t>Dis 860/BHXH-BT</t>
  </si>
  <si>
    <t>Dis 970/LĐTBXH-TTr</t>
  </si>
  <si>
    <t>Dis 1357/BYT-MT</t>
  </si>
  <si>
    <t>Dis 1360/BYT-MT</t>
  </si>
  <si>
    <t>Dis 1364/BYT-MT</t>
  </si>
  <si>
    <t>Dis 1696/TCHQ-GSQL</t>
  </si>
  <si>
    <t>Dis 1723/TCHQ-GSQL</t>
  </si>
  <si>
    <t xml:space="preserve">Dis 245/TLĐ </t>
  </si>
  <si>
    <t>Dis 871/BGDĐT-KHTC</t>
  </si>
  <si>
    <t>Dis 1385/BCĐQG</t>
  </si>
  <si>
    <t xml:space="preserve">Dis 1386/BCĐQG </t>
  </si>
  <si>
    <t>Dis 1394/BYT-KCB</t>
  </si>
  <si>
    <t>Dis 1417/BYT-TB</t>
  </si>
  <si>
    <t>Dis 877/GDĐT-VP</t>
  </si>
  <si>
    <t>Dis 899/BHXH-BT</t>
  </si>
  <si>
    <t>Dis 929/BTTTT-THH</t>
  </si>
  <si>
    <t>Dis 939/UBND-KGVX</t>
  </si>
  <si>
    <t>Dis 1422/BYT-CNTT</t>
  </si>
  <si>
    <t>Dis 1435/BYT-TT</t>
  </si>
  <si>
    <t>Dis 1436/CV-BCĐ</t>
  </si>
  <si>
    <t>Dis 1440/CV-BCĐ</t>
  </si>
  <si>
    <t xml:space="preserve">Dis 1441/BYT-MT </t>
  </si>
  <si>
    <t>Dis 1445/BYT-KCB</t>
  </si>
  <si>
    <t>Dis 1459/CV-BCĐ</t>
  </si>
  <si>
    <t>Dis 1461/BYT-MT</t>
  </si>
  <si>
    <t>Dis 2129/VPCP-QHQT</t>
  </si>
  <si>
    <t>Dis 2143/VPCP-CN</t>
  </si>
  <si>
    <t>Dis 2149/VPCP-QHĐP</t>
  </si>
  <si>
    <t>Dis 2182/VPCP-KTTH</t>
  </si>
  <si>
    <t>Dis 338/KCB-NV</t>
  </si>
  <si>
    <t>Dis 560/QLLĐNN-VP</t>
  </si>
  <si>
    <t>Dis 695/CV-BCĐ</t>
  </si>
  <si>
    <t>Dis 856/SGDĐT-CTTT</t>
  </si>
  <si>
    <t>MOET/HN DOET</t>
  </si>
  <si>
    <t>Dis 862/SGDĐT-VP</t>
  </si>
  <si>
    <t>Dis 902/BHXH-CSYT</t>
  </si>
  <si>
    <t>Dis 944/BGDĐT-GDĐH</t>
  </si>
  <si>
    <t>Dis 969/BGDĐT-CNTT</t>
  </si>
  <si>
    <t>Dis 2594/BGTVT-CYT</t>
  </si>
  <si>
    <t>Dis 2595/BGTVT-VT</t>
  </si>
  <si>
    <t xml:space="preserve">Dis 948/UBND-KGVX </t>
  </si>
  <si>
    <t>Dis 2768/QLD-GT</t>
  </si>
  <si>
    <t>Dis 2780/QLD-KD</t>
  </si>
  <si>
    <t>Dis 2782/QLD-KD</t>
  </si>
  <si>
    <t>Dis 553/BHXH-QLT</t>
  </si>
  <si>
    <t>Dis 988/BGDĐT-GDĐH</t>
  </si>
  <si>
    <t>Dis 1000/UBND-KGVX</t>
  </si>
  <si>
    <t>Dis 1001/UBND-KGVX</t>
  </si>
  <si>
    <t>Dis 1049/UBND-TH</t>
  </si>
  <si>
    <t>Dis 1519/BYT-MT</t>
  </si>
  <si>
    <t>Dis 1538/CV-BCĐ</t>
  </si>
  <si>
    <t>Dis 1540/CV-BCĐ</t>
  </si>
  <si>
    <t>Dis 1542/CV-BCĐ</t>
  </si>
  <si>
    <t>Dis 1545/CV-BCĐ</t>
  </si>
  <si>
    <t>Dis 1546/CV-BCĐ</t>
  </si>
  <si>
    <t xml:space="preserve">Dis 2101/BCT-XNK </t>
  </si>
  <si>
    <t>Dis 2686/BGTVT-BCĐ</t>
  </si>
  <si>
    <t>Dis 1061/BGDĐT-GDTrH</t>
  </si>
  <si>
    <t>Dis 1064/LĐTBXH-QHLĐTL</t>
  </si>
  <si>
    <t>Dis 1074/LĐTBXH-VP</t>
  </si>
  <si>
    <t>Dis 1231/BVHTTDL-TCDL</t>
  </si>
  <si>
    <t>Dis 1560/BYT-MT</t>
  </si>
  <si>
    <t>Dis 1561/CV-BCĐ</t>
  </si>
  <si>
    <t>Dis 1563/BYT-AIDS</t>
  </si>
  <si>
    <t xml:space="preserve">Dis 1592/BYT-TB-CT </t>
  </si>
  <si>
    <t>Dis 1959/TCHQ-TXNK</t>
  </si>
  <si>
    <t>Dis 1966/TCHQ-GSQL</t>
  </si>
  <si>
    <t>Dis 2780/BGTVT-VT</t>
  </si>
  <si>
    <t>Dis 925/SGDĐT-CTTT</t>
  </si>
  <si>
    <t>Dis 972/BHXH-TCKT</t>
  </si>
  <si>
    <t>Dis 134/BTXH-YTLĐXH</t>
  </si>
  <si>
    <t>MOLISA/..</t>
  </si>
  <si>
    <t>Dis 2324/VPCP-QHQT</t>
  </si>
  <si>
    <t>Dis 373/KCB-QLCL&amp;CĐT</t>
  </si>
  <si>
    <t>Dis 600/QLLĐNN-VP</t>
  </si>
  <si>
    <t>Dis 1007/BHXH-TT</t>
  </si>
  <si>
    <t>Dis 1039/UBND-NC</t>
  </si>
  <si>
    <t>Dis 1047/UBND-KGVX</t>
  </si>
  <si>
    <t>Dis 1152/UBND-VX</t>
  </si>
  <si>
    <t>Dis 1306/TCT-DNNCN</t>
  </si>
  <si>
    <t>Dis 1307/TCT-CS</t>
  </si>
  <si>
    <t>Dis 1430/BXD-TTTT</t>
  </si>
  <si>
    <t>Dis 15505/CT-TTHT</t>
  </si>
  <si>
    <t>Dis 1654/BYT-KH</t>
  </si>
  <si>
    <t>Dis 1657/BYT-TB</t>
  </si>
  <si>
    <t xml:space="preserve">Dis 1658/BYT-TB-CT </t>
  </si>
  <si>
    <t>Dis 178/AIDS-ĐT</t>
  </si>
  <si>
    <t>Dis 2012/TCHQ-GSQL</t>
  </si>
  <si>
    <t>Dis 2412/VPCP-KGVX</t>
  </si>
  <si>
    <t>Dis 297/TTrB-P1</t>
  </si>
  <si>
    <t>Dis 3261/CT-KK</t>
  </si>
  <si>
    <t>MOF/../..</t>
  </si>
  <si>
    <t>Dis 3713/SGTVT-VTĐB</t>
  </si>
  <si>
    <t>Dis 620/TCQLTT-TTKT</t>
  </si>
  <si>
    <t>Dis 9403/SLĐTBXH-LĐ</t>
  </si>
  <si>
    <t>Dis 953/GDĐT-CTTT</t>
  </si>
  <si>
    <t>Dis 960/SGDĐT-VP</t>
  </si>
  <si>
    <t>Dis 1156/UBND-VX</t>
  </si>
  <si>
    <t>Dis 2237/BCT-XNK</t>
  </si>
  <si>
    <t>Dis 670/BQLATTP-VP</t>
  </si>
  <si>
    <t>Dis 1108/LĐTBXH-VP</t>
  </si>
  <si>
    <t>Dis 111/TANDTC-VP</t>
  </si>
  <si>
    <t>Dis 1727/CV-BCĐ</t>
  </si>
  <si>
    <t>Dis 2915/BGTVT-VT</t>
  </si>
  <si>
    <t xml:space="preserve">Dis 2917/BGTVT-VT </t>
  </si>
  <si>
    <t xml:space="preserve">Dis 1020/BHXH-TCKT </t>
  </si>
  <si>
    <t>Dis 1113/BGDĐT-GDTrH</t>
  </si>
  <si>
    <t>Dis 113/TANDTC-VP</t>
  </si>
  <si>
    <t>Dis 1292/BVHTTDL-TCDL</t>
  </si>
  <si>
    <t>Dis 1729/CV-BCĐQG</t>
  </si>
  <si>
    <t>Dis 1734/BYT-MT</t>
  </si>
  <si>
    <t>Dis 1738/CV-BCĐ</t>
  </si>
  <si>
    <t>Dis 1761/BYT-KCB</t>
  </si>
  <si>
    <t>Dis 1878/TCĐBVN-VT</t>
  </si>
  <si>
    <t>Dis 198/LĐLĐ</t>
  </si>
  <si>
    <t>VGCL/HN..</t>
  </si>
  <si>
    <t>Dis 3685/BTC-TCNH</t>
  </si>
  <si>
    <t>Dis 45/TANDTC-PC</t>
  </si>
  <si>
    <t>Dis 571/TCHQ-TVQT</t>
  </si>
  <si>
    <t>Dis 149/TCGDNN-HSSV</t>
  </si>
  <si>
    <t xml:space="preserve">Dis 300/SGDĐT-CTTT </t>
  </si>
  <si>
    <t xml:space="preserve">Dis 372/BYT-DP </t>
  </si>
  <si>
    <t>Dis 1058/BHXH-TCCB</t>
  </si>
  <si>
    <t>Dis 1061/BHXH-PC</t>
  </si>
  <si>
    <t>Dis 1090/BTTTT-CBC</t>
  </si>
  <si>
    <t>Dis 1115/BTTTT-BC</t>
  </si>
  <si>
    <t>Dis 1125/BGDĐT-GDTH</t>
  </si>
  <si>
    <t>Dis 1125/BNG-UBBG</t>
  </si>
  <si>
    <t>MOFA</t>
  </si>
  <si>
    <t>Dis 1142/CHHVN-PC</t>
  </si>
  <si>
    <t>Dis 1147/LĐTBXH-VP</t>
  </si>
  <si>
    <t xml:space="preserve">Dis 118/TANDTC-VP </t>
  </si>
  <si>
    <t>Dis 1185/BTP-VP</t>
  </si>
  <si>
    <t xml:space="preserve">Dis 1204/UBND-TH </t>
  </si>
  <si>
    <t>Dis 1769/BYT-KH</t>
  </si>
  <si>
    <t xml:space="preserve">Dis 1770/BYT-KH-TC </t>
  </si>
  <si>
    <t>Dis 1782/CĐ-BCĐ</t>
  </si>
  <si>
    <t xml:space="preserve">Dis 190/AIDS-ĐT </t>
  </si>
  <si>
    <t>Dis 1962/SCT-QLTM</t>
  </si>
  <si>
    <t>MOIT/HCMCDOIT</t>
  </si>
  <si>
    <t>Dis 2135/TCHQ-VP</t>
  </si>
  <si>
    <t>Dis 2481/VPCP-CN</t>
  </si>
  <si>
    <t>Dis 2991/BGTVT-VT</t>
  </si>
  <si>
    <t>Dis 3010/BGTVT-VT</t>
  </si>
  <si>
    <t>Dis 3053/BGTVT-VP</t>
  </si>
  <si>
    <t>Dis 3064/BGTVT-VT</t>
  </si>
  <si>
    <t>Dis 3065/BGTVT-VT</t>
  </si>
  <si>
    <t>Dis 724/TCGDNN-HSSV</t>
  </si>
  <si>
    <t xml:space="preserve">Dis 1068/BHXH-PC </t>
  </si>
  <si>
    <t>Dis 1071/BHXH-BT</t>
  </si>
  <si>
    <t>Dis 1072/BHXH-CSYT</t>
  </si>
  <si>
    <t>Dis 1359/VKSTC-V8</t>
  </si>
  <si>
    <t>Dis 1703/BTNMT-TCMT</t>
  </si>
  <si>
    <t>Dis 1807/CV-BCĐ</t>
  </si>
  <si>
    <t>Dis 1811/CV-BCĐ</t>
  </si>
  <si>
    <t>Dis 1852/SYT-NVY</t>
  </si>
  <si>
    <t>MOH/HCMC DOH</t>
  </si>
  <si>
    <t>Dis 2144/TCHQ-GSQL</t>
  </si>
  <si>
    <t>Dis 3095/BGTVT-VT</t>
  </si>
  <si>
    <t>Dis 316/THTK-HTKT</t>
  </si>
  <si>
    <t>Dis 3163/QLD-KD</t>
  </si>
  <si>
    <t>Dis 678/BHXH-QLT</t>
  </si>
  <si>
    <t>Dis 9739/SLĐTBXH-LĐ</t>
  </si>
  <si>
    <t>MOLISA/HCMCDOLISA</t>
  </si>
  <si>
    <t>Dis 2552/VPCP-KSTT</t>
  </si>
  <si>
    <t>Dis 1074/SGDĐT-VP</t>
  </si>
  <si>
    <t>Dis 1123/UBND-KGVX</t>
  </si>
  <si>
    <t xml:space="preserve">Dis 1221/BTP-PLHSHC </t>
  </si>
  <si>
    <t>Dis 1278/SNV-CCHC</t>
  </si>
  <si>
    <t>MOHA/HCMCDOHA</t>
  </si>
  <si>
    <t>Dis 1358/BVHTTDL-VHCS</t>
  </si>
  <si>
    <t>Dis 1850/BYT-DP</t>
  </si>
  <si>
    <t>Dis 1853/BYT-DP</t>
  </si>
  <si>
    <t>Dis 2601/VPCP-KGVX</t>
  </si>
  <si>
    <t>Dis 3913/BTC-QLCS</t>
  </si>
  <si>
    <t>Dis 431/KCB-PHCN&amp;GĐ</t>
  </si>
  <si>
    <t>Dis 670/QLLĐNN-VP</t>
  </si>
  <si>
    <t>Dis 687/BHXH-GĐ1</t>
  </si>
  <si>
    <t>Dis 3960/BTC-VP</t>
  </si>
  <si>
    <t>Dis 66/BCĐ-SYT</t>
  </si>
  <si>
    <t xml:space="preserve">Dis 140/UBATGTQG </t>
  </si>
  <si>
    <t>MOT/NTSC</t>
  </si>
  <si>
    <t>Dis 1138/UBND-KH&amp;ĐT</t>
  </si>
  <si>
    <t>MPI/..</t>
  </si>
  <si>
    <t>Dis 1166/CHHVN-VTDVHH</t>
  </si>
  <si>
    <t>Dis 1175/BGDĐT-GDTX</t>
  </si>
  <si>
    <t>Dis 1249/UBND-VX</t>
  </si>
  <si>
    <t>Dis 1368/BVHTTDL-ĐT</t>
  </si>
  <si>
    <t>Dis 1905/CV-BCĐ</t>
  </si>
  <si>
    <t>Dis 1908/BYT-TB</t>
  </si>
  <si>
    <t>Dis 1946/SYT-NVY</t>
  </si>
  <si>
    <t>Dis 2673/VPCP-KGVX</t>
  </si>
  <si>
    <t xml:space="preserve">Dis 2507/BYT-TB-CT </t>
  </si>
  <si>
    <t>Dis 1201/BGDĐT-GDTrH</t>
  </si>
  <si>
    <t>Dis 2740/VPCP-PL</t>
  </si>
  <si>
    <t>Dis 1187/UBND-KSTTHC</t>
  </si>
  <si>
    <t>Dis 1189/UBND-KGVX</t>
  </si>
  <si>
    <t>Dis 1297/UBND-VX</t>
  </si>
  <si>
    <t>Dis 1399/BVHTTDL-TCDL</t>
  </si>
  <si>
    <t>Dis 1983/CV-BCĐ</t>
  </si>
  <si>
    <t>Dis 203/AIDS-DP</t>
  </si>
  <si>
    <t xml:space="preserve">Dis 2491/BCT-ĐL </t>
  </si>
  <si>
    <t>Dis 2532/BCT-XNK</t>
  </si>
  <si>
    <t>Dis 2769/VPCP-KGVX</t>
  </si>
  <si>
    <t>Dis 152/SYT-NVD</t>
  </si>
  <si>
    <t>MOH/HNDOH</t>
  </si>
  <si>
    <t>Dis 2002/CV-BCĐ</t>
  </si>
  <si>
    <t>Dis 2004/BYT-KH</t>
  </si>
  <si>
    <t>Dis 2827/VPCP-KTTH</t>
  </si>
  <si>
    <t>Dis 3669/QLD-KD</t>
  </si>
  <si>
    <t>Dis 2665/UBND-TC HP</t>
  </si>
  <si>
    <t>Dis 1130/SGDĐT-CTTT</t>
  </si>
  <si>
    <t>Dis 2018/BYT-TB</t>
  </si>
  <si>
    <t>Dis 2671/UBND-GT</t>
  </si>
  <si>
    <t>Dis 2858/VPCP-NC</t>
  </si>
  <si>
    <t>Dis 1164/BHXH-CSXH</t>
  </si>
  <si>
    <t>Dis 1213/UBND-KT</t>
  </si>
  <si>
    <t>Dis 1247/BGDĐT-GDCTHSSV</t>
  </si>
  <si>
    <t>Dis 2063/BYT-TB</t>
  </si>
  <si>
    <t>Dis 2875/VPCP-ĐMDN</t>
  </si>
  <si>
    <t>Dis 2884/VPCP-KGVX</t>
  </si>
  <si>
    <t>Dis 2698/UBND-NC1 HP</t>
  </si>
  <si>
    <t>Dis 1104/GDDT-KHTC</t>
  </si>
  <si>
    <t>Dis 1232/UBND-ĐT</t>
  </si>
  <si>
    <t>Dis 1268/BGDĐT-GDMN</t>
  </si>
  <si>
    <t>Dis 1435/BVHTTDL-VHCS</t>
  </si>
  <si>
    <t>Dis 2632/BCT-XNK</t>
  </si>
  <si>
    <t>Dis 3838/QLD-CL</t>
  </si>
  <si>
    <t>Dis 3847/QLD-GT</t>
  </si>
  <si>
    <t>Dis 448/STP-XDKT&amp;TDTHPL</t>
  </si>
  <si>
    <t>MOJ/AGDOJ</t>
  </si>
  <si>
    <t>Dis 537/CNTT-HTA</t>
  </si>
  <si>
    <t>VSS/..</t>
  </si>
  <si>
    <t>Dis 448/STP-XDKT&amp;TDTHPL An Giang</t>
  </si>
  <si>
    <t>PPC/An Giang</t>
  </si>
  <si>
    <t>Dis 1293/BGDĐT-GDĐH</t>
  </si>
  <si>
    <t>Dis 1298/CHHVN-VTDVHH</t>
  </si>
  <si>
    <t>Dis 1351/UBND-KGVX</t>
  </si>
  <si>
    <t>Dis 2808/UBND-VX</t>
  </si>
  <si>
    <t>Dis 3608/BGTVT-VT</t>
  </si>
  <si>
    <t>Dis 4162/QLD-KD</t>
  </si>
  <si>
    <t>Dis 437/TTg-CN</t>
  </si>
  <si>
    <t>Dis 1185/SLĐTBXH-VLATLĐ</t>
  </si>
  <si>
    <t>Dis 1187/SGDĐT-VP</t>
  </si>
  <si>
    <t>Dis 1198/BHXH-VP</t>
  </si>
  <si>
    <t>Dis 127/TANDTC-VP</t>
  </si>
  <si>
    <t>Dis 1371/UBND-KGVX</t>
  </si>
  <si>
    <t xml:space="preserve">Dis 1394/UBND-VX </t>
  </si>
  <si>
    <t>Dis 1401/BTP-VP</t>
  </si>
  <si>
    <t xml:space="preserve">Dis 2425/TCHQ-GSQL </t>
  </si>
  <si>
    <t>Dis 2698/BCT-ĐTĐL</t>
  </si>
  <si>
    <t xml:space="preserve">Dis 3655/BGTVT-VT </t>
  </si>
  <si>
    <t>Dis  2431/UBND-VX1 HaTinh</t>
  </si>
  <si>
    <t>Dis 1193/SGDĐT-CTTT</t>
  </si>
  <si>
    <t>Dis 1337/CHHVN-VTDVHH</t>
  </si>
  <si>
    <t>Dis 2146/BYT-BH</t>
  </si>
  <si>
    <t>Dis 3059/VPCP-CN</t>
  </si>
  <si>
    <t>Dis 4347/QLD-KD</t>
  </si>
  <si>
    <t>Dis 2140/UBND-KGVX Qna</t>
  </si>
  <si>
    <t>Dis 1420/UBND-VX</t>
  </si>
  <si>
    <t>Dis 1191/BHXH-TT</t>
  </si>
  <si>
    <t>Dis 1402/UBND-ĐT</t>
  </si>
  <si>
    <t>Dis 1895/UBND-KGVX Ben Tre</t>
  </si>
  <si>
    <t>PPC/Ben Tre</t>
  </si>
  <si>
    <t>V/v tiếp tục thực hiện việc rà soát và quản lý người có nguy cơ với dịch COVID-19 </t>
  </si>
  <si>
    <t>Dis 1154/GDĐT-TrH</t>
  </si>
  <si>
    <t>Dis 1456/UBND-KT</t>
  </si>
  <si>
    <t>Dis 1457/UBND-KT</t>
  </si>
  <si>
    <t>Dis 2234/BYT-MT</t>
  </si>
  <si>
    <t>Dis 3152/VPCP-KGVX</t>
  </si>
  <si>
    <t>Về việc thống nhất cho học sinh, học viên, sinh viên đi học trở lại sau thời gian nghỉ để phòng, chống dịch bệnh Covid.</t>
  </si>
  <si>
    <t>Dis 1292/UBND-VP Hai Duong</t>
  </si>
  <si>
    <t>Dis 2993/UBND-VX HP</t>
  </si>
  <si>
    <t>Dis  3024/UBND-VX HP</t>
  </si>
  <si>
    <t>Dis 1360/BGDĐT-GDTrH</t>
  </si>
  <si>
    <t>Dis 1366/BGDĐT-NGCBQLGD</t>
  </si>
  <si>
    <t>Dis 1456/BTP-PBGDPL</t>
  </si>
  <si>
    <t>Dis 2251/BYT-DP</t>
  </si>
  <si>
    <t>Dis 2599/SGTVT-QLVT</t>
  </si>
  <si>
    <t>MOT/HNDOT</t>
  </si>
  <si>
    <t xml:space="preserve">Dis 3186/VPCP-NN </t>
  </si>
  <si>
    <t>Dis 3198/VPCP-QHQT</t>
  </si>
  <si>
    <t>Dis 3837/BGTVT-BCĐ</t>
  </si>
  <si>
    <t>Dis 3863/BGTVT-CYT</t>
  </si>
  <si>
    <t>Dis 3864/BGTVT-VT</t>
  </si>
  <si>
    <t>Dis 805/UBND-VX LC</t>
  </si>
  <si>
    <t>Dis 2655/UBND-VHXH ĐN</t>
  </si>
  <si>
    <t>PPC/Đà Nẵng</t>
  </si>
  <si>
    <t>Dis 2984/UBND-CN1VP</t>
  </si>
  <si>
    <t>Dis 888/UBND-VP QN</t>
  </si>
  <si>
    <t>Dis 1312/UBND-VP Hai Duong</t>
  </si>
  <si>
    <t>Chỉ đạo tiếp tục tăng cường phòng, chống dịch bệnh COVID-19 trong tình hình mới.</t>
  </si>
  <si>
    <t>Dis 1440/UBND-KGVX Thai Nguyen</t>
  </si>
  <si>
    <t>PPC/Thai Nguyen</t>
  </si>
  <si>
    <t>Dis 3409/UBND-GD TTH</t>
  </si>
  <si>
    <t>Dis 1205 /UBND-KGVX CT</t>
  </si>
  <si>
    <t>PPC/Can Tho</t>
  </si>
  <si>
    <t>Dis 1219/UBND-KT CT</t>
  </si>
  <si>
    <t>Dis  3012/UBND-CN2 VP</t>
  </si>
  <si>
    <t>Dis 3016/UBND-VX1 VP</t>
  </si>
  <si>
    <t>Dis 4694/UBND-KGVX ĐN</t>
  </si>
  <si>
    <t>PPC/Đồng Nai</t>
  </si>
  <si>
    <t>Dis 1398/BGDĐT-GDTC</t>
  </si>
  <si>
    <t>Dis 141A/TANDTC-VP</t>
  </si>
  <si>
    <t>Dis 1490/UBND-VX</t>
  </si>
  <si>
    <t>Dis 1491/UBND-VX</t>
  </si>
  <si>
    <t>Dis 2388/SYT-QLDVYT</t>
  </si>
  <si>
    <t>Dis 2598/TCHQ-GSQL</t>
  </si>
  <si>
    <t>Dis 3227/VPCP-KGVX</t>
  </si>
  <si>
    <t>Dis 4796/SGTVT-VTĐB</t>
  </si>
  <si>
    <t>Dis 823/BQLATTP-QLNĐ</t>
  </si>
  <si>
    <t>Dis 965/ATTP-NĐTT</t>
  </si>
  <si>
    <t>Dis 1450/UBND-VXNV NT</t>
  </si>
  <si>
    <t>Dis 83/CV-BCĐ QN</t>
  </si>
  <si>
    <t>Dis 997/UBND QN</t>
  </si>
  <si>
    <t>Dis 3388/UBND-GD TTH</t>
  </si>
  <si>
    <t xml:space="preserve">Dis 2599/SGTVT-QLVT </t>
  </si>
  <si>
    <t>MOT/DOT HN</t>
  </si>
  <si>
    <t>Dis 1802/CV-BCĐ LC</t>
  </si>
  <si>
    <t>Dis 1348/UBND-NC BN</t>
  </si>
  <si>
    <t>Dis 1337/UBND-XDCB BN</t>
  </si>
  <si>
    <t>Dis 1531/UBND-KGVXNV Binh Thuan</t>
  </si>
  <si>
    <t>PPC/Binh Thuan</t>
  </si>
  <si>
    <t>Dis  2967/UBND-VX Binh Thuan</t>
  </si>
  <si>
    <t>Dis 1366/UBND-KGVX BN</t>
  </si>
  <si>
    <t>Dis 1367/UBND-KGVX BN</t>
  </si>
  <si>
    <t>Dis 812/UBND-KTN LC</t>
  </si>
  <si>
    <t>Dis 1399/VPUB-VXNV Ninh Thuan</t>
  </si>
  <si>
    <t>Dis 1062/SNV-CCVC</t>
  </si>
  <si>
    <t xml:space="preserve">Dis 1533/UBND-ĐT </t>
  </si>
  <si>
    <t>Dis 2276/BYT-BH</t>
  </si>
  <si>
    <t>Dis 2299/CV-BCĐQG</t>
  </si>
  <si>
    <t>Dis 2631/TCHQ-GSQL</t>
  </si>
  <si>
    <t>Dis 3255/VPCP-KGVX</t>
  </si>
  <si>
    <t>Dis 454/KTNN-TH</t>
  </si>
  <si>
    <t>SA</t>
  </si>
  <si>
    <t>Dis 1049/UBND-GTXD</t>
  </si>
  <si>
    <t>PPC/ Ha Nam</t>
  </si>
  <si>
    <t>Dis 1701/UBND-KT BG</t>
  </si>
  <si>
    <t>Chủ tịch UBND tỉnh Bắc Giang chỉ đạo UBND các huyện, thành phố thực hiện tiếp nhận, quản lý, sử dụng nguồn đóng góp, ủng hộ phòng chống dịch Covid-19 trên địa bàn tỉnh.</t>
  </si>
  <si>
    <t>Dis 419/SGDĐT-VP BG</t>
  </si>
  <si>
    <t>MOET/BGDOET</t>
  </si>
  <si>
    <t>Bắc Giang: Từ ngày 4/5 học sinh, sinh viên đi học trở lại</t>
  </si>
  <si>
    <t>Dis 1359/UBND-VP HD</t>
  </si>
  <si>
    <t>Về việc thực hiện công tác phòng, chống dịch bệnh COVID-19 tại các cơ sở kinh doanh phục vụ ăn, uống trên địa bàn tỉnh.</t>
  </si>
  <si>
    <t>Dis 261/UBND-KT ĐT</t>
  </si>
  <si>
    <t>PPC/Đồng Tháp</t>
  </si>
  <si>
    <t>Dis 1625/CHK-VTHK</t>
  </si>
  <si>
    <t>Dis 3306/VPCP-KGVX</t>
  </si>
  <si>
    <t>Dis 1299/BHXH-BT</t>
  </si>
  <si>
    <t>Dis 1443/LĐTBXH-BHXH</t>
  </si>
  <si>
    <t>Dis 2329/BYT-CNTT</t>
  </si>
  <si>
    <t>Dis 3339/VPCP-V</t>
  </si>
  <si>
    <t>Dis 1467/BGDĐT-GDTC</t>
  </si>
  <si>
    <t>Dis 1468/BGDĐT-GDTX</t>
  </si>
  <si>
    <t>Dis 1473/BNG-UBBG</t>
  </si>
  <si>
    <t>Dis 1553/UBND-VX</t>
  </si>
  <si>
    <t>Dis 1556/UBND-VX</t>
  </si>
  <si>
    <t>Dis 1604/BVHTTDL-TV</t>
  </si>
  <si>
    <t>Dis 2352/BYT-QLD</t>
  </si>
  <si>
    <t>Dis 2759/TCHQ-GSQL</t>
  </si>
  <si>
    <t>Dis 3054/NHNN-TT</t>
  </si>
  <si>
    <t>Dis 4101/BGTVT-CYT</t>
  </si>
  <si>
    <t xml:space="preserve">Dis 4103/BGTVT-VT </t>
  </si>
  <si>
    <t>Dis 906/BHXH-QLT</t>
  </si>
  <si>
    <t>Dis 281/UBND-KTTH Ha Giang</t>
  </si>
  <si>
    <t>PPC/Ha Giang</t>
  </si>
  <si>
    <t>Dis 1088/QĐ-UBND QT</t>
  </si>
  <si>
    <t>Dis 1326/BHXH-PC</t>
  </si>
  <si>
    <t>Dis 1341/SGDĐT-VP</t>
  </si>
  <si>
    <t>Dis 1487/BGDĐT-GDCTHSSV</t>
  </si>
  <si>
    <t>Dis 1488/BGDĐT-GDCTHSSV</t>
  </si>
  <si>
    <t>Dis 1494/CHHVN-VTDVHH</t>
  </si>
  <si>
    <t>Dis 1562/UBND-KT</t>
  </si>
  <si>
    <t>Dis 1602/UBND-KGVX</t>
  </si>
  <si>
    <t>Dis 2801/TCHQ-VP</t>
  </si>
  <si>
    <t>Dis 2848/TCHQ-GSQL</t>
  </si>
  <si>
    <t>Dis 4145/BGTVT-CYT</t>
  </si>
  <si>
    <t>Dis 4157/BGTVT-CYT</t>
  </si>
  <si>
    <t>Dis 5310/BTC-TCT</t>
  </si>
  <si>
    <t xml:space="preserve">Dis 923/BHXH-QLT </t>
  </si>
  <si>
    <t>Dis 1325/HD – SLĐTBXH HN</t>
  </si>
  <si>
    <t>MOLISA/..DOLISA HN</t>
  </si>
  <si>
    <t>Dis 3193/UBND-VX1 VP</t>
  </si>
  <si>
    <t>Dis 3118/UBND-VX HP</t>
  </si>
  <si>
    <t>Dis 2840/UBND-VHXH ĐN</t>
  </si>
  <si>
    <t>Dis 2416/BYT-CNTT</t>
  </si>
  <si>
    <t>Dis 3438/VPCP-KGVX</t>
  </si>
  <si>
    <t>Dis 3458/VPCP-ĐMDN</t>
  </si>
  <si>
    <t>Dis 1511/LĐTBXH-BHXH</t>
  </si>
  <si>
    <t>Dis 3128/BCT-XNK</t>
  </si>
  <si>
    <t>Dis 3484/VPCP-KGVX</t>
  </si>
  <si>
    <t>Dis 1536/BNG-UBBG</t>
  </si>
  <si>
    <t>Dis 1569/BGDĐT-QLCL</t>
  </si>
  <si>
    <t>Dis 5595/QLD-KD</t>
  </si>
  <si>
    <t>Dis 915/TCQLTT-CNV</t>
  </si>
  <si>
    <t>MOIT/..</t>
  </si>
  <si>
    <t>Dis 1362/SGDĐT-CTTT</t>
  </si>
  <si>
    <t>Dis 1363/SGDĐT-QLT</t>
  </si>
  <si>
    <t>Dis 1391/BHXH-BT</t>
  </si>
  <si>
    <t>Dis 2472/BYT-DP</t>
  </si>
  <si>
    <t>Dis 2473/CV-BCĐ</t>
  </si>
  <si>
    <t>Dis 4306/BGTVT-CYT</t>
  </si>
  <si>
    <t>Dis 1378/SGDĐT-CTTT</t>
  </si>
  <si>
    <t>Dis 1583/BGDĐT-GDTC</t>
  </si>
  <si>
    <t>Dis 2968/TCHQ-GSQL</t>
  </si>
  <si>
    <t>Dis 2973/TCHQ-GSQL</t>
  </si>
  <si>
    <t>Dis 4393/BGTVT-VT</t>
  </si>
  <si>
    <t>Dis 1296/GDĐT-VP</t>
  </si>
  <si>
    <t>Dis 1595/BGDĐT-NGCBQLGD</t>
  </si>
  <si>
    <t>Dis 1595/CHHVN-VTDVHH</t>
  </si>
  <si>
    <t>Dis 1710/UBND-VX</t>
  </si>
  <si>
    <t>Dis 304/TGCP-VP</t>
  </si>
  <si>
    <t xml:space="preserve">Dis 3339/NHNN-TTGSNH </t>
  </si>
  <si>
    <t>Dis 3617/VPCP-KGVX</t>
  </si>
  <si>
    <t>Dis 856/QLLĐNN-VP</t>
  </si>
  <si>
    <t>Dis 1724/UBND-KGVX</t>
  </si>
  <si>
    <t>Dis 1297/GDĐT-CTTT</t>
  </si>
  <si>
    <t>Dis 1620/BGDĐT-KHTC</t>
  </si>
  <si>
    <t>Dis 2560/BYT-TB-CT</t>
  </si>
  <si>
    <t>Dis 1307/GDĐT-MN</t>
  </si>
  <si>
    <t>Dis 3057/TCHQ-VP</t>
  </si>
  <si>
    <t xml:space="preserve">Dis 4619/BGTVT-VT </t>
  </si>
  <si>
    <t>Dis 1673/LĐTBXH-TCGDNN</t>
  </si>
  <si>
    <t>Dis 2676/CV-BCĐQG</t>
  </si>
  <si>
    <t>Dis 3819/VPCP-ĐMDN</t>
  </si>
  <si>
    <t>Dis 958/BTP-QLXLVPHC&amp;TDTHPL</t>
  </si>
  <si>
    <t>Dis 3887/VPCP-KGVX</t>
  </si>
  <si>
    <t>Dis 3892/VPCP-V</t>
  </si>
  <si>
    <t>Dis 1524/SGDĐT-QLT</t>
  </si>
  <si>
    <t xml:space="preserve">Dis 1717/UBND-VX </t>
  </si>
  <si>
    <t>Dis 2058/TCT-CS</t>
  </si>
  <si>
    <t>Dis 3938/VPCP-CN</t>
  </si>
  <si>
    <t>Dis 3951/VPCP-KSTT</t>
  </si>
  <si>
    <t>Dis 5977/BTC-TCT</t>
  </si>
  <si>
    <t>Dis 1839/BTP-KHTC</t>
  </si>
  <si>
    <t>Dis 1908/UBND-KGVX</t>
  </si>
  <si>
    <t>Dis 2848/CV-BCĐ</t>
  </si>
  <si>
    <t>Dis 4050/VPCP-CN</t>
  </si>
  <si>
    <t>Dis 1498/GDĐT-CTTT</t>
  </si>
  <si>
    <t>Dis 622/TTg-KTTH</t>
  </si>
  <si>
    <t>Dis 623/TTg-KTTH</t>
  </si>
  <si>
    <t>Dis 1628/SGDĐT-CTTT</t>
  </si>
  <si>
    <t>Dis 3529/BNN-VP</t>
  </si>
  <si>
    <t>MARD</t>
  </si>
  <si>
    <t>Dis 2015/UBND-KGVX</t>
  </si>
  <si>
    <t>Dis 13413/SLĐTBXH-VLATLĐ</t>
  </si>
  <si>
    <t>MOLISA/DOLISA</t>
  </si>
  <si>
    <t>Dis 1700/BHXH-KHĐT</t>
  </si>
  <si>
    <t>Dis 2031/UBND-KGVX</t>
  </si>
  <si>
    <t>Dis 6399/BTC-CST</t>
  </si>
  <si>
    <t>Dis 2982/CV-BCĐ</t>
  </si>
  <si>
    <t>Dis 44403/CT-TTHT</t>
  </si>
  <si>
    <t>Dis 1945/LĐTBXH-QLLĐNN</t>
  </si>
  <si>
    <t>Dis 2138/UBND-KT</t>
  </si>
  <si>
    <t>Dis 4361/VPCP-KGVX</t>
  </si>
  <si>
    <t>Dis 1950/BGDĐT-KHCNMT</t>
  </si>
  <si>
    <t>Dis 3694/TCHQ-TXNK</t>
  </si>
  <si>
    <t>Dis 4527/VPCP-KTTH</t>
  </si>
  <si>
    <t>Dis 4548/VPCP-KGVX</t>
  </si>
  <si>
    <t>Dis 4570/VPCP-NN</t>
  </si>
  <si>
    <t>Dis 3776/TCHQ-GSQL</t>
  </si>
  <si>
    <t>Dis 1726/GDĐT-TC</t>
  </si>
  <si>
    <t>Dis 700/TTg-CN</t>
  </si>
  <si>
    <t>Dis 2176/UBND-VX</t>
  </si>
  <si>
    <t>Dis 3874/TCHQ-GSQL</t>
  </si>
  <si>
    <t>Dis 3936/BNN-VP</t>
  </si>
  <si>
    <t>Dis 2110/BGDĐT-GDCTHSSV</t>
  </si>
  <si>
    <t>Dis 2114/LĐTBXH-TTr</t>
  </si>
  <si>
    <t>Dis 3696/TCHQ-TXNK</t>
  </si>
  <si>
    <t>Dis 2168/BTP-KHTC</t>
  </si>
  <si>
    <t>Dis 4557/VPCP-NN</t>
  </si>
  <si>
    <t>Dis 4140/TCHQ-TXNK</t>
  </si>
  <si>
    <t>Dis 15288/SLĐTBXH-LĐ</t>
  </si>
  <si>
    <t>MOLISA/HCMC DOLISA</t>
  </si>
  <si>
    <t>Dis 2847/CV-BCĐ</t>
  </si>
  <si>
    <t>Dis 101/TANDTC-HTQT</t>
  </si>
  <si>
    <t>Dis 6167/BGTVT-CYT</t>
  </si>
  <si>
    <t>Dis 5225/VPCP-ĐMDN</t>
  </si>
  <si>
    <t>Dis 4397/TCHQ-GSQL</t>
  </si>
  <si>
    <t xml:space="preserve">Dis 5402/VPCP-KGVX </t>
  </si>
  <si>
    <t>Dis 3629/CV-BCĐQG</t>
  </si>
  <si>
    <t xml:space="preserve">Dis 5608/VPCP-QHĐP </t>
  </si>
  <si>
    <t xml:space="preserve">Dis 2582/BGDĐT-GDĐH </t>
  </si>
  <si>
    <t>Gui 120-HD/BTGTW</t>
  </si>
  <si>
    <t>CPTC</t>
  </si>
  <si>
    <t>Gui 875/HD-UBNDQN</t>
  </si>
  <si>
    <t>IG 882/HDLN-BHXH-LDTB&amp;XH-TC</t>
  </si>
  <si>
    <t>PCC/HN</t>
  </si>
  <si>
    <t>F3</t>
  </si>
  <si>
    <t>Pla 19/KH-UBNDTLS</t>
  </si>
  <si>
    <t>F4</t>
  </si>
  <si>
    <t>Pla 32/KH-UBNDNT</t>
  </si>
  <si>
    <t>Pla 157/KH-UBNDTN</t>
  </si>
  <si>
    <t>PPC/Tay Ninh</t>
  </si>
  <si>
    <t>Pla 24/KH-UBNDLA</t>
  </si>
  <si>
    <t>PPC/Long An</t>
  </si>
  <si>
    <t>Pla 32/KH-UBNDLC</t>
  </si>
  <si>
    <t>Pla 08/KH-UBNDTB</t>
  </si>
  <si>
    <t>Pla 16/KH-UBNDYB</t>
  </si>
  <si>
    <t>Pla 23/KH-UBNDHN</t>
  </si>
  <si>
    <t>Pla 24/KH-UBNDSL</t>
  </si>
  <si>
    <t>Pla 26/KH-UBNDPY</t>
  </si>
  <si>
    <t>Pla 373/KH-UBNDBD</t>
  </si>
  <si>
    <t>PPC/Binh Duong</t>
  </si>
  <si>
    <t>Pla 51/KH-BGDĐT</t>
  </si>
  <si>
    <t>Pla 01/CT-UBNDTQ</t>
  </si>
  <si>
    <t>PPC/Tuyen Quang</t>
  </si>
  <si>
    <t>Pla 15/KH-UBNDQN</t>
  </si>
  <si>
    <t>Pla 18/KH-UBNDTG</t>
  </si>
  <si>
    <t>Pla 19/KH-UBNDTTH</t>
  </si>
  <si>
    <t>Pla 11/KH-UBNDTQ</t>
  </si>
  <si>
    <t>Pla 25/KH-UBNDĐT</t>
  </si>
  <si>
    <t>PPC/Dong Thap</t>
  </si>
  <si>
    <t>Plan 59/KH-UBNDNA</t>
  </si>
  <si>
    <t>PPC/Nghe An</t>
  </si>
  <si>
    <t>Pla 179/KH-UBNDCB</t>
  </si>
  <si>
    <t>PPC/Cao Bang</t>
  </si>
  <si>
    <t>Pla 590/KH-UBNDLĐ</t>
  </si>
  <si>
    <t>PPC/Lam Dong</t>
  </si>
  <si>
    <t>Pla 200/KH-UBNDLC</t>
  </si>
  <si>
    <t>Pla 27/KH-UBNDLS</t>
  </si>
  <si>
    <t>Pla 283/KH-UBNDNT</t>
  </si>
  <si>
    <t>Pla 69/KH-UBNDBN</t>
  </si>
  <si>
    <t>Pla 30/KH-UBNDTTH</t>
  </si>
  <si>
    <t>Pla 33/KH-UBNDHN</t>
  </si>
  <si>
    <t>Pla 81/KH-UBNDBK</t>
  </si>
  <si>
    <t>PPC/Bac Kan</t>
  </si>
  <si>
    <t>Pla 57/KH-UBNDLC</t>
  </si>
  <si>
    <t>Pla 31/KH-UBNDLS</t>
  </si>
  <si>
    <t>Pla 690/KH-UBNDBD</t>
  </si>
  <si>
    <t>Pla 45/KH-UBNDQN</t>
  </si>
  <si>
    <t>Pla 82/KH-UBNDLC</t>
  </si>
  <si>
    <t>Pla 121/KH-UBND BK</t>
  </si>
  <si>
    <t>Pla 46/KH-UBNDQN</t>
  </si>
  <si>
    <t>Pla 16/KH-UBNDTV</t>
  </si>
  <si>
    <t>PPC/Tra Vinh</t>
  </si>
  <si>
    <t>Pla Kế hoạch 70/KH-UBND ĐT</t>
  </si>
  <si>
    <t>Pla 1158/QĐ-UBNDĐN</t>
  </si>
  <si>
    <t>Pla 69/KH-UBNDYB</t>
  </si>
  <si>
    <t>Pla 48/KH-UBNDCT</t>
  </si>
  <si>
    <t>Pla58/KH-UBNDQN</t>
  </si>
  <si>
    <t>Pla 3113/KH-UBNDĐN</t>
  </si>
  <si>
    <t xml:space="preserve">Pla 164/KH-UBND </t>
  </si>
  <si>
    <t>Plan 1386/KH-UBND Binh Duong</t>
  </si>
  <si>
    <t>Pla 3281/KH-UBNDĐN</t>
  </si>
  <si>
    <t>Pla 154/KH-UBND BK</t>
  </si>
  <si>
    <t xml:space="preserve">Pla Kế hoạch 79/KH-UBND </t>
  </si>
  <si>
    <t>Pla 79/KH-UBNDHG</t>
  </si>
  <si>
    <t xml:space="preserve">Pla 179/KH-UBND </t>
  </si>
  <si>
    <t>Pla Kế hoạch 3515/KH-UBND ĐN</t>
  </si>
  <si>
    <t>Pla 2779/KH-UBNDĐL</t>
  </si>
  <si>
    <t>Pla Kế hoạch 73/KH-UBND</t>
  </si>
  <si>
    <t>Pla 43/KH-UBNDBL</t>
  </si>
  <si>
    <t>Pla 49/KH-UBNDQN</t>
  </si>
  <si>
    <t>Pla 01/KH-BCĐ</t>
  </si>
  <si>
    <t>Plan 731/KH-UBND Lai Chau</t>
  </si>
  <si>
    <t xml:space="preserve">Pla 90/KH-UBND </t>
  </si>
  <si>
    <t>Pla 3711/KH-UBND</t>
  </si>
  <si>
    <t>Plan 47/KH-UBND Bac Lieu</t>
  </si>
  <si>
    <t>Pla 1455/KH-UBNDHCMC</t>
  </si>
  <si>
    <t>Pla /KH-UBND Binh Phuoc</t>
  </si>
  <si>
    <t>PPC/Binh Phuoc</t>
  </si>
  <si>
    <t>Pla /KH-UBND Hau Giang</t>
  </si>
  <si>
    <t>Pla Kế hoạch 1496/KH-UBND NT</t>
  </si>
  <si>
    <t>Pla 1804/KH-UBND BG</t>
  </si>
  <si>
    <t xml:space="preserve">Pla 1221/KH-GDĐT-VP </t>
  </si>
  <si>
    <t>May</t>
  </si>
  <si>
    <t>Plan 229/KH-UBND An Giang</t>
  </si>
  <si>
    <t>Pla  67/KH-BND BRVT</t>
  </si>
  <si>
    <t>PPC/Ba Ria Vung Tau</t>
  </si>
  <si>
    <t>Pla Kế hoạch 4235/KH-UBND</t>
  </si>
  <si>
    <t xml:space="preserve">Pla Kế hoạch 252/KH-UBND </t>
  </si>
  <si>
    <t>Pla 2051/KH-UBNDBT</t>
  </si>
  <si>
    <t>Pla 169/KH-UBND Lao Cai</t>
  </si>
  <si>
    <t xml:space="preserve">Số:492/PA-SYT </t>
  </si>
  <si>
    <t>MOH/DOH Hậu Giang</t>
  </si>
  <si>
    <t>AP 4102/CTr-UBND Lâm Đồng</t>
  </si>
  <si>
    <t>PPC Lâm Đồng</t>
  </si>
  <si>
    <t>AP 07/CTr-UBNDLC</t>
  </si>
  <si>
    <t>PPC Lao Cai</t>
  </si>
  <si>
    <t>Action Program</t>
  </si>
  <si>
    <t>Res 01/2020/NQ-HĐNDVP</t>
  </si>
  <si>
    <t>Res 11/NQ-CP</t>
  </si>
  <si>
    <t>GOV</t>
  </si>
  <si>
    <t>Res 20/NQ-CP</t>
  </si>
  <si>
    <t>Res 05/2020/NQ-HĐND Ha Giang</t>
  </si>
  <si>
    <t>Res 28/NQ-CP</t>
  </si>
  <si>
    <t>Res 11/2020/NQ-HĐND Hai Phong</t>
  </si>
  <si>
    <t>Res 198/2020/NQ-HĐND Ha Tinh</t>
  </si>
  <si>
    <t>Res 02/2020/NQ-HĐNDSoc Trang</t>
  </si>
  <si>
    <t>Res 02/2020/NQ-HĐND HCMC</t>
  </si>
  <si>
    <t>Res 37/NQ-CP</t>
  </si>
  <si>
    <t>Res 245/2020/NQ-HĐND Quang Ninh</t>
  </si>
  <si>
    <t>Res 03/NQ-HĐND Ca Mau</t>
  </si>
  <si>
    <t>Res 41/NQ-CP</t>
  </si>
  <si>
    <t>Res 42/NQ-CP</t>
  </si>
  <si>
    <t>Res 13/2020/NQ-HĐNDYB</t>
  </si>
  <si>
    <t>Res 209/2020/NQ-HĐNDHT</t>
  </si>
  <si>
    <t>Res 14/NQ-HĐNDKT</t>
  </si>
  <si>
    <t>Res 03/NQ-HĐNDBRVT</t>
  </si>
  <si>
    <t>PPC/Ba Ria - Vung Tau</t>
  </si>
  <si>
    <t>Res 60/NQ-CP</t>
  </si>
  <si>
    <t>Res 936/NQ-UBTVQH14</t>
  </si>
  <si>
    <t>NASC</t>
  </si>
  <si>
    <t>Res 70/NQ-CP</t>
  </si>
  <si>
    <t>Res 01/2020/NQ-HĐND</t>
  </si>
  <si>
    <t>PPC/ Hanoi city</t>
  </si>
  <si>
    <t>Res 12/2020/NQ-HĐND Ninh Binh</t>
  </si>
  <si>
    <t>Res 84/NQ-CP</t>
  </si>
  <si>
    <t>Res 64/2020/NQ-HĐND Quang Binh</t>
  </si>
  <si>
    <t>Res 91/NQ-CP</t>
  </si>
  <si>
    <t>Res 93/NQ-CP</t>
  </si>
  <si>
    <t>F1</t>
  </si>
  <si>
    <t>Tel 121/CĐ-TTg</t>
  </si>
  <si>
    <t>Tel 88/CĐ-BYT</t>
  </si>
  <si>
    <t>Tel 02/CĐ-BGTVT</t>
  </si>
  <si>
    <t>Tel 43/CĐ-BGDĐT</t>
  </si>
  <si>
    <t>Tel 389/CĐ-BVHTTDL</t>
  </si>
  <si>
    <t>Tel 02/CĐ-TCT</t>
  </si>
  <si>
    <t>Tel 122a/CĐ-TTg</t>
  </si>
  <si>
    <t>Tel 355/CĐ-CHHVN</t>
  </si>
  <si>
    <t>Tel 356/CĐ-CHHVN</t>
  </si>
  <si>
    <t>Tel 02/CĐ-UBNDLS</t>
  </si>
  <si>
    <t>Tel 393/CĐ-BVHTTDL</t>
  </si>
  <si>
    <t>Tel 01/CĐ-LĐTBXH</t>
  </si>
  <si>
    <t>Tel 156/CĐ-TTg</t>
  </si>
  <si>
    <t>Tel 396/CĐ-BVHTTDL</t>
  </si>
  <si>
    <t>Tel. 122/CĐ-KTNN</t>
  </si>
  <si>
    <t>Tel 161/CĐ-BYT</t>
  </si>
  <si>
    <t>Tel 224/CĐ-TTg</t>
  </si>
  <si>
    <t>Tel 02/CĐ-NHNN</t>
  </si>
  <si>
    <t>Tel. 133/CĐ-KTNN</t>
  </si>
  <si>
    <t>Tel 01/CĐ-UBND Hanoi</t>
  </si>
  <si>
    <t>Tel  07/CĐ-UBND Thanh Hoa</t>
  </si>
  <si>
    <t>Tel 03/CĐ-NHNN</t>
  </si>
  <si>
    <t>Tel 247/2020/TLSQ.NN</t>
  </si>
  <si>
    <t>MOFA/CGV</t>
  </si>
  <si>
    <t>Tel 1898/CĐ-BCĐQG</t>
  </si>
  <si>
    <t>Tel 04/CĐ-NHNN</t>
  </si>
  <si>
    <t>Period</t>
  </si>
  <si>
    <t>3 Guidelines</t>
  </si>
  <si>
    <t>Tel 2134/CĐ-UBND LA</t>
  </si>
  <si>
    <t>Tel 1208/CĐ-CTUBND Ha Giang</t>
  </si>
  <si>
    <t>Tel  09/CĐ-UBND Thai Binh</t>
  </si>
  <si>
    <t>Tel 05/CĐ-CTUBND Khanh Hoa</t>
  </si>
  <si>
    <t>Tel 8/CĐ-UBND QN</t>
  </si>
  <si>
    <t>Tel  08/ĐK-UBND (urgent)</t>
  </si>
  <si>
    <t>Tel 05/CĐ-LĐTBXH</t>
  </si>
  <si>
    <t>0 (Before 23 Jan), 0 CC, 7 Policies</t>
  </si>
  <si>
    <t>Res: Resolution; Tel: Telegram; Dec: Decision; Dir: Directive; Ann: Announcement &amp; Dis: Dispatch</t>
  </si>
  <si>
    <t>Cir Thông tư 14/2020/TT-BTC</t>
  </si>
  <si>
    <t xml:space="preserve">Dec Quyết định 1829/QĐ-UBND </t>
  </si>
  <si>
    <t xml:space="preserve">Dec Quyết định 2232/QĐ-BCĐQG </t>
  </si>
  <si>
    <t>Updated 18 Jul</t>
  </si>
  <si>
    <t>Dis 925/STP-PBGDPL</t>
  </si>
  <si>
    <t>MOJ/DOJ HN</t>
  </si>
  <si>
    <t>Quyết định khởi tố vụ án hình sự “Vi phạm quy định về đấu thầu gây hậu quả nghiêm trọng” xảy ra tại Trung tâm Kiểm soát bệnh tật (CDC) thành phố Hà Nội thuộc Sở Y tế Hà Nội, Công ty cổ phần định giá và bán đấu giá tài sản Nhân Thành, Công ty TNHH Vật tư khoa học và Thương mại Việt Nam (MST) và các đơn vị liên quan</t>
  </si>
  <si>
    <t>Dec../QĐ-BCA..</t>
  </si>
  <si>
    <t>MPS</t>
  </si>
  <si>
    <t>Quyết định khởi tố bị can</t>
  </si>
  <si>
    <t>http://baochinhphu.vn/Phap-luat/Thu-truong-Cong-an-thong-tin-vu-an-CDC-Ha-Noi/394784.vgp</t>
  </si>
  <si>
    <t>Dec../QĐ/BCA</t>
  </si>
  <si>
    <t>Quyết định thành lập Ban Chỉ huy lâm thời Phòng thủ dân sự Quân khu 7 và triển khai kế hoạch tiếp nhận, cách ly của Quân khu 7 trong phòng, chống dịch COVID-19 (giai đoạn 2).</t>
  </si>
  <si>
    <t>Dec../QĐ-BQP</t>
  </si>
  <si>
    <t>MND</t>
  </si>
  <si>
    <t>&gt; 4 Mar</t>
  </si>
  <si>
    <t>http://danvan.vn/Home/Phong-chong-dich-viem-duong-ho-hap-cap-do-chung-moi-cua-virus-corona-Covid-19/11523/Bo-Quoc-phong-to-chuc-dien-tap-phong-chong-dich-Covid-19</t>
  </si>
  <si>
    <t>http://phongkhongkhongquan.vn/24370/quan-doi-tang-cuong-trien-khai-cac-bien-phap-quyet-liet-de-phong-chong-dich-benh-covid-19-trong-giai-doan-cao-diem.html</t>
  </si>
  <si>
    <t>http://www.noip.gov.vn/vi_VN/web/guest/thong-bao/-/asset_publisher/vTLYJq8Ak7Gm/content/cac-van-ban-chi-ao-cua-ang-nha-nuoc-ban-chi-ao-quoc-gia-va-bo-y-te-ve-phong-chong-dich-benh-covid-19</t>
  </si>
  <si>
    <t>Ann 1361/TB-SHTT</t>
  </si>
  <si>
    <t>Ann 3278/TB-SHTT</t>
  </si>
  <si>
    <t>Ann  4151/TB-SHTT</t>
  </si>
  <si>
    <t xml:space="preserve">Ann  4275/SHTT-VP </t>
  </si>
  <si>
    <t xml:space="preserve">Ann 4994/SHTT-VP </t>
  </si>
  <si>
    <t>Ann 5060/TB-SHTT</t>
  </si>
  <si>
    <t>Ann 5279/SHTT-VP</t>
  </si>
  <si>
    <t>http://utt.edu.vn/utt/thong-bao/thong-bao-trien-khai-ket-luan-so-77-kltw-ve-chu-truong-khac-phuc-tac-dong-cua-dai-dich-covid-19-de-phuc-hoi-va-phat-trien-kinh-te-dat-nuoc-a12540.html</t>
  </si>
  <si>
    <t>Dis 11809-CV/VPTW</t>
  </si>
  <si>
    <t>Văn phòng Trung ương Đảng có công văn số 11809-CV/VPTW gửi các cơ quan thông tấn, báo chí về việc công bố Thông báo kết luận của Bộ Chính trị về công tác phòng, chống dịch bệnh Covid-19 (số 172-TB/TW, ngày 21-3-2020)</t>
  </si>
  <si>
    <t>32 Telegrams</t>
  </si>
  <si>
    <t>27 Resolutions</t>
  </si>
  <si>
    <t>115 Decisions</t>
  </si>
  <si>
    <t>74 Directives</t>
  </si>
  <si>
    <t>4 Circulars</t>
  </si>
  <si>
    <t>51 Announcements</t>
  </si>
  <si>
    <t>75 Plans</t>
  </si>
  <si>
    <t>578 Dispatches</t>
  </si>
  <si>
    <t>I (23 Jan- 5 Mar), 16 CCs, 186 Policies</t>
  </si>
  <si>
    <t>II (6 - 19 Mar), 69 CCs, 124 Policies</t>
  </si>
  <si>
    <t>III (20 Mar - 21 Apr), 183 CCs, 359 Policies</t>
  </si>
  <si>
    <t>IV (22 Apr - present), 104 CCs, 283 Policies</t>
  </si>
  <si>
    <t>Dis 202-CV/BCSĐ BGTVT</t>
  </si>
  <si>
    <t>http://danvan.vn/Home/Van-ban/Dang-Nha-nuoc/11588/Thong-bao-ket-luan-cua-Bo-Chinh-tri-ve-cong-tac-phong-chong-dich-benh-Covid-19</t>
  </si>
  <si>
    <t>Ngang Bộ (tuy nhiên là thay mặt Bộ Chính trị)  https://vi.wikipedia.org/wiki/Nh%C3%A0_n%C6%B0%E1%BB%9Bc_C%E1%BB%99ng_h%C3%B2a_x%C3%A3_h%E1%BB%99i_ch%E1%BB%A7_ngh%C4%A9a_Vi%E1%BB%87t_Nam</t>
  </si>
  <si>
    <t>MOHA/HN DOHA</t>
  </si>
  <si>
    <t>PPC/HN</t>
  </si>
  <si>
    <t>ủy ban thường vụ quốc hội</t>
  </si>
  <si>
    <t>National Assembly Standing Committee</t>
  </si>
  <si>
    <t>PPC/HCM</t>
  </si>
  <si>
    <t>MOH/NSCPC/Da Nang</t>
  </si>
  <si>
    <t>PPC/Cao Bang/NSCPC/CBSCPC</t>
  </si>
  <si>
    <t>PM (24)</t>
  </si>
  <si>
    <t xml:space="preserve">CPTC (1) </t>
  </si>
  <si>
    <t>SPC (9)</t>
  </si>
  <si>
    <t>SPP (2)</t>
  </si>
  <si>
    <t>SAV (3)</t>
  </si>
  <si>
    <t>SBV (11)</t>
  </si>
  <si>
    <t>CEMA (2)</t>
  </si>
  <si>
    <t>VGCL (3)</t>
  </si>
  <si>
    <t>MOC (3)</t>
  </si>
  <si>
    <t>MARD (5)</t>
  </si>
  <si>
    <t>Total</t>
  </si>
  <si>
    <t>MOHA/GCRA</t>
  </si>
  <si>
    <t>PPCs (314)</t>
  </si>
  <si>
    <t>MONCST</t>
  </si>
  <si>
    <t>MOHA</t>
  </si>
  <si>
    <t>MOST</t>
  </si>
  <si>
    <t>NASC (1)</t>
  </si>
  <si>
    <t>GOV (11)</t>
  </si>
  <si>
    <t>SCPV (2)</t>
  </si>
  <si>
    <t>NSCPC (40)</t>
  </si>
  <si>
    <t>GO (72)</t>
  </si>
  <si>
    <t>VSS (27)</t>
  </si>
  <si>
    <t>MIC (8)</t>
  </si>
  <si>
    <t>MND (2)</t>
  </si>
  <si>
    <t>MOET (85)</t>
  </si>
  <si>
    <t>MOF (50)</t>
  </si>
  <si>
    <t>MOFA (4)</t>
  </si>
  <si>
    <t>MOH (138)</t>
  </si>
  <si>
    <t>MOHA (3)</t>
  </si>
  <si>
    <t>MOIT (16)</t>
  </si>
  <si>
    <t>MOJ (14)</t>
  </si>
  <si>
    <t>MOLISA (29)</t>
  </si>
  <si>
    <t>MONRE (4)</t>
  </si>
  <si>
    <t>MOST (8)</t>
  </si>
  <si>
    <t>MOT (50)</t>
  </si>
  <si>
    <t>MPI (2)</t>
  </si>
  <si>
    <t>MPS (3)</t>
  </si>
  <si>
    <t>5 Circulars</t>
  </si>
  <si>
    <t>issued by</t>
  </si>
  <si>
    <t>PPC/Lâm Đồng</t>
  </si>
  <si>
    <t>PPC/Ha Nam</t>
  </si>
  <si>
    <t>PPC/Hanoi city</t>
  </si>
  <si>
    <t>No. province</t>
  </si>
  <si>
    <t>Number of Ps</t>
  </si>
  <si>
    <t>MOCST (13)</t>
  </si>
  <si>
    <t>Bệnh nhân</t>
  </si>
  <si>
    <t>Tuổi</t>
  </si>
  <si>
    <t>Giới tính</t>
  </si>
  <si>
    <t>Địa điểm</t>
  </si>
  <si>
    <t>Tình trạng</t>
  </si>
  <si>
    <t>Quốc tịch</t>
  </si>
  <si>
    <t>from BN 356 to 415- updated on 24 Jul 20</t>
  </si>
  <si>
    <t>BN415</t>
  </si>
  <si>
    <t>Nam</t>
  </si>
  <si>
    <t>Ninh Bình</t>
  </si>
  <si>
    <t>Đang điều trị</t>
  </si>
  <si>
    <t>Việt Nam</t>
  </si>
  <si>
    <t>BN414</t>
  </si>
  <si>
    <t>BN413</t>
  </si>
  <si>
    <t>Quảng Ninh</t>
  </si>
  <si>
    <t>Mi-an-ma</t>
  </si>
  <si>
    <t>BN412</t>
  </si>
  <si>
    <t>Nam Định</t>
  </si>
  <si>
    <t>BN411</t>
  </si>
  <si>
    <t>Nữ</t>
  </si>
  <si>
    <t>BN410</t>
  </si>
  <si>
    <t>BN409</t>
  </si>
  <si>
    <t>Kiên Giang</t>
  </si>
  <si>
    <t>Philippines</t>
  </si>
  <si>
    <t>BN408</t>
  </si>
  <si>
    <t>Bà Rịa - Vũng Tàu</t>
  </si>
  <si>
    <t>Nga</t>
  </si>
  <si>
    <t>BN407</t>
  </si>
  <si>
    <t>BN406</t>
  </si>
  <si>
    <t>BN405</t>
  </si>
  <si>
    <t>BN404</t>
  </si>
  <si>
    <t>BN403</t>
  </si>
  <si>
    <t>BN402</t>
  </si>
  <si>
    <t>BN401</t>
  </si>
  <si>
    <t>Hoà Bình</t>
  </si>
  <si>
    <t>BN400</t>
  </si>
  <si>
    <t>BN399</t>
  </si>
  <si>
    <t>BN398</t>
  </si>
  <si>
    <t>BN397</t>
  </si>
  <si>
    <t>Hải Dương</t>
  </si>
  <si>
    <t>BN396</t>
  </si>
  <si>
    <t>BN395</t>
  </si>
  <si>
    <t>BN394</t>
  </si>
  <si>
    <t>BN393</t>
  </si>
  <si>
    <t>BN392</t>
  </si>
  <si>
    <t>BN391</t>
  </si>
  <si>
    <t>BN390</t>
  </si>
  <si>
    <t>BN389</t>
  </si>
  <si>
    <t>BN388</t>
  </si>
  <si>
    <t>BN387</t>
  </si>
  <si>
    <t>BN386</t>
  </si>
  <si>
    <t>BN385</t>
  </si>
  <si>
    <t>BN384</t>
  </si>
  <si>
    <t>BN383</t>
  </si>
  <si>
    <t>BN382</t>
  </si>
  <si>
    <t>BN381</t>
  </si>
  <si>
    <t>BN380</t>
  </si>
  <si>
    <t>BN379</t>
  </si>
  <si>
    <t>BN378</t>
  </si>
  <si>
    <t>BN377</t>
  </si>
  <si>
    <t>BN376</t>
  </si>
  <si>
    <t>BN375</t>
  </si>
  <si>
    <t>BN374</t>
  </si>
  <si>
    <t>BN373</t>
  </si>
  <si>
    <t>Cà Mau</t>
  </si>
  <si>
    <t>BN372</t>
  </si>
  <si>
    <t>Bạc Liêu</t>
  </si>
  <si>
    <t>BN371</t>
  </si>
  <si>
    <t>BN370</t>
  </si>
  <si>
    <t>Quảng Ngãi</t>
  </si>
  <si>
    <t>Serbia và Montenegro</t>
  </si>
  <si>
    <t>BN369</t>
  </si>
  <si>
    <t>Thanh Hóa</t>
  </si>
  <si>
    <t>Khỏi</t>
  </si>
  <si>
    <t>BN368</t>
  </si>
  <si>
    <t>BN367</t>
  </si>
  <si>
    <t>BN366</t>
  </si>
  <si>
    <t>BN365</t>
  </si>
  <si>
    <t>BN364</t>
  </si>
  <si>
    <t>BN363</t>
  </si>
  <si>
    <t>BN362</t>
  </si>
  <si>
    <t>BN361</t>
  </si>
  <si>
    <t>BN360</t>
  </si>
  <si>
    <t>BN359</t>
  </si>
  <si>
    <t>BN358</t>
  </si>
  <si>
    <t>BN357</t>
  </si>
  <si>
    <t>BN356</t>
  </si>
  <si>
    <t>https://ncov.moh.gov.vn/-/ban-tin-dich-covid-19-trong-24h-qua-viet-nam-uoc-the-gioi-nhac-en-nhu-mot-ieu-ky-dieu-trong-chong-ai-dich</t>
  </si>
  <si>
    <t>fKu</t>
  </si>
  <si>
    <t>BN355</t>
  </si>
  <si>
    <t>Hưng Yên</t>
  </si>
  <si>
    <t>BN354</t>
  </si>
  <si>
    <t>fCameroon</t>
  </si>
  <si>
    <t>BN353</t>
  </si>
  <si>
    <t>Hồ Chí Minh</t>
  </si>
  <si>
    <t>Bảng truy xuất nguồn gốc những người dương tính COVID-19 ở VN</t>
  </si>
  <si>
    <t>BN352</t>
  </si>
  <si>
    <t>BN351</t>
  </si>
  <si>
    <t>Tỉnh, Thành phố</t>
  </si>
  <si>
    <t>Số ca nhiễm</t>
  </si>
  <si>
    <t>Tử vong</t>
  </si>
  <si>
    <t>BN350</t>
  </si>
  <si>
    <t>Ngày phát hiện</t>
  </si>
  <si>
    <t>(Những) bệnh nhân số</t>
  </si>
  <si>
    <t>Địa điểm phát hiện</t>
  </si>
  <si>
    <t>Ngày khỏi bệnh</t>
  </si>
  <si>
    <t>Văn bản chính sách</t>
  </si>
  <si>
    <t>Hà Nội</t>
  </si>
  <si>
    <t>fEU</t>
  </si>
  <si>
    <t>BN349</t>
  </si>
  <si>
    <t>1, 2</t>
  </si>
  <si>
    <t>HCM City</t>
  </si>
  <si>
    <t>Chinese</t>
  </si>
  <si>
    <t>Telegram No. 121/CĐ-TTg</t>
  </si>
  <si>
    <t>on prevention and control of acute respiratory infection epidemic caused by new strains of Corona virus</t>
  </si>
  <si>
    <t>BN348</t>
  </si>
  <si>
    <t>Khanh Hoa</t>
  </si>
  <si>
    <t>Vietnamese</t>
  </si>
  <si>
    <t>Thái Bình</t>
  </si>
  <si>
    <t>BN347</t>
  </si>
  <si>
    <t>BN346</t>
  </si>
  <si>
    <t>Vĩnh Phúc</t>
  </si>
  <si>
    <t>BN345</t>
  </si>
  <si>
    <t>BN344</t>
  </si>
  <si>
    <t>Bình Thuận</t>
  </si>
  <si>
    <t>BN343</t>
  </si>
  <si>
    <t>BN342</t>
  </si>
  <si>
    <t>BN341</t>
  </si>
  <si>
    <t>Đồng Tháp</t>
  </si>
  <si>
    <t>BN340</t>
  </si>
  <si>
    <t>Đà Nẵng</t>
  </si>
  <si>
    <t>BN339</t>
  </si>
  <si>
    <t>Quảng Nam</t>
  </si>
  <si>
    <t>BN338</t>
  </si>
  <si>
    <t>Bắc Giang</t>
  </si>
  <si>
    <t>BN337</t>
  </si>
  <si>
    <t>Hà Tĩnh</t>
  </si>
  <si>
    <t>BN336</t>
  </si>
  <si>
    <t>Tây Ninh</t>
  </si>
  <si>
    <t>from Ku</t>
  </si>
  <si>
    <t>BN335</t>
  </si>
  <si>
    <t>from China</t>
  </si>
  <si>
    <t>BN334</t>
  </si>
  <si>
    <t>Hà Nam</t>
  </si>
  <si>
    <t>from Malaysia</t>
  </si>
  <si>
    <t>BN333</t>
  </si>
  <si>
    <t>fCampuchia</t>
  </si>
  <si>
    <t>BN332</t>
  </si>
  <si>
    <t>Cần Thơ</t>
  </si>
  <si>
    <t>fM(330)</t>
  </si>
  <si>
    <t>BN331</t>
  </si>
  <si>
    <t>Trà Vinh</t>
  </si>
  <si>
    <t>fM</t>
  </si>
  <si>
    <t>BN330</t>
  </si>
  <si>
    <t>Ninh Thuận</t>
  </si>
  <si>
    <t>fE</t>
  </si>
  <si>
    <t>BN329</t>
  </si>
  <si>
    <t>Lào Cai</t>
  </si>
  <si>
    <t>314, from Russia</t>
  </si>
  <si>
    <t>BN328</t>
  </si>
  <si>
    <t>Thừa Thiên Huế</t>
  </si>
  <si>
    <t>from Russia</t>
  </si>
  <si>
    <t>BN327</t>
  </si>
  <si>
    <t>from France</t>
  </si>
  <si>
    <t>BN326</t>
  </si>
  <si>
    <t>Đồng Nai</t>
  </si>
  <si>
    <t>https://ncov.moh.gov.vn/dong-thoi-gian</t>
  </si>
  <si>
    <t>Bệnh nhân nữ, 34 tuổi, có địa chỉ tại Gia Viễn, Ninh Bình. Bệnh nhân đã từng mắc COVID-19 tại Nga, đã khỏi bệnh trước khi về Việt Nam. Ngày 13/5, bệnh nhân từ Moscow về sân bay Vân Đồn trên chuyến bay VN0062, được cách ly ngay tại Trung đoàn 125, Hải Dương. Hiện bệnh nhân được cách ly, điều trị tại Bệnh viện Bệnh Nhiệt đới TP. Hải Dương. Như vậy, tổng số ca nhiễm trên chuyến bay VN0062 ngày 13/5 là 32 ca, được cách ly ngay sau nhập cảnh (30 hành khách: 27 cách ly tại Thái Bình, 2 tại Hải Dương, 1 tại Quảng Ninh và 02 tiếp viên cách ly tại TP.HCM).</t>
  </si>
  <si>
    <t>BN325</t>
  </si>
  <si>
    <t>Hà Giang</t>
  </si>
  <si>
    <t>https://ncov.moh.gov.vn/-/hai-tiep-vien-hang-khong-vietnam-airlines-mac-covid-19-viet-nam-co-324-ca-nhiem</t>
  </si>
  <si>
    <t>BN324</t>
  </si>
  <si>
    <t>Khánh Hòa</t>
  </si>
  <si>
    <t>BN323</t>
  </si>
  <si>
    <t>Bến Tre</t>
  </si>
  <si>
    <t>BN322</t>
  </si>
  <si>
    <t>Bắc Ninh</t>
  </si>
  <si>
    <t>BN321</t>
  </si>
  <si>
    <t>Thái Nguyên</t>
  </si>
  <si>
    <t>BN320</t>
  </si>
  <si>
    <t>Lai Châu</t>
  </si>
  <si>
    <t>BN319</t>
  </si>
  <si>
    <t>1.10 am NL time 20 June 20</t>
  </si>
  <si>
    <t>https://luatvietnam.vn/thong-bao-cua-bo-y-te-ve-covid-19/ca-benh-nhiem-covid-19-so-315-318-692-25154-article.html</t>
  </si>
  <si>
    <t>BN318</t>
  </si>
  <si>
    <t>BN317</t>
  </si>
  <si>
    <t>from Philippines</t>
  </si>
  <si>
    <t>BN316</t>
  </si>
  <si>
    <t>from Campuchia</t>
  </si>
  <si>
    <t>BN315</t>
  </si>
  <si>
    <t>http://dangcongsan.vn/khoa-giao/benh-nhan-covid-19-so-314-o-viet-nam-la-nguoi-tro-ve-tu-nga-554922.html</t>
  </si>
  <si>
    <t>BN314</t>
  </si>
  <si>
    <t>https://suckhoedoisong.vn/cap-nhat-danh-sach-benh-nhan-covid-19-n171531.html?fbclid=IwAR2vMJxtjvrROWucek_hNK19l_Fniguinzhl986zKauNVNDz0rAatveGPgU</t>
  </si>
  <si>
    <t>https://luatvietnam.vn/thong-bao-cua-bo-y-te-ve-covid-19/thong-bao-ca-benh-nhiem-covid-19-so-313-692-25149-article.html</t>
  </si>
  <si>
    <t>from Dubai-India</t>
  </si>
  <si>
    <t>fly No. VN0088</t>
  </si>
  <si>
    <t>BN313</t>
  </si>
  <si>
    <t>https://luatvietnam.vn/thong-bao-cua-bo-y-te-ve-covid-19/24-ca-nhiem-covid-moi-692-25136-article.html</t>
  </si>
  <si>
    <t>VN0062 từ Mátxcơva (Liên bang Nga)</t>
  </si>
  <si>
    <t>BN312</t>
  </si>
  <si>
    <t>BN311</t>
  </si>
  <si>
    <t>BN310</t>
  </si>
  <si>
    <t>BN309</t>
  </si>
  <si>
    <t>BN308</t>
  </si>
  <si>
    <t>BN307</t>
  </si>
  <si>
    <t>BN306</t>
  </si>
  <si>
    <t>BN305</t>
  </si>
  <si>
    <t>BN304</t>
  </si>
  <si>
    <t>BN303</t>
  </si>
  <si>
    <t>BN302</t>
  </si>
  <si>
    <t>BN301</t>
  </si>
  <si>
    <t>BN300</t>
  </si>
  <si>
    <t>BN299</t>
  </si>
  <si>
    <t>BN298</t>
  </si>
  <si>
    <t>BN297</t>
  </si>
  <si>
    <t>BN296</t>
  </si>
  <si>
    <t>BN295</t>
  </si>
  <si>
    <t>BN294</t>
  </si>
  <si>
    <t>BN293</t>
  </si>
  <si>
    <t>BN292</t>
  </si>
  <si>
    <t>BN291</t>
  </si>
  <si>
    <t>BN290</t>
  </si>
  <si>
    <t>BN289</t>
  </si>
  <si>
    <t>https://luatvietnam.vn/thong-bao-cua-bo-y-te-ve-covid-19/thong-bao-ve-ca-benh-nhiem-covid-19-so-272-288-692-25031-article.html</t>
  </si>
  <si>
    <t>from United Arab Emirates, có 01 gia đình ba người đã sống cùng một bệnh nhân dương tính tại Dubai.</t>
  </si>
  <si>
    <t>BN288</t>
  </si>
  <si>
    <t>BN287</t>
  </si>
  <si>
    <t>BN286</t>
  </si>
  <si>
    <t>BN285</t>
  </si>
  <si>
    <t>BN284</t>
  </si>
  <si>
    <t>BN283</t>
  </si>
  <si>
    <t>BN282</t>
  </si>
  <si>
    <t>BN281</t>
  </si>
  <si>
    <t>BN280</t>
  </si>
  <si>
    <t>BN279</t>
  </si>
  <si>
    <t>BN278</t>
  </si>
  <si>
    <t>BN277</t>
  </si>
  <si>
    <t>BN276</t>
  </si>
  <si>
    <t>BN275</t>
  </si>
  <si>
    <t>BN274</t>
  </si>
  <si>
    <t>BN273</t>
  </si>
  <si>
    <t>BN272</t>
  </si>
  <si>
    <t>https://luatvietnam.vn/thong-bao-cua-bo-y-te-ve-covid-19/thong-bao-ve-ca-benh-nhiem-covid-19-so-271-692-24954-article.html</t>
  </si>
  <si>
    <t>E</t>
  </si>
  <si>
    <t>BN271</t>
  </si>
  <si>
    <t>Vương quốc Anh</t>
  </si>
  <si>
    <t>x</t>
  </si>
  <si>
    <t>https://luatvietnam.vn/thong-bao-cua-bo-y-te-ve-covid-19/ca-nhiem-covid-19-24-04-692-24867-article.html</t>
  </si>
  <si>
    <t>fJ</t>
  </si>
  <si>
    <t xml:space="preserve">Cả 2 ca này đều là du học sinh trở về từ Nhật Bản, </t>
  </si>
  <si>
    <t>BN270</t>
  </si>
  <si>
    <t>BN269</t>
  </si>
  <si>
    <t>https://tuoitre.vn/cap-nhat-dich-covid-19-sang-16-4-co-gai-o-dong-van-nhiem-virus-corona-ca-thu-268-20200408091147701.htm</t>
  </si>
  <si>
    <t>Hà Giang, có 3 anh trai làm việc tự do bên kia biên giới</t>
  </si>
  <si>
    <t>BN268</t>
  </si>
  <si>
    <t>http://baosoctrang.org.vn/suc-khoe-va-doi-song/ca-benh-267-la-nguoi-thu-3-trong-mot-gia-dinh-mac-covid-19-o-o-dich-ha-loi-36662.html</t>
  </si>
  <si>
    <t>Nam, 46 tuổi, xóm Hội, Hạ Lôi, Mê Linh, Hà Nội. Bệnh nhân này là bố của bệnh nhân 257 (nữ, 15 tuổi là học sinh, đang nghỉ học ở nhà) và chồng của bệnh nhân 258, có tiếp xúc gần với bệnh nhân 243 tại nhà ngày 20-3.</t>
  </si>
  <si>
    <t>BN267</t>
  </si>
  <si>
    <t>https://tuoitre.vn/phong-toa-noi-benh-nhan-266-cu-tru-xac-dinh-28-nguoi-f1-20200414231554604.htm</t>
  </si>
  <si>
    <t>https://tuoitre.vn/them-1-ca-lien-quan-bach-mai-viet-nam-266-ca-benh-covid-19-20200326081306417.htm</t>
  </si>
  <si>
    <t>BN266</t>
  </si>
  <si>
    <t>https://luatvietnam.vn/thong-bao-cua-bo-y-te-ve-covid-19/ca-nhiem-covid-19-263-265-692-24696-article.html</t>
  </si>
  <si>
    <t>fAs</t>
  </si>
  <si>
    <t>https://baohatinh.vn/tag/benh-nhan-265/</t>
  </si>
  <si>
    <t>BN265</t>
  </si>
  <si>
    <t>Hạ Lôi</t>
  </si>
  <si>
    <t>BN264</t>
  </si>
  <si>
    <t>BN263</t>
  </si>
  <si>
    <t>f1</t>
  </si>
  <si>
    <t>https://luatvietnam.vn/thong-bao-cua-bo-y-te-ve-covid-19/ca-nhiem-covid-19-261-262-692-24679-article.html</t>
  </si>
  <si>
    <t>Hạ Lôi. 254</t>
  </si>
  <si>
    <t>BN262</t>
  </si>
  <si>
    <t>https://cuocsongantoan.vn/noi-lo-nguon-lay-covid-19-va-hanh-trinh-truy-tim-f0-43076.html</t>
  </si>
  <si>
    <t>BN261</t>
  </si>
  <si>
    <t>https://luatvietnam.vn/thong-bao-cua-bo-y-te-ve-covid-19/ca-nhiem-covid-19-259-260-692-24676-article.html</t>
  </si>
  <si>
    <t>Hạ Lôi, 259 và 2 người F1 của 243</t>
  </si>
  <si>
    <t>BN260</t>
  </si>
  <si>
    <t>Hạ Lôi, 254</t>
  </si>
  <si>
    <t>BN259</t>
  </si>
  <si>
    <t>https://luatvietnam.vn/thong-bao-cua-bo-y-te-ve-covid-19/ca-nhiem-covid-19-258-692-24671-article.html</t>
  </si>
  <si>
    <t>HaLoi, MeLinh, 257</t>
  </si>
  <si>
    <t>BN258</t>
  </si>
  <si>
    <t>https://baotainguyenmoitruong.vn/bo-y-te-thong-tin-ve-ca-nhiem-covid-19-thu-256-va-257-o-viet-nam-302796.html</t>
  </si>
  <si>
    <t>HaLoi, MeLinh, 243</t>
  </si>
  <si>
    <t>BN257</t>
  </si>
  <si>
    <t>fR, SU290</t>
  </si>
  <si>
    <t>BN256</t>
  </si>
  <si>
    <t>https://luatvietnam.vn/thong-bao-cua-bo-y-te-ve-covid-19/ca-nhiem-covid-19-so-252-255-692-24647-article.html</t>
  </si>
  <si>
    <t>fR. SU290</t>
  </si>
  <si>
    <t>BN255</t>
  </si>
  <si>
    <t>BN243, BN250.</t>
  </si>
  <si>
    <t>BN254</t>
  </si>
  <si>
    <t>BN253</t>
  </si>
  <si>
    <t>cùng gia đình có 5 người, trong đó 2 người đã được xác định mắc COVID-19 và được cách ly, điều trị tại Campuchia.</t>
  </si>
  <si>
    <t>BN252</t>
  </si>
  <si>
    <t>https://luatvietnam.vn/tin-moi-dich-covid-19/thong-bao-ca-benh-nhiem-covid-19-so-250-251-691-24613-article.html</t>
  </si>
  <si>
    <t>ko xd</t>
  </si>
  <si>
    <t>BN251</t>
  </si>
  <si>
    <t>https://luatvietnam.vn/thong-bao-cua-bo-y-te-ve-covid-19/thong-bao-khan-so-12-lich-trinh-di-chuyen-va-tien-su-dich-te-phuc-tap-cua-bn243-692-24609-article.html</t>
  </si>
  <si>
    <t>BN250</t>
  </si>
  <si>
    <t>https://tuoitre.vn/cap-nhat-dich-covid-19-chieu-7-4-viet-nam-them-4-ca-moi-tong-249-ca-20200321205533061.htm</t>
  </si>
  <si>
    <t>US</t>
  </si>
  <si>
    <t>BN249</t>
  </si>
  <si>
    <t>BN248</t>
  </si>
  <si>
    <t>124 + 151</t>
  </si>
  <si>
    <t>BN247</t>
  </si>
  <si>
    <t>Russia</t>
  </si>
  <si>
    <t>BN246</t>
  </si>
  <si>
    <t>https://luatvietnam.vn/thong-bao-cua-bo-y-te-ve-covid-19/thong-bao-ca-benh-nhiem-covid-19-so-242-245-692-24592-article.html</t>
  </si>
  <si>
    <t>Spain</t>
  </si>
  <si>
    <t>BN245</t>
  </si>
  <si>
    <t>Germany</t>
  </si>
  <si>
    <t>BN244</t>
  </si>
  <si>
    <t>https://tuoitre.vn/o-dich-lon-nhat-viet-nam-mat-dau-cac-ca-benh-f0-20200402223615978.htm</t>
  </si>
  <si>
    <t>from Bach Mai hospital</t>
  </si>
  <si>
    <t>BN243</t>
  </si>
  <si>
    <t>http://cand.com.vn/Xa-hoi/Nguoi-dan-thon-Ha-Loi-mong-muon-duoc-xet-nghiem-nhanh-COVID-19-589736/</t>
  </si>
  <si>
    <t>BN242</t>
  </si>
  <si>
    <t>duy nhất 1 bệnh nhân COVID-19 mới, nâng tổng số ca nhiễm cả nước lên 241. Hôm nay cũng là ngày có số bệnh nhân ít nhất trong gần 1 tháng qua và là ngày đầu tiên không ghi nhận ca nhiễm từ cộng đồng trong hơn 10 ngày qua.</t>
  </si>
  <si>
    <t>https://tuoitre.vn/dich-covid-19-chieu-5-4-chi-1-benh-nhan-moi-ca-nuoc-241-ca-20200318130134818.htm</t>
  </si>
  <si>
    <t>England</t>
  </si>
  <si>
    <t>BN241</t>
  </si>
  <si>
    <t>https://baodanang.vn/ytesuckhoe/202004/bo-y-te-cong-bo-ca-benh-thu-240-mac-covid-19-lien-quan-den-ca-166-3310855/</t>
  </si>
  <si>
    <t>166 from Thailand</t>
  </si>
  <si>
    <t>BN240</t>
  </si>
  <si>
    <t>https://baotainguyenmoitruong.vn/cap-nhat-tinh-hinh-nhiem-covid-19-tai-viet-nam-sang-4-4-them-2-ca-238-va-239-302439.html</t>
  </si>
  <si>
    <t>BN239</t>
  </si>
  <si>
    <t>210 from Thailand</t>
  </si>
  <si>
    <t>BN238</t>
  </si>
  <si>
    <t>https://luatvietnam.vn/thong-bao-cua-bo-y-te-ve-covid-19/thong-bao-ve-ca-benh-nhiem-covid-19-so-234-237-692-24557-article.html</t>
  </si>
  <si>
    <t>Patients with leukemia (acute leukemia)</t>
  </si>
  <si>
    <t xml:space="preserve"> </t>
  </si>
  <si>
    <t>BN237</t>
  </si>
  <si>
    <t>Thụy Điển</t>
  </si>
  <si>
    <t>EU x</t>
  </si>
  <si>
    <t>BN236</t>
  </si>
  <si>
    <t>BN235</t>
  </si>
  <si>
    <t>France (VN2106)</t>
  </si>
  <si>
    <t>BN234</t>
  </si>
  <si>
    <t>https://nhandan.com.vn/y-te/item/43901702-them-sau-benh-nhan-covid-19-mot-ca-la-nhan-vien-cong-ty-truong-sinh.html%20228%20-%20233</t>
  </si>
  <si>
    <t>(SU 290)</t>
  </si>
  <si>
    <t>BN233</t>
  </si>
  <si>
    <t xml:space="preserve"> (SU 290)</t>
  </si>
  <si>
    <t>BN232</t>
  </si>
  <si>
    <t>with Truong Sinh, Bach Mai</t>
  </si>
  <si>
    <t>BN231</t>
  </si>
  <si>
    <t>from outside of Vietnam</t>
  </si>
  <si>
    <t>BN230</t>
  </si>
  <si>
    <t>BN229</t>
  </si>
  <si>
    <t>BN228</t>
  </si>
  <si>
    <t>https://luatvietnam.vn/thong-bao-cua-bo-y-te-ve-covid-19/thong-bao-ve-ca-benh-nhiem-covid-19-so-223-227-692-24536-article.html</t>
  </si>
  <si>
    <t>BN227</t>
  </si>
  <si>
    <t>the same fly with cass 212</t>
  </si>
  <si>
    <t>BN226</t>
  </si>
  <si>
    <t>BN225</t>
  </si>
  <si>
    <t>Brazilian</t>
  </si>
  <si>
    <t>BN224</t>
  </si>
  <si>
    <t>Bra-xin</t>
  </si>
  <si>
    <t>with Truong Sinh</t>
  </si>
  <si>
    <t>BN223</t>
  </si>
  <si>
    <t>https://nld.com.vn/suc-khoe/them-4-ca-covid-19-moi-1-ca-la-nguoi-nha-benh-nhan-benh-vien-bach-mai-20200401205945392.htm</t>
  </si>
  <si>
    <t>US (fly JL751)</t>
  </si>
  <si>
    <t>BN222</t>
  </si>
  <si>
    <t>Canada</t>
  </si>
  <si>
    <t>BN221</t>
  </si>
  <si>
    <t>France</t>
  </si>
  <si>
    <t>BN220</t>
  </si>
  <si>
    <t>BN219</t>
  </si>
  <si>
    <t>https://luatvietnam.vn/thong-bao-cua-bo-y-te-ve-covid-19/thong-bao-ve-ca-benh-nhiem-covid-19-so-213-218-692-24526-article.html</t>
  </si>
  <si>
    <t>Germany (SU 290)</t>
  </si>
  <si>
    <t>BN218</t>
  </si>
  <si>
    <t>Japan</t>
  </si>
  <si>
    <t>BN217</t>
  </si>
  <si>
    <t>BN216</t>
  </si>
  <si>
    <t>BN215</t>
  </si>
  <si>
    <t>BN214</t>
  </si>
  <si>
    <t>with Bach Mai hospital</t>
  </si>
  <si>
    <t>BN213</t>
  </si>
  <si>
    <t>https://baoquocte.vn/cap-nhat-covid-19-o-viet-nam-ngay-14-them-5-ca-mac-1-nguoi-cua-cong-ty-truong-sinh-112684.html</t>
  </si>
  <si>
    <t>BN212</t>
  </si>
  <si>
    <t>https://laodong.vn/infographic/da-co-20-ca-mac-covid-19-tren-cac-chuyen-bay-su290-tu-nga-ve-viet-nam-796583.ldo</t>
  </si>
  <si>
    <t>BN211</t>
  </si>
  <si>
    <t>from Thailand</t>
  </si>
  <si>
    <t>BN210</t>
  </si>
  <si>
    <t>with Công ty Xăng dầu Khu vực I</t>
  </si>
  <si>
    <t>BN209</t>
  </si>
  <si>
    <t>BN208</t>
  </si>
  <si>
    <t>BN207</t>
  </si>
  <si>
    <t>BN206</t>
  </si>
  <si>
    <t>BN205</t>
  </si>
  <si>
    <t>BN204</t>
  </si>
  <si>
    <t>BN203</t>
  </si>
  <si>
    <t>BN202</t>
  </si>
  <si>
    <t>BN201</t>
  </si>
  <si>
    <t>BN200</t>
  </si>
  <si>
    <t>BN199</t>
  </si>
  <si>
    <t>BN198</t>
  </si>
  <si>
    <t>BN197</t>
  </si>
  <si>
    <t>BN196</t>
  </si>
  <si>
    <t>BN195</t>
  </si>
  <si>
    <t>BN194</t>
  </si>
  <si>
    <t>BN193</t>
  </si>
  <si>
    <t>BN192</t>
  </si>
  <si>
    <t>BN191</t>
  </si>
  <si>
    <t>BN190</t>
  </si>
  <si>
    <t>BN189</t>
  </si>
  <si>
    <t>BN188</t>
  </si>
  <si>
    <t>BN187</t>
  </si>
  <si>
    <t>Hoa Kỳ</t>
  </si>
  <si>
    <t>BN186</t>
  </si>
  <si>
    <t>Pháp</t>
  </si>
  <si>
    <t>BN185</t>
  </si>
  <si>
    <t>BN184</t>
  </si>
  <si>
    <t>BN183</t>
  </si>
  <si>
    <t>BN182</t>
  </si>
  <si>
    <t>BN181</t>
  </si>
  <si>
    <t>BN180</t>
  </si>
  <si>
    <t>BN179</t>
  </si>
  <si>
    <t>BN178</t>
  </si>
  <si>
    <t>BN177</t>
  </si>
  <si>
    <t>BN176</t>
  </si>
  <si>
    <t>BN175</t>
  </si>
  <si>
    <t>BN174</t>
  </si>
  <si>
    <t>BN173</t>
  </si>
  <si>
    <t>BN172</t>
  </si>
  <si>
    <t>BN171</t>
  </si>
  <si>
    <t>BN170</t>
  </si>
  <si>
    <t>BN169</t>
  </si>
  <si>
    <t>BN168</t>
  </si>
  <si>
    <t>BN167</t>
  </si>
  <si>
    <t>Đan Mạch</t>
  </si>
  <si>
    <t>BN166</t>
  </si>
  <si>
    <t>BN165</t>
  </si>
  <si>
    <t>BN164</t>
  </si>
  <si>
    <t>BN163</t>
  </si>
  <si>
    <t>BN162</t>
  </si>
  <si>
    <t>BN161</t>
  </si>
  <si>
    <t>BN160</t>
  </si>
  <si>
    <t>BN159</t>
  </si>
  <si>
    <t>BN158</t>
  </si>
  <si>
    <t>BN157</t>
  </si>
  <si>
    <t>BN156</t>
  </si>
  <si>
    <t>BN155</t>
  </si>
  <si>
    <t>BN154</t>
  </si>
  <si>
    <t>BN153</t>
  </si>
  <si>
    <t>BN152</t>
  </si>
  <si>
    <t>https://vietnamnet.vn/vn/suc-khoe/benh-nhan-151-tai-nhiem-covid-19-sau-10-ngay-cong-bo-khoi-benh-637298.html</t>
  </si>
  <si>
    <t>BN151</t>
  </si>
  <si>
    <t>https://vietnamnet.vn/vn/suc-khoe/viet-nam-da-co-153-ca-nhiem-covid-19-3-nguoi-lay-trong-cong-dong-628420.html</t>
  </si>
  <si>
    <t>BN150</t>
  </si>
  <si>
    <t>BN149</t>
  </si>
  <si>
    <t>BN148</t>
  </si>
  <si>
    <t>BN147</t>
  </si>
  <si>
    <t>BN146</t>
  </si>
  <si>
    <t>BN145</t>
  </si>
  <si>
    <t>BN144</t>
  </si>
  <si>
    <t>BN143</t>
  </si>
  <si>
    <t>Cộng hòa Nam Phi</t>
  </si>
  <si>
    <t>BN142</t>
  </si>
  <si>
    <t>BN141</t>
  </si>
  <si>
    <t>BN140</t>
  </si>
  <si>
    <t>BN139</t>
  </si>
  <si>
    <t>BN138</t>
  </si>
  <si>
    <t>BN137</t>
  </si>
  <si>
    <t>BN136</t>
  </si>
  <si>
    <t>BN135</t>
  </si>
  <si>
    <t>https://www.facebook.com/benhvienquanthuduc/photos/th%C3%B4ng-tin-11-ca-b%E1%BB%87nh-m%E1%BB%9Bi-ca-th%E1%BB%A9-124-125-126-127-128-129-130-131-132-133-134ca-b%E1%BB%87/1138699786461570/</t>
  </si>
  <si>
    <t>SU290</t>
  </si>
  <si>
    <t>BN134</t>
  </si>
  <si>
    <t>BN133</t>
  </si>
  <si>
    <t>BN132</t>
  </si>
  <si>
    <t>BN131</t>
  </si>
  <si>
    <t>BN130</t>
  </si>
  <si>
    <t>BN129</t>
  </si>
  <si>
    <t>BN128</t>
  </si>
  <si>
    <t>BN127</t>
  </si>
  <si>
    <t>BN126</t>
  </si>
  <si>
    <t>BN125</t>
  </si>
  <si>
    <t>siêu lây nhiễm (from B)?</t>
  </si>
  <si>
    <t>BN124</t>
  </si>
  <si>
    <t>BN123</t>
  </si>
  <si>
    <t>BN122</t>
  </si>
  <si>
    <t>BN121</t>
  </si>
  <si>
    <t>BN120</t>
  </si>
  <si>
    <t>BN119</t>
  </si>
  <si>
    <t>BN118</t>
  </si>
  <si>
    <t>BN117</t>
  </si>
  <si>
    <t>BN116</t>
  </si>
  <si>
    <t>BN115</t>
  </si>
  <si>
    <t>BN114</t>
  </si>
  <si>
    <t>BN113</t>
  </si>
  <si>
    <t>BN112</t>
  </si>
  <si>
    <t>BN111</t>
  </si>
  <si>
    <t>BN110</t>
  </si>
  <si>
    <t>fA(US)</t>
  </si>
  <si>
    <t>https://tuoitre.vn/them-7-nguoi-nhiem-virus-gay-covid-19-viet-nam-da-co-113-ca-benh-20200322213234153.htm</t>
  </si>
  <si>
    <t>BN109</t>
  </si>
  <si>
    <t>BN108</t>
  </si>
  <si>
    <t>BN107</t>
  </si>
  <si>
    <t>BN106</t>
  </si>
  <si>
    <t>BN105</t>
  </si>
  <si>
    <t>BN104</t>
  </si>
  <si>
    <t>BN103</t>
  </si>
  <si>
    <t>BN102</t>
  </si>
  <si>
    <t>BN101</t>
  </si>
  <si>
    <t>BN100</t>
  </si>
  <si>
    <t>BN99</t>
  </si>
  <si>
    <t>BN98</t>
  </si>
  <si>
    <t>BN97</t>
  </si>
  <si>
    <t>BN96</t>
  </si>
  <si>
    <t>BN95</t>
  </si>
  <si>
    <t>https://m.facebook.com/thongtinchinhphu/photos/a.914137021996819/2837062116370957/?type=3&amp;source=57&amp;__tn__=EH-R</t>
  </si>
  <si>
    <t>BN94</t>
  </si>
  <si>
    <t>BN93</t>
  </si>
  <si>
    <t>BN92</t>
  </si>
  <si>
    <t>BN91</t>
  </si>
  <si>
    <t>https://cuocsongantoan.vn/nhin-mieng-dai-khach-50460.html</t>
  </si>
  <si>
    <t>BN90</t>
  </si>
  <si>
    <t>BN89</t>
  </si>
  <si>
    <t>BN88</t>
  </si>
  <si>
    <t>BN87</t>
  </si>
  <si>
    <t>BN86</t>
  </si>
  <si>
    <t>BN85</t>
  </si>
  <si>
    <t>BN84</t>
  </si>
  <si>
    <t>BN83</t>
  </si>
  <si>
    <t>BN82</t>
  </si>
  <si>
    <t>BN81</t>
  </si>
  <si>
    <t>BN80</t>
  </si>
  <si>
    <t>BN79</t>
  </si>
  <si>
    <t>BN78</t>
  </si>
  <si>
    <t>BN77</t>
  </si>
  <si>
    <t>BN76</t>
  </si>
  <si>
    <t>BN75</t>
  </si>
  <si>
    <t>BN74</t>
  </si>
  <si>
    <t>BN73</t>
  </si>
  <si>
    <t>BN72</t>
  </si>
  <si>
    <t>BN71</t>
  </si>
  <si>
    <t>BN70</t>
  </si>
  <si>
    <t>BN69</t>
  </si>
  <si>
    <t>Đức</t>
  </si>
  <si>
    <t>BN68</t>
  </si>
  <si>
    <t>BN67</t>
  </si>
  <si>
    <t>from Malaisia</t>
  </si>
  <si>
    <t>BN66</t>
  </si>
  <si>
    <t>from US</t>
  </si>
  <si>
    <t>BN65</t>
  </si>
  <si>
    <t>BN64</t>
  </si>
  <si>
    <t>Bệnh nhân đi cùng bạn trai từ Thuỵ sĩ tới Dubai và về Việt Nam</t>
  </si>
  <si>
    <t>BN63</t>
  </si>
  <si>
    <t>BN62</t>
  </si>
  <si>
    <t>BN61</t>
  </si>
  <si>
    <t>BN60</t>
  </si>
  <si>
    <t>BN59</t>
  </si>
  <si>
    <t>BN58</t>
  </si>
  <si>
    <t>BN57</t>
  </si>
  <si>
    <t>BN56</t>
  </si>
  <si>
    <t>BN55</t>
  </si>
  <si>
    <t>BN54</t>
  </si>
  <si>
    <t>Lát-vi-a</t>
  </si>
  <si>
    <t>BN53</t>
  </si>
  <si>
    <t>Cộng hòa Séc</t>
  </si>
  <si>
    <t>BN52</t>
  </si>
  <si>
    <t>BN51</t>
  </si>
  <si>
    <t>BN50</t>
  </si>
  <si>
    <t>BN49</t>
  </si>
  <si>
    <t>BN48</t>
  </si>
  <si>
    <t>BN47</t>
  </si>
  <si>
    <t>BN46</t>
  </si>
  <si>
    <t>BN45</t>
  </si>
  <si>
    <t>BN44</t>
  </si>
  <si>
    <t>BN43</t>
  </si>
  <si>
    <t>BN42</t>
  </si>
  <si>
    <t>BN41</t>
  </si>
  <si>
    <t>BN40</t>
  </si>
  <si>
    <t>BN39</t>
  </si>
  <si>
    <t>BN38</t>
  </si>
  <si>
    <t>BN37</t>
  </si>
  <si>
    <t>BN36</t>
  </si>
  <si>
    <t>BN35</t>
  </si>
  <si>
    <t>Siêu lây nhiễm (from US)</t>
  </si>
  <si>
    <t>BN34</t>
  </si>
  <si>
    <t>https://thanhnien.vn/thoi-su/benh-nhan-covid-19-thu-34-o-binh-thuan-la-thanh-vien-doan-nu-doanh-nhan-vcci-tham-my-1193960.html</t>
  </si>
  <si>
    <t>BN33</t>
  </si>
  <si>
    <t>BN32</t>
  </si>
  <si>
    <t>BN31</t>
  </si>
  <si>
    <t>BN30</t>
  </si>
  <si>
    <t>BN29</t>
  </si>
  <si>
    <t>BN28</t>
  </si>
  <si>
    <t>BN27</t>
  </si>
  <si>
    <t>BN26</t>
  </si>
  <si>
    <t>Ai-xơ-len</t>
  </si>
  <si>
    <t>BN25</t>
  </si>
  <si>
    <t>BN24</t>
  </si>
  <si>
    <t>BN23</t>
  </si>
  <si>
    <t>BN22</t>
  </si>
  <si>
    <t>BN21</t>
  </si>
  <si>
    <t>BN20</t>
  </si>
  <si>
    <t>BN19</t>
  </si>
  <si>
    <t>BN18</t>
  </si>
  <si>
    <t>BN17</t>
  </si>
  <si>
    <t>BN16</t>
  </si>
  <si>
    <t>BN15</t>
  </si>
  <si>
    <t>BN14</t>
  </si>
  <si>
    <t>BN13</t>
  </si>
  <si>
    <t>BN12</t>
  </si>
  <si>
    <t>BN11</t>
  </si>
  <si>
    <t>BN10</t>
  </si>
  <si>
    <t>BN9</t>
  </si>
  <si>
    <t>BN8</t>
  </si>
  <si>
    <t>BN7</t>
  </si>
  <si>
    <t>BN6</t>
  </si>
  <si>
    <t>BN5</t>
  </si>
  <si>
    <t>https://dantri.com.vn/suc-khoe/3-benh-nhan-dau-tien-tai-o-dich-vinh-phuc-khoe-khoan-ngay-xuat-vien-20200210144749801.htm</t>
  </si>
  <si>
    <t>BN4</t>
  </si>
  <si>
    <t>BN3</t>
  </si>
  <si>
    <t>BN2</t>
  </si>
  <si>
    <t>Trung Quốc</t>
  </si>
  <si>
    <t>BN1</t>
  </si>
  <si>
    <t>https://ncov.moh.gov.vn/web/guest/-/8-chuyen-gia-en-tu-nga-duong-tinh-voi-sars-cov-2-viet-nam-co-381-ca-benh</t>
  </si>
  <si>
    <t xml:space="preserve">No. </t>
  </si>
  <si>
    <t>(1)</t>
  </si>
  <si>
    <t>(2)</t>
  </si>
  <si>
    <t>(3)</t>
  </si>
  <si>
    <t>(4)</t>
  </si>
  <si>
    <t>(5)</t>
  </si>
  <si>
    <t>(6)</t>
  </si>
  <si>
    <t>(7)</t>
  </si>
  <si>
    <t>(8)</t>
  </si>
  <si>
    <t>(9)</t>
  </si>
  <si>
    <t>(10)</t>
  </si>
  <si>
    <t>(11)</t>
  </si>
  <si>
    <t>(12)</t>
  </si>
  <si>
    <t>Notes:</t>
  </si>
  <si>
    <t>Jan</t>
  </si>
  <si>
    <t>1C</t>
  </si>
  <si>
    <t>2C</t>
  </si>
  <si>
    <t>A</t>
  </si>
  <si>
    <t>American</t>
  </si>
  <si>
    <t>3fC</t>
  </si>
  <si>
    <t>4fC</t>
  </si>
  <si>
    <t>5fC</t>
  </si>
  <si>
    <t>Feb</t>
  </si>
  <si>
    <t>B</t>
  </si>
  <si>
    <t xml:space="preserve">Brazilian </t>
  </si>
  <si>
    <t>7A</t>
  </si>
  <si>
    <t>South African</t>
  </si>
  <si>
    <t>8fC</t>
  </si>
  <si>
    <t>C</t>
  </si>
  <si>
    <t>9fC</t>
  </si>
  <si>
    <t>Ca</t>
  </si>
  <si>
    <t>Canadian</t>
  </si>
  <si>
    <t>13fC</t>
  </si>
  <si>
    <r>
      <rPr>
        <b/>
        <sz val="11"/>
        <rFont val="Calibri"/>
        <family val="2"/>
        <scheme val="minor"/>
      </rPr>
      <t>15</t>
    </r>
    <r>
      <rPr>
        <sz val="10"/>
        <rFont val="Calibri"/>
        <family val="2"/>
        <scheme val="minor"/>
      </rPr>
      <t>(10)</t>
    </r>
  </si>
  <si>
    <t>fC</t>
  </si>
  <si>
    <t>Vietnamese from China</t>
  </si>
  <si>
    <t>fA</t>
  </si>
  <si>
    <t>Vietnamese from America</t>
  </si>
  <si>
    <t>22E</t>
  </si>
  <si>
    <t>Mar</t>
  </si>
  <si>
    <t>17fE</t>
  </si>
  <si>
    <t>Vietnamese from Asean</t>
  </si>
  <si>
    <t>10,11,12,14,16</t>
  </si>
  <si>
    <t>19,20,32,54</t>
  </si>
  <si>
    <t>18fK</t>
  </si>
  <si>
    <t>fK</t>
  </si>
  <si>
    <t>Vietnamese from Korea</t>
  </si>
  <si>
    <r>
      <t>48</t>
    </r>
    <r>
      <rPr>
        <b/>
        <sz val="10"/>
        <color theme="0"/>
        <rFont val="Calibri"/>
        <family val="2"/>
        <scheme val="minor"/>
      </rPr>
      <t>(45)</t>
    </r>
  </si>
  <si>
    <t>21fE</t>
  </si>
  <si>
    <t>23E</t>
  </si>
  <si>
    <t>24E</t>
  </si>
  <si>
    <t>25E</t>
  </si>
  <si>
    <t>26EU</t>
  </si>
  <si>
    <t>27E</t>
  </si>
  <si>
    <t>28E</t>
  </si>
  <si>
    <t>29E</t>
  </si>
  <si>
    <t>30E</t>
  </si>
  <si>
    <t>Vietnamese from England</t>
  </si>
  <si>
    <t>31E</t>
  </si>
  <si>
    <t>fF</t>
  </si>
  <si>
    <t>Vietnamese from France</t>
  </si>
  <si>
    <t>33E</t>
  </si>
  <si>
    <t>34fA</t>
  </si>
  <si>
    <t>fI</t>
  </si>
  <si>
    <t>Vietnamese from Italy</t>
  </si>
  <si>
    <r>
      <t>44</t>
    </r>
    <r>
      <rPr>
        <b/>
        <sz val="10"/>
        <color theme="0"/>
        <rFont val="Calibri"/>
        <family val="2"/>
        <scheme val="minor"/>
      </rPr>
      <t>(37)</t>
    </r>
  </si>
  <si>
    <t>46fE</t>
  </si>
  <si>
    <t>49E</t>
  </si>
  <si>
    <t>50fF</t>
  </si>
  <si>
    <t>51fF</t>
  </si>
  <si>
    <t>52fE</t>
  </si>
  <si>
    <t>53EU</t>
  </si>
  <si>
    <t>fG</t>
  </si>
  <si>
    <t>Vietnamese from Germany</t>
  </si>
  <si>
    <t>55G</t>
  </si>
  <si>
    <t>54EU</t>
  </si>
  <si>
    <t>56E</t>
  </si>
  <si>
    <t>57E</t>
  </si>
  <si>
    <t>58fF</t>
  </si>
  <si>
    <t>59fE</t>
  </si>
  <si>
    <t>60F</t>
  </si>
  <si>
    <t>61fAs</t>
  </si>
  <si>
    <t>62fE</t>
  </si>
  <si>
    <t>63fE</t>
  </si>
  <si>
    <t>64fS</t>
  </si>
  <si>
    <r>
      <t>65</t>
    </r>
    <r>
      <rPr>
        <b/>
        <sz val="10"/>
        <color theme="0"/>
        <rFont val="Calibri"/>
        <family val="2"/>
        <scheme val="minor"/>
      </rPr>
      <t>(45)</t>
    </r>
  </si>
  <si>
    <t>66fA</t>
  </si>
  <si>
    <t>67fAs</t>
  </si>
  <si>
    <t>68A</t>
  </si>
  <si>
    <t>69G</t>
  </si>
  <si>
    <t>70fE</t>
  </si>
  <si>
    <t>71fE</t>
  </si>
  <si>
    <t>72F</t>
  </si>
  <si>
    <t>73fE</t>
  </si>
  <si>
    <t>74fF</t>
  </si>
  <si>
    <t>75fE</t>
  </si>
  <si>
    <t>76F</t>
  </si>
  <si>
    <t>77fE</t>
  </si>
  <si>
    <t>78fE</t>
  </si>
  <si>
    <t>79fE</t>
  </si>
  <si>
    <t>81fF</t>
  </si>
  <si>
    <t>82fE</t>
  </si>
  <si>
    <t>83A</t>
  </si>
  <si>
    <t>84fE</t>
  </si>
  <si>
    <t>85fE</t>
  </si>
  <si>
    <t>88fE</t>
  </si>
  <si>
    <t>91E</t>
  </si>
  <si>
    <t>92fF</t>
  </si>
  <si>
    <t>93fEU</t>
  </si>
  <si>
    <t>94fF</t>
  </si>
  <si>
    <t>95fF</t>
  </si>
  <si>
    <t>97E</t>
  </si>
  <si>
    <t>98E</t>
  </si>
  <si>
    <t>99fF</t>
  </si>
  <si>
    <t>100fAs</t>
  </si>
  <si>
    <t>101fE</t>
  </si>
  <si>
    <t>102fE</t>
  </si>
  <si>
    <t>103fE</t>
  </si>
  <si>
    <t>104fE</t>
  </si>
  <si>
    <t>105fAs</t>
  </si>
  <si>
    <t>106fAs</t>
  </si>
  <si>
    <t>108fE</t>
  </si>
  <si>
    <t>109fE</t>
  </si>
  <si>
    <t>110fA</t>
  </si>
  <si>
    <t>111fF</t>
  </si>
  <si>
    <t>112fF</t>
  </si>
  <si>
    <t>113fE</t>
  </si>
  <si>
    <t>114fEU</t>
  </si>
  <si>
    <t>117fAs</t>
  </si>
  <si>
    <t>118fA</t>
  </si>
  <si>
    <t>119A</t>
  </si>
  <si>
    <t>120Ca</t>
  </si>
  <si>
    <t>121fA</t>
  </si>
  <si>
    <t>122fAs</t>
  </si>
  <si>
    <t>123fAs</t>
  </si>
  <si>
    <t>124B</t>
  </si>
  <si>
    <t>125SA</t>
  </si>
  <si>
    <t>126SA</t>
  </si>
  <si>
    <t>128fE</t>
  </si>
  <si>
    <t>129fE</t>
  </si>
  <si>
    <t>130fS</t>
  </si>
  <si>
    <t>131fS</t>
  </si>
  <si>
    <t>132fS</t>
  </si>
  <si>
    <t>134fG</t>
  </si>
  <si>
    <t>135fEU</t>
  </si>
  <si>
    <t>136fA</t>
  </si>
  <si>
    <t>137fG</t>
  </si>
  <si>
    <t>138fE</t>
  </si>
  <si>
    <t>139fE</t>
  </si>
  <si>
    <t>140fE</t>
  </si>
  <si>
    <t>142fA</t>
  </si>
  <si>
    <t>143SA</t>
  </si>
  <si>
    <t>144fE</t>
  </si>
  <si>
    <t>145fE</t>
  </si>
  <si>
    <t>147fE</t>
  </si>
  <si>
    <t>148F</t>
  </si>
  <si>
    <t>149fG</t>
  </si>
  <si>
    <t>150fA</t>
  </si>
  <si>
    <t>151B</t>
  </si>
  <si>
    <t>153fAu</t>
  </si>
  <si>
    <t>157E</t>
  </si>
  <si>
    <t>158B</t>
  </si>
  <si>
    <t>159B</t>
  </si>
  <si>
    <t>160fS</t>
  </si>
  <si>
    <r>
      <t>162</t>
    </r>
    <r>
      <rPr>
        <i/>
        <sz val="10"/>
        <rFont val="Calibri"/>
        <family val="2"/>
        <scheme val="minor"/>
      </rPr>
      <t>(161)</t>
    </r>
  </si>
  <si>
    <r>
      <t>163</t>
    </r>
    <r>
      <rPr>
        <i/>
        <sz val="10"/>
        <rFont val="Calibri"/>
        <family val="2"/>
        <scheme val="minor"/>
      </rPr>
      <t>(161)</t>
    </r>
  </si>
  <si>
    <t>164fE</t>
  </si>
  <si>
    <t>165fE</t>
  </si>
  <si>
    <t>166fAs</t>
  </si>
  <si>
    <t>167EU</t>
  </si>
  <si>
    <t>171fA</t>
  </si>
  <si>
    <t>173fS</t>
  </si>
  <si>
    <t>F0</t>
  </si>
  <si>
    <t>180fF</t>
  </si>
  <si>
    <t>181fAs</t>
  </si>
  <si>
    <t>182fEU</t>
  </si>
  <si>
    <t>2,6</t>
  </si>
  <si>
    <t>36,37,38,40,41,42,43,45</t>
  </si>
  <si>
    <t>186F</t>
  </si>
  <si>
    <t>187A</t>
  </si>
  <si>
    <t>No.</t>
  </si>
  <si>
    <t>(13)</t>
  </si>
  <si>
    <t>(14)</t>
  </si>
  <si>
    <t>(15)</t>
  </si>
  <si>
    <t>(16)</t>
  </si>
  <si>
    <t>(17)</t>
  </si>
  <si>
    <t>(18)</t>
  </si>
  <si>
    <t>(19)</t>
  </si>
  <si>
    <t>(20)</t>
  </si>
  <si>
    <t>(21)</t>
  </si>
  <si>
    <t>(22)</t>
  </si>
  <si>
    <t>(23)</t>
  </si>
  <si>
    <t>(24)</t>
  </si>
  <si>
    <t>(25)</t>
  </si>
  <si>
    <t>203fEU</t>
  </si>
  <si>
    <t>207B</t>
  </si>
  <si>
    <r>
      <t>247</t>
    </r>
    <r>
      <rPr>
        <b/>
        <u/>
        <sz val="7"/>
        <color theme="0"/>
        <rFont val="Calibri"/>
        <family val="2"/>
        <scheme val="minor"/>
      </rPr>
      <t>(124or151)</t>
    </r>
  </si>
  <si>
    <t>162, 163</t>
  </si>
  <si>
    <t>258, 259, 260,262,267</t>
  </si>
  <si>
    <t>Apr</t>
  </si>
  <si>
    <r>
      <t>209</t>
    </r>
    <r>
      <rPr>
        <i/>
        <sz val="10"/>
        <rFont val="Calibri"/>
        <family val="2"/>
        <scheme val="minor"/>
      </rPr>
      <t>(163)</t>
    </r>
  </si>
  <si>
    <t>210fAs</t>
  </si>
  <si>
    <t>211fA</t>
  </si>
  <si>
    <t>212fR</t>
  </si>
  <si>
    <t>216fG</t>
  </si>
  <si>
    <t>217fJ</t>
  </si>
  <si>
    <t>218fG</t>
  </si>
  <si>
    <t>220fF</t>
  </si>
  <si>
    <t>221fCa</t>
  </si>
  <si>
    <t>222fA</t>
  </si>
  <si>
    <t>224B</t>
  </si>
  <si>
    <t>225fR</t>
  </si>
  <si>
    <r>
      <rPr>
        <b/>
        <i/>
        <sz val="11"/>
        <rFont val="Calibri"/>
        <family val="2"/>
        <scheme val="minor"/>
      </rPr>
      <t>227</t>
    </r>
    <r>
      <rPr>
        <i/>
        <sz val="10"/>
        <rFont val="Calibri"/>
        <family val="2"/>
        <scheme val="minor"/>
      </rPr>
      <t>(209)</t>
    </r>
  </si>
  <si>
    <t>234fF</t>
  </si>
  <si>
    <t>235E</t>
  </si>
  <si>
    <t>236E</t>
  </si>
  <si>
    <t>237EU</t>
  </si>
  <si>
    <t>fAu</t>
  </si>
  <si>
    <t>Vietnamese from Australia</t>
  </si>
  <si>
    <t>238fAs</t>
  </si>
  <si>
    <t>240fAs</t>
  </si>
  <si>
    <t>fAr</t>
  </si>
  <si>
    <t>Vietnamese from United Arab Emirates</t>
  </si>
  <si>
    <t>241fE</t>
  </si>
  <si>
    <t>242fR</t>
  </si>
  <si>
    <t>244fG</t>
  </si>
  <si>
    <t>245fS</t>
  </si>
  <si>
    <t>246fR</t>
  </si>
  <si>
    <r>
      <t>247</t>
    </r>
    <r>
      <rPr>
        <u/>
        <sz val="8"/>
        <color theme="0"/>
        <rFont val="Calibri"/>
        <family val="2"/>
        <scheme val="minor"/>
      </rPr>
      <t>(124,151)</t>
    </r>
  </si>
  <si>
    <t>248fJ</t>
  </si>
  <si>
    <t>249fA</t>
  </si>
  <si>
    <t>fCa</t>
  </si>
  <si>
    <t>Vietnamese from Canada</t>
  </si>
  <si>
    <t>252fAs</t>
  </si>
  <si>
    <t>255fR</t>
  </si>
  <si>
    <t>fCn</t>
  </si>
  <si>
    <t>Vietnamese from Cameroon</t>
  </si>
  <si>
    <t>256fR</t>
  </si>
  <si>
    <t>English</t>
  </si>
  <si>
    <t>EU</t>
  </si>
  <si>
    <t>European</t>
  </si>
  <si>
    <t>Vietnamese from European Union (not cover Italy, France &amp; Germany)</t>
  </si>
  <si>
    <t>265fAs</t>
  </si>
  <si>
    <t>F</t>
  </si>
  <si>
    <t>French</t>
  </si>
  <si>
    <t>Example notes:</t>
  </si>
  <si>
    <t>Vietnamese direct contacted in somewhere but did not know from somebody</t>
  </si>
  <si>
    <t>fId</t>
  </si>
  <si>
    <t>Vietnamese from India</t>
  </si>
  <si>
    <t>Vietnamese did not know from somewhere and somebody</t>
  </si>
  <si>
    <t>269fJ</t>
  </si>
  <si>
    <t>270fJ</t>
  </si>
  <si>
    <t>Vietnamese from Japan</t>
  </si>
  <si>
    <t>An English direct contacted in somewhere but did not know from somebody</t>
  </si>
  <si>
    <t>271E</t>
  </si>
  <si>
    <t>A French did not know from somewhere and somebody</t>
  </si>
  <si>
    <t>272fAr</t>
  </si>
  <si>
    <t>273fAr</t>
  </si>
  <si>
    <t>274fAr</t>
  </si>
  <si>
    <t>275fAr</t>
  </si>
  <si>
    <t>276fAr</t>
  </si>
  <si>
    <t>277fAr</t>
  </si>
  <si>
    <t>278fAr</t>
  </si>
  <si>
    <t>279fAr</t>
  </si>
  <si>
    <t>280fAr</t>
  </si>
  <si>
    <t>Vietnamese from Kuwait</t>
  </si>
  <si>
    <t>281fAr</t>
  </si>
  <si>
    <t>282fAr</t>
  </si>
  <si>
    <t>283fAr</t>
  </si>
  <si>
    <t>284fAr</t>
  </si>
  <si>
    <t>285fAr</t>
  </si>
  <si>
    <t>286fAr</t>
  </si>
  <si>
    <t>287fAr</t>
  </si>
  <si>
    <t>288fAr</t>
  </si>
  <si>
    <t>Vietnamese from Mexico</t>
  </si>
  <si>
    <t>289fR</t>
  </si>
  <si>
    <t>290fR</t>
  </si>
  <si>
    <t>291fR</t>
  </si>
  <si>
    <t>292fR</t>
  </si>
  <si>
    <t>293fR</t>
  </si>
  <si>
    <t>294fR</t>
  </si>
  <si>
    <t>295fR</t>
  </si>
  <si>
    <t>296fR</t>
  </si>
  <si>
    <t>fR</t>
  </si>
  <si>
    <t>Vietnamese from Russia</t>
  </si>
  <si>
    <t>297fR</t>
  </si>
  <si>
    <t>298fR</t>
  </si>
  <si>
    <t>299fR</t>
  </si>
  <si>
    <t>300fR</t>
  </si>
  <si>
    <t>301fR</t>
  </si>
  <si>
    <t>302fR</t>
  </si>
  <si>
    <t>303fR</t>
  </si>
  <si>
    <t>304fR</t>
  </si>
  <si>
    <t>305fR</t>
  </si>
  <si>
    <t>306fR</t>
  </si>
  <si>
    <t>307fR</t>
  </si>
  <si>
    <t>308fR</t>
  </si>
  <si>
    <t>309fR</t>
  </si>
  <si>
    <t>310fR</t>
  </si>
  <si>
    <t>311fR</t>
  </si>
  <si>
    <t>312fR</t>
  </si>
  <si>
    <t>313fId</t>
  </si>
  <si>
    <t>315fAs</t>
  </si>
  <si>
    <t>316fAs</t>
  </si>
  <si>
    <t>317fR</t>
  </si>
  <si>
    <t>318fR</t>
  </si>
  <si>
    <t>319fR</t>
  </si>
  <si>
    <t>320fR</t>
  </si>
  <si>
    <t>321fR</t>
  </si>
  <si>
    <t>322fR</t>
  </si>
  <si>
    <t>323fA</t>
  </si>
  <si>
    <t>324fA</t>
  </si>
  <si>
    <t>325fR</t>
  </si>
  <si>
    <t>326fF</t>
  </si>
  <si>
    <t>327fR</t>
  </si>
  <si>
    <t>Jun</t>
  </si>
  <si>
    <t>329fE</t>
  </si>
  <si>
    <t>330fM</t>
  </si>
  <si>
    <t>331fM</t>
  </si>
  <si>
    <t>332fAs</t>
  </si>
  <si>
    <t>333fAs</t>
  </si>
  <si>
    <t>334fC</t>
  </si>
  <si>
    <t>335fKu</t>
  </si>
  <si>
    <t>336fKu</t>
  </si>
  <si>
    <t>337fKu</t>
  </si>
  <si>
    <t>338fKu</t>
  </si>
  <si>
    <t>339fKu</t>
  </si>
  <si>
    <t>340fKu</t>
  </si>
  <si>
    <t>341fKu</t>
  </si>
  <si>
    <t>342fKu</t>
  </si>
  <si>
    <t>343fEU</t>
  </si>
  <si>
    <t>344fEU</t>
  </si>
  <si>
    <t>345fEU</t>
  </si>
  <si>
    <t>346fEU</t>
  </si>
  <si>
    <t>347fEU</t>
  </si>
  <si>
    <t>348fEU</t>
  </si>
  <si>
    <t>349fEU</t>
  </si>
  <si>
    <t>350fKu</t>
  </si>
  <si>
    <t>351fKu</t>
  </si>
  <si>
    <t>352fKu</t>
  </si>
  <si>
    <t>353fCn</t>
  </si>
  <si>
    <t>354fKu</t>
  </si>
  <si>
    <t>355fKu</t>
  </si>
  <si>
    <t>I</t>
  </si>
  <si>
    <t>III</t>
  </si>
  <si>
    <t>https://ncov.moh.gov.vn/-/them-14-ca-tu-bangladesh-tro-ve-mac-covid-19-viet-nam-co-369-ca</t>
  </si>
  <si>
    <t>fBa</t>
  </si>
  <si>
    <t>https://tuoitre.vn/chuyen-gia-tu-serbia-mac-covid-19-viet-nam-ghi-nhan-370-ca-benh-20200706125629545.htm</t>
  </si>
  <si>
    <t>fRussia</t>
  </si>
  <si>
    <t>Russian</t>
  </si>
  <si>
    <t>Mianma</t>
  </si>
  <si>
    <t>fA (USA)</t>
  </si>
  <si>
    <t>Philipines</t>
  </si>
  <si>
    <t>356fBa</t>
  </si>
  <si>
    <t>357fBa</t>
  </si>
  <si>
    <t>358fBa</t>
  </si>
  <si>
    <t>359fBa</t>
  </si>
  <si>
    <t>360fBa</t>
  </si>
  <si>
    <t>361fBa</t>
  </si>
  <si>
    <t>362fBa</t>
  </si>
  <si>
    <t>363fBa</t>
  </si>
  <si>
    <t>364fBa</t>
  </si>
  <si>
    <t>365fBa</t>
  </si>
  <si>
    <t>366fBa</t>
  </si>
  <si>
    <t>367fBa</t>
  </si>
  <si>
    <t>368fBa</t>
  </si>
  <si>
    <t>369fBa</t>
  </si>
  <si>
    <t>370S</t>
  </si>
  <si>
    <t>371fR</t>
  </si>
  <si>
    <t>372fR</t>
  </si>
  <si>
    <t>373fR</t>
  </si>
  <si>
    <t>374R</t>
  </si>
  <si>
    <t>357R</t>
  </si>
  <si>
    <t>376R</t>
  </si>
  <si>
    <t>377R</t>
  </si>
  <si>
    <t>378R</t>
  </si>
  <si>
    <t>379R</t>
  </si>
  <si>
    <t>380R</t>
  </si>
  <si>
    <t>381R</t>
  </si>
  <si>
    <t>382R</t>
  </si>
  <si>
    <t>383As</t>
  </si>
  <si>
    <t>As</t>
  </si>
  <si>
    <t>Asean</t>
  </si>
  <si>
    <t>384R</t>
  </si>
  <si>
    <t>385fR</t>
  </si>
  <si>
    <t>386fR</t>
  </si>
  <si>
    <t>387fR</t>
  </si>
  <si>
    <t>388fR</t>
  </si>
  <si>
    <t>389fR</t>
  </si>
  <si>
    <t>390fR</t>
  </si>
  <si>
    <t>391fR</t>
  </si>
  <si>
    <t>392fR</t>
  </si>
  <si>
    <t>393fR</t>
  </si>
  <si>
    <t>394fR</t>
  </si>
  <si>
    <t>395fR</t>
  </si>
  <si>
    <t>396fR</t>
  </si>
  <si>
    <t>397fA</t>
  </si>
  <si>
    <t>398fR</t>
  </si>
  <si>
    <t>399fR</t>
  </si>
  <si>
    <t>400fR</t>
  </si>
  <si>
    <t>401fR</t>
  </si>
  <si>
    <t>402R</t>
  </si>
  <si>
    <t>403R</t>
  </si>
  <si>
    <t>404R</t>
  </si>
  <si>
    <t>405R</t>
  </si>
  <si>
    <t>406R</t>
  </si>
  <si>
    <t>407R</t>
  </si>
  <si>
    <t>408R</t>
  </si>
  <si>
    <t>409As</t>
  </si>
  <si>
    <t>410fR</t>
  </si>
  <si>
    <t>411fR</t>
  </si>
  <si>
    <t>412fR</t>
  </si>
  <si>
    <t>413As</t>
  </si>
  <si>
    <t>151, 206, 207</t>
  </si>
  <si>
    <t>44, 48, 65</t>
  </si>
  <si>
    <t>di cư từ nơi khác đến được cách ly không lây lan trong cộng đồng</t>
  </si>
  <si>
    <t>I (1-&gt;16)</t>
  </si>
  <si>
    <t>II (17-&gt;85)</t>
  </si>
  <si>
    <t>III (86-&gt;268)</t>
  </si>
  <si>
    <r>
      <t>fA</t>
    </r>
    <r>
      <rPr>
        <sz val="10"/>
        <rFont val="Times New Roman"/>
        <family val="1"/>
      </rPr>
      <t>: Vietnamese from America</t>
    </r>
  </si>
  <si>
    <r>
      <t>fAu</t>
    </r>
    <r>
      <rPr>
        <sz val="10"/>
        <rFont val="Times New Roman"/>
        <family val="1"/>
      </rPr>
      <t>: Vietnamese from Australia</t>
    </r>
  </si>
  <si>
    <r>
      <t>fAr</t>
    </r>
    <r>
      <rPr>
        <sz val="10"/>
        <rFont val="Times New Roman"/>
        <family val="1"/>
      </rPr>
      <t>: Vietnamese from United Arab Emirates</t>
    </r>
  </si>
  <si>
    <r>
      <rPr>
        <b/>
        <sz val="10"/>
        <color theme="1"/>
        <rFont val="Times New Roman"/>
        <family val="1"/>
      </rPr>
      <t>fC</t>
    </r>
    <r>
      <rPr>
        <sz val="10"/>
        <color theme="1"/>
        <rFont val="Times New Roman"/>
        <family val="1"/>
      </rPr>
      <t>: Vietnamese from China</t>
    </r>
  </si>
  <si>
    <r>
      <rPr>
        <b/>
        <sz val="10"/>
        <color theme="1"/>
        <rFont val="Times New Roman"/>
        <family val="1"/>
      </rPr>
      <t>fCa</t>
    </r>
    <r>
      <rPr>
        <sz val="10"/>
        <color theme="1"/>
        <rFont val="Times New Roman"/>
        <family val="1"/>
      </rPr>
      <t>: Vietnamese from Canada</t>
    </r>
  </si>
  <si>
    <r>
      <rPr>
        <b/>
        <sz val="10"/>
        <color theme="1"/>
        <rFont val="Times New Roman"/>
        <family val="1"/>
      </rPr>
      <t>fCn</t>
    </r>
    <r>
      <rPr>
        <sz val="10"/>
        <color theme="1"/>
        <rFont val="Times New Roman"/>
        <family val="1"/>
      </rPr>
      <t>: Vietnamese from Cameroon</t>
    </r>
  </si>
  <si>
    <r>
      <rPr>
        <b/>
        <sz val="10"/>
        <color theme="1"/>
        <rFont val="Times New Roman"/>
        <family val="1"/>
      </rPr>
      <t>fE</t>
    </r>
    <r>
      <rPr>
        <sz val="10"/>
        <color theme="1"/>
        <rFont val="Times New Roman"/>
        <family val="1"/>
      </rPr>
      <t>: Vietnamese from England</t>
    </r>
  </si>
  <si>
    <r>
      <rPr>
        <b/>
        <sz val="10"/>
        <color theme="1"/>
        <rFont val="Times New Roman"/>
        <family val="1"/>
      </rPr>
      <t>fF</t>
    </r>
    <r>
      <rPr>
        <sz val="10"/>
        <color theme="1"/>
        <rFont val="Times New Roman"/>
        <family val="1"/>
      </rPr>
      <t>: Vietnamese from France</t>
    </r>
  </si>
  <si>
    <r>
      <rPr>
        <b/>
        <sz val="10"/>
        <color theme="1"/>
        <rFont val="Times New Roman"/>
        <family val="1"/>
      </rPr>
      <t>fG</t>
    </r>
    <r>
      <rPr>
        <sz val="10"/>
        <color theme="1"/>
        <rFont val="Times New Roman"/>
        <family val="1"/>
      </rPr>
      <t>: Vietnamese from Germany</t>
    </r>
  </si>
  <si>
    <r>
      <rPr>
        <b/>
        <sz val="10"/>
        <color theme="1"/>
        <rFont val="Times New Roman"/>
        <family val="1"/>
      </rPr>
      <t>fI</t>
    </r>
    <r>
      <rPr>
        <sz val="10"/>
        <color theme="1"/>
        <rFont val="Times New Roman"/>
        <family val="1"/>
      </rPr>
      <t>: Vietnamese from Italy</t>
    </r>
  </si>
  <si>
    <r>
      <rPr>
        <b/>
        <sz val="10"/>
        <color theme="1"/>
        <rFont val="Times New Roman"/>
        <family val="1"/>
      </rPr>
      <t>fIn</t>
    </r>
    <r>
      <rPr>
        <sz val="10"/>
        <color theme="1"/>
        <rFont val="Times New Roman"/>
        <family val="1"/>
      </rPr>
      <t>: Vietnamese from India</t>
    </r>
  </si>
  <si>
    <r>
      <rPr>
        <b/>
        <sz val="10"/>
        <color theme="1"/>
        <rFont val="Times New Roman"/>
        <family val="1"/>
      </rPr>
      <t>fJ</t>
    </r>
    <r>
      <rPr>
        <sz val="10"/>
        <color theme="1"/>
        <rFont val="Times New Roman"/>
        <family val="1"/>
      </rPr>
      <t>: Vietnamese from Japan</t>
    </r>
  </si>
  <si>
    <r>
      <rPr>
        <b/>
        <sz val="10"/>
        <color theme="1"/>
        <rFont val="Times New Roman"/>
        <family val="1"/>
      </rPr>
      <t>fK</t>
    </r>
    <r>
      <rPr>
        <sz val="10"/>
        <color theme="1"/>
        <rFont val="Times New Roman"/>
        <family val="1"/>
      </rPr>
      <t>: Vietnamese from Korea</t>
    </r>
  </si>
  <si>
    <r>
      <rPr>
        <b/>
        <sz val="10"/>
        <color theme="1"/>
        <rFont val="Times New Roman"/>
        <family val="1"/>
      </rPr>
      <t>fKu</t>
    </r>
    <r>
      <rPr>
        <sz val="10"/>
        <color theme="1"/>
        <rFont val="Times New Roman"/>
        <family val="1"/>
      </rPr>
      <t>: Vietnamese from Kuwait</t>
    </r>
  </si>
  <si>
    <r>
      <rPr>
        <b/>
        <sz val="10"/>
        <color theme="1"/>
        <rFont val="Times New Roman"/>
        <family val="1"/>
      </rPr>
      <t>fM</t>
    </r>
    <r>
      <rPr>
        <sz val="10"/>
        <color theme="1"/>
        <rFont val="Times New Roman"/>
        <family val="1"/>
      </rPr>
      <t>: Vietnamese from Mexico</t>
    </r>
  </si>
  <si>
    <r>
      <rPr>
        <b/>
        <sz val="10"/>
        <color theme="1"/>
        <rFont val="Times New Roman"/>
        <family val="1"/>
      </rPr>
      <t>fR</t>
    </r>
    <r>
      <rPr>
        <sz val="10"/>
        <color theme="1"/>
        <rFont val="Times New Roman"/>
        <family val="1"/>
      </rPr>
      <t>: Vietnamese from Russia</t>
    </r>
  </si>
  <si>
    <r>
      <t xml:space="preserve">C: </t>
    </r>
    <r>
      <rPr>
        <sz val="10"/>
        <rFont val="Times New Roman"/>
        <family val="1"/>
      </rPr>
      <t>Chinese</t>
    </r>
  </si>
  <si>
    <r>
      <t xml:space="preserve">fAs: </t>
    </r>
    <r>
      <rPr>
        <sz val="10"/>
        <rFont val="Times New Roman"/>
        <family val="1"/>
      </rPr>
      <t>Vietnamese from Asea</t>
    </r>
  </si>
  <si>
    <r>
      <t xml:space="preserve">fBa: </t>
    </r>
    <r>
      <rPr>
        <sz val="10"/>
        <rFont val="Times New Roman"/>
        <family val="1"/>
      </rPr>
      <t>Vietnamese from Bangladesh</t>
    </r>
  </si>
  <si>
    <r>
      <rPr>
        <b/>
        <sz val="11"/>
        <color theme="1"/>
        <rFont val="Times New Roman"/>
        <family val="1"/>
      </rPr>
      <t>EU</t>
    </r>
    <r>
      <rPr>
        <sz val="11"/>
        <color theme="1"/>
        <rFont val="Times New Roman"/>
        <family val="1"/>
      </rPr>
      <t>: European</t>
    </r>
  </si>
  <si>
    <r>
      <rPr>
        <b/>
        <sz val="10"/>
        <rFont val="Times New Roman"/>
        <family val="1"/>
      </rPr>
      <t>As</t>
    </r>
    <r>
      <rPr>
        <sz val="10"/>
        <rFont val="Times New Roman"/>
        <family val="1"/>
      </rPr>
      <t>: Asian</t>
    </r>
  </si>
  <si>
    <r>
      <rPr>
        <b/>
        <sz val="10"/>
        <color theme="1"/>
        <rFont val="Times New Roman"/>
        <family val="1"/>
      </rPr>
      <t>SA</t>
    </r>
    <r>
      <rPr>
        <sz val="10"/>
        <color theme="1"/>
        <rFont val="Times New Roman"/>
        <family val="1"/>
      </rPr>
      <t>: South African</t>
    </r>
  </si>
  <si>
    <t>Notes about color levels assigned to the CCs of infection in the local community</t>
  </si>
  <si>
    <t>Notes about the CCs' classification by nationality:</t>
  </si>
  <si>
    <t>Jul</t>
  </si>
  <si>
    <t>Month</t>
  </si>
  <si>
    <t xml:space="preserve">∑CCs </t>
  </si>
  <si>
    <t>∑Policies</t>
  </si>
  <si>
    <t>∑CCs (Jan 23 - Apr 7)</t>
  </si>
  <si>
    <t>https://baoquocte.vn/covid-19-tai-viet-nam-chieu-257-them-2-ca-nhiem-moi-tong-cong-417-benh-nhan-120137.html</t>
  </si>
  <si>
    <t>BN417</t>
  </si>
  <si>
    <t>BN416</t>
  </si>
  <si>
    <t>The figure in each cell is the numerical order of the COVID-19 CC</t>
  </si>
  <si>
    <r>
      <t>209</t>
    </r>
    <r>
      <rPr>
        <i/>
        <sz val="8"/>
        <rFont val="Calibri"/>
        <family val="2"/>
        <scheme val="minor"/>
      </rPr>
      <t>(163)</t>
    </r>
  </si>
  <si>
    <t>The Vietnamese CC # 209 was infected by the other Vietnamese CC # 163</t>
  </si>
  <si>
    <t>People who are confirmed as infected</t>
  </si>
  <si>
    <t>People who are suspected as infected or contacted F0</t>
  </si>
  <si>
    <t>People who contacted F1</t>
  </si>
  <si>
    <t>People who contacted F2</t>
  </si>
  <si>
    <t>People who contacted F3</t>
  </si>
  <si>
    <t>giãn cách xã hội</t>
  </si>
  <si>
    <t>577 Dispatches</t>
  </si>
  <si>
    <t>PPCs</t>
  </si>
  <si>
    <t>SAV</t>
  </si>
  <si>
    <t>SBV</t>
  </si>
  <si>
    <t xml:space="preserve">% </t>
  </si>
  <si>
    <t>26 PPCs</t>
  </si>
  <si>
    <t>27 PPCs</t>
  </si>
  <si>
    <t>Cir 70/2020/TT-BTC</t>
  </si>
  <si>
    <t>VSS/HCMSS</t>
  </si>
  <si>
    <t>MOH/NSCPC/ Da Nang</t>
  </si>
  <si>
    <t>PCCs</t>
  </si>
  <si>
    <t>27 PCCs</t>
  </si>
  <si>
    <t>Old 13</t>
  </si>
  <si>
    <t>Chỉ thị 12/CT-TTg năm 2020 về tập trung triển khai quyết liệt, đồng bộ giải pháp phòng, chống dịch bệnh gia súc, gia cầm do Thủ tướng Chính phủ ban hành</t>
  </si>
  <si>
    <t>Chỉ thị 13/CT-TTg năm 2020 về tiếp tục đẩy mạnh phòng, chống dịch COVID-19 trong tình hình mới do Thủ tướng Chính phủ ban hành</t>
  </si>
  <si>
    <t>Quyết định 437/QĐ-TTg năm 2020 về nguyên tắc hỗ trợ có mục tiêu từ ngân sách trung ương cho ngân sách địa phương trong phòng, chống dịch Covid-19 do Thủ tướng Chính phủ ban hành</t>
  </si>
  <si>
    <t>Chỉ thị 15/CT-TTg năm 2020 về quyết liệt thực hiện đợt cao điểm phòng, chống dịch COVID-19 do Thủ tướng Chính phủ ban hành</t>
  </si>
  <si>
    <t>Chỉ thị 16/CT-TTg năm 2020 về thực hiện biện pháp cấp bách phòng, chống dịch COVID-19 do Thủ tướng Chính phủ ban hành</t>
  </si>
  <si>
    <t>Công điện khẩn 04/CĐ-UBND năm 2020 về tổ chức lấy mẫu để tiến hành xét nghiệm vừa theo hình thức test nhanh vừa tiến hành kết hợp lấy mẫu để xét nghiệm RT-PCR tại trạm lấy mẫu di động tại các quận, huyện, thị xã do thành phố Hà Nội ban hành</t>
  </si>
  <si>
    <t xml:space="preserve">Add 1 </t>
  </si>
  <si>
    <t>https://thoibaokinhdoanh.vn/the-gioi/cap-nhat-covid-19-ngay-22-7-the-gioi-tren-15-trieu-ca-benh-97-ngay-viet-nam-khong-co-ca-lay-nhiem-trong-cong-dong-1071259.html</t>
  </si>
  <si>
    <t>https://thanhnien.vn/thoi-su/97-ca-benh-covid-19-lay-nhiem-thu-phat-trong-cong-dong-1208795.html</t>
  </si>
  <si>
    <t>The Vietnamese CC # 198 directly contacted in somewhere in Vietnam but does not know from somebody</t>
  </si>
  <si>
    <t>The Vietnamese CC # 179 does not know infection source from both somewhere in Vietnam and somebody</t>
  </si>
  <si>
    <t>The English CC # 157 directly contacted in somewhere in Vietnam but does not know from somebody</t>
  </si>
  <si>
    <t>IV  (269-&gt;413)</t>
  </si>
  <si>
    <t xml:space="preserve">∑ cases infected in the local community with infection source confirmed = </t>
  </si>
  <si>
    <t>https://baoquocte.vn/covid-19-tai-viet-nam-sang-305-them-1-ca-la-benh-nhi-1-tuoi-tu-nuoc-ngoai-ve-ghi-nhan-328-ca-benh-116568.html</t>
  </si>
  <si>
    <t>314*</t>
  </si>
  <si>
    <t>328*</t>
  </si>
  <si>
    <t>10 Apr 97 ca lây nhiễm trong CĐ</t>
  </si>
  <si>
    <r>
      <rPr>
        <b/>
        <sz val="10"/>
        <color theme="1"/>
        <rFont val="Times New Roman"/>
        <family val="1"/>
      </rPr>
      <t>fEU</t>
    </r>
    <r>
      <rPr>
        <sz val="10"/>
        <color theme="1"/>
        <rFont val="Times New Roman"/>
        <family val="1"/>
      </rPr>
      <t>: Vietnamese from European Union (without Italy, France &amp; Germany)</t>
    </r>
  </si>
  <si>
    <t>∑ (the total of) CCs from period I (Jan 23 - Mar 5) to IV (Apr 22 - Jul 24) = 249 + 164 = 413</t>
  </si>
  <si>
    <t>*: CC # 328 was infected from # 314 on a flight from Russia to Vietnam (not infected from the local community)</t>
  </si>
  <si>
    <t>∑ policies enacted in the days of NCs from Jan 23 to Jul 24 = 435 + 135 = 570 in the total of 959 COVID-19 policies (59.33%)</t>
  </si>
  <si>
    <t>314*fR</t>
  </si>
  <si>
    <t>328*fR</t>
  </si>
  <si>
    <t>Chỉ thị 19/CT-TTg năm 2020 về tiếp tục thực hiện biện pháp phòng, chống dịch COVID-19 trong tình hình mới do Thủ tướng Chính phủ ban hành</t>
  </si>
  <si>
    <t>∑CCs (Apr 8 - Jul 24)</t>
  </si>
  <si>
    <t>Number of CCs (∑=413)</t>
  </si>
  <si>
    <t>33 ngày</t>
  </si>
  <si>
    <t>https://thuvienphapluat.vn/tintuc/vn/thoi-su-phap-luat/thoi-su/28519/bat-ong-nguyen-nhat-cam-giam-doc-trung-tam-kiem-soat-benh-tat-ha-noi</t>
  </si>
  <si>
    <t>Thông tin dịch tễ</t>
  </si>
  <si>
    <t>0 (Before Jan 23 - 0 CC) 7 PDs</t>
  </si>
  <si>
    <t>I (Jan 23 -&gt; Mar 5 - 16 CCs) 190  PDs</t>
  </si>
  <si>
    <t>II (Mar 6 -&gt; 19 -  69 CCs) 125  PDs</t>
  </si>
  <si>
    <t>III (Mar 20 -&gt; Apr 21 - 183 CCs) 357  PDs</t>
  </si>
  <si>
    <t>IV (Apr 22 -&gt; Jul 24 - 149 CCs) 280  PDs</t>
  </si>
  <si>
    <t>Number of PDs (∑=959)</t>
  </si>
  <si>
    <t>228f-</t>
  </si>
  <si>
    <t>229f-</t>
  </si>
  <si>
    <t>230f-</t>
  </si>
  <si>
    <t>232f-</t>
  </si>
  <si>
    <t>233f-</t>
  </si>
  <si>
    <r>
      <t>267</t>
    </r>
    <r>
      <rPr>
        <sz val="6"/>
        <color rgb="FF333399"/>
        <rFont val="Calibri"/>
        <family val="2"/>
        <scheme val="minor"/>
      </rPr>
      <t>(257,258,243)</t>
    </r>
  </si>
  <si>
    <r>
      <rPr>
        <b/>
        <sz val="11"/>
        <color rgb="FF333399"/>
        <rFont val="Calibri"/>
        <family val="2"/>
        <scheme val="minor"/>
      </rPr>
      <t>254</t>
    </r>
    <r>
      <rPr>
        <sz val="8"/>
        <color rgb="FF333399"/>
        <rFont val="Calibri"/>
        <family val="2"/>
        <scheme val="minor"/>
      </rPr>
      <t>(243,250)</t>
    </r>
  </si>
  <si>
    <r>
      <t>253</t>
    </r>
    <r>
      <rPr>
        <sz val="8"/>
        <color rgb="FF333399"/>
        <rFont val="Calibri"/>
        <family val="2"/>
        <scheme val="minor"/>
      </rPr>
      <t>(243)</t>
    </r>
  </si>
  <si>
    <r>
      <t>257</t>
    </r>
    <r>
      <rPr>
        <sz val="8"/>
        <color rgb="FF333399"/>
        <rFont val="Calibri"/>
        <family val="2"/>
        <scheme val="minor"/>
      </rPr>
      <t>(243)</t>
    </r>
  </si>
  <si>
    <r>
      <rPr>
        <b/>
        <sz val="11"/>
        <color rgb="FF333399"/>
        <rFont val="Calibri"/>
        <family val="2"/>
        <scheme val="minor"/>
      </rPr>
      <t>258</t>
    </r>
    <r>
      <rPr>
        <sz val="8"/>
        <color rgb="FF333399"/>
        <rFont val="Calibri"/>
        <family val="2"/>
        <scheme val="minor"/>
      </rPr>
      <t>(257)</t>
    </r>
  </si>
  <si>
    <r>
      <rPr>
        <b/>
        <sz val="11"/>
        <color rgb="FF333399"/>
        <rFont val="Calibri"/>
        <family val="2"/>
        <scheme val="minor"/>
      </rPr>
      <t>259</t>
    </r>
    <r>
      <rPr>
        <sz val="8"/>
        <color rgb="FF333399"/>
        <rFont val="Calibri"/>
        <family val="2"/>
        <scheme val="minor"/>
      </rPr>
      <t>(254)</t>
    </r>
  </si>
  <si>
    <r>
      <t>262</t>
    </r>
    <r>
      <rPr>
        <sz val="8"/>
        <color rgb="FF333399"/>
        <rFont val="Calibri"/>
        <family val="2"/>
        <scheme val="minor"/>
      </rPr>
      <t>(254)</t>
    </r>
  </si>
  <si>
    <r>
      <t>250</t>
    </r>
    <r>
      <rPr>
        <sz val="8"/>
        <color rgb="FF333399"/>
        <rFont val="Calibri"/>
        <family val="2"/>
        <scheme val="minor"/>
      </rPr>
      <t>(243)</t>
    </r>
  </si>
  <si>
    <t>The Vietnamese returning from a foreign country</t>
  </si>
  <si>
    <t>Number of PDs</t>
  </si>
  <si>
    <t>Source</t>
  </si>
  <si>
    <t>From somewhere?</t>
  </si>
  <si>
    <t xml:space="preserve">https://ncov.moh.gov.vn/web/guest/trang-chu </t>
  </si>
  <si>
    <t>When (day of CCs)</t>
  </si>
  <si>
    <t>Guidance 882/HDLN-BHXH-LDTB&amp;XH-TC</t>
  </si>
  <si>
    <t>Short name of PD</t>
  </si>
  <si>
    <t>Number/day</t>
  </si>
  <si>
    <t>Number of CCs</t>
  </si>
  <si>
    <t>Agency group (Number of PDs)</t>
  </si>
  <si>
    <t>CLs (0)</t>
  </si>
  <si>
    <t>CFAs (0)</t>
  </si>
  <si>
    <t>MLAs (0)</t>
  </si>
  <si>
    <t>MAs(6), PPC(1)</t>
  </si>
  <si>
    <t>PPCs (1)</t>
  </si>
  <si>
    <t>I           (Jan 23 - Mar 5)</t>
  </si>
  <si>
    <t>16 CCs (#1 -&gt; #16)</t>
  </si>
  <si>
    <t>CLs (15)</t>
  </si>
  <si>
    <t>CFAs (4)</t>
  </si>
  <si>
    <t>MLAs (13)</t>
  </si>
  <si>
    <t>MAs (88)</t>
  </si>
  <si>
    <t>PPCs (70)</t>
  </si>
  <si>
    <t>II (Mar 6 - 19)</t>
  </si>
  <si>
    <t>69 CCs (#17 -&gt; # 85)</t>
  </si>
  <si>
    <t>CLs (3)</t>
  </si>
  <si>
    <t>CFAs (10)</t>
  </si>
  <si>
    <t>MLAs (20)</t>
  </si>
  <si>
    <t>MAs (68)</t>
  </si>
  <si>
    <t>PPCs (24)</t>
  </si>
  <si>
    <t>III        (Mar 20 - Apr 21)</t>
  </si>
  <si>
    <t>183 CCs (#86 -&gt; #268)</t>
  </si>
  <si>
    <t>CLs (9)</t>
  </si>
  <si>
    <t>CFAs (26)</t>
  </si>
  <si>
    <t>MLAs (45)</t>
  </si>
  <si>
    <t>MAs (166)</t>
  </si>
  <si>
    <t>PPCs (111)</t>
  </si>
  <si>
    <t>IV          (Apr 22 - Jul 24)</t>
  </si>
  <si>
    <t>149 CCs (# 268 -&gt; #417)</t>
  </si>
  <si>
    <t>CLs (11)</t>
  </si>
  <si>
    <t>CFAs (12)</t>
  </si>
  <si>
    <t>MLAs (40)</t>
  </si>
  <si>
    <t>MAs (109)</t>
  </si>
  <si>
    <t>PPCs (108)</t>
  </si>
  <si>
    <r>
      <t xml:space="preserve">Figure </t>
    </r>
    <r>
      <rPr>
        <b/>
        <sz val="9"/>
        <color rgb="FF006EC0"/>
        <rFont val="Palatino Linotype"/>
        <family val="1"/>
      </rPr>
      <t>5</t>
    </r>
    <r>
      <rPr>
        <b/>
        <sz val="9"/>
        <color rgb="FF000000"/>
        <rFont val="Palatino Linotype"/>
        <family val="1"/>
      </rPr>
      <t xml:space="preserve">. </t>
    </r>
    <r>
      <rPr>
        <sz val="9"/>
        <color rgb="FF000000"/>
        <rFont val="Palatino Linotype"/>
        <family val="1"/>
      </rPr>
      <t xml:space="preserve">959 COVID-19 PDs classified by government agencies </t>
    </r>
    <r>
      <rPr>
        <i/>
        <sz val="9"/>
        <color rgb="FF000000"/>
        <rFont val="Palatino Linotype"/>
        <family val="1"/>
      </rPr>
      <t>(as of July 24</t>
    </r>
    <r>
      <rPr>
        <i/>
        <vertAlign val="superscript"/>
        <sz val="9"/>
        <color rgb="FF000000"/>
        <rFont val="Palatino Linotype"/>
        <family val="1"/>
      </rPr>
      <t>th</t>
    </r>
    <r>
      <rPr>
        <i/>
        <sz val="9"/>
        <color rgb="FF000000"/>
        <rFont val="Palatino Linotype"/>
        <family val="1"/>
      </rPr>
      <t>, 2020)</t>
    </r>
  </si>
  <si>
    <t xml:space="preserve">GOV </t>
  </si>
  <si>
    <t xml:space="preserve">SPC </t>
  </si>
  <si>
    <t xml:space="preserve">SPP </t>
  </si>
  <si>
    <t xml:space="preserve">GO </t>
  </si>
  <si>
    <t xml:space="preserve">SAV </t>
  </si>
  <si>
    <t xml:space="preserve">SBV </t>
  </si>
  <si>
    <t xml:space="preserve">VSS </t>
  </si>
  <si>
    <t xml:space="preserve">MND </t>
  </si>
  <si>
    <t xml:space="preserve">MOC </t>
  </si>
  <si>
    <t xml:space="preserve">MOCST </t>
  </si>
  <si>
    <t xml:space="preserve">MOET </t>
  </si>
  <si>
    <t xml:space="preserve">MOF </t>
  </si>
  <si>
    <t xml:space="preserve">MOFA </t>
  </si>
  <si>
    <t xml:space="preserve">MOH </t>
  </si>
  <si>
    <t xml:space="preserve">MOIT </t>
  </si>
  <si>
    <t xml:space="preserve">MOJ </t>
  </si>
  <si>
    <t xml:space="preserve">MOLISA </t>
  </si>
  <si>
    <t xml:space="preserve">MONRE </t>
  </si>
  <si>
    <t xml:space="preserve">PPCs </t>
  </si>
  <si>
    <r>
      <rPr>
        <b/>
        <sz val="10"/>
        <color theme="1"/>
        <rFont val="Times New Roman"/>
        <family val="1"/>
      </rPr>
      <t>G</t>
    </r>
    <r>
      <rPr>
        <sz val="10"/>
        <color theme="1"/>
        <rFont val="Times New Roman"/>
        <family val="1"/>
      </rPr>
      <t>: German (2 CCs)</t>
    </r>
  </si>
  <si>
    <r>
      <rPr>
        <b/>
        <sz val="10"/>
        <rFont val="Times New Roman"/>
        <family val="1"/>
      </rPr>
      <t>A</t>
    </r>
    <r>
      <rPr>
        <sz val="10"/>
        <rFont val="Times New Roman"/>
        <family val="1"/>
      </rPr>
      <t xml:space="preserve">: American </t>
    </r>
  </si>
  <si>
    <r>
      <rPr>
        <b/>
        <sz val="10"/>
        <color theme="1"/>
        <rFont val="Times New Roman"/>
        <family val="1"/>
      </rPr>
      <t>E</t>
    </r>
    <r>
      <rPr>
        <sz val="10"/>
        <color theme="1"/>
        <rFont val="Times New Roman"/>
        <family val="1"/>
      </rPr>
      <t xml:space="preserve">: English </t>
    </r>
  </si>
  <si>
    <r>
      <rPr>
        <b/>
        <sz val="10"/>
        <color theme="1"/>
        <rFont val="Times New Roman"/>
        <family val="1"/>
      </rPr>
      <t>F</t>
    </r>
    <r>
      <rPr>
        <sz val="10"/>
        <color theme="1"/>
        <rFont val="Times New Roman"/>
        <family val="1"/>
      </rPr>
      <t xml:space="preserve">: French </t>
    </r>
  </si>
  <si>
    <r>
      <rPr>
        <b/>
        <sz val="10"/>
        <color theme="1"/>
        <rFont val="Times New Roman"/>
        <family val="1"/>
      </rPr>
      <t>R</t>
    </r>
    <r>
      <rPr>
        <sz val="10"/>
        <color theme="1"/>
        <rFont val="Times New Roman"/>
        <family val="1"/>
      </rPr>
      <t xml:space="preserve">: Rusian </t>
    </r>
  </si>
  <si>
    <r>
      <t>B</t>
    </r>
    <r>
      <rPr>
        <sz val="10"/>
        <rFont val="Times New Roman"/>
        <family val="1"/>
      </rPr>
      <t>: Brazilian</t>
    </r>
    <r>
      <rPr>
        <b/>
        <sz val="10"/>
        <rFont val="Times New Roman"/>
        <family val="1"/>
      </rPr>
      <t xml:space="preserve"> </t>
    </r>
  </si>
  <si>
    <r>
      <rPr>
        <b/>
        <sz val="10"/>
        <color theme="1"/>
        <rFont val="Times New Roman"/>
        <family val="1"/>
      </rPr>
      <t>Ca</t>
    </r>
    <r>
      <rPr>
        <sz val="10"/>
        <color theme="1"/>
        <rFont val="Times New Roman"/>
        <family val="1"/>
      </rPr>
      <t xml:space="preserve">: Canadian </t>
    </r>
  </si>
  <si>
    <r>
      <rPr>
        <b/>
        <sz val="11"/>
        <color theme="1"/>
        <rFont val="Times New Roman"/>
        <family val="1"/>
      </rPr>
      <t>fIn</t>
    </r>
    <r>
      <rPr>
        <sz val="11"/>
        <color theme="1"/>
        <rFont val="Times New Roman"/>
        <family val="1"/>
      </rPr>
      <t>: Vietnamese from India</t>
    </r>
  </si>
  <si>
    <r>
      <t xml:space="preserve">Figure 1. </t>
    </r>
    <r>
      <rPr>
        <sz val="9"/>
        <color rgb="FF000000"/>
        <rFont val="Palatino Linotype"/>
        <family val="1"/>
      </rPr>
      <t>Chronology of COVID-19 confirmed cases (CCs) and the numbers of policy documents (PDs) in Vietnam</t>
    </r>
  </si>
  <si>
    <r>
      <t>(as of July 24</t>
    </r>
    <r>
      <rPr>
        <vertAlign val="superscript"/>
        <sz val="9"/>
        <color rgb="FF000000"/>
        <rFont val="Palatino Linotype"/>
        <family val="1"/>
      </rPr>
      <t>th</t>
    </r>
    <r>
      <rPr>
        <sz val="9"/>
        <color rgb="FF000000"/>
        <rFont val="Palatino Linotype"/>
        <family val="1"/>
      </rPr>
      <t>, 2020)</t>
    </r>
  </si>
  <si>
    <r>
      <t xml:space="preserve">Figure 2. </t>
    </r>
    <r>
      <rPr>
        <sz val="9"/>
        <color rgb="FF000000"/>
        <rFont val="Palatino Linotype"/>
        <family val="1"/>
      </rPr>
      <t>Numbers of CCs and PDs released (as of July 24</t>
    </r>
    <r>
      <rPr>
        <vertAlign val="superscript"/>
        <sz val="9"/>
        <color rgb="FF000000"/>
        <rFont val="Palatino Linotype"/>
        <family val="1"/>
      </rPr>
      <t>th</t>
    </r>
    <r>
      <rPr>
        <sz val="9"/>
        <color rgb="FF000000"/>
        <rFont val="Palatino Linotype"/>
        <family val="1"/>
      </rPr>
      <t>, 2020)</t>
    </r>
  </si>
  <si>
    <r>
      <t>Figure 4.</t>
    </r>
    <r>
      <rPr>
        <sz val="9"/>
        <color rgb="FF000000"/>
        <rFont val="Palatino Linotype"/>
        <family val="1"/>
      </rPr>
      <t xml:space="preserve"> A total of 959 COVID-19 PDs classified by agency groups and timeframe (As of July 24</t>
    </r>
    <r>
      <rPr>
        <vertAlign val="superscript"/>
        <sz val="9"/>
        <color rgb="FF000000"/>
        <rFont val="Palatino Linotype"/>
        <family val="1"/>
      </rPr>
      <t>th</t>
    </r>
    <r>
      <rPr>
        <sz val="9"/>
        <color rgb="FF000000"/>
        <rFont val="Palatino Linotype"/>
        <family val="1"/>
      </rPr>
      <t>, 2020)</t>
    </r>
  </si>
  <si>
    <r>
      <t xml:space="preserve">Figure 5. </t>
    </r>
    <r>
      <rPr>
        <sz val="9"/>
        <color rgb="FF000000"/>
        <rFont val="Palatino Linotype"/>
        <family val="1"/>
      </rPr>
      <t>959 COVID-19 PDs classified by government agencies (as of July 24</t>
    </r>
    <r>
      <rPr>
        <vertAlign val="superscript"/>
        <sz val="9"/>
        <color rgb="FF000000"/>
        <rFont val="Palatino Linotype"/>
        <family val="1"/>
      </rPr>
      <t>th</t>
    </r>
    <r>
      <rPr>
        <sz val="9"/>
        <color rgb="FF000000"/>
        <rFont val="Palatino Linotype"/>
        <family val="1"/>
      </rPr>
      <t>, 2020)</t>
    </r>
  </si>
  <si>
    <r>
      <t xml:space="preserve">Figure 6. </t>
    </r>
    <r>
      <rPr>
        <sz val="9"/>
        <color rgb="FF000000"/>
        <rFont val="Palatino Linotype"/>
        <family val="1"/>
      </rPr>
      <t>A total of 959</t>
    </r>
    <r>
      <rPr>
        <b/>
        <sz val="9"/>
        <color rgb="FF000000"/>
        <rFont val="Palatino Linotype"/>
        <family val="1"/>
      </rPr>
      <t xml:space="preserve"> </t>
    </r>
    <r>
      <rPr>
        <sz val="9"/>
        <color rgb="FF000000"/>
        <rFont val="Palatino Linotype"/>
        <family val="1"/>
      </rPr>
      <t>COVID-19 documents classified by policy communication types (as of July 24</t>
    </r>
    <r>
      <rPr>
        <vertAlign val="superscript"/>
        <sz val="9"/>
        <color rgb="FF000000"/>
        <rFont val="Palatino Linotype"/>
        <family val="1"/>
      </rPr>
      <t>th</t>
    </r>
    <r>
      <rPr>
        <sz val="9"/>
        <color rgb="FF000000"/>
        <rFont val="Palatino Linotype"/>
        <family val="1"/>
      </rPr>
      <t>, 2020)</t>
    </r>
  </si>
  <si>
    <r>
      <t xml:space="preserve">Figure 7. </t>
    </r>
    <r>
      <rPr>
        <sz val="9"/>
        <color rgb="FF000000"/>
        <rFont val="Palatino Linotype"/>
        <family val="1"/>
      </rPr>
      <t>The proportions of COVID-19 policy forms issued by various agencies in Vietnam (as of July 24</t>
    </r>
    <r>
      <rPr>
        <vertAlign val="superscript"/>
        <sz val="9"/>
        <color rgb="FF000000"/>
        <rFont val="Palatino Linotype"/>
        <family val="1"/>
      </rPr>
      <t>th</t>
    </r>
    <r>
      <rPr>
        <sz val="9"/>
        <color rgb="FF000000"/>
        <rFont val="Palatino Linotype"/>
        <family val="1"/>
      </rPr>
      <t>, 2020)</t>
    </r>
  </si>
  <si>
    <t>7a. % of telegrams</t>
  </si>
  <si>
    <r>
      <t xml:space="preserve">7b. </t>
    </r>
    <r>
      <rPr>
        <sz val="9"/>
        <color rgb="FF000000"/>
        <rFont val="Palatino Linotype"/>
        <family val="1"/>
      </rPr>
      <t>% of resolutions</t>
    </r>
  </si>
  <si>
    <r>
      <t xml:space="preserve">7i. </t>
    </r>
    <r>
      <rPr>
        <sz val="9"/>
        <color rgb="FF000000"/>
        <rFont val="Palatino Linotype"/>
        <family val="1"/>
      </rPr>
      <t>% of guidelines</t>
    </r>
  </si>
  <si>
    <r>
      <t xml:space="preserve">7g. </t>
    </r>
    <r>
      <rPr>
        <sz val="9"/>
        <color rgb="FF000000"/>
        <rFont val="Palatino Linotype"/>
        <family val="1"/>
      </rPr>
      <t>% of plans</t>
    </r>
  </si>
  <si>
    <r>
      <t xml:space="preserve">7h. </t>
    </r>
    <r>
      <rPr>
        <sz val="9"/>
        <color rgb="FF000000"/>
        <rFont val="Palatino Linotype"/>
        <family val="1"/>
      </rPr>
      <t>% of dispatches</t>
    </r>
  </si>
  <si>
    <r>
      <t xml:space="preserve">7d. </t>
    </r>
    <r>
      <rPr>
        <sz val="9"/>
        <color rgb="FF000000"/>
        <rFont val="Palatino Linotype"/>
        <family val="1"/>
      </rPr>
      <t>% of directives</t>
    </r>
  </si>
  <si>
    <r>
      <t xml:space="preserve">7c. </t>
    </r>
    <r>
      <rPr>
        <sz val="9"/>
        <color rgb="FF000000"/>
        <rFont val="Palatino Linotype"/>
        <family val="1"/>
      </rPr>
      <t>% of decisions</t>
    </r>
  </si>
  <si>
    <r>
      <t xml:space="preserve">7e. </t>
    </r>
    <r>
      <rPr>
        <sz val="9"/>
        <color rgb="FF000000"/>
        <rFont val="Palatino Linotype"/>
        <family val="1"/>
      </rPr>
      <t>% of circulars</t>
    </r>
  </si>
  <si>
    <r>
      <t xml:space="preserve">7f. </t>
    </r>
    <r>
      <rPr>
        <sz val="9"/>
        <color rgb="FF000000"/>
        <rFont val="Palatino Linotype"/>
        <family val="1"/>
      </rPr>
      <t>% of announcements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</si>
</sst>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13" x14ac:knownFonts="1">
    <font>
      <sz val="11"/>
      <color theme="1"/>
      <name val="Calibri"/>
      <family val="2"/>
      <scheme val="minor"/>
    </font>
    <font>
      <sz val="11"/>
      <color rgb="FFFF0000"/>
      <name val="Calibri"/>
      <family val="2"/>
      <scheme val="minor"/>
    </font>
    <font>
      <b/>
      <sz val="11"/>
      <color theme="1"/>
      <name val="Calibri"/>
      <family val="2"/>
      <scheme val="minor"/>
    </font>
    <font>
      <u/>
      <sz val="11"/>
      <color theme="10"/>
      <name val="Calibri"/>
      <family val="2"/>
      <scheme val="minor"/>
    </font>
    <font>
      <b/>
      <sz val="12"/>
      <color theme="1"/>
      <name val="Times New Roman"/>
      <family val="1"/>
    </font>
    <font>
      <b/>
      <sz val="12"/>
      <color rgb="FFFF0000"/>
      <name val="Times New Roman"/>
      <family val="1"/>
    </font>
    <font>
      <sz val="12"/>
      <color rgb="FF7030A0"/>
      <name val="Times New Roman"/>
      <family val="1"/>
    </font>
    <font>
      <sz val="12"/>
      <color rgb="FFFF0000"/>
      <name val="Times New Roman"/>
      <family val="1"/>
    </font>
    <font>
      <b/>
      <sz val="11"/>
      <color rgb="FFFF0000"/>
      <name val="Calibri"/>
      <family val="2"/>
      <scheme val="minor"/>
    </font>
    <font>
      <sz val="11"/>
      <name val="Calibri"/>
      <family val="2"/>
      <scheme val="minor"/>
    </font>
    <font>
      <sz val="12"/>
      <name val="Times New Roman"/>
      <family val="1"/>
    </font>
    <font>
      <b/>
      <sz val="11"/>
      <name val="Calibri"/>
      <family val="2"/>
      <scheme val="minor"/>
    </font>
    <font>
      <sz val="12"/>
      <color rgb="FF008000"/>
      <name val="Times New Roman"/>
      <family val="1"/>
    </font>
    <font>
      <sz val="12"/>
      <color rgb="FF00B0F0"/>
      <name val="Times New Roman"/>
      <family val="1"/>
    </font>
    <font>
      <sz val="12"/>
      <color rgb="FF000000"/>
      <name val="Times New Roman"/>
      <family val="1"/>
    </font>
    <font>
      <sz val="12"/>
      <color theme="1"/>
      <name val="Times New Roman"/>
      <family val="1"/>
    </font>
    <font>
      <sz val="12"/>
      <color theme="10"/>
      <name val="Times New Roman"/>
      <family val="1"/>
    </font>
    <font>
      <sz val="12"/>
      <color theme="5" tint="-0.249977111117893"/>
      <name val="Times New Roman"/>
      <family val="1"/>
    </font>
    <font>
      <sz val="11"/>
      <color rgb="FF0000FF"/>
      <name val="Calibri"/>
      <family val="2"/>
      <scheme val="minor"/>
    </font>
    <font>
      <u/>
      <sz val="11"/>
      <color rgb="FFFF0000"/>
      <name val="Calibri"/>
      <family val="2"/>
      <scheme val="minor"/>
    </font>
    <font>
      <sz val="10"/>
      <color rgb="FF292929"/>
      <name val="Arial"/>
      <family val="2"/>
    </font>
    <font>
      <b/>
      <sz val="11"/>
      <color rgb="FFC00000"/>
      <name val="Calibri"/>
      <family val="2"/>
      <scheme val="minor"/>
    </font>
    <font>
      <sz val="12"/>
      <color rgb="FF0000FF"/>
      <name val="Times New Roman"/>
      <family val="1"/>
    </font>
    <font>
      <sz val="12"/>
      <color theme="5"/>
      <name val="Times New Roman"/>
      <family val="1"/>
    </font>
    <font>
      <sz val="12"/>
      <color rgb="FF00B050"/>
      <name val="Times New Roman"/>
      <family val="1"/>
    </font>
    <font>
      <sz val="12"/>
      <color rgb="FFC00000"/>
      <name val="Times New Roman"/>
      <family val="1"/>
    </font>
    <font>
      <sz val="11"/>
      <color rgb="FFC00000"/>
      <name val="Calibri"/>
      <family val="2"/>
      <scheme val="minor"/>
    </font>
    <font>
      <b/>
      <u/>
      <sz val="11"/>
      <color rgb="FFFF0000"/>
      <name val="Calibri"/>
      <family val="2"/>
      <scheme val="minor"/>
    </font>
    <font>
      <b/>
      <sz val="11"/>
      <color rgb="FF7030A0"/>
      <name val="Calibri"/>
      <family val="2"/>
      <scheme val="minor"/>
    </font>
    <font>
      <b/>
      <sz val="11"/>
      <color theme="7" tint="-0.499984740745262"/>
      <name val="Calibri"/>
      <family val="2"/>
      <scheme val="minor"/>
    </font>
    <font>
      <b/>
      <sz val="14"/>
      <color theme="1"/>
      <name val="Calibri"/>
      <family val="2"/>
      <scheme val="minor"/>
    </font>
    <font>
      <sz val="12"/>
      <color theme="7" tint="-0.499984740745262"/>
      <name val="Times New Roman"/>
      <family val="1"/>
    </font>
    <font>
      <sz val="11"/>
      <color rgb="FFFF00FF"/>
      <name val="Calibri"/>
      <family val="2"/>
      <scheme val="minor"/>
    </font>
    <font>
      <sz val="8"/>
      <color rgb="FF333333"/>
      <name val="Arial"/>
      <family val="2"/>
    </font>
    <font>
      <b/>
      <sz val="10"/>
      <color rgb="FF292929"/>
      <name val="Arial"/>
      <family val="2"/>
    </font>
    <font>
      <sz val="12"/>
      <color theme="9" tint="-0.499984740745262"/>
      <name val="Times New Roman"/>
      <family val="1"/>
    </font>
    <font>
      <sz val="12"/>
      <color rgb="FFFF00FF"/>
      <name val="Times New Roman"/>
      <family val="1"/>
    </font>
    <font>
      <sz val="12"/>
      <color theme="4"/>
      <name val="Times New Roman"/>
      <family val="1"/>
    </font>
    <font>
      <b/>
      <sz val="12"/>
      <color rgb="FFC00000"/>
      <name val="Times New Roman"/>
      <family val="1"/>
    </font>
    <font>
      <sz val="12"/>
      <color theme="9" tint="-0.249977111117893"/>
      <name val="Times New Roman"/>
      <family val="1"/>
    </font>
    <font>
      <b/>
      <sz val="11"/>
      <color rgb="FF9900CC"/>
      <name val="Calibri"/>
      <family val="2"/>
      <scheme val="minor"/>
    </font>
    <font>
      <sz val="11"/>
      <color rgb="FF9900CC"/>
      <name val="Calibri"/>
      <family val="2"/>
      <scheme val="minor"/>
    </font>
    <font>
      <sz val="9"/>
      <color theme="1"/>
      <name val="Times New Roman"/>
      <family val="1"/>
    </font>
    <font>
      <sz val="12"/>
      <color rgb="FF444444"/>
      <name val="Times New Roman"/>
      <family val="1"/>
    </font>
    <font>
      <sz val="12"/>
      <color rgb="FF292929"/>
      <name val="Times New Roman"/>
      <family val="1"/>
    </font>
    <font>
      <sz val="12"/>
      <color rgb="FF666666"/>
      <name val="Times New Roman"/>
      <family val="1"/>
    </font>
    <font>
      <sz val="12"/>
      <color rgb="FF333333"/>
      <name val="Times New Roman"/>
      <family val="1"/>
    </font>
    <font>
      <b/>
      <sz val="12"/>
      <color rgb="FF9900CC"/>
      <name val="Times New Roman"/>
      <family val="1"/>
    </font>
    <font>
      <sz val="12"/>
      <color rgb="FF0066FF"/>
      <name val="Times New Roman"/>
      <family val="1"/>
    </font>
    <font>
      <sz val="11"/>
      <color rgb="FF0066FF"/>
      <name val="Calibri"/>
      <family val="2"/>
      <scheme val="minor"/>
    </font>
    <font>
      <b/>
      <sz val="11"/>
      <color rgb="FFFF00FF"/>
      <name val="Calibri"/>
      <family val="2"/>
      <scheme val="minor"/>
    </font>
    <font>
      <sz val="8"/>
      <color rgb="FF000000"/>
      <name val="Arial"/>
      <family val="2"/>
    </font>
    <font>
      <sz val="8"/>
      <color rgb="FFFF00FF"/>
      <name val="Arial"/>
      <family val="2"/>
    </font>
    <font>
      <u/>
      <sz val="11"/>
      <color rgb="FFFF00FF"/>
      <name val="Calibri"/>
      <family val="2"/>
      <scheme val="minor"/>
    </font>
    <font>
      <b/>
      <sz val="8"/>
      <color rgb="FFFF00FF"/>
      <name val="Arial"/>
      <family val="2"/>
    </font>
    <font>
      <sz val="12"/>
      <color rgb="FF00FFFF"/>
      <name val="Times New Roman"/>
      <family val="1"/>
    </font>
    <font>
      <b/>
      <sz val="14"/>
      <color rgb="FF00FFFF"/>
      <name val="Calibri"/>
      <family val="2"/>
      <scheme val="minor"/>
    </font>
    <font>
      <b/>
      <sz val="12"/>
      <color rgb="FF00FFFF"/>
      <name val="Times New Roman"/>
      <family val="1"/>
    </font>
    <font>
      <sz val="17"/>
      <color rgb="FF222222"/>
      <name val="Arial"/>
      <family val="2"/>
    </font>
    <font>
      <sz val="12"/>
      <color rgb="FF0070C0"/>
      <name val="Times New Roman"/>
      <family val="1"/>
    </font>
    <font>
      <i/>
      <sz val="11"/>
      <color theme="1"/>
      <name val="Calibri"/>
      <family val="2"/>
      <scheme val="minor"/>
    </font>
    <font>
      <i/>
      <sz val="11"/>
      <color rgb="FFFF0000"/>
      <name val="Calibri"/>
      <family val="2"/>
      <scheme val="minor"/>
    </font>
    <font>
      <sz val="11"/>
      <color rgb="FF00B050"/>
      <name val="Calibri"/>
      <family val="2"/>
      <scheme val="minor"/>
    </font>
    <font>
      <b/>
      <sz val="11"/>
      <color rgb="FF0066FF"/>
      <name val="Calibri"/>
      <family val="2"/>
      <scheme val="minor"/>
    </font>
    <font>
      <b/>
      <sz val="12"/>
      <color rgb="FF0000FF"/>
      <name val="Times New Roman"/>
      <family val="1"/>
    </font>
    <font>
      <b/>
      <sz val="16"/>
      <color rgb="FF0066FF"/>
      <name val="Calibri"/>
      <family val="2"/>
      <scheme val="minor"/>
    </font>
    <font>
      <sz val="11"/>
      <color theme="5" tint="-0.249977111117893"/>
      <name val="Calibri"/>
      <family val="2"/>
      <scheme val="minor"/>
    </font>
    <font>
      <b/>
      <sz val="11"/>
      <color theme="5" tint="-0.249977111117893"/>
      <name val="Calibri"/>
      <family val="2"/>
      <scheme val="minor"/>
    </font>
    <font>
      <b/>
      <sz val="11"/>
      <color theme="0"/>
      <name val="Calibri"/>
      <family val="2"/>
      <scheme val="minor"/>
    </font>
    <font>
      <sz val="10"/>
      <color rgb="FFFF0000"/>
      <name val="Arial"/>
      <family val="2"/>
    </font>
    <font>
      <b/>
      <sz val="10"/>
      <color rgb="FFFF0000"/>
      <name val="Arial"/>
      <family val="2"/>
    </font>
    <font>
      <sz val="10"/>
      <color rgb="FF222222"/>
      <name val="Arial"/>
      <family val="2"/>
    </font>
    <font>
      <sz val="10"/>
      <color rgb="FF0000CC"/>
      <name val="Arial"/>
      <family val="2"/>
    </font>
    <font>
      <b/>
      <u/>
      <sz val="10"/>
      <color rgb="FFC00000"/>
      <name val="Arial"/>
      <family val="2"/>
    </font>
    <font>
      <sz val="11"/>
      <color rgb="FF0070C0"/>
      <name val="Calibri"/>
      <family val="2"/>
      <scheme val="minor"/>
    </font>
    <font>
      <sz val="10"/>
      <color rgb="FF0070C0"/>
      <name val="Arial"/>
      <family val="2"/>
    </font>
    <font>
      <sz val="11"/>
      <color theme="4"/>
      <name val="Calibri"/>
      <family val="2"/>
      <scheme val="minor"/>
    </font>
    <font>
      <sz val="10"/>
      <color theme="4"/>
      <name val="Arial"/>
      <family val="2"/>
    </font>
    <font>
      <sz val="10"/>
      <color rgb="FF000099"/>
      <name val="Arial"/>
      <family val="2"/>
    </font>
    <font>
      <sz val="8"/>
      <color rgb="FF1C1E21"/>
      <name val="Arial"/>
      <family val="2"/>
    </font>
    <font>
      <sz val="11"/>
      <color rgb="FF000099"/>
      <name val="Calibri"/>
      <family val="2"/>
      <scheme val="minor"/>
    </font>
    <font>
      <sz val="11"/>
      <color rgb="FF111111"/>
      <name val="Arial"/>
      <family val="2"/>
    </font>
    <font>
      <sz val="10"/>
      <color rgb="FF00B0F0"/>
      <name val="Arial"/>
      <family val="2"/>
    </font>
    <font>
      <sz val="11"/>
      <color rgb="FF9900FF"/>
      <name val="Calibri"/>
      <family val="2"/>
      <scheme val="minor"/>
    </font>
    <font>
      <i/>
      <sz val="8"/>
      <name val="Calibri"/>
      <family val="2"/>
      <scheme val="minor"/>
    </font>
    <font>
      <b/>
      <i/>
      <sz val="11"/>
      <name val="Calibri"/>
      <family val="2"/>
      <scheme val="minor"/>
    </font>
    <font>
      <b/>
      <sz val="9"/>
      <name val="Calibri"/>
      <family val="2"/>
      <scheme val="minor"/>
    </font>
    <font>
      <b/>
      <sz val="11"/>
      <color rgb="FF0000FF"/>
      <name val="Calibri"/>
      <family val="2"/>
      <scheme val="minor"/>
    </font>
    <font>
      <b/>
      <u/>
      <sz val="11"/>
      <color rgb="FF0000FF"/>
      <name val="Calibri"/>
      <family val="2"/>
      <scheme val="minor"/>
    </font>
    <font>
      <sz val="11"/>
      <color rgb="FFCC00FF"/>
      <name val="Calibri"/>
      <family val="2"/>
      <scheme val="minor"/>
    </font>
    <font>
      <sz val="11"/>
      <color rgb="FF00BDEA"/>
      <name val="Calibri"/>
      <family val="2"/>
      <scheme val="minor"/>
    </font>
    <font>
      <i/>
      <sz val="11"/>
      <name val="Calibri"/>
      <family val="2"/>
      <scheme val="minor"/>
    </font>
    <font>
      <sz val="10"/>
      <name val="Calibri"/>
      <family val="2"/>
      <scheme val="minor"/>
    </font>
    <font>
      <sz val="12"/>
      <color rgb="FFCC00FF"/>
      <name val="Times New Roman"/>
      <family val="1"/>
    </font>
    <font>
      <b/>
      <sz val="11"/>
      <color rgb="FFFFFF00"/>
      <name val="Calibri"/>
      <family val="2"/>
      <scheme val="minor"/>
    </font>
    <font>
      <b/>
      <sz val="10"/>
      <color theme="0"/>
      <name val="Calibri"/>
      <family val="2"/>
      <scheme val="minor"/>
    </font>
    <font>
      <b/>
      <u/>
      <sz val="11"/>
      <color rgb="FFC00000"/>
      <name val="Calibri"/>
      <family val="2"/>
      <scheme val="minor"/>
    </font>
    <font>
      <b/>
      <sz val="11"/>
      <color theme="4"/>
      <name val="Calibri"/>
      <family val="2"/>
      <scheme val="minor"/>
    </font>
    <font>
      <b/>
      <u/>
      <sz val="11"/>
      <color rgb="FFFFFF99"/>
      <name val="Calibri"/>
      <family val="2"/>
      <scheme val="minor"/>
    </font>
    <font>
      <b/>
      <u/>
      <sz val="11"/>
      <color theme="0"/>
      <name val="Calibri"/>
      <family val="2"/>
      <scheme val="minor"/>
    </font>
    <font>
      <b/>
      <u/>
      <sz val="11"/>
      <color theme="9" tint="0.39997558519241921"/>
      <name val="Calibri"/>
      <family val="2"/>
      <scheme val="minor"/>
    </font>
    <font>
      <b/>
      <sz val="11"/>
      <color theme="9" tint="0.39997558519241921"/>
      <name val="Calibri"/>
      <family val="2"/>
      <scheme val="minor"/>
    </font>
    <font>
      <b/>
      <u/>
      <sz val="11"/>
      <color rgb="FFFF00FF"/>
      <name val="Calibri"/>
      <family val="2"/>
      <scheme val="minor"/>
    </font>
    <font>
      <b/>
      <i/>
      <u/>
      <sz val="11"/>
      <name val="Calibri"/>
      <family val="2"/>
      <scheme val="minor"/>
    </font>
    <font>
      <b/>
      <sz val="11"/>
      <color rgb="FFFFFF99"/>
      <name val="Calibri"/>
      <family val="2"/>
      <scheme val="minor"/>
    </font>
    <font>
      <b/>
      <sz val="11"/>
      <color rgb="FF0000CC"/>
      <name val="Calibri"/>
      <family val="2"/>
      <scheme val="minor"/>
    </font>
    <font>
      <b/>
      <i/>
      <sz val="11"/>
      <color theme="9" tint="-0.499984740745262"/>
      <name val="Calibri"/>
      <family val="2"/>
      <scheme val="minor"/>
    </font>
    <font>
      <i/>
      <sz val="10"/>
      <name val="Calibri"/>
      <family val="2"/>
      <scheme val="minor"/>
    </font>
    <font>
      <b/>
      <sz val="8"/>
      <name val="Calibri"/>
      <family val="2"/>
      <scheme val="minor"/>
    </font>
    <font>
      <b/>
      <sz val="8"/>
      <color theme="1"/>
      <name val="Calibri"/>
      <family val="2"/>
      <scheme val="minor"/>
    </font>
    <font>
      <b/>
      <sz val="8"/>
      <color theme="0"/>
      <name val="Calibri"/>
      <family val="2"/>
      <scheme val="minor"/>
    </font>
    <font>
      <b/>
      <sz val="8"/>
      <color rgb="FFFF0000"/>
      <name val="Calibri"/>
      <family val="2"/>
      <scheme val="minor"/>
    </font>
    <font>
      <sz val="8"/>
      <color theme="1"/>
      <name val="Calibri"/>
      <family val="2"/>
      <scheme val="minor"/>
    </font>
    <font>
      <b/>
      <u/>
      <sz val="11"/>
      <color theme="1"/>
      <name val="Calibri"/>
      <family val="2"/>
      <scheme val="minor"/>
    </font>
    <font>
      <sz val="8"/>
      <color theme="1" tint="0.499984740745262"/>
      <name val="Calibri"/>
      <family val="2"/>
      <scheme val="minor"/>
    </font>
    <font>
      <b/>
      <sz val="8"/>
      <color theme="4"/>
      <name val="Calibri"/>
      <family val="2"/>
      <scheme val="minor"/>
    </font>
    <font>
      <b/>
      <sz val="8"/>
      <color rgb="FF7030A0"/>
      <name val="Calibri"/>
      <family val="2"/>
      <scheme val="minor"/>
    </font>
    <font>
      <b/>
      <sz val="8"/>
      <color rgb="FFFFFF99"/>
      <name val="Calibri"/>
      <family val="2"/>
      <scheme val="minor"/>
    </font>
    <font>
      <b/>
      <sz val="8"/>
      <color theme="9" tint="0.39997558519241921"/>
      <name val="Calibri"/>
      <family val="2"/>
      <scheme val="minor"/>
    </font>
    <font>
      <b/>
      <u/>
      <sz val="8"/>
      <color rgb="FFFF00FF"/>
      <name val="Calibri"/>
      <family val="2"/>
      <scheme val="minor"/>
    </font>
    <font>
      <b/>
      <i/>
      <sz val="8"/>
      <name val="Calibri"/>
      <family val="2"/>
      <scheme val="minor"/>
    </font>
    <font>
      <b/>
      <i/>
      <sz val="8"/>
      <color theme="9" tint="-0.499984740745262"/>
      <name val="Calibri"/>
      <family val="2"/>
      <scheme val="minor"/>
    </font>
    <font>
      <b/>
      <u/>
      <sz val="8"/>
      <color rgb="FF0000FF"/>
      <name val="Calibri"/>
      <family val="2"/>
      <scheme val="minor"/>
    </font>
    <font>
      <b/>
      <u/>
      <sz val="8"/>
      <color theme="0"/>
      <name val="Calibri"/>
      <family val="2"/>
      <scheme val="minor"/>
    </font>
    <font>
      <b/>
      <sz val="8"/>
      <color theme="7" tint="-0.499984740745262"/>
      <name val="Calibri"/>
      <family val="2"/>
      <scheme val="minor"/>
    </font>
    <font>
      <b/>
      <sz val="8"/>
      <color rgb="FFFF00FF"/>
      <name val="Calibri"/>
      <family val="2"/>
      <scheme val="minor"/>
    </font>
    <font>
      <b/>
      <sz val="8"/>
      <color rgb="FF0000CC"/>
      <name val="Calibri"/>
      <family val="2"/>
      <scheme val="minor"/>
    </font>
    <font>
      <b/>
      <i/>
      <sz val="11"/>
      <color theme="1"/>
      <name val="Calibri"/>
      <family val="2"/>
      <scheme val="minor"/>
    </font>
    <font>
      <b/>
      <u/>
      <sz val="7"/>
      <color theme="0"/>
      <name val="Calibri"/>
      <family val="2"/>
      <scheme val="minor"/>
    </font>
    <font>
      <b/>
      <i/>
      <sz val="14"/>
      <color theme="1"/>
      <name val="Calibri"/>
      <family val="2"/>
      <scheme val="minor"/>
    </font>
    <font>
      <u/>
      <sz val="8"/>
      <color theme="1"/>
      <name val="Calibri"/>
      <family val="2"/>
      <scheme val="minor"/>
    </font>
    <font>
      <b/>
      <u/>
      <sz val="11"/>
      <name val="Calibri"/>
      <family val="2"/>
      <scheme val="minor"/>
    </font>
    <font>
      <u/>
      <sz val="8"/>
      <color theme="0"/>
      <name val="Calibri"/>
      <family val="2"/>
      <scheme val="minor"/>
    </font>
    <font>
      <b/>
      <sz val="11"/>
      <color rgb="FF00B050"/>
      <name val="Calibri"/>
      <family val="2"/>
      <scheme val="minor"/>
    </font>
    <font>
      <sz val="11"/>
      <color rgb="FF00CCFF"/>
      <name val="Calibri"/>
      <family val="2"/>
      <scheme val="minor"/>
    </font>
    <font>
      <b/>
      <sz val="11"/>
      <color theme="1"/>
      <name val="Times New Roman"/>
      <family val="1"/>
    </font>
    <font>
      <b/>
      <sz val="11"/>
      <name val="Times New Roman"/>
      <family val="1"/>
    </font>
    <font>
      <b/>
      <u/>
      <sz val="9.5"/>
      <color rgb="FFC00000"/>
      <name val="Times New Roman"/>
      <family val="1"/>
    </font>
    <font>
      <sz val="9.5"/>
      <color theme="1"/>
      <name val="Times New Roman"/>
      <family val="1"/>
    </font>
    <font>
      <b/>
      <sz val="9.5"/>
      <color rgb="FFC00000"/>
      <name val="Times New Roman"/>
      <family val="1"/>
    </font>
    <font>
      <b/>
      <u/>
      <sz val="9.5"/>
      <color rgb="FF0000FF"/>
      <name val="Times New Roman"/>
      <family val="1"/>
    </font>
    <font>
      <b/>
      <sz val="9.5"/>
      <color rgb="FF0000CC"/>
      <name val="Times New Roman"/>
      <family val="1"/>
    </font>
    <font>
      <b/>
      <sz val="9.5"/>
      <color theme="1"/>
      <name val="Times New Roman"/>
      <family val="1"/>
    </font>
    <font>
      <b/>
      <u/>
      <sz val="11"/>
      <color theme="1"/>
      <name val="Times New Roman"/>
      <family val="1"/>
    </font>
    <font>
      <sz val="11"/>
      <color theme="1"/>
      <name val="Times New Roman"/>
      <family val="1"/>
    </font>
    <font>
      <b/>
      <sz val="11"/>
      <color rgb="FFC00000"/>
      <name val="Times New Roman"/>
      <family val="1"/>
    </font>
    <font>
      <b/>
      <u/>
      <sz val="11"/>
      <color rgb="FF0000FF"/>
      <name val="Times New Roman"/>
      <family val="1"/>
    </font>
    <font>
      <sz val="10"/>
      <color rgb="FF0066FF"/>
      <name val="Arial"/>
      <family val="2"/>
    </font>
    <font>
      <u/>
      <sz val="11"/>
      <color rgb="FF0066FF"/>
      <name val="Calibri"/>
      <family val="2"/>
      <scheme val="minor"/>
    </font>
    <font>
      <sz val="10"/>
      <color rgb="FF0000FF"/>
      <name val="Arial"/>
      <family val="2"/>
    </font>
    <font>
      <b/>
      <u/>
      <sz val="10"/>
      <color theme="1"/>
      <name val="Times New Roman"/>
      <family val="1"/>
    </font>
    <font>
      <b/>
      <sz val="8"/>
      <color rgb="FFC00000"/>
      <name val="Calibri"/>
      <family val="2"/>
      <scheme val="minor"/>
    </font>
    <font>
      <b/>
      <sz val="8"/>
      <color theme="1"/>
      <name val="Arial Nova Cond Light"/>
      <family val="2"/>
    </font>
    <font>
      <b/>
      <sz val="8"/>
      <name val="Arial Nova Cond Light"/>
      <family val="2"/>
    </font>
    <font>
      <b/>
      <sz val="10"/>
      <name val="Times New Roman"/>
      <family val="1"/>
    </font>
    <font>
      <sz val="10"/>
      <name val="Times New Roman"/>
      <family val="1"/>
    </font>
    <font>
      <sz val="10"/>
      <color theme="1"/>
      <name val="Times New Roman"/>
      <family val="1"/>
    </font>
    <font>
      <b/>
      <sz val="10"/>
      <color theme="1"/>
      <name val="Times New Roman"/>
      <family val="1"/>
    </font>
    <font>
      <sz val="10"/>
      <color rgb="FFC00000"/>
      <name val="Arial"/>
      <family val="2"/>
    </font>
    <font>
      <sz val="8"/>
      <name val="Calibri"/>
      <family val="2"/>
      <scheme val="minor"/>
    </font>
    <font>
      <b/>
      <sz val="8"/>
      <name val="Times New Roman"/>
      <family val="1"/>
    </font>
    <font>
      <i/>
      <sz val="11"/>
      <name val="Times New Roman"/>
      <family val="1"/>
    </font>
    <font>
      <b/>
      <i/>
      <sz val="14"/>
      <name val="Times New Roman"/>
      <family val="1"/>
    </font>
    <font>
      <b/>
      <sz val="12"/>
      <color theme="1"/>
      <name val="Calibri"/>
      <family val="2"/>
      <scheme val="minor"/>
    </font>
    <font>
      <b/>
      <sz val="8"/>
      <color rgb="FF9900FF"/>
      <name val="Times New Roman"/>
      <family val="1"/>
    </font>
    <font>
      <b/>
      <sz val="11"/>
      <color rgb="FF9900FF"/>
      <name val="Calibri"/>
      <family val="2"/>
      <scheme val="minor"/>
    </font>
    <font>
      <b/>
      <sz val="12"/>
      <color rgb="FF9900FF"/>
      <name val="Calibri"/>
      <family val="2"/>
      <scheme val="minor"/>
    </font>
    <font>
      <b/>
      <sz val="14"/>
      <color rgb="FF9900FF"/>
      <name val="Calibri"/>
      <family val="2"/>
      <scheme val="minor"/>
    </font>
    <font>
      <b/>
      <sz val="14"/>
      <name val="Calibri"/>
      <family val="2"/>
      <scheme val="minor"/>
    </font>
    <font>
      <b/>
      <sz val="11"/>
      <color theme="1"/>
      <name val="Arial Nova Cond Light"/>
      <family val="2"/>
    </font>
    <font>
      <b/>
      <i/>
      <sz val="9"/>
      <name val="Calibri"/>
      <family val="2"/>
      <scheme val="minor"/>
    </font>
    <font>
      <sz val="10"/>
      <color rgb="FF9900FF"/>
      <name val="Times New Roman"/>
      <family val="1"/>
    </font>
    <font>
      <b/>
      <sz val="14"/>
      <color rgb="FFFF0000"/>
      <name val="Calibri"/>
      <family val="2"/>
      <scheme val="minor"/>
    </font>
    <font>
      <sz val="12"/>
      <color theme="1"/>
      <name val="Calibri"/>
      <family val="2"/>
      <scheme val="minor"/>
    </font>
    <font>
      <b/>
      <sz val="14"/>
      <color rgb="FF0066FF"/>
      <name val="Calibri"/>
      <family val="2"/>
      <scheme val="minor"/>
    </font>
    <font>
      <sz val="11"/>
      <color rgb="FF252525"/>
      <name val="Arial"/>
      <family val="2"/>
    </font>
    <font>
      <b/>
      <i/>
      <sz val="11"/>
      <color theme="1"/>
      <name val="Times New Roman"/>
      <family val="1"/>
    </font>
    <font>
      <b/>
      <u/>
      <sz val="8"/>
      <name val="Calibri"/>
      <family val="2"/>
      <scheme val="minor"/>
    </font>
    <font>
      <b/>
      <i/>
      <sz val="8"/>
      <color rgb="FFC00000"/>
      <name val="Arial Nova Cond Light"/>
      <family val="2"/>
    </font>
    <font>
      <sz val="10"/>
      <color rgb="FF28A745"/>
      <name val="Arial"/>
      <family val="2"/>
    </font>
    <font>
      <sz val="10"/>
      <color rgb="FFC70003"/>
      <name val="Arial"/>
      <family val="2"/>
    </font>
    <font>
      <b/>
      <i/>
      <sz val="11"/>
      <color rgb="FFFFD1D1"/>
      <name val="Calibri"/>
      <family val="2"/>
      <scheme val="minor"/>
    </font>
    <font>
      <b/>
      <sz val="11"/>
      <color rgb="FFFFD1D1"/>
      <name val="Calibri"/>
      <family val="2"/>
      <scheme val="minor"/>
    </font>
    <font>
      <b/>
      <i/>
      <sz val="8"/>
      <color rgb="FFFFD1D1"/>
      <name val="Calibri"/>
      <family val="2"/>
      <scheme val="minor"/>
    </font>
    <font>
      <b/>
      <sz val="8"/>
      <color rgb="FFFFD1D1"/>
      <name val="Calibri"/>
      <family val="2"/>
      <scheme val="minor"/>
    </font>
    <font>
      <b/>
      <sz val="11"/>
      <color rgb="FF333399"/>
      <name val="Calibri"/>
      <family val="2"/>
      <scheme val="minor"/>
    </font>
    <font>
      <sz val="6"/>
      <color rgb="FF333399"/>
      <name val="Calibri"/>
      <family val="2"/>
      <scheme val="minor"/>
    </font>
    <font>
      <sz val="11"/>
      <color rgb="FF333399"/>
      <name val="Calibri"/>
      <family val="2"/>
      <scheme val="minor"/>
    </font>
    <font>
      <sz val="8"/>
      <color rgb="FF333399"/>
      <name val="Calibri"/>
      <family val="2"/>
      <scheme val="minor"/>
    </font>
    <font>
      <b/>
      <u/>
      <sz val="8"/>
      <color rgb="FF333399"/>
      <name val="Calibri"/>
      <family val="2"/>
      <scheme val="minor"/>
    </font>
    <font>
      <b/>
      <sz val="8"/>
      <color rgb="FF333399"/>
      <name val="Calibri"/>
      <family val="2"/>
      <scheme val="minor"/>
    </font>
    <font>
      <b/>
      <u/>
      <sz val="11"/>
      <color rgb="FF333399"/>
      <name val="Calibri"/>
      <family val="2"/>
      <scheme val="minor"/>
    </font>
    <font>
      <b/>
      <sz val="10"/>
      <color rgb="FF0066FF"/>
      <name val="Arial"/>
      <family val="2"/>
    </font>
    <font>
      <b/>
      <sz val="14"/>
      <color rgb="FF0000FF"/>
      <name val="Calibri"/>
      <family val="2"/>
      <scheme val="minor"/>
    </font>
    <font>
      <b/>
      <sz val="14"/>
      <color theme="1"/>
      <name val="Times New Roman"/>
      <family val="1"/>
    </font>
    <font>
      <sz val="14"/>
      <color theme="1"/>
      <name val="Times New Roman"/>
      <family val="1"/>
    </font>
    <font>
      <sz val="11"/>
      <color rgb="FF008000"/>
      <name val="Calibri"/>
      <family val="2"/>
      <scheme val="minor"/>
    </font>
    <font>
      <sz val="12"/>
      <color rgb="FF9900CC"/>
      <name val="Times New Roman"/>
      <family val="1"/>
    </font>
    <font>
      <sz val="11"/>
      <color rgb="FF7030A0"/>
      <name val="Calibri"/>
      <family val="2"/>
      <scheme val="minor"/>
    </font>
    <font>
      <sz val="14"/>
      <color rgb="FFFF0000"/>
      <name val="Times New Roman"/>
      <family val="1"/>
    </font>
    <font>
      <b/>
      <sz val="14"/>
      <color rgb="FFFF0000"/>
      <name val="Times New Roman"/>
      <family val="1"/>
    </font>
    <font>
      <b/>
      <sz val="11"/>
      <color rgb="FF008000"/>
      <name val="Calibri"/>
      <family val="2"/>
      <scheme val="minor"/>
    </font>
    <font>
      <sz val="14"/>
      <color rgb="FF9900CC"/>
      <name val="Times New Roman"/>
      <family val="1"/>
    </font>
    <font>
      <sz val="14"/>
      <color rgb="FFFF00FF"/>
      <name val="Times New Roman"/>
      <family val="1"/>
    </font>
    <font>
      <b/>
      <sz val="16"/>
      <color theme="1"/>
      <name val="Calibri"/>
      <family val="2"/>
      <scheme val="minor"/>
    </font>
    <font>
      <b/>
      <sz val="9"/>
      <color theme="1"/>
      <name val="Palatino Linotype"/>
      <family val="1"/>
    </font>
    <font>
      <b/>
      <sz val="9"/>
      <color rgb="FF006EC0"/>
      <name val="Palatino Linotype"/>
      <family val="1"/>
    </font>
    <font>
      <b/>
      <sz val="9"/>
      <color rgb="FF000000"/>
      <name val="Palatino Linotype"/>
      <family val="1"/>
    </font>
    <font>
      <sz val="9"/>
      <color rgb="FF000000"/>
      <name val="Palatino Linotype"/>
      <family val="1"/>
    </font>
    <font>
      <i/>
      <sz val="9"/>
      <color rgb="FF000000"/>
      <name val="Palatino Linotype"/>
      <family val="1"/>
    </font>
    <font>
      <i/>
      <vertAlign val="superscript"/>
      <sz val="9"/>
      <color rgb="FF000000"/>
      <name val="Palatino Linotype"/>
      <family val="1"/>
    </font>
    <font>
      <sz val="11"/>
      <color theme="5" tint="0.79998168889431442"/>
      <name val="Calibri"/>
      <family val="2"/>
      <scheme val="minor"/>
    </font>
    <font>
      <vertAlign val="superscript"/>
      <sz val="9"/>
      <color rgb="FF000000"/>
      <name val="Palatino Linotype"/>
      <family val="1"/>
    </font>
  </fonts>
  <fills count="97">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theme="0"/>
        <bgColor indexed="64"/>
      </patternFill>
    </fill>
    <fill>
      <patternFill patternType="solid">
        <fgColor theme="9" tint="-0.249977111117893"/>
        <bgColor indexed="64"/>
      </patternFill>
    </fill>
    <fill>
      <patternFill patternType="solid">
        <fgColor theme="7" tint="0.79998168889431442"/>
        <bgColor indexed="64"/>
      </patternFill>
    </fill>
    <fill>
      <patternFill patternType="solid">
        <fgColor rgb="FFEEEEEE"/>
        <bgColor indexed="64"/>
      </patternFill>
    </fill>
    <fill>
      <patternFill patternType="solid">
        <fgColor rgb="FFF9F9F9"/>
        <bgColor indexed="64"/>
      </patternFill>
    </fill>
    <fill>
      <patternFill patternType="solid">
        <fgColor rgb="FFF8F9FA"/>
        <bgColor indexed="64"/>
      </patternFill>
    </fill>
    <fill>
      <patternFill patternType="solid">
        <fgColor theme="5" tint="0.79998168889431442"/>
        <bgColor indexed="64"/>
      </patternFill>
    </fill>
    <fill>
      <patternFill patternType="solid">
        <fgColor rgb="FF9933FF"/>
        <bgColor indexed="64"/>
      </patternFill>
    </fill>
    <fill>
      <patternFill patternType="solid">
        <fgColor rgb="FFFF71FF"/>
        <bgColor indexed="64"/>
      </patternFill>
    </fill>
    <fill>
      <patternFill patternType="solid">
        <fgColor theme="0" tint="-4.9989318521683403E-2"/>
        <bgColor indexed="64"/>
      </patternFill>
    </fill>
    <fill>
      <patternFill patternType="solid">
        <fgColor rgb="FFFFFFCC"/>
        <bgColor indexed="64"/>
      </patternFill>
    </fill>
    <fill>
      <patternFill patternType="solid">
        <fgColor rgb="FFC00000"/>
        <bgColor indexed="64"/>
      </patternFill>
    </fill>
    <fill>
      <patternFill patternType="solid">
        <fgColor rgb="FFFF0000"/>
        <bgColor indexed="64"/>
      </patternFill>
    </fill>
    <fill>
      <patternFill patternType="solid">
        <fgColor rgb="FFA800D0"/>
        <bgColor indexed="64"/>
      </patternFill>
    </fill>
    <fill>
      <patternFill patternType="solid">
        <fgColor theme="4" tint="0.79998168889431442"/>
        <bgColor indexed="64"/>
      </patternFill>
    </fill>
    <fill>
      <patternFill patternType="solid">
        <fgColor rgb="FFEE00EE"/>
        <bgColor indexed="64"/>
      </patternFill>
    </fill>
    <fill>
      <patternFill patternType="solid">
        <fgColor theme="7" tint="-0.499984740745262"/>
        <bgColor indexed="64"/>
      </patternFill>
    </fill>
    <fill>
      <patternFill patternType="solid">
        <fgColor theme="9" tint="-0.499984740745262"/>
        <bgColor indexed="64"/>
      </patternFill>
    </fill>
    <fill>
      <patternFill patternType="solid">
        <fgColor theme="1" tint="4.9989318521683403E-2"/>
        <bgColor indexed="64"/>
      </patternFill>
    </fill>
    <fill>
      <patternFill patternType="solid">
        <fgColor rgb="FFD5FFEA"/>
        <bgColor indexed="64"/>
      </patternFill>
    </fill>
    <fill>
      <patternFill patternType="solid">
        <fgColor theme="7" tint="-0.249977111117893"/>
        <bgColor indexed="64"/>
      </patternFill>
    </fill>
    <fill>
      <patternFill patternType="solid">
        <fgColor rgb="FF66CCFF"/>
        <bgColor indexed="64"/>
      </patternFill>
    </fill>
    <fill>
      <patternFill patternType="solid">
        <fgColor rgb="FF333333"/>
        <bgColor indexed="64"/>
      </patternFill>
    </fill>
    <fill>
      <patternFill patternType="solid">
        <fgColor theme="2" tint="-0.499984740745262"/>
        <bgColor indexed="64"/>
      </patternFill>
    </fill>
    <fill>
      <patternFill patternType="solid">
        <fgColor theme="8" tint="-0.249977111117893"/>
        <bgColor indexed="64"/>
      </patternFill>
    </fill>
    <fill>
      <patternFill patternType="solid">
        <fgColor theme="8" tint="0.39997558519241921"/>
        <bgColor indexed="64"/>
      </patternFill>
    </fill>
    <fill>
      <patternFill patternType="solid">
        <fgColor rgb="FF333399"/>
        <bgColor indexed="64"/>
      </patternFill>
    </fill>
    <fill>
      <patternFill patternType="solid">
        <fgColor rgb="FF33CC33"/>
        <bgColor indexed="64"/>
      </patternFill>
    </fill>
    <fill>
      <patternFill patternType="solid">
        <fgColor rgb="FF009999"/>
        <bgColor indexed="64"/>
      </patternFill>
    </fill>
    <fill>
      <patternFill patternType="solid">
        <fgColor rgb="FF4949C3"/>
        <bgColor indexed="64"/>
      </patternFill>
    </fill>
    <fill>
      <patternFill patternType="solid">
        <fgColor rgb="FF00CC99"/>
        <bgColor indexed="64"/>
      </patternFill>
    </fill>
    <fill>
      <patternFill patternType="solid">
        <fgColor rgb="FF99FF33"/>
        <bgColor indexed="64"/>
      </patternFill>
    </fill>
    <fill>
      <patternFill patternType="solid">
        <fgColor rgb="FF7030A0"/>
        <bgColor indexed="64"/>
      </patternFill>
    </fill>
    <fill>
      <patternFill patternType="solid">
        <fgColor rgb="FFA50021"/>
        <bgColor indexed="64"/>
      </patternFill>
    </fill>
    <fill>
      <patternFill patternType="solid">
        <fgColor rgb="FF9966FF"/>
        <bgColor indexed="64"/>
      </patternFill>
    </fill>
    <fill>
      <patternFill patternType="solid">
        <fgColor theme="2" tint="-0.249977111117893"/>
        <bgColor indexed="64"/>
      </patternFill>
    </fill>
    <fill>
      <patternFill patternType="solid">
        <fgColor rgb="FF006666"/>
        <bgColor indexed="64"/>
      </patternFill>
    </fill>
    <fill>
      <patternFill patternType="solid">
        <fgColor rgb="FFFF00FF"/>
        <bgColor indexed="64"/>
      </patternFill>
    </fill>
    <fill>
      <patternFill patternType="solid">
        <fgColor theme="2" tint="-9.9978637043366805E-2"/>
        <bgColor indexed="64"/>
      </patternFill>
    </fill>
    <fill>
      <patternFill patternType="solid">
        <fgColor theme="5" tint="-0.249977111117893"/>
        <bgColor indexed="64"/>
      </patternFill>
    </fill>
    <fill>
      <patternFill patternType="solid">
        <fgColor rgb="FF00C09B"/>
        <bgColor indexed="64"/>
      </patternFill>
    </fill>
    <fill>
      <patternFill patternType="solid">
        <fgColor rgb="FF99CCFF"/>
        <bgColor indexed="64"/>
      </patternFill>
    </fill>
    <fill>
      <patternFill patternType="solid">
        <fgColor rgb="FFFF99FF"/>
        <bgColor indexed="64"/>
      </patternFill>
    </fill>
    <fill>
      <patternFill patternType="solid">
        <fgColor rgb="FFFFFF99"/>
        <bgColor indexed="64"/>
      </patternFill>
    </fill>
    <fill>
      <patternFill patternType="solid">
        <fgColor theme="4" tint="0.39997558519241921"/>
        <bgColor indexed="64"/>
      </patternFill>
    </fill>
    <fill>
      <patternFill patternType="solid">
        <fgColor rgb="FFFFC000"/>
        <bgColor indexed="64"/>
      </patternFill>
    </fill>
    <fill>
      <patternFill patternType="solid">
        <fgColor rgb="FF9900FF"/>
        <bgColor indexed="64"/>
      </patternFill>
    </fill>
    <fill>
      <patternFill patternType="solid">
        <fgColor rgb="FFFF9933"/>
        <bgColor indexed="64"/>
      </patternFill>
    </fill>
    <fill>
      <patternFill patternType="solid">
        <fgColor rgb="FFBDDEFF"/>
        <bgColor indexed="64"/>
      </patternFill>
    </fill>
    <fill>
      <patternFill patternType="solid">
        <fgColor theme="0" tint="-0.34998626667073579"/>
        <bgColor indexed="64"/>
      </patternFill>
    </fill>
    <fill>
      <patternFill patternType="solid">
        <fgColor rgb="FFFFD44B"/>
        <bgColor indexed="64"/>
      </patternFill>
    </fill>
    <fill>
      <patternFill patternType="solid">
        <fgColor rgb="FFFF7F61"/>
        <bgColor indexed="64"/>
      </patternFill>
    </fill>
    <fill>
      <patternFill patternType="solid">
        <fgColor theme="0" tint="-0.249977111117893"/>
        <bgColor indexed="64"/>
      </patternFill>
    </fill>
    <fill>
      <patternFill patternType="solid">
        <fgColor rgb="FF99FFCC"/>
        <bgColor indexed="64"/>
      </patternFill>
    </fill>
    <fill>
      <patternFill patternType="solid">
        <fgColor rgb="FFD9FFEC"/>
        <bgColor indexed="64"/>
      </patternFill>
    </fill>
    <fill>
      <patternFill patternType="solid">
        <fgColor theme="9" tint="0.79998168889431442"/>
        <bgColor indexed="64"/>
      </patternFill>
    </fill>
    <fill>
      <patternFill patternType="solid">
        <fgColor rgb="FFB3FF9B"/>
        <bgColor indexed="64"/>
      </patternFill>
    </fill>
    <fill>
      <patternFill patternType="solid">
        <fgColor rgb="FFF2F2F2"/>
        <bgColor indexed="64"/>
      </patternFill>
    </fill>
    <fill>
      <patternFill patternType="solid">
        <fgColor theme="0" tint="-0.14999847407452621"/>
        <bgColor indexed="64"/>
      </patternFill>
    </fill>
    <fill>
      <patternFill patternType="solid">
        <fgColor rgb="FFB3F1FF"/>
        <bgColor indexed="64"/>
      </patternFill>
    </fill>
    <fill>
      <patternFill patternType="solid">
        <fgColor rgb="FFFFE699"/>
        <bgColor indexed="64"/>
      </patternFill>
    </fill>
    <fill>
      <patternFill patternType="solid">
        <fgColor rgb="FFE7FFFF"/>
        <bgColor indexed="64"/>
      </patternFill>
    </fill>
    <fill>
      <patternFill patternType="solid">
        <fgColor rgb="FF9595B9"/>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FFFFFF"/>
        <bgColor indexed="64"/>
      </patternFill>
    </fill>
    <fill>
      <patternFill patternType="solid">
        <fgColor rgb="FF990033"/>
        <bgColor indexed="64"/>
      </patternFill>
    </fill>
    <fill>
      <patternFill patternType="solid">
        <fgColor rgb="FFCC0000"/>
        <bgColor indexed="64"/>
      </patternFill>
    </fill>
    <fill>
      <patternFill patternType="solid">
        <fgColor rgb="FFFF3300"/>
        <bgColor indexed="64"/>
      </patternFill>
    </fill>
    <fill>
      <patternFill patternType="solid">
        <fgColor rgb="FF800080"/>
        <bgColor indexed="64"/>
      </patternFill>
    </fill>
    <fill>
      <patternFill patternType="solid">
        <fgColor rgb="FF9900CC"/>
        <bgColor indexed="64"/>
      </patternFill>
    </fill>
    <fill>
      <patternFill patternType="solid">
        <fgColor rgb="FFCC00CC"/>
        <bgColor indexed="64"/>
      </patternFill>
    </fill>
    <fill>
      <patternFill patternType="solid">
        <fgColor rgb="FFCC0099"/>
        <bgColor indexed="64"/>
      </patternFill>
    </fill>
    <fill>
      <patternFill patternType="solid">
        <fgColor rgb="FFFF33CC"/>
        <bgColor indexed="64"/>
      </patternFill>
    </fill>
    <fill>
      <patternFill patternType="solid">
        <fgColor rgb="FFCC66FF"/>
        <bgColor indexed="64"/>
      </patternFill>
    </fill>
    <fill>
      <patternFill patternType="solid">
        <fgColor rgb="FF008000"/>
        <bgColor indexed="64"/>
      </patternFill>
    </fill>
    <fill>
      <patternFill patternType="solid">
        <fgColor rgb="FF00FFCC"/>
        <bgColor indexed="64"/>
      </patternFill>
    </fill>
    <fill>
      <patternFill patternType="solid">
        <fgColor rgb="FF993300"/>
        <bgColor indexed="64"/>
      </patternFill>
    </fill>
    <fill>
      <patternFill patternType="solid">
        <fgColor rgb="FFCC9900"/>
        <bgColor indexed="64"/>
      </patternFill>
    </fill>
    <fill>
      <patternFill patternType="solid">
        <fgColor rgb="FF6699FF"/>
        <bgColor indexed="64"/>
      </patternFill>
    </fill>
    <fill>
      <patternFill patternType="solid">
        <fgColor rgb="FFFF99CC"/>
        <bgColor indexed="64"/>
      </patternFill>
    </fill>
    <fill>
      <patternFill patternType="solid">
        <fgColor rgb="FF00FFFF"/>
        <bgColor indexed="64"/>
      </patternFill>
    </fill>
    <fill>
      <patternFill patternType="solid">
        <fgColor rgb="FFCC99FF"/>
        <bgColor indexed="64"/>
      </patternFill>
    </fill>
    <fill>
      <patternFill patternType="solid">
        <fgColor rgb="FFFF9999"/>
        <bgColor indexed="64"/>
      </patternFill>
    </fill>
    <fill>
      <patternFill patternType="solid">
        <fgColor rgb="FFCC0066"/>
        <bgColor indexed="64"/>
      </patternFill>
    </fill>
    <fill>
      <patternFill patternType="solid">
        <fgColor rgb="FFFFCCFF"/>
        <bgColor indexed="64"/>
      </patternFill>
    </fill>
    <fill>
      <patternFill patternType="solid">
        <fgColor rgb="FFCCFF66"/>
        <bgColor indexed="64"/>
      </patternFill>
    </fill>
    <fill>
      <patternFill patternType="solid">
        <fgColor rgb="FF6666FF"/>
        <bgColor indexed="64"/>
      </patternFill>
    </fill>
    <fill>
      <patternFill patternType="solid">
        <fgColor rgb="FFFFCC99"/>
        <bgColor indexed="64"/>
      </patternFill>
    </fill>
    <fill>
      <patternFill patternType="solid">
        <fgColor rgb="FFCC6600"/>
        <bgColor indexed="64"/>
      </patternFill>
    </fill>
    <fill>
      <patternFill patternType="solid">
        <fgColor rgb="FF0066FF"/>
        <bgColor indexed="64"/>
      </patternFill>
    </fill>
    <fill>
      <patternFill patternType="solid">
        <fgColor rgb="FF00FF00"/>
        <bgColor indexed="64"/>
      </patternFill>
    </fill>
    <fill>
      <patternFill patternType="solid">
        <fgColor rgb="FFFF7C80"/>
        <bgColor indexed="64"/>
      </patternFill>
    </fill>
  </fills>
  <borders count="20">
    <border>
      <left/>
      <right/>
      <top/>
      <bottom/>
      <diagonal/>
    </border>
    <border>
      <left/>
      <right/>
      <top/>
      <bottom style="medium">
        <color rgb="FFDDDDDD"/>
      </bottom>
      <diagonal/>
    </border>
    <border>
      <left/>
      <right/>
      <top style="medium">
        <color rgb="FFDDDDDD"/>
      </top>
      <bottom/>
      <diagonal/>
    </border>
    <border>
      <left/>
      <right/>
      <top style="mediumDashed">
        <color auto="1"/>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right/>
      <top/>
      <bottom style="slantDashDot">
        <color auto="1"/>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rgb="FFDEE2E6"/>
      </top>
      <bottom style="medium">
        <color rgb="FFDEE2E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3" fillId="0" borderId="0" applyNumberFormat="0" applyFill="0" applyBorder="0" applyAlignment="0" applyProtection="0"/>
  </cellStyleXfs>
  <cellXfs count="852">
    <xf numFmtId="0" fontId="0" fillId="0" borderId="0" xfId="0"/>
    <xf numFmtId="0" fontId="2" fillId="0" borderId="0" xfId="0" applyFont="1"/>
    <xf numFmtId="0" fontId="4" fillId="0" borderId="0" xfId="0" applyFont="1"/>
    <xf numFmtId="0" fontId="5" fillId="0" borderId="0" xfId="0" applyFont="1"/>
    <xf numFmtId="0" fontId="6" fillId="0" borderId="0" xfId="0" applyFont="1"/>
    <xf numFmtId="0" fontId="6" fillId="2" borderId="0" xfId="0" applyFont="1" applyFill="1"/>
    <xf numFmtId="0" fontId="0" fillId="2" borderId="0" xfId="0" applyFill="1"/>
    <xf numFmtId="0" fontId="2" fillId="2" borderId="0" xfId="0" applyFont="1" applyFill="1"/>
    <xf numFmtId="16" fontId="10" fillId="2" borderId="0" xfId="0" applyNumberFormat="1" applyFont="1" applyFill="1"/>
    <xf numFmtId="0" fontId="10" fillId="2" borderId="0" xfId="1" applyFont="1" applyFill="1" applyAlignment="1">
      <alignment wrapText="1"/>
    </xf>
    <xf numFmtId="0" fontId="10" fillId="2" borderId="0" xfId="0" applyFont="1" applyFill="1"/>
    <xf numFmtId="16" fontId="6" fillId="0" borderId="0" xfId="0" applyNumberFormat="1" applyFont="1"/>
    <xf numFmtId="0" fontId="6" fillId="0" borderId="0" xfId="1" applyFont="1" applyAlignment="1">
      <alignment wrapText="1"/>
    </xf>
    <xf numFmtId="0" fontId="12" fillId="0" borderId="0" xfId="0" applyFont="1"/>
    <xf numFmtId="16" fontId="13" fillId="0" borderId="0" xfId="0" applyNumberFormat="1" applyFont="1"/>
    <xf numFmtId="0" fontId="14" fillId="0" borderId="0" xfId="0" applyFont="1" applyAlignment="1">
      <alignment wrapText="1"/>
    </xf>
    <xf numFmtId="0" fontId="13" fillId="0" borderId="0" xfId="0" applyFont="1"/>
    <xf numFmtId="0" fontId="3" fillId="0" borderId="0" xfId="1"/>
    <xf numFmtId="0" fontId="6" fillId="0" borderId="0" xfId="0" applyFont="1" applyAlignment="1">
      <alignment wrapText="1"/>
    </xf>
    <xf numFmtId="0" fontId="7" fillId="0" borderId="0" xfId="0" applyFont="1" applyAlignment="1">
      <alignment horizontal="center"/>
    </xf>
    <xf numFmtId="16" fontId="15" fillId="0" borderId="0" xfId="0" applyNumberFormat="1" applyFont="1"/>
    <xf numFmtId="0" fontId="16" fillId="0" borderId="0" xfId="1" applyFont="1" applyAlignment="1">
      <alignment wrapText="1"/>
    </xf>
    <xf numFmtId="0" fontId="15" fillId="0" borderId="0" xfId="0" applyFont="1"/>
    <xf numFmtId="0" fontId="0" fillId="0" borderId="0" xfId="0" applyAlignment="1">
      <alignment horizontal="center"/>
    </xf>
    <xf numFmtId="0" fontId="10" fillId="0" borderId="0" xfId="0" applyFont="1" applyAlignment="1">
      <alignment horizontal="center"/>
    </xf>
    <xf numFmtId="0" fontId="7" fillId="0" borderId="0" xfId="0" applyFont="1"/>
    <xf numFmtId="0" fontId="1" fillId="0" borderId="0" xfId="0" applyFont="1"/>
    <xf numFmtId="0" fontId="10" fillId="0" borderId="0" xfId="0" applyFont="1"/>
    <xf numFmtId="16" fontId="17" fillId="0" borderId="0" xfId="0" applyNumberFormat="1" applyFont="1"/>
    <xf numFmtId="0" fontId="17" fillId="0" borderId="0" xfId="1" applyFont="1" applyAlignment="1">
      <alignment wrapText="1"/>
    </xf>
    <xf numFmtId="0" fontId="17" fillId="0" borderId="0" xfId="0" applyFont="1"/>
    <xf numFmtId="16" fontId="7" fillId="0" borderId="0" xfId="0" applyNumberFormat="1" applyFont="1"/>
    <xf numFmtId="0" fontId="18" fillId="0" borderId="0" xfId="0" applyFont="1"/>
    <xf numFmtId="16" fontId="15" fillId="2" borderId="0" xfId="0" applyNumberFormat="1" applyFont="1" applyFill="1"/>
    <xf numFmtId="0" fontId="16" fillId="2" borderId="0" xfId="1" applyFont="1" applyFill="1" applyAlignment="1">
      <alignment wrapText="1"/>
    </xf>
    <xf numFmtId="0" fontId="7" fillId="2" borderId="0" xfId="0" applyFont="1" applyFill="1"/>
    <xf numFmtId="0" fontId="19" fillId="0" borderId="0" xfId="1" applyFont="1"/>
    <xf numFmtId="0" fontId="7" fillId="0" borderId="0" xfId="1" applyFont="1" applyAlignment="1">
      <alignment wrapText="1"/>
    </xf>
    <xf numFmtId="0" fontId="1" fillId="0" borderId="0" xfId="0" applyFont="1" applyAlignment="1">
      <alignment horizontal="center"/>
    </xf>
    <xf numFmtId="16" fontId="7" fillId="2" borderId="0" xfId="0" applyNumberFormat="1" applyFont="1" applyFill="1"/>
    <xf numFmtId="0" fontId="7" fillId="2" borderId="0" xfId="1" applyFont="1" applyFill="1" applyAlignment="1">
      <alignment wrapText="1"/>
    </xf>
    <xf numFmtId="0" fontId="1" fillId="2" borderId="0" xfId="0" applyFont="1" applyFill="1"/>
    <xf numFmtId="0" fontId="20" fillId="0" borderId="0" xfId="0" applyFont="1"/>
    <xf numFmtId="0" fontId="10" fillId="2" borderId="0" xfId="0" applyFont="1" applyFill="1" applyAlignment="1">
      <alignment horizontal="center"/>
    </xf>
    <xf numFmtId="16" fontId="13" fillId="2" borderId="0" xfId="0" applyNumberFormat="1" applyFont="1" applyFill="1"/>
    <xf numFmtId="0" fontId="13" fillId="2" borderId="0" xfId="1" applyFont="1" applyFill="1" applyAlignment="1">
      <alignment wrapText="1"/>
    </xf>
    <xf numFmtId="0" fontId="14" fillId="2" borderId="0" xfId="0" applyFont="1" applyFill="1" applyAlignment="1">
      <alignment wrapText="1"/>
    </xf>
    <xf numFmtId="0" fontId="13" fillId="0" borderId="0" xfId="1" applyFont="1" applyAlignment="1">
      <alignment wrapText="1"/>
    </xf>
    <xf numFmtId="0" fontId="21" fillId="0" borderId="0" xfId="0" applyFont="1"/>
    <xf numFmtId="16" fontId="22" fillId="0" borderId="0" xfId="0" applyNumberFormat="1" applyFont="1"/>
    <xf numFmtId="0" fontId="22" fillId="0" borderId="0" xfId="0" applyFont="1"/>
    <xf numFmtId="0" fontId="22" fillId="0" borderId="0" xfId="0" applyFont="1" applyAlignment="1">
      <alignment wrapText="1"/>
    </xf>
    <xf numFmtId="16" fontId="23" fillId="0" borderId="0" xfId="0" applyNumberFormat="1" applyFont="1"/>
    <xf numFmtId="0" fontId="23" fillId="0" borderId="0" xfId="1" applyFont="1" applyAlignment="1">
      <alignment wrapText="1"/>
    </xf>
    <xf numFmtId="0" fontId="23" fillId="0" borderId="0" xfId="0" applyFont="1"/>
    <xf numFmtId="16" fontId="24" fillId="0" borderId="0" xfId="0" applyNumberFormat="1" applyFont="1"/>
    <xf numFmtId="0" fontId="24" fillId="0" borderId="0" xfId="0" applyFont="1" applyAlignment="1">
      <alignment wrapText="1"/>
    </xf>
    <xf numFmtId="0" fontId="24" fillId="0" borderId="0" xfId="0" applyFont="1"/>
    <xf numFmtId="0" fontId="16" fillId="0" borderId="0" xfId="1" applyFont="1" applyAlignment="1">
      <alignment horizontal="center" wrapText="1"/>
    </xf>
    <xf numFmtId="0" fontId="9" fillId="0" borderId="0" xfId="0" applyFont="1"/>
    <xf numFmtId="0" fontId="25" fillId="0" borderId="0" xfId="0" applyFont="1"/>
    <xf numFmtId="0" fontId="26" fillId="0" borderId="0" xfId="0" applyFont="1"/>
    <xf numFmtId="0" fontId="15" fillId="2" borderId="0" xfId="0" applyFont="1" applyFill="1"/>
    <xf numFmtId="0" fontId="8" fillId="0" borderId="0" xfId="0" applyFont="1"/>
    <xf numFmtId="0" fontId="15" fillId="0" borderId="0" xfId="0" applyFont="1" applyAlignment="1">
      <alignment wrapText="1"/>
    </xf>
    <xf numFmtId="0" fontId="15" fillId="0" borderId="0" xfId="1" applyFont="1" applyAlignment="1">
      <alignment wrapText="1"/>
    </xf>
    <xf numFmtId="16" fontId="23" fillId="2" borderId="0" xfId="0" applyNumberFormat="1" applyFont="1" applyFill="1"/>
    <xf numFmtId="0" fontId="23" fillId="2" borderId="0" xfId="1" applyFont="1" applyFill="1" applyAlignment="1">
      <alignment wrapText="1"/>
    </xf>
    <xf numFmtId="0" fontId="23" fillId="2" borderId="0" xfId="0" applyFont="1" applyFill="1"/>
    <xf numFmtId="0" fontId="23" fillId="0" borderId="0" xfId="0" applyFont="1" applyAlignment="1">
      <alignment wrapText="1"/>
    </xf>
    <xf numFmtId="0" fontId="7" fillId="2" borderId="0" xfId="0" applyFont="1" applyFill="1" applyAlignment="1">
      <alignment wrapText="1"/>
    </xf>
    <xf numFmtId="0" fontId="8" fillId="2" borderId="0" xfId="0" applyFont="1" applyFill="1"/>
    <xf numFmtId="0" fontId="12" fillId="2" borderId="0" xfId="0" applyFont="1" applyFill="1"/>
    <xf numFmtId="0" fontId="21" fillId="2" borderId="0" xfId="0" applyFont="1" applyFill="1"/>
    <xf numFmtId="0" fontId="23" fillId="2" borderId="0" xfId="0" applyFont="1" applyFill="1" applyAlignment="1">
      <alignment wrapText="1"/>
    </xf>
    <xf numFmtId="0" fontId="25" fillId="2" borderId="0" xfId="0" applyFont="1" applyFill="1"/>
    <xf numFmtId="16" fontId="8" fillId="0" borderId="0" xfId="0" applyNumberFormat="1" applyFont="1"/>
    <xf numFmtId="0" fontId="22" fillId="0" borderId="0" xfId="1" applyFont="1" applyAlignment="1">
      <alignment wrapText="1"/>
    </xf>
    <xf numFmtId="0" fontId="16" fillId="0" borderId="0" xfId="1" applyFont="1" applyAlignment="1">
      <alignment horizontal="left" wrapText="1"/>
    </xf>
    <xf numFmtId="0" fontId="16" fillId="0" borderId="0" xfId="1" applyFont="1"/>
    <xf numFmtId="16" fontId="23" fillId="0" borderId="0" xfId="0" applyNumberFormat="1" applyFont="1" applyAlignment="1">
      <alignment wrapText="1"/>
    </xf>
    <xf numFmtId="16" fontId="23" fillId="2" borderId="0" xfId="0" applyNumberFormat="1" applyFont="1" applyFill="1" applyAlignment="1">
      <alignment wrapText="1"/>
    </xf>
    <xf numFmtId="0" fontId="22" fillId="2" borderId="0" xfId="0" applyFont="1" applyFill="1" applyAlignment="1">
      <alignment wrapText="1"/>
    </xf>
    <xf numFmtId="0" fontId="22" fillId="2" borderId="0" xfId="0" applyFont="1" applyFill="1"/>
    <xf numFmtId="0" fontId="5" fillId="2" borderId="0" xfId="0" applyFont="1" applyFill="1"/>
    <xf numFmtId="0" fontId="0" fillId="0" borderId="0" xfId="0" applyAlignment="1">
      <alignment horizontal="right"/>
    </xf>
    <xf numFmtId="0" fontId="26" fillId="2" borderId="0" xfId="0" applyFont="1" applyFill="1"/>
    <xf numFmtId="0" fontId="25" fillId="2" borderId="0" xfId="0" applyFont="1" applyFill="1" applyAlignment="1">
      <alignment horizontal="center"/>
    </xf>
    <xf numFmtId="16" fontId="25" fillId="2" borderId="0" xfId="0" applyNumberFormat="1" applyFont="1" applyFill="1"/>
    <xf numFmtId="0" fontId="25" fillId="2" borderId="0" xfId="1" applyFont="1" applyFill="1" applyAlignment="1">
      <alignment wrapText="1"/>
    </xf>
    <xf numFmtId="16" fontId="6" fillId="0" borderId="0" xfId="0" applyNumberFormat="1" applyFont="1" applyAlignment="1">
      <alignment wrapText="1"/>
    </xf>
    <xf numFmtId="16" fontId="22" fillId="0" borderId="0" xfId="0" applyNumberFormat="1" applyFont="1" applyAlignment="1">
      <alignment wrapText="1"/>
    </xf>
    <xf numFmtId="16" fontId="10" fillId="0" borderId="0" xfId="0" applyNumberFormat="1" applyFont="1"/>
    <xf numFmtId="0" fontId="10" fillId="0" borderId="0" xfId="1" applyFont="1" applyAlignment="1">
      <alignment wrapText="1"/>
    </xf>
    <xf numFmtId="0" fontId="10" fillId="0" borderId="0" xfId="0" applyFont="1" applyAlignment="1">
      <alignment wrapText="1"/>
    </xf>
    <xf numFmtId="16" fontId="31" fillId="0" borderId="0" xfId="0" applyNumberFormat="1" applyFont="1"/>
    <xf numFmtId="0" fontId="31" fillId="0" borderId="0" xfId="1" applyFont="1" applyAlignment="1">
      <alignment wrapText="1"/>
    </xf>
    <xf numFmtId="0" fontId="31" fillId="0" borderId="0" xfId="0" applyFont="1"/>
    <xf numFmtId="0" fontId="2" fillId="0" borderId="0" xfId="0" applyFont="1" applyAlignment="1">
      <alignment horizontal="center"/>
    </xf>
    <xf numFmtId="16" fontId="10" fillId="0" borderId="0" xfId="0" applyNumberFormat="1" applyFont="1" applyAlignment="1">
      <alignment wrapText="1"/>
    </xf>
    <xf numFmtId="16" fontId="25" fillId="0" borderId="0" xfId="0" applyNumberFormat="1" applyFont="1"/>
    <xf numFmtId="0" fontId="25" fillId="0" borderId="0" xfId="0" applyFont="1" applyAlignment="1">
      <alignment wrapText="1"/>
    </xf>
    <xf numFmtId="16" fontId="7" fillId="0" borderId="0" xfId="0" applyNumberFormat="1" applyFont="1" applyAlignment="1">
      <alignment wrapText="1"/>
    </xf>
    <xf numFmtId="16" fontId="6" fillId="2" borderId="0" xfId="0" applyNumberFormat="1" applyFont="1" applyFill="1" applyAlignment="1">
      <alignment wrapText="1"/>
    </xf>
    <xf numFmtId="0" fontId="6" fillId="2" borderId="0" xfId="1" applyFont="1" applyFill="1" applyAlignment="1">
      <alignment wrapText="1"/>
    </xf>
    <xf numFmtId="0" fontId="32" fillId="0" borderId="0" xfId="0" applyFont="1"/>
    <xf numFmtId="16" fontId="6" fillId="2" borderId="0" xfId="0" applyNumberFormat="1" applyFont="1" applyFill="1"/>
    <xf numFmtId="16" fontId="10" fillId="2" borderId="0" xfId="0" applyNumberFormat="1" applyFont="1" applyFill="1" applyAlignment="1">
      <alignment wrapText="1"/>
    </xf>
    <xf numFmtId="16" fontId="35" fillId="2" borderId="0" xfId="0" applyNumberFormat="1" applyFont="1" applyFill="1"/>
    <xf numFmtId="0" fontId="35" fillId="2" borderId="0" xfId="1" applyFont="1" applyFill="1" applyAlignment="1">
      <alignment wrapText="1"/>
    </xf>
    <xf numFmtId="0" fontId="35" fillId="2" borderId="0" xfId="0" applyFont="1" applyFill="1"/>
    <xf numFmtId="16" fontId="35" fillId="0" borderId="0" xfId="0" applyNumberFormat="1" applyFont="1"/>
    <xf numFmtId="0" fontId="35" fillId="0" borderId="0" xfId="1" applyFont="1" applyAlignment="1">
      <alignment wrapText="1"/>
    </xf>
    <xf numFmtId="0" fontId="35" fillId="0" borderId="0" xfId="0" applyFont="1"/>
    <xf numFmtId="16" fontId="36" fillId="0" borderId="0" xfId="0" applyNumberFormat="1" applyFont="1"/>
    <xf numFmtId="0" fontId="36" fillId="0" borderId="0" xfId="1" applyFont="1" applyAlignment="1">
      <alignment wrapText="1"/>
    </xf>
    <xf numFmtId="0" fontId="36" fillId="0" borderId="0" xfId="0" applyFont="1"/>
    <xf numFmtId="0" fontId="7" fillId="2" borderId="0" xfId="0" applyFont="1" applyFill="1" applyAlignment="1">
      <alignment horizontal="center"/>
    </xf>
    <xf numFmtId="16" fontId="22" fillId="2" borderId="0" xfId="0" applyNumberFormat="1" applyFont="1" applyFill="1"/>
    <xf numFmtId="0" fontId="22" fillId="2" borderId="0" xfId="1" applyFont="1" applyFill="1" applyAlignment="1">
      <alignment wrapText="1"/>
    </xf>
    <xf numFmtId="16" fontId="15" fillId="0" borderId="0" xfId="0" applyNumberFormat="1" applyFont="1" applyAlignment="1">
      <alignment wrapText="1"/>
    </xf>
    <xf numFmtId="0" fontId="10" fillId="0" borderId="0" xfId="0" applyFont="1" applyAlignment="1">
      <alignment horizontal="left"/>
    </xf>
    <xf numFmtId="0" fontId="37" fillId="0" borderId="0" xfId="0" applyFont="1"/>
    <xf numFmtId="0" fontId="23" fillId="0" borderId="0" xfId="1" applyFont="1" applyAlignment="1">
      <alignment horizontal="center" wrapText="1"/>
    </xf>
    <xf numFmtId="16" fontId="14" fillId="0" borderId="0" xfId="0" applyNumberFormat="1" applyFont="1"/>
    <xf numFmtId="0" fontId="6" fillId="0" borderId="0" xfId="1" applyFont="1"/>
    <xf numFmtId="0" fontId="16" fillId="2" borderId="0" xfId="1" applyFont="1" applyFill="1"/>
    <xf numFmtId="0" fontId="9" fillId="3" borderId="0" xfId="0" applyFont="1" applyFill="1"/>
    <xf numFmtId="16" fontId="10" fillId="3" borderId="0" xfId="0" applyNumberFormat="1" applyFont="1" applyFill="1"/>
    <xf numFmtId="0" fontId="10" fillId="3" borderId="0" xfId="1" applyFont="1" applyFill="1"/>
    <xf numFmtId="0" fontId="10" fillId="3" borderId="0" xfId="0" applyFont="1" applyFill="1"/>
    <xf numFmtId="0" fontId="11" fillId="3" borderId="0" xfId="0" applyFont="1" applyFill="1"/>
    <xf numFmtId="16" fontId="39" fillId="0" borderId="0" xfId="0" applyNumberFormat="1" applyFont="1"/>
    <xf numFmtId="0" fontId="39" fillId="0" borderId="0" xfId="0" applyFont="1"/>
    <xf numFmtId="0" fontId="25" fillId="0" borderId="0" xfId="0" applyFont="1" applyAlignment="1">
      <alignment horizontal="center"/>
    </xf>
    <xf numFmtId="0" fontId="25" fillId="0" borderId="0" xfId="1" applyFont="1" applyAlignment="1">
      <alignment wrapText="1"/>
    </xf>
    <xf numFmtId="0" fontId="7" fillId="0" borderId="0" xfId="0" applyFont="1" applyAlignment="1">
      <alignment horizontal="left"/>
    </xf>
    <xf numFmtId="0" fontId="7" fillId="2" borderId="0" xfId="0" applyFont="1" applyFill="1" applyAlignment="1">
      <alignment horizontal="left"/>
    </xf>
    <xf numFmtId="16" fontId="40" fillId="0" borderId="0" xfId="0" applyNumberFormat="1" applyFont="1" applyAlignment="1">
      <alignment horizontal="center"/>
    </xf>
    <xf numFmtId="16" fontId="41" fillId="2" borderId="0" xfId="0" applyNumberFormat="1" applyFont="1" applyFill="1" applyAlignment="1">
      <alignment horizontal="center"/>
    </xf>
    <xf numFmtId="16" fontId="41" fillId="0" borderId="0" xfId="0" applyNumberFormat="1" applyFont="1" applyAlignment="1">
      <alignment horizontal="center"/>
    </xf>
    <xf numFmtId="0" fontId="42" fillId="0" borderId="0" xfId="0" applyFont="1"/>
    <xf numFmtId="0" fontId="43" fillId="0" borderId="0" xfId="0" applyFont="1"/>
    <xf numFmtId="0" fontId="44" fillId="0" borderId="0" xfId="0" applyFont="1"/>
    <xf numFmtId="0" fontId="44" fillId="2" borderId="0" xfId="0" applyFont="1" applyFill="1"/>
    <xf numFmtId="16" fontId="44" fillId="0" borderId="0" xfId="0" applyNumberFormat="1" applyFont="1"/>
    <xf numFmtId="0" fontId="45" fillId="0" borderId="0" xfId="0" applyFont="1"/>
    <xf numFmtId="0" fontId="5" fillId="2" borderId="0" xfId="0" applyFont="1" applyFill="1" applyAlignment="1">
      <alignment horizontal="center" wrapText="1"/>
    </xf>
    <xf numFmtId="0" fontId="46" fillId="0" borderId="0" xfId="0" applyFont="1"/>
    <xf numFmtId="16" fontId="47" fillId="0" borderId="0" xfId="0" applyNumberFormat="1" applyFont="1" applyAlignment="1">
      <alignment horizontal="center"/>
    </xf>
    <xf numFmtId="16" fontId="47" fillId="2" borderId="0" xfId="0" applyNumberFormat="1" applyFont="1" applyFill="1" applyAlignment="1">
      <alignment horizontal="center"/>
    </xf>
    <xf numFmtId="0" fontId="4" fillId="2" borderId="0" xfId="0" applyFont="1" applyFill="1"/>
    <xf numFmtId="0" fontId="0" fillId="0" borderId="0" xfId="0" applyFont="1"/>
    <xf numFmtId="0" fontId="7" fillId="0" borderId="0" xfId="0" applyFont="1" applyAlignment="1">
      <alignment wrapText="1"/>
    </xf>
    <xf numFmtId="0" fontId="15" fillId="4" borderId="0" xfId="0" applyFont="1" applyFill="1"/>
    <xf numFmtId="0" fontId="0" fillId="4" borderId="0" xfId="0" applyFill="1"/>
    <xf numFmtId="0" fontId="2" fillId="4" borderId="0" xfId="0" applyFont="1" applyFill="1"/>
    <xf numFmtId="0" fontId="15" fillId="0" borderId="0" xfId="0" applyFont="1" applyAlignment="1">
      <alignment horizontal="left"/>
    </xf>
    <xf numFmtId="0" fontId="15" fillId="0" borderId="0" xfId="0" applyFont="1" applyAlignment="1">
      <alignment horizontal="center"/>
    </xf>
    <xf numFmtId="0" fontId="48" fillId="0" borderId="0" xfId="0" applyFont="1"/>
    <xf numFmtId="0" fontId="48" fillId="0" borderId="0" xfId="0" applyFont="1" applyAlignment="1">
      <alignment horizontal="center"/>
    </xf>
    <xf numFmtId="0" fontId="48" fillId="0" borderId="0" xfId="0" applyFont="1" applyAlignment="1">
      <alignment horizontal="left"/>
    </xf>
    <xf numFmtId="0" fontId="49" fillId="0" borderId="0" xfId="0" applyFont="1" applyAlignment="1">
      <alignment horizontal="left"/>
    </xf>
    <xf numFmtId="0" fontId="36" fillId="0" borderId="0" xfId="0" applyFont="1" applyAlignment="1">
      <alignment horizontal="center"/>
    </xf>
    <xf numFmtId="16" fontId="36" fillId="0" borderId="0" xfId="0" applyNumberFormat="1" applyFont="1" applyAlignment="1">
      <alignment wrapText="1"/>
    </xf>
    <xf numFmtId="0" fontId="50" fillId="0" borderId="0" xfId="0" applyFont="1"/>
    <xf numFmtId="0" fontId="51" fillId="0" borderId="0" xfId="0" applyFont="1"/>
    <xf numFmtId="0" fontId="36" fillId="2" borderId="0" xfId="0" applyFont="1" applyFill="1"/>
    <xf numFmtId="16" fontId="36" fillId="2" borderId="0" xfId="0" applyNumberFormat="1" applyFont="1" applyFill="1"/>
    <xf numFmtId="0" fontId="36" fillId="2" borderId="0" xfId="0" applyFont="1" applyFill="1" applyAlignment="1">
      <alignment wrapText="1"/>
    </xf>
    <xf numFmtId="0" fontId="52" fillId="0" borderId="0" xfId="0" applyFont="1"/>
    <xf numFmtId="0" fontId="53" fillId="0" borderId="0" xfId="1" applyFont="1"/>
    <xf numFmtId="0" fontId="36" fillId="0" borderId="0" xfId="0" applyFont="1" applyAlignment="1">
      <alignment wrapText="1"/>
    </xf>
    <xf numFmtId="0" fontId="54" fillId="0" borderId="0" xfId="0" applyFont="1"/>
    <xf numFmtId="0" fontId="36" fillId="0" borderId="0" xfId="0" applyFont="1" applyAlignment="1">
      <alignment horizontal="left"/>
    </xf>
    <xf numFmtId="0" fontId="57" fillId="5" borderId="0" xfId="0" applyFont="1" applyFill="1"/>
    <xf numFmtId="16" fontId="57" fillId="5" borderId="0" xfId="0" applyNumberFormat="1" applyFont="1" applyFill="1"/>
    <xf numFmtId="0" fontId="56" fillId="5" borderId="0" xfId="0" applyFont="1" applyFill="1"/>
    <xf numFmtId="0" fontId="55" fillId="5" borderId="0" xfId="0" applyFont="1" applyFill="1"/>
    <xf numFmtId="0" fontId="10" fillId="6" borderId="0" xfId="0" applyFont="1" applyFill="1"/>
    <xf numFmtId="0" fontId="3" fillId="4" borderId="0" xfId="1" applyFill="1"/>
    <xf numFmtId="0" fontId="57" fillId="4" borderId="0" xfId="0" applyFont="1" applyFill="1"/>
    <xf numFmtId="0" fontId="56" fillId="4" borderId="0" xfId="0" applyFont="1" applyFill="1"/>
    <xf numFmtId="0" fontId="49" fillId="0" borderId="0" xfId="0" applyFont="1"/>
    <xf numFmtId="0" fontId="58" fillId="0" borderId="0" xfId="0" applyFont="1"/>
    <xf numFmtId="0" fontId="59" fillId="0" borderId="0" xfId="0" applyFont="1"/>
    <xf numFmtId="0" fontId="25" fillId="0" borderId="0" xfId="1" applyFont="1"/>
    <xf numFmtId="0" fontId="60" fillId="2" borderId="0" xfId="0" applyFont="1" applyFill="1"/>
    <xf numFmtId="0" fontId="61" fillId="2" borderId="0" xfId="0" applyFont="1" applyFill="1" applyAlignment="1">
      <alignment horizontal="center"/>
    </xf>
    <xf numFmtId="0" fontId="60" fillId="2" borderId="0" xfId="0" applyFont="1" applyFill="1" applyAlignment="1">
      <alignment horizontal="center"/>
    </xf>
    <xf numFmtId="0" fontId="41" fillId="0" borderId="0" xfId="0" applyFont="1" applyAlignment="1">
      <alignment horizontal="center" vertical="center"/>
    </xf>
    <xf numFmtId="0" fontId="41" fillId="0" borderId="0" xfId="0" applyFont="1" applyAlignment="1">
      <alignment horizontal="center"/>
    </xf>
    <xf numFmtId="0" fontId="32" fillId="0" borderId="0" xfId="0" applyFont="1" applyAlignment="1">
      <alignment horizontal="center"/>
    </xf>
    <xf numFmtId="0" fontId="62" fillId="0" borderId="0" xfId="0" applyFont="1" applyAlignment="1">
      <alignment horizontal="center"/>
    </xf>
    <xf numFmtId="0" fontId="1" fillId="0" borderId="0" xfId="0" applyFont="1" applyAlignment="1">
      <alignment horizontal="center" vertical="center"/>
    </xf>
    <xf numFmtId="0" fontId="0" fillId="0" borderId="0" xfId="0" applyAlignment="1">
      <alignment horizontal="center" vertical="center"/>
    </xf>
    <xf numFmtId="0" fontId="63" fillId="0" borderId="0" xfId="0" applyFont="1" applyAlignment="1">
      <alignment horizontal="center" vertical="center"/>
    </xf>
    <xf numFmtId="0" fontId="6" fillId="0" borderId="0" xfId="0" applyFont="1" applyAlignment="1">
      <alignment horizontal="center"/>
    </xf>
    <xf numFmtId="0" fontId="25" fillId="0" borderId="0" xfId="0" applyFont="1" applyAlignment="1">
      <alignment horizontal="left"/>
    </xf>
    <xf numFmtId="0" fontId="22" fillId="0" borderId="0" xfId="0" applyFont="1" applyAlignment="1">
      <alignment horizontal="center"/>
    </xf>
    <xf numFmtId="0" fontId="6" fillId="2" borderId="0" xfId="0" applyFont="1" applyFill="1" applyAlignment="1">
      <alignment horizontal="center"/>
    </xf>
    <xf numFmtId="0" fontId="35" fillId="2" borderId="0" xfId="0" applyFont="1" applyFill="1" applyAlignment="1">
      <alignment horizontal="center"/>
    </xf>
    <xf numFmtId="16" fontId="64" fillId="0" borderId="0" xfId="0" applyNumberFormat="1" applyFont="1"/>
    <xf numFmtId="0" fontId="64" fillId="0" borderId="0" xfId="0" applyFont="1" applyAlignment="1">
      <alignment wrapText="1"/>
    </xf>
    <xf numFmtId="0" fontId="64" fillId="0" borderId="0" xfId="0" applyFont="1"/>
    <xf numFmtId="0" fontId="22" fillId="0" borderId="0" xfId="0" applyFont="1" applyAlignment="1">
      <alignment horizontal="right"/>
    </xf>
    <xf numFmtId="0" fontId="6" fillId="0" borderId="0" xfId="0" applyFont="1" applyAlignment="1">
      <alignment horizontal="left"/>
    </xf>
    <xf numFmtId="0" fontId="35" fillId="0" borderId="0" xfId="0" applyFont="1" applyAlignment="1">
      <alignment horizontal="center"/>
    </xf>
    <xf numFmtId="0" fontId="23" fillId="2" borderId="0" xfId="0" applyFont="1" applyFill="1" applyAlignment="1">
      <alignment horizontal="left"/>
    </xf>
    <xf numFmtId="0" fontId="12" fillId="0" borderId="0" xfId="0" applyFont="1" applyAlignment="1">
      <alignment horizontal="center"/>
    </xf>
    <xf numFmtId="0" fontId="24" fillId="0" borderId="0" xfId="0" applyFont="1" applyAlignment="1">
      <alignment horizontal="center"/>
    </xf>
    <xf numFmtId="0" fontId="35" fillId="0" borderId="0" xfId="0" applyFont="1" applyAlignment="1">
      <alignment horizontal="left"/>
    </xf>
    <xf numFmtId="0" fontId="65" fillId="0" borderId="0" xfId="0" applyFont="1" applyAlignment="1">
      <alignment horizontal="center"/>
    </xf>
    <xf numFmtId="0" fontId="49" fillId="0" borderId="0" xfId="0" applyFont="1" applyAlignment="1">
      <alignment horizontal="center" vertical="center"/>
    </xf>
    <xf numFmtId="0" fontId="12" fillId="2" borderId="0" xfId="0" applyFont="1" applyFill="1" applyAlignment="1">
      <alignment horizontal="left"/>
    </xf>
    <xf numFmtId="16" fontId="48" fillId="0" borderId="0" xfId="0" applyNumberFormat="1" applyFont="1"/>
    <xf numFmtId="0" fontId="48" fillId="0" borderId="0" xfId="1" applyFont="1" applyAlignment="1">
      <alignment wrapText="1"/>
    </xf>
    <xf numFmtId="0" fontId="48" fillId="0" borderId="0" xfId="1" applyFont="1" applyAlignment="1">
      <alignment horizontal="center" wrapText="1"/>
    </xf>
    <xf numFmtId="0" fontId="48" fillId="0" borderId="0" xfId="0" applyFont="1" applyAlignment="1">
      <alignment wrapText="1"/>
    </xf>
    <xf numFmtId="0" fontId="0" fillId="0" borderId="0" xfId="0" applyAlignment="1">
      <alignment horizontal="left"/>
    </xf>
    <xf numFmtId="0" fontId="0" fillId="0" borderId="0" xfId="0" applyAlignment="1"/>
    <xf numFmtId="0" fontId="35" fillId="0" borderId="0" xfId="0" applyFont="1" applyAlignment="1">
      <alignment wrapText="1"/>
    </xf>
    <xf numFmtId="0" fontId="63" fillId="0" borderId="0" xfId="0" applyFont="1"/>
    <xf numFmtId="16" fontId="13" fillId="0" borderId="0" xfId="0" applyNumberFormat="1" applyFont="1" applyAlignment="1">
      <alignment wrapText="1"/>
    </xf>
    <xf numFmtId="0" fontId="13" fillId="0" borderId="0" xfId="0" applyFont="1" applyAlignment="1">
      <alignment wrapText="1"/>
    </xf>
    <xf numFmtId="16" fontId="17" fillId="2" borderId="0" xfId="0" applyNumberFormat="1" applyFont="1" applyFill="1"/>
    <xf numFmtId="0" fontId="17" fillId="2" borderId="0" xfId="1" applyFont="1" applyFill="1" applyAlignment="1">
      <alignment wrapText="1"/>
    </xf>
    <xf numFmtId="0" fontId="17" fillId="2" borderId="0" xfId="0" applyFont="1" applyFill="1"/>
    <xf numFmtId="0" fontId="17" fillId="2" borderId="0" xfId="0" applyFont="1" applyFill="1" applyAlignment="1">
      <alignment wrapText="1"/>
    </xf>
    <xf numFmtId="0" fontId="66" fillId="0" borderId="0" xfId="0" applyFont="1"/>
    <xf numFmtId="16" fontId="17" fillId="2" borderId="0" xfId="0" applyNumberFormat="1" applyFont="1" applyFill="1" applyAlignment="1">
      <alignment wrapText="1"/>
    </xf>
    <xf numFmtId="0" fontId="66" fillId="0" borderId="0" xfId="0" applyFont="1" applyAlignment="1">
      <alignment horizontal="left"/>
    </xf>
    <xf numFmtId="0" fontId="66" fillId="0" borderId="0" xfId="0" applyFont="1" applyAlignment="1">
      <alignment horizontal="center"/>
    </xf>
    <xf numFmtId="0" fontId="65" fillId="0" borderId="0" xfId="0" applyFont="1"/>
    <xf numFmtId="16" fontId="1" fillId="0" borderId="0" xfId="0" applyNumberFormat="1" applyFont="1" applyAlignment="1">
      <alignment horizontal="center"/>
    </xf>
    <xf numFmtId="0" fontId="67" fillId="0" borderId="0" xfId="0" applyFont="1"/>
    <xf numFmtId="0" fontId="2" fillId="0" borderId="0" xfId="0" applyFont="1" applyAlignment="1">
      <alignment horizontal="left"/>
    </xf>
    <xf numFmtId="0" fontId="32" fillId="0" borderId="0" xfId="0" applyFont="1" applyAlignment="1">
      <alignment horizontal="center" vertical="center"/>
    </xf>
    <xf numFmtId="0" fontId="50" fillId="0" borderId="0" xfId="0" applyFont="1" applyAlignment="1">
      <alignment horizontal="center" vertical="center"/>
    </xf>
    <xf numFmtId="0" fontId="50" fillId="0" borderId="0" xfId="0" applyFont="1" applyAlignment="1">
      <alignment horizontal="center"/>
    </xf>
    <xf numFmtId="0" fontId="0" fillId="0" borderId="0" xfId="0" applyAlignment="1">
      <alignment vertical="center"/>
    </xf>
    <xf numFmtId="0" fontId="34" fillId="7" borderId="1" xfId="0" applyFont="1" applyFill="1" applyBorder="1" applyAlignment="1">
      <alignment horizontal="center" wrapText="1"/>
    </xf>
    <xf numFmtId="0" fontId="34" fillId="7" borderId="0" xfId="0" applyFont="1" applyFill="1" applyAlignment="1">
      <alignment horizontal="center" wrapText="1"/>
    </xf>
    <xf numFmtId="0" fontId="20" fillId="8" borderId="2" xfId="0" applyFont="1" applyFill="1" applyBorder="1" applyAlignment="1">
      <alignment horizontal="center" vertical="top" wrapText="1"/>
    </xf>
    <xf numFmtId="0" fontId="20" fillId="9" borderId="2" xfId="0" applyFont="1" applyFill="1" applyBorder="1" applyAlignment="1">
      <alignment horizontal="center" vertical="top" wrapText="1"/>
    </xf>
    <xf numFmtId="0" fontId="1" fillId="0" borderId="0" xfId="0" applyFont="1" applyAlignment="1">
      <alignment vertical="center"/>
    </xf>
    <xf numFmtId="0" fontId="69" fillId="8" borderId="2" xfId="0" applyFont="1" applyFill="1" applyBorder="1" applyAlignment="1">
      <alignment horizontal="center" vertical="top" wrapText="1"/>
    </xf>
    <xf numFmtId="16" fontId="0" fillId="0" borderId="0" xfId="0" applyNumberFormat="1" applyAlignment="1">
      <alignment vertical="center"/>
    </xf>
    <xf numFmtId="0" fontId="70" fillId="7" borderId="0" xfId="0" applyFont="1" applyFill="1" applyAlignment="1">
      <alignment horizontal="center" wrapText="1"/>
    </xf>
    <xf numFmtId="0" fontId="20" fillId="8" borderId="0" xfId="0" applyFont="1" applyFill="1" applyAlignment="1">
      <alignment horizontal="center" vertical="top" wrapText="1"/>
    </xf>
    <xf numFmtId="16" fontId="0" fillId="0" borderId="0" xfId="0" applyNumberFormat="1"/>
    <xf numFmtId="0" fontId="20" fillId="9" borderId="0" xfId="0" applyFont="1" applyFill="1" applyAlignment="1">
      <alignment horizontal="center" vertical="top" wrapText="1"/>
    </xf>
    <xf numFmtId="16" fontId="0" fillId="10" borderId="0" xfId="0" applyNumberFormat="1" applyFill="1" applyAlignment="1">
      <alignment vertical="center"/>
    </xf>
    <xf numFmtId="0" fontId="3" fillId="0" borderId="0" xfId="1" applyAlignment="1">
      <alignment horizontal="left" wrapText="1"/>
    </xf>
    <xf numFmtId="0" fontId="34" fillId="9" borderId="0" xfId="0" applyFont="1" applyFill="1" applyAlignment="1">
      <alignment horizontal="center" vertical="top" wrapText="1"/>
    </xf>
    <xf numFmtId="0" fontId="71" fillId="0" borderId="0" xfId="0" applyFont="1"/>
    <xf numFmtId="0" fontId="3" fillId="0" borderId="0" xfId="1" applyAlignment="1">
      <alignment horizontal="center" wrapText="1"/>
    </xf>
    <xf numFmtId="0" fontId="0" fillId="0" borderId="0" xfId="0" applyAlignment="1">
      <alignment horizontal="center" wrapText="1"/>
    </xf>
    <xf numFmtId="0" fontId="72" fillId="8" borderId="2" xfId="0" applyFont="1" applyFill="1" applyBorder="1" applyAlignment="1">
      <alignment horizontal="center" vertical="top" wrapText="1"/>
    </xf>
    <xf numFmtId="0" fontId="72" fillId="8" borderId="0" xfId="0" applyFont="1" applyFill="1" applyAlignment="1">
      <alignment horizontal="center" vertical="top" wrapText="1"/>
    </xf>
    <xf numFmtId="0" fontId="33" fillId="0" borderId="0" xfId="0" applyFont="1" applyAlignment="1">
      <alignment horizontal="left" wrapText="1"/>
    </xf>
    <xf numFmtId="0" fontId="3" fillId="0" borderId="0" xfId="1" applyAlignment="1">
      <alignment wrapText="1"/>
    </xf>
    <xf numFmtId="0" fontId="73" fillId="8" borderId="2" xfId="0" applyFont="1" applyFill="1" applyBorder="1" applyAlignment="1">
      <alignment horizontal="center" vertical="top" wrapText="1"/>
    </xf>
    <xf numFmtId="0" fontId="74" fillId="0" borderId="0" xfId="0" applyFont="1"/>
    <xf numFmtId="0" fontId="75" fillId="8" borderId="2" xfId="0" applyFont="1" applyFill="1" applyBorder="1" applyAlignment="1">
      <alignment horizontal="center" vertical="top" wrapText="1"/>
    </xf>
    <xf numFmtId="0" fontId="20" fillId="2" borderId="2" xfId="0" applyFont="1" applyFill="1" applyBorder="1" applyAlignment="1">
      <alignment horizontal="center" vertical="top" wrapText="1"/>
    </xf>
    <xf numFmtId="0" fontId="75" fillId="9" borderId="2" xfId="0" applyFont="1" applyFill="1" applyBorder="1" applyAlignment="1">
      <alignment horizontal="center" vertical="top" wrapText="1"/>
    </xf>
    <xf numFmtId="0" fontId="76" fillId="0" borderId="0" xfId="0" applyFont="1"/>
    <xf numFmtId="0" fontId="77" fillId="9" borderId="2" xfId="0" applyFont="1" applyFill="1" applyBorder="1" applyAlignment="1">
      <alignment horizontal="center" vertical="top" wrapText="1"/>
    </xf>
    <xf numFmtId="0" fontId="77" fillId="8" borderId="2" xfId="0" applyFont="1" applyFill="1" applyBorder="1" applyAlignment="1">
      <alignment horizontal="center" vertical="top" wrapText="1"/>
    </xf>
    <xf numFmtId="0" fontId="69" fillId="9" borderId="2" xfId="0" applyFont="1" applyFill="1" applyBorder="1" applyAlignment="1">
      <alignment horizontal="center" vertical="top" wrapText="1"/>
    </xf>
    <xf numFmtId="0" fontId="72" fillId="9" borderId="2" xfId="0" applyFont="1" applyFill="1" applyBorder="1" applyAlignment="1">
      <alignment horizontal="center" vertical="top" wrapText="1"/>
    </xf>
    <xf numFmtId="0" fontId="78" fillId="8" borderId="2" xfId="0" applyFont="1" applyFill="1" applyBorder="1" applyAlignment="1">
      <alignment horizontal="center" vertical="top" wrapText="1"/>
    </xf>
    <xf numFmtId="0" fontId="78" fillId="8" borderId="0" xfId="0" applyFont="1" applyFill="1" applyAlignment="1">
      <alignment horizontal="center" vertical="top" wrapText="1"/>
    </xf>
    <xf numFmtId="0" fontId="78" fillId="9" borderId="2" xfId="0" applyFont="1" applyFill="1" applyBorder="1" applyAlignment="1">
      <alignment horizontal="center" vertical="top" wrapText="1"/>
    </xf>
    <xf numFmtId="0" fontId="78" fillId="9" borderId="0" xfId="0" applyFont="1" applyFill="1" applyAlignment="1">
      <alignment horizontal="center" vertical="top" wrapText="1"/>
    </xf>
    <xf numFmtId="0" fontId="78" fillId="2" borderId="2" xfId="0" applyFont="1" applyFill="1" applyBorder="1" applyAlignment="1">
      <alignment horizontal="center" vertical="top" wrapText="1"/>
    </xf>
    <xf numFmtId="0" fontId="79" fillId="0" borderId="0" xfId="0" applyFont="1"/>
    <xf numFmtId="0" fontId="3" fillId="11" borderId="0" xfId="1" applyFill="1" applyAlignment="1">
      <alignment vertical="center"/>
    </xf>
    <xf numFmtId="0" fontId="78" fillId="11" borderId="2" xfId="0" applyFont="1" applyFill="1" applyBorder="1" applyAlignment="1">
      <alignment horizontal="center" vertical="top" wrapText="1"/>
    </xf>
    <xf numFmtId="0" fontId="80" fillId="0" borderId="0" xfId="0" applyFont="1"/>
    <xf numFmtId="0" fontId="81" fillId="0" borderId="0" xfId="0" applyFont="1"/>
    <xf numFmtId="0" fontId="20" fillId="2" borderId="0" xfId="0" applyFont="1" applyFill="1" applyAlignment="1">
      <alignment horizontal="center" vertical="top" wrapText="1"/>
    </xf>
    <xf numFmtId="0" fontId="0" fillId="12" borderId="0" xfId="0" applyFill="1"/>
    <xf numFmtId="0" fontId="34" fillId="12" borderId="2" xfId="0" applyFont="1" applyFill="1" applyBorder="1" applyAlignment="1">
      <alignment horizontal="center" vertical="top" wrapText="1"/>
    </xf>
    <xf numFmtId="0" fontId="82" fillId="8" borderId="2" xfId="0" applyFont="1" applyFill="1" applyBorder="1" applyAlignment="1">
      <alignment horizontal="center" vertical="top" wrapText="1"/>
    </xf>
    <xf numFmtId="0" fontId="82" fillId="9" borderId="2" xfId="0" applyFont="1" applyFill="1" applyBorder="1" applyAlignment="1">
      <alignment horizontal="center" vertical="top" wrapText="1"/>
    </xf>
    <xf numFmtId="0" fontId="74" fillId="0" borderId="0" xfId="0" applyFont="1" applyAlignment="1">
      <alignment vertical="center"/>
    </xf>
    <xf numFmtId="16" fontId="1" fillId="0" borderId="0" xfId="0" applyNumberFormat="1" applyFont="1"/>
    <xf numFmtId="0" fontId="83" fillId="0" borderId="0" xfId="0" applyFont="1"/>
    <xf numFmtId="0" fontId="83" fillId="0" borderId="0" xfId="0" applyFont="1" applyAlignment="1">
      <alignment horizontal="center"/>
    </xf>
    <xf numFmtId="0" fontId="9" fillId="0" borderId="0" xfId="0" applyFont="1" applyAlignment="1">
      <alignment horizontal="center"/>
    </xf>
    <xf numFmtId="0" fontId="9" fillId="0" borderId="0" xfId="0" applyFont="1" applyAlignment="1">
      <alignment horizontal="left"/>
    </xf>
    <xf numFmtId="0" fontId="2" fillId="0" borderId="0" xfId="0" applyFont="1" applyAlignment="1">
      <alignment wrapText="1"/>
    </xf>
    <xf numFmtId="0" fontId="2" fillId="0" borderId="0" xfId="0" applyFont="1" applyAlignment="1">
      <alignment horizontal="center" vertical="center"/>
    </xf>
    <xf numFmtId="0" fontId="11" fillId="0" borderId="0" xfId="0" applyFont="1"/>
    <xf numFmtId="0" fontId="9" fillId="0" borderId="0" xfId="0" applyFont="1" applyAlignment="1">
      <alignment horizontal="left" vertical="center"/>
    </xf>
    <xf numFmtId="0" fontId="127" fillId="0" borderId="0" xfId="0" applyFont="1" applyAlignment="1">
      <alignment horizontal="right"/>
    </xf>
    <xf numFmtId="0" fontId="9" fillId="0" borderId="0" xfId="0" applyFont="1" applyAlignment="1">
      <alignment horizontal="left" vertical="center"/>
    </xf>
    <xf numFmtId="0" fontId="11" fillId="0" borderId="0" xfId="0" applyFont="1" applyAlignment="1">
      <alignment horizontal="left" vertical="center"/>
    </xf>
    <xf numFmtId="0" fontId="9" fillId="0" borderId="0" xfId="0" applyFont="1" applyAlignment="1">
      <alignment horizontal="left" wrapText="1"/>
    </xf>
    <xf numFmtId="0" fontId="135" fillId="0" borderId="0" xfId="0" applyFont="1"/>
    <xf numFmtId="0" fontId="136" fillId="13" borderId="0" xfId="0" applyFont="1" applyFill="1" applyAlignment="1">
      <alignment horizontal="center"/>
    </xf>
    <xf numFmtId="0" fontId="113" fillId="0" borderId="0" xfId="0" applyFont="1"/>
    <xf numFmtId="0" fontId="137" fillId="0" borderId="0" xfId="0" applyFont="1" applyAlignment="1">
      <alignment horizontal="center" vertical="center"/>
    </xf>
    <xf numFmtId="0" fontId="138" fillId="0" borderId="0" xfId="0" applyFont="1" applyAlignment="1">
      <alignment horizontal="left" vertical="center"/>
    </xf>
    <xf numFmtId="0" fontId="139" fillId="0" borderId="0" xfId="0" applyFont="1" applyAlignment="1">
      <alignment horizontal="center" vertical="center"/>
    </xf>
    <xf numFmtId="0" fontId="140" fillId="0" borderId="0" xfId="0" applyFont="1" applyAlignment="1">
      <alignment horizontal="center" vertical="center"/>
    </xf>
    <xf numFmtId="0" fontId="141" fillId="0" borderId="0" xfId="0" applyFont="1" applyAlignment="1">
      <alignment horizontal="center" vertical="center"/>
    </xf>
    <xf numFmtId="0" fontId="142" fillId="0" borderId="0" xfId="0" applyFont="1" applyAlignment="1">
      <alignment horizontal="center"/>
    </xf>
    <xf numFmtId="0" fontId="144" fillId="0" borderId="0" xfId="0" applyFont="1"/>
    <xf numFmtId="0" fontId="49" fillId="0" borderId="0" xfId="0" applyFont="1" applyAlignment="1">
      <alignment vertical="center"/>
    </xf>
    <xf numFmtId="16" fontId="49" fillId="0" borderId="0" xfId="0" applyNumberFormat="1" applyFont="1"/>
    <xf numFmtId="0" fontId="147" fillId="9" borderId="2" xfId="0" applyFont="1" applyFill="1" applyBorder="1" applyAlignment="1">
      <alignment horizontal="center" vertical="top" wrapText="1"/>
    </xf>
    <xf numFmtId="0" fontId="147" fillId="8" borderId="2" xfId="0" applyFont="1" applyFill="1" applyBorder="1" applyAlignment="1">
      <alignment horizontal="center" vertical="top" wrapText="1"/>
    </xf>
    <xf numFmtId="0" fontId="148" fillId="0" borderId="0" xfId="1" applyFont="1"/>
    <xf numFmtId="0" fontId="9" fillId="0" borderId="0" xfId="0" applyFont="1" applyAlignment="1">
      <alignment horizontal="center"/>
    </xf>
    <xf numFmtId="0" fontId="87" fillId="0" borderId="0" xfId="0" applyFont="1"/>
    <xf numFmtId="0" fontId="18" fillId="0" borderId="0" xfId="0" applyFont="1" applyAlignment="1">
      <alignment vertical="center"/>
    </xf>
    <xf numFmtId="0" fontId="149" fillId="9" borderId="2" xfId="0" applyFont="1" applyFill="1" applyBorder="1" applyAlignment="1">
      <alignment horizontal="center" vertical="top" wrapText="1"/>
    </xf>
    <xf numFmtId="0" fontId="149" fillId="8" borderId="2" xfId="0" applyFont="1" applyFill="1" applyBorder="1" applyAlignment="1">
      <alignment horizontal="center" vertical="top" wrapText="1"/>
    </xf>
    <xf numFmtId="2" fontId="0" fillId="0" borderId="0" xfId="0" applyNumberFormat="1"/>
    <xf numFmtId="0" fontId="152" fillId="0" borderId="0" xfId="0" applyFont="1"/>
    <xf numFmtId="0" fontId="156" fillId="65" borderId="7" xfId="0" applyFont="1" applyFill="1" applyBorder="1"/>
    <xf numFmtId="49" fontId="114" fillId="13" borderId="0" xfId="0" applyNumberFormat="1" applyFont="1" applyFill="1" applyBorder="1" applyAlignment="1">
      <alignment horizontal="center" vertical="center"/>
    </xf>
    <xf numFmtId="0" fontId="108" fillId="15" borderId="0" xfId="0" applyFont="1" applyFill="1" applyBorder="1" applyAlignment="1">
      <alignment horizontal="center" vertical="center"/>
    </xf>
    <xf numFmtId="0" fontId="108" fillId="17" borderId="0" xfId="0" applyFont="1" applyFill="1" applyBorder="1" applyAlignment="1">
      <alignment horizontal="center" vertical="center"/>
    </xf>
    <xf numFmtId="0" fontId="109" fillId="20" borderId="0" xfId="0" applyFont="1" applyFill="1" applyBorder="1" applyAlignment="1">
      <alignment horizontal="center" vertical="center"/>
    </xf>
    <xf numFmtId="0" fontId="108" fillId="21" borderId="0" xfId="0" applyFont="1" applyFill="1" applyBorder="1" applyAlignment="1">
      <alignment horizontal="center" vertical="center"/>
    </xf>
    <xf numFmtId="0" fontId="108" fillId="3" borderId="0" xfId="0" applyFont="1" applyFill="1" applyBorder="1" applyAlignment="1">
      <alignment horizontal="center" vertical="center"/>
    </xf>
    <xf numFmtId="0" fontId="110" fillId="22" borderId="0" xfId="0" applyFont="1" applyFill="1" applyBorder="1" applyAlignment="1">
      <alignment horizontal="center" vertical="center"/>
    </xf>
    <xf numFmtId="0" fontId="108" fillId="28" borderId="0" xfId="0" applyFont="1" applyFill="1" applyBorder="1" applyAlignment="1">
      <alignment horizontal="center" vertical="center"/>
    </xf>
    <xf numFmtId="0" fontId="108" fillId="2" borderId="0" xfId="0" applyFont="1" applyFill="1" applyBorder="1" applyAlignment="1">
      <alignment horizontal="center" vertical="center"/>
    </xf>
    <xf numFmtId="0" fontId="111" fillId="30" borderId="0" xfId="0" applyFont="1" applyFill="1" applyBorder="1" applyAlignment="1">
      <alignment horizontal="center" vertical="center"/>
    </xf>
    <xf numFmtId="0" fontId="115" fillId="31" borderId="0" xfId="0" applyFont="1" applyFill="1" applyBorder="1" applyAlignment="1">
      <alignment horizontal="center" vertical="center"/>
    </xf>
    <xf numFmtId="0" fontId="116" fillId="32" borderId="0" xfId="0" applyFont="1" applyFill="1" applyBorder="1" applyAlignment="1">
      <alignment horizontal="center" vertical="center"/>
    </xf>
    <xf numFmtId="0" fontId="117" fillId="20" borderId="0" xfId="0" applyFont="1" applyFill="1" applyBorder="1" applyAlignment="1">
      <alignment horizontal="center" vertical="center"/>
    </xf>
    <xf numFmtId="0" fontId="110" fillId="36" borderId="0" xfId="0" applyFont="1" applyFill="1" applyBorder="1" applyAlignment="1">
      <alignment horizontal="center" vertical="center"/>
    </xf>
    <xf numFmtId="0" fontId="110" fillId="37" borderId="0" xfId="0" applyFont="1" applyFill="1" applyBorder="1" applyAlignment="1">
      <alignment horizontal="center" vertical="center"/>
    </xf>
    <xf numFmtId="0" fontId="118" fillId="11" borderId="0" xfId="0" applyFont="1" applyFill="1" applyBorder="1" applyAlignment="1">
      <alignment horizontal="center" vertical="center"/>
    </xf>
    <xf numFmtId="0" fontId="119" fillId="39" borderId="0" xfId="0" applyFont="1" applyFill="1" applyBorder="1" applyAlignment="1">
      <alignment horizontal="center" vertical="center"/>
    </xf>
    <xf numFmtId="0" fontId="120" fillId="40" borderId="0" xfId="0" applyFont="1" applyFill="1" applyBorder="1" applyAlignment="1">
      <alignment horizontal="center" vertical="center"/>
    </xf>
    <xf numFmtId="0" fontId="121" fillId="41" borderId="0" xfId="0" applyFont="1" applyFill="1" applyBorder="1" applyAlignment="1">
      <alignment horizontal="center" vertical="center"/>
    </xf>
    <xf numFmtId="0" fontId="119" fillId="36" borderId="0" xfId="0" applyFont="1" applyFill="1" applyBorder="1" applyAlignment="1">
      <alignment horizontal="center" vertical="center"/>
    </xf>
    <xf numFmtId="0" fontId="122" fillId="43" borderId="0" xfId="0" applyFont="1" applyFill="1" applyBorder="1" applyAlignment="1">
      <alignment horizontal="center" vertical="center"/>
    </xf>
    <xf numFmtId="0" fontId="124" fillId="45" borderId="0" xfId="0" applyFont="1" applyFill="1" applyBorder="1" applyAlignment="1">
      <alignment horizontal="center" vertical="center"/>
    </xf>
    <xf numFmtId="0" fontId="151" fillId="49" borderId="0" xfId="0" applyFont="1" applyFill="1" applyBorder="1" applyAlignment="1">
      <alignment horizontal="center" vertical="center"/>
    </xf>
    <xf numFmtId="0" fontId="108" fillId="16" borderId="0" xfId="0" applyFont="1" applyFill="1" applyBorder="1" applyAlignment="1">
      <alignment horizontal="center" vertical="center"/>
    </xf>
    <xf numFmtId="0" fontId="108" fillId="19" borderId="0" xfId="0" applyFont="1" applyFill="1" applyBorder="1" applyAlignment="1">
      <alignment horizontal="center" vertical="center"/>
    </xf>
    <xf numFmtId="0" fontId="109" fillId="24" borderId="0" xfId="0" applyFont="1" applyFill="1" applyBorder="1" applyAlignment="1">
      <alignment horizontal="center" vertical="center"/>
    </xf>
    <xf numFmtId="0" fontId="108" fillId="5" borderId="0" xfId="0" applyFont="1" applyFill="1" applyBorder="1" applyAlignment="1">
      <alignment horizontal="center" vertical="center"/>
    </xf>
    <xf numFmtId="0" fontId="108" fillId="25" borderId="0" xfId="0" applyFont="1" applyFill="1" applyBorder="1" applyAlignment="1">
      <alignment horizontal="center" vertical="center"/>
    </xf>
    <xf numFmtId="0" fontId="108" fillId="29" borderId="0" xfId="0" applyFont="1" applyFill="1" applyBorder="1" applyAlignment="1">
      <alignment horizontal="center" vertical="center"/>
    </xf>
    <xf numFmtId="0" fontId="109" fillId="47" borderId="0" xfId="0" applyFont="1" applyFill="1" applyBorder="1" applyAlignment="1">
      <alignment horizontal="center" vertical="center"/>
    </xf>
    <xf numFmtId="0" fontId="111" fillId="33" borderId="0" xfId="0" applyFont="1" applyFill="1" applyBorder="1" applyAlignment="1">
      <alignment horizontal="center" vertical="center"/>
    </xf>
    <xf numFmtId="0" fontId="115" fillId="35" borderId="0" xfId="0" applyFont="1" applyFill="1" applyBorder="1" applyAlignment="1">
      <alignment horizontal="center" vertical="center"/>
    </xf>
    <xf numFmtId="0" fontId="116" fillId="34" borderId="0" xfId="0" applyFont="1" applyFill="1" applyBorder="1" applyAlignment="1">
      <alignment horizontal="center" vertical="center"/>
    </xf>
    <xf numFmtId="0" fontId="117" fillId="24" borderId="0" xfId="0" applyFont="1" applyFill="1" applyBorder="1" applyAlignment="1">
      <alignment horizontal="center" vertical="center"/>
    </xf>
    <xf numFmtId="0" fontId="110" fillId="11" borderId="0" xfId="0" applyFont="1" applyFill="1" applyBorder="1" applyAlignment="1">
      <alignment horizontal="center" vertical="center"/>
    </xf>
    <xf numFmtId="0" fontId="110" fillId="16" borderId="0" xfId="0" applyFont="1" applyFill="1" applyBorder="1" applyAlignment="1">
      <alignment horizontal="center" vertical="center"/>
    </xf>
    <xf numFmtId="0" fontId="118" fillId="38" borderId="0" xfId="0" applyFont="1" applyFill="1" applyBorder="1" applyAlignment="1">
      <alignment horizontal="center" vertical="center"/>
    </xf>
    <xf numFmtId="0" fontId="125" fillId="42" borderId="0" xfId="0" applyFont="1" applyFill="1" applyBorder="1" applyAlignment="1">
      <alignment horizontal="center" vertical="center"/>
    </xf>
    <xf numFmtId="3" fontId="120" fillId="32" borderId="0" xfId="0" applyNumberFormat="1" applyFont="1" applyFill="1" applyBorder="1" applyAlignment="1">
      <alignment horizontal="center" vertical="center"/>
    </xf>
    <xf numFmtId="0" fontId="121" fillId="46" borderId="0" xfId="0" applyFont="1" applyFill="1" applyBorder="1" applyAlignment="1">
      <alignment horizontal="center" vertical="center"/>
    </xf>
    <xf numFmtId="0" fontId="125" fillId="50" borderId="0" xfId="0" applyFont="1" applyFill="1" applyBorder="1" applyAlignment="1">
      <alignment horizontal="center" vertical="center"/>
    </xf>
    <xf numFmtId="0" fontId="126" fillId="51" borderId="0" xfId="0" applyFont="1" applyFill="1" applyBorder="1" applyAlignment="1">
      <alignment horizontal="center" vertical="center"/>
    </xf>
    <xf numFmtId="0" fontId="124" fillId="52" borderId="0" xfId="0" applyFont="1" applyFill="1" applyBorder="1" applyAlignment="1">
      <alignment horizontal="center" vertical="center"/>
    </xf>
    <xf numFmtId="0" fontId="151" fillId="54" borderId="0" xfId="0" applyFont="1" applyFill="1" applyBorder="1" applyAlignment="1">
      <alignment horizontal="center" vertical="center"/>
    </xf>
    <xf numFmtId="0" fontId="112" fillId="0" borderId="0" xfId="0" applyFont="1" applyBorder="1" applyAlignment="1">
      <alignment horizontal="center" vertical="center"/>
    </xf>
    <xf numFmtId="0" fontId="108" fillId="12" borderId="0" xfId="0" applyFont="1" applyFill="1" applyBorder="1" applyAlignment="1">
      <alignment horizontal="center" vertical="center"/>
    </xf>
    <xf numFmtId="0" fontId="110" fillId="27" borderId="0" xfId="0" applyFont="1" applyFill="1" applyBorder="1" applyAlignment="1">
      <alignment horizontal="center" vertical="center"/>
    </xf>
    <xf numFmtId="0" fontId="123" fillId="55" borderId="0" xfId="0" applyFont="1" applyFill="1" applyBorder="1" applyAlignment="1">
      <alignment horizontal="center" vertical="center"/>
    </xf>
    <xf numFmtId="0" fontId="120" fillId="44" borderId="0" xfId="0" applyFont="1" applyFill="1" applyBorder="1" applyAlignment="1">
      <alignment horizontal="center" vertical="center"/>
    </xf>
    <xf numFmtId="0" fontId="0" fillId="0" borderId="0" xfId="0" applyBorder="1"/>
    <xf numFmtId="0" fontId="130" fillId="0" borderId="0" xfId="0" applyFont="1" applyBorder="1" applyAlignment="1">
      <alignment horizontal="center" vertical="center"/>
    </xf>
    <xf numFmtId="0" fontId="120" fillId="57" borderId="0" xfId="0" applyFont="1" applyFill="1" applyBorder="1" applyAlignment="1">
      <alignment horizontal="center" vertical="center"/>
    </xf>
    <xf numFmtId="0" fontId="0" fillId="0" borderId="0" xfId="0" applyBorder="1" applyAlignment="1">
      <alignment horizontal="center" vertical="center"/>
    </xf>
    <xf numFmtId="0" fontId="120" fillId="58" borderId="0" xfId="0" applyFont="1" applyFill="1" applyBorder="1" applyAlignment="1">
      <alignment horizontal="center" vertical="center"/>
    </xf>
    <xf numFmtId="0" fontId="148" fillId="0" borderId="0" xfId="1" applyFont="1" applyAlignment="1">
      <alignment horizontal="center" vertical="center" wrapText="1"/>
    </xf>
    <xf numFmtId="0" fontId="49" fillId="0" borderId="0" xfId="0" applyFont="1" applyAlignment="1">
      <alignment horizontal="center" vertical="center" wrapText="1"/>
    </xf>
    <xf numFmtId="0" fontId="158" fillId="9" borderId="2" xfId="0" applyFont="1" applyFill="1" applyBorder="1" applyAlignment="1">
      <alignment horizontal="center" vertical="top" wrapText="1"/>
    </xf>
    <xf numFmtId="0" fontId="158" fillId="8" borderId="2" xfId="0" applyFont="1" applyFill="1" applyBorder="1" applyAlignment="1">
      <alignment horizontal="center" vertical="top" wrapText="1"/>
    </xf>
    <xf numFmtId="0" fontId="9" fillId="66" borderId="0" xfId="0" applyFont="1" applyFill="1" applyBorder="1" applyAlignment="1">
      <alignment horizontal="center"/>
    </xf>
    <xf numFmtId="0" fontId="136" fillId="13" borderId="3" xfId="0" applyFont="1" applyFill="1" applyBorder="1" applyAlignment="1">
      <alignment horizontal="center" vertical="center" wrapText="1"/>
    </xf>
    <xf numFmtId="16" fontId="4" fillId="0" borderId="0" xfId="0" applyNumberFormat="1" applyFont="1"/>
    <xf numFmtId="0" fontId="9" fillId="14" borderId="0" xfId="0" applyFont="1" applyFill="1" applyBorder="1" applyAlignment="1">
      <alignment horizontal="center"/>
    </xf>
    <xf numFmtId="0" fontId="87" fillId="15" borderId="0" xfId="0" applyFont="1" applyFill="1" applyBorder="1" applyAlignment="1">
      <alignment horizontal="center" vertical="center"/>
    </xf>
    <xf numFmtId="0" fontId="11" fillId="16" borderId="0" xfId="0" applyFont="1" applyFill="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left" vertical="center"/>
    </xf>
    <xf numFmtId="0" fontId="131" fillId="0" borderId="0" xfId="0" applyFont="1" applyBorder="1" applyAlignment="1">
      <alignment horizontal="left" vertical="center"/>
    </xf>
    <xf numFmtId="0" fontId="9" fillId="0" borderId="0" xfId="0" applyFont="1" applyBorder="1"/>
    <xf numFmtId="0" fontId="89" fillId="0" borderId="0" xfId="0" applyFont="1" applyBorder="1" applyAlignment="1">
      <alignment horizontal="left" vertical="center"/>
    </xf>
    <xf numFmtId="0" fontId="18" fillId="0" borderId="0" xfId="0" applyFont="1" applyBorder="1"/>
    <xf numFmtId="0" fontId="21" fillId="0" borderId="0" xfId="0" applyFont="1" applyBorder="1" applyAlignment="1">
      <alignment horizontal="center" vertical="center"/>
    </xf>
    <xf numFmtId="0" fontId="9" fillId="59" borderId="0" xfId="0" applyFont="1" applyFill="1" applyBorder="1" applyAlignment="1">
      <alignment horizontal="center"/>
    </xf>
    <xf numFmtId="0" fontId="11" fillId="17" borderId="0" xfId="0" applyFont="1" applyFill="1" applyBorder="1" applyAlignment="1">
      <alignment horizontal="center" vertical="center"/>
    </xf>
    <xf numFmtId="0" fontId="96" fillId="0" borderId="0" xfId="0" applyFont="1" applyBorder="1" applyAlignment="1">
      <alignment horizontal="center" vertical="center"/>
    </xf>
    <xf numFmtId="0" fontId="9" fillId="18" borderId="0" xfId="0" applyFont="1" applyFill="1" applyBorder="1" applyAlignment="1">
      <alignment horizontal="center"/>
    </xf>
    <xf numFmtId="0" fontId="90" fillId="0" borderId="0" xfId="0" applyFont="1" applyBorder="1" applyAlignment="1">
      <alignment horizontal="left" vertical="center"/>
    </xf>
    <xf numFmtId="0" fontId="90" fillId="0" borderId="0" xfId="0" applyFont="1" applyBorder="1" applyAlignment="1">
      <alignment horizontal="center" vertical="center"/>
    </xf>
    <xf numFmtId="0" fontId="87" fillId="0" borderId="0" xfId="0" applyFont="1" applyBorder="1" applyAlignment="1">
      <alignment horizontal="center" vertical="center"/>
    </xf>
    <xf numFmtId="0" fontId="11" fillId="19" borderId="0" xfId="0" applyFont="1" applyFill="1" applyBorder="1" applyAlignment="1">
      <alignment horizontal="center" vertical="center"/>
    </xf>
    <xf numFmtId="0" fontId="27" fillId="0" borderId="0" xfId="0" applyFont="1" applyBorder="1" applyAlignment="1">
      <alignment horizontal="center" vertical="center"/>
    </xf>
    <xf numFmtId="0" fontId="0" fillId="0" borderId="0" xfId="0" applyBorder="1" applyAlignment="1">
      <alignment horizontal="left" vertical="center"/>
    </xf>
    <xf numFmtId="0" fontId="93" fillId="0" borderId="0" xfId="0" applyFont="1" applyBorder="1"/>
    <xf numFmtId="0" fontId="89" fillId="0" borderId="0" xfId="0" applyFont="1" applyBorder="1" applyAlignment="1">
      <alignment horizontal="center" vertical="center"/>
    </xf>
    <xf numFmtId="16" fontId="0" fillId="0" borderId="0" xfId="0" applyNumberFormat="1" applyBorder="1" applyAlignment="1">
      <alignment horizontal="center" vertical="center"/>
    </xf>
    <xf numFmtId="0" fontId="26" fillId="0" borderId="0" xfId="0" applyFont="1" applyBorder="1" applyAlignment="1">
      <alignment horizontal="center" vertical="center"/>
    </xf>
    <xf numFmtId="0" fontId="9" fillId="12" borderId="0" xfId="0" applyFont="1" applyFill="1" applyBorder="1" applyAlignment="1">
      <alignment horizontal="center" vertical="center"/>
    </xf>
    <xf numFmtId="0" fontId="105" fillId="0" borderId="0" xfId="0" applyFont="1" applyBorder="1" applyAlignment="1">
      <alignment horizontal="center" vertical="center"/>
    </xf>
    <xf numFmtId="0" fontId="9" fillId="60" borderId="0" xfId="0" applyFont="1" applyFill="1" applyBorder="1" applyAlignment="1">
      <alignment horizontal="center"/>
    </xf>
    <xf numFmtId="0" fontId="9" fillId="23" borderId="0" xfId="0" applyFont="1" applyFill="1" applyBorder="1" applyAlignment="1">
      <alignment horizontal="center"/>
    </xf>
    <xf numFmtId="0" fontId="11" fillId="20" borderId="0" xfId="0" applyFont="1" applyFill="1" applyBorder="1" applyAlignment="1">
      <alignment horizontal="center" vertical="center"/>
    </xf>
    <xf numFmtId="0" fontId="11" fillId="24" borderId="0" xfId="0" applyFont="1" applyFill="1" applyBorder="1" applyAlignment="1">
      <alignment horizontal="center" vertical="center"/>
    </xf>
    <xf numFmtId="0" fontId="21" fillId="0" borderId="0" xfId="0" applyFont="1" applyBorder="1"/>
    <xf numFmtId="0" fontId="94" fillId="21" borderId="0" xfId="0" applyFont="1" applyFill="1" applyBorder="1" applyAlignment="1">
      <alignment horizontal="center" vertical="center"/>
    </xf>
    <xf numFmtId="0" fontId="11" fillId="3" borderId="0" xfId="0" applyFont="1" applyFill="1" applyBorder="1" applyAlignment="1">
      <alignment horizontal="center" vertical="center"/>
    </xf>
    <xf numFmtId="0" fontId="87" fillId="0" borderId="0" xfId="0" applyFont="1" applyBorder="1" applyAlignment="1">
      <alignment horizontal="center"/>
    </xf>
    <xf numFmtId="0" fontId="68" fillId="22" borderId="0" xfId="0" applyFont="1" applyFill="1" applyBorder="1" applyAlignment="1">
      <alignment horizontal="center" vertical="center"/>
    </xf>
    <xf numFmtId="0" fontId="94" fillId="5" borderId="0" xfId="0" applyFont="1" applyFill="1" applyBorder="1" applyAlignment="1">
      <alignment horizontal="center" vertical="center"/>
    </xf>
    <xf numFmtId="0" fontId="68" fillId="26" borderId="0" xfId="0" applyFont="1" applyFill="1" applyBorder="1" applyAlignment="1">
      <alignment horizontal="center" vertical="center"/>
    </xf>
    <xf numFmtId="0" fontId="21" fillId="49" borderId="0" xfId="0" applyFont="1" applyFill="1" applyBorder="1" applyAlignment="1">
      <alignment horizontal="center" vertical="center"/>
    </xf>
    <xf numFmtId="0" fontId="11" fillId="25" borderId="0" xfId="0" applyFont="1" applyFill="1" applyBorder="1" applyAlignment="1">
      <alignment horizontal="center" vertical="center"/>
    </xf>
    <xf numFmtId="0" fontId="68" fillId="27" borderId="0" xfId="0" applyFont="1" applyFill="1" applyBorder="1" applyAlignment="1">
      <alignment horizontal="center" vertical="center"/>
    </xf>
    <xf numFmtId="0" fontId="9" fillId="0" borderId="0" xfId="0" applyFont="1" applyBorder="1" applyAlignment="1">
      <alignment vertical="center"/>
    </xf>
    <xf numFmtId="0" fontId="134" fillId="0" borderId="0" xfId="0" applyFont="1" applyBorder="1" applyAlignment="1">
      <alignment horizontal="left" vertical="center"/>
    </xf>
    <xf numFmtId="0" fontId="63" fillId="0" borderId="0" xfId="0" applyFont="1" applyBorder="1" applyAlignment="1">
      <alignment horizontal="center" vertical="center"/>
    </xf>
    <xf numFmtId="0" fontId="21" fillId="54" borderId="0" xfId="0" applyFont="1" applyFill="1" applyBorder="1" applyAlignment="1">
      <alignment horizontal="center" vertical="center"/>
    </xf>
    <xf numFmtId="0" fontId="138" fillId="0" borderId="0" xfId="0" applyFont="1" applyBorder="1" applyAlignment="1">
      <alignment horizontal="center" vertical="center"/>
    </xf>
    <xf numFmtId="0" fontId="9" fillId="10" borderId="0" xfId="0" applyFont="1" applyFill="1" applyBorder="1" applyAlignment="1">
      <alignment horizontal="center"/>
    </xf>
    <xf numFmtId="0" fontId="11" fillId="28" borderId="0" xfId="0" applyFont="1" applyFill="1" applyBorder="1" applyAlignment="1">
      <alignment horizontal="center" vertical="center"/>
    </xf>
    <xf numFmtId="0" fontId="11" fillId="29" borderId="0" xfId="0" applyFont="1" applyFill="1" applyBorder="1" applyAlignment="1">
      <alignment horizontal="center" vertical="center"/>
    </xf>
    <xf numFmtId="0" fontId="85" fillId="2" borderId="0" xfId="0" applyFont="1" applyFill="1" applyBorder="1" applyAlignment="1">
      <alignment horizontal="center" vertical="center"/>
    </xf>
    <xf numFmtId="0" fontId="8" fillId="30" borderId="0" xfId="0" applyFont="1" applyFill="1" applyBorder="1" applyAlignment="1">
      <alignment horizontal="center" vertical="center"/>
    </xf>
    <xf numFmtId="0" fontId="97" fillId="31" borderId="0" xfId="0" applyFont="1" applyFill="1" applyBorder="1" applyAlignment="1">
      <alignment horizontal="center" vertical="center"/>
    </xf>
    <xf numFmtId="0" fontId="28" fillId="32" borderId="0" xfId="0" applyFont="1" applyFill="1" applyBorder="1" applyAlignment="1">
      <alignment horizontal="center" vertical="center"/>
    </xf>
    <xf numFmtId="0" fontId="21" fillId="0" borderId="0" xfId="0" applyFont="1" applyBorder="1" applyAlignment="1">
      <alignment horizontal="center"/>
    </xf>
    <xf numFmtId="0" fontId="8" fillId="33" borderId="0" xfId="0" applyFont="1" applyFill="1" applyBorder="1" applyAlignment="1">
      <alignment horizontal="center" vertical="center"/>
    </xf>
    <xf numFmtId="0" fontId="9" fillId="0" borderId="0" xfId="0" applyFont="1" applyBorder="1" applyAlignment="1">
      <alignment horizontal="center"/>
    </xf>
    <xf numFmtId="0" fontId="28" fillId="34" borderId="0" xfId="0" applyFont="1" applyFill="1" applyBorder="1" applyAlignment="1">
      <alignment horizontal="center" vertical="center"/>
    </xf>
    <xf numFmtId="0" fontId="98" fillId="20" borderId="0" xfId="0" applyFont="1" applyFill="1" applyBorder="1" applyAlignment="1">
      <alignment horizontal="center" vertical="center"/>
    </xf>
    <xf numFmtId="0" fontId="97" fillId="35" borderId="0" xfId="0" applyFont="1" applyFill="1" applyBorder="1" applyAlignment="1">
      <alignment horizontal="center" vertical="center"/>
    </xf>
    <xf numFmtId="0" fontId="68" fillId="36" borderId="0" xfId="0" applyFont="1" applyFill="1" applyBorder="1" applyAlignment="1">
      <alignment horizontal="center" vertical="center"/>
    </xf>
    <xf numFmtId="0" fontId="99" fillId="37" borderId="0" xfId="0" applyFont="1" applyFill="1" applyBorder="1" applyAlignment="1">
      <alignment horizontal="center" vertical="center"/>
    </xf>
    <xf numFmtId="0" fontId="100" fillId="11" borderId="0" xfId="0" applyFont="1" applyFill="1" applyBorder="1" applyAlignment="1">
      <alignment horizontal="center" vertical="center"/>
    </xf>
    <xf numFmtId="0" fontId="101" fillId="38" borderId="0" xfId="0" applyFont="1" applyFill="1" applyBorder="1" applyAlignment="1">
      <alignment horizontal="center" vertical="center"/>
    </xf>
    <xf numFmtId="0" fontId="102" fillId="39" borderId="0" xfId="0" applyFont="1" applyFill="1" applyBorder="1" applyAlignment="1">
      <alignment horizontal="center" vertical="center"/>
    </xf>
    <xf numFmtId="0" fontId="103" fillId="40" borderId="0" xfId="0" applyFont="1" applyFill="1" applyBorder="1" applyAlignment="1">
      <alignment horizontal="center" vertical="center"/>
    </xf>
    <xf numFmtId="0" fontId="104" fillId="24" borderId="0" xfId="0" applyFont="1" applyFill="1" applyBorder="1" applyAlignment="1">
      <alignment horizontal="center" vertical="center"/>
    </xf>
    <xf numFmtId="0" fontId="68" fillId="11" borderId="0" xfId="0" applyFont="1" applyFill="1" applyBorder="1" applyAlignment="1">
      <alignment horizontal="center" vertical="center"/>
    </xf>
    <xf numFmtId="0" fontId="106" fillId="41" borderId="0" xfId="0" applyFont="1" applyFill="1" applyBorder="1" applyAlignment="1">
      <alignment horizontal="center" vertical="center"/>
    </xf>
    <xf numFmtId="0" fontId="68" fillId="16" borderId="0" xfId="0" applyFont="1" applyFill="1" applyBorder="1" applyAlignment="1">
      <alignment horizontal="center"/>
    </xf>
    <xf numFmtId="0" fontId="50" fillId="42" borderId="0" xfId="0" applyFont="1" applyFill="1" applyBorder="1" applyAlignment="1">
      <alignment horizontal="center" vertical="center"/>
    </xf>
    <xf numFmtId="0" fontId="88" fillId="0" borderId="0" xfId="0" applyFont="1" applyBorder="1" applyAlignment="1">
      <alignment horizontal="center" vertical="center"/>
    </xf>
    <xf numFmtId="0" fontId="88" fillId="43" borderId="0" xfId="0" applyFont="1" applyFill="1" applyBorder="1" applyAlignment="1">
      <alignment horizontal="center" vertical="center"/>
    </xf>
    <xf numFmtId="0" fontId="85" fillId="32" borderId="0" xfId="0" applyFont="1" applyFill="1" applyBorder="1" applyAlignment="1">
      <alignment horizontal="center" vertical="center"/>
    </xf>
    <xf numFmtId="0" fontId="85" fillId="44" borderId="0" xfId="0" applyFont="1" applyFill="1" applyBorder="1" applyAlignment="1">
      <alignment horizontal="center" vertical="center"/>
    </xf>
    <xf numFmtId="0" fontId="29" fillId="45" borderId="0" xfId="0" applyFont="1" applyFill="1" applyBorder="1" applyAlignment="1">
      <alignment horizontal="center" vertical="center"/>
    </xf>
    <xf numFmtId="0" fontId="106" fillId="46" borderId="0" xfId="0" applyFont="1" applyFill="1" applyBorder="1" applyAlignment="1">
      <alignment horizontal="center" vertical="center"/>
    </xf>
    <xf numFmtId="0" fontId="96" fillId="0" borderId="0" xfId="0" applyFont="1" applyBorder="1" applyAlignment="1">
      <alignment horizontal="center"/>
    </xf>
    <xf numFmtId="0" fontId="102" fillId="36" borderId="0" xfId="0" applyFont="1" applyFill="1" applyBorder="1" applyAlignment="1">
      <alignment horizontal="center" vertical="center"/>
    </xf>
    <xf numFmtId="0" fontId="127" fillId="47" borderId="0" xfId="0" applyFont="1" applyFill="1" applyBorder="1" applyAlignment="1">
      <alignment horizontal="center" vertical="center"/>
    </xf>
    <xf numFmtId="0" fontId="68" fillId="16" borderId="0" xfId="0" applyFont="1" applyFill="1" applyBorder="1" applyAlignment="1">
      <alignment horizontal="center" vertical="center"/>
    </xf>
    <xf numFmtId="0" fontId="85" fillId="57" borderId="0" xfId="0" applyFont="1" applyFill="1" applyBorder="1" applyAlignment="1">
      <alignment horizontal="center" vertical="center"/>
    </xf>
    <xf numFmtId="0" fontId="50" fillId="50" borderId="0" xfId="0" applyFont="1" applyFill="1" applyBorder="1" applyAlignment="1">
      <alignment horizontal="left" vertical="center"/>
    </xf>
    <xf numFmtId="0" fontId="105" fillId="51" borderId="0" xfId="0" applyFont="1" applyFill="1" applyBorder="1" applyAlignment="1">
      <alignment horizontal="center" vertical="center"/>
    </xf>
    <xf numFmtId="0" fontId="91" fillId="58" borderId="0" xfId="0" applyFont="1" applyFill="1" applyBorder="1" applyAlignment="1">
      <alignment horizontal="center" vertical="center"/>
    </xf>
    <xf numFmtId="0" fontId="105" fillId="0" borderId="0" xfId="0" applyFont="1" applyBorder="1" applyAlignment="1">
      <alignment horizontal="center"/>
    </xf>
    <xf numFmtId="0" fontId="29" fillId="52" borderId="0" xfId="0" applyFont="1" applyFill="1" applyBorder="1" applyAlignment="1">
      <alignment horizontal="center" vertical="center"/>
    </xf>
    <xf numFmtId="0" fontId="88" fillId="0" borderId="0" xfId="0" applyFont="1" applyBorder="1" applyAlignment="1">
      <alignment horizontal="left" vertical="center"/>
    </xf>
    <xf numFmtId="0" fontId="99" fillId="55" borderId="0" xfId="0" applyFont="1" applyFill="1" applyBorder="1" applyAlignment="1">
      <alignment horizontal="left" vertical="center"/>
    </xf>
    <xf numFmtId="0" fontId="85" fillId="14" borderId="0" xfId="0" applyFont="1" applyFill="1" applyBorder="1" applyAlignment="1">
      <alignment horizontal="center"/>
    </xf>
    <xf numFmtId="0" fontId="127" fillId="59" borderId="0" xfId="0" applyFont="1" applyFill="1" applyBorder="1" applyAlignment="1">
      <alignment horizontal="center"/>
    </xf>
    <xf numFmtId="0" fontId="85" fillId="18" borderId="0" xfId="0" applyFont="1" applyFill="1" applyBorder="1" applyAlignment="1">
      <alignment horizontal="center"/>
    </xf>
    <xf numFmtId="0" fontId="127" fillId="60" borderId="0" xfId="0" applyFont="1" applyFill="1" applyBorder="1" applyAlignment="1">
      <alignment horizontal="center"/>
    </xf>
    <xf numFmtId="0" fontId="85" fillId="23" borderId="0" xfId="0" applyFont="1" applyFill="1" applyBorder="1" applyAlignment="1">
      <alignment horizontal="center"/>
    </xf>
    <xf numFmtId="0" fontId="127" fillId="10" borderId="0" xfId="0" applyFont="1" applyFill="1" applyBorder="1" applyAlignment="1">
      <alignment horizontal="center"/>
    </xf>
    <xf numFmtId="0" fontId="127" fillId="23" borderId="0" xfId="0" applyFont="1" applyFill="1" applyBorder="1" applyAlignment="1">
      <alignment horizontal="center"/>
    </xf>
    <xf numFmtId="0" fontId="129" fillId="67" borderId="0" xfId="0" applyFont="1" applyFill="1" applyBorder="1" applyAlignment="1">
      <alignment horizontal="center"/>
    </xf>
    <xf numFmtId="0" fontId="83" fillId="59" borderId="0" xfId="0" applyFont="1" applyFill="1" applyBorder="1" applyAlignment="1">
      <alignment horizontal="center"/>
    </xf>
    <xf numFmtId="0" fontId="83" fillId="60" borderId="0" xfId="0" applyFont="1" applyFill="1" applyBorder="1" applyAlignment="1">
      <alignment horizontal="center"/>
    </xf>
    <xf numFmtId="0" fontId="83" fillId="10" borderId="0" xfId="0" applyFont="1" applyFill="1" applyBorder="1" applyAlignment="1">
      <alignment horizontal="center"/>
    </xf>
    <xf numFmtId="0" fontId="83" fillId="66" borderId="0" xfId="0" applyFont="1" applyFill="1" applyBorder="1" applyAlignment="1">
      <alignment horizontal="center"/>
    </xf>
    <xf numFmtId="0" fontId="83" fillId="14" borderId="0" xfId="0" applyFont="1" applyFill="1" applyBorder="1" applyAlignment="1">
      <alignment horizontal="center"/>
    </xf>
    <xf numFmtId="0" fontId="83" fillId="18" borderId="0" xfId="0" applyFont="1" applyFill="1" applyBorder="1" applyAlignment="1">
      <alignment horizontal="center"/>
    </xf>
    <xf numFmtId="0" fontId="83" fillId="23" borderId="0" xfId="0" applyFont="1" applyFill="1" applyBorder="1" applyAlignment="1">
      <alignment horizontal="center"/>
    </xf>
    <xf numFmtId="0" fontId="166" fillId="0" borderId="0" xfId="0" applyFont="1" applyBorder="1" applyAlignment="1">
      <alignment horizontal="center"/>
    </xf>
    <xf numFmtId="0" fontId="166" fillId="0" borderId="0" xfId="0" applyFont="1" applyBorder="1"/>
    <xf numFmtId="0" fontId="30" fillId="0" borderId="0" xfId="0" applyFont="1"/>
    <xf numFmtId="0" fontId="168" fillId="0" borderId="0" xfId="0" applyFont="1" applyAlignment="1">
      <alignment horizontal="left" vertical="center"/>
    </xf>
    <xf numFmtId="0" fontId="168" fillId="0" borderId="0" xfId="0" applyFont="1" applyAlignment="1">
      <alignment horizontal="left" wrapText="1"/>
    </xf>
    <xf numFmtId="0" fontId="30" fillId="0" borderId="0" xfId="0" applyFont="1" applyBorder="1" applyAlignment="1">
      <alignment horizontal="center" vertical="center"/>
    </xf>
    <xf numFmtId="0" fontId="30" fillId="0" borderId="0" xfId="0" applyFont="1" applyBorder="1" applyAlignment="1">
      <alignment horizontal="center"/>
    </xf>
    <xf numFmtId="0" fontId="167" fillId="0" borderId="0" xfId="0" applyFont="1" applyBorder="1" applyAlignment="1">
      <alignment horizontal="center"/>
    </xf>
    <xf numFmtId="0" fontId="167" fillId="0" borderId="0" xfId="0" applyFont="1" applyBorder="1"/>
    <xf numFmtId="0" fontId="30" fillId="0" borderId="0" xfId="0" applyFont="1" applyBorder="1"/>
    <xf numFmtId="0" fontId="21" fillId="0" borderId="0" xfId="0" applyFont="1" applyFill="1" applyBorder="1" applyAlignment="1">
      <alignment horizontal="center"/>
    </xf>
    <xf numFmtId="0" fontId="0" fillId="0" borderId="0" xfId="0" applyAlignment="1">
      <alignment horizontal="center"/>
    </xf>
    <xf numFmtId="0" fontId="169" fillId="0" borderId="0" xfId="0" applyFont="1"/>
    <xf numFmtId="0" fontId="0" fillId="0" borderId="0" xfId="0" applyFont="1" applyAlignment="1">
      <alignment horizontal="center" vertical="center"/>
    </xf>
    <xf numFmtId="0" fontId="144" fillId="0" borderId="0" xfId="0" applyFont="1" applyBorder="1" applyAlignment="1">
      <alignment horizontal="left" vertical="center"/>
    </xf>
    <xf numFmtId="0" fontId="144" fillId="0" borderId="0" xfId="0" applyFont="1" applyBorder="1" applyAlignment="1">
      <alignment horizontal="center" vertical="center"/>
    </xf>
    <xf numFmtId="0" fontId="143" fillId="0" borderId="0" xfId="0" applyFont="1" applyBorder="1"/>
    <xf numFmtId="0" fontId="135" fillId="0" borderId="0" xfId="0" applyFont="1" applyBorder="1"/>
    <xf numFmtId="0" fontId="144" fillId="0" borderId="0" xfId="0" applyFont="1" applyBorder="1"/>
    <xf numFmtId="0" fontId="152" fillId="0" borderId="0" xfId="0" applyFont="1" applyBorder="1"/>
    <xf numFmtId="0" fontId="0" fillId="0" borderId="9" xfId="0" applyBorder="1"/>
    <xf numFmtId="0" fontId="169" fillId="0" borderId="0" xfId="0" applyFont="1" applyBorder="1"/>
    <xf numFmtId="0" fontId="0" fillId="0" borderId="0" xfId="0" applyFont="1" applyBorder="1"/>
    <xf numFmtId="0" fontId="0" fillId="0" borderId="9" xfId="0" applyFont="1" applyBorder="1"/>
    <xf numFmtId="0" fontId="144" fillId="0" borderId="0" xfId="0" applyFont="1" applyBorder="1" applyAlignment="1">
      <alignment horizontal="left"/>
    </xf>
    <xf numFmtId="0" fontId="135" fillId="0" borderId="0" xfId="0" applyFont="1" applyBorder="1" applyAlignment="1">
      <alignment vertical="center"/>
    </xf>
    <xf numFmtId="16" fontId="9" fillId="23" borderId="0" xfId="0" applyNumberFormat="1" applyFont="1" applyFill="1" applyBorder="1" applyAlignment="1">
      <alignment horizontal="center"/>
    </xf>
    <xf numFmtId="16" fontId="9" fillId="59" borderId="0" xfId="0" applyNumberFormat="1" applyFont="1" applyFill="1" applyBorder="1" applyAlignment="1">
      <alignment horizontal="center"/>
    </xf>
    <xf numFmtId="16" fontId="9" fillId="60" borderId="0" xfId="0" applyNumberFormat="1" applyFont="1" applyFill="1" applyBorder="1" applyAlignment="1">
      <alignment horizontal="center"/>
    </xf>
    <xf numFmtId="16" fontId="9" fillId="60" borderId="0" xfId="0" applyNumberFormat="1" applyFont="1" applyFill="1" applyBorder="1" applyAlignment="1">
      <alignment horizontal="center" vertical="center" wrapText="1"/>
    </xf>
    <xf numFmtId="16" fontId="9" fillId="60" borderId="0" xfId="0" applyNumberFormat="1" applyFont="1" applyFill="1" applyBorder="1" applyAlignment="1">
      <alignment horizontal="center" vertical="center"/>
    </xf>
    <xf numFmtId="16" fontId="9" fillId="10" borderId="0" xfId="0" applyNumberFormat="1" applyFont="1" applyFill="1" applyBorder="1" applyAlignment="1">
      <alignment horizontal="center"/>
    </xf>
    <xf numFmtId="16" fontId="9" fillId="66" borderId="0" xfId="0" applyNumberFormat="1" applyFont="1" applyFill="1" applyBorder="1" applyAlignment="1">
      <alignment horizontal="center" vertical="center"/>
    </xf>
    <xf numFmtId="16" fontId="9" fillId="66" borderId="0" xfId="0" applyNumberFormat="1" applyFont="1" applyFill="1" applyBorder="1" applyAlignment="1">
      <alignment horizontal="center"/>
    </xf>
    <xf numFmtId="16" fontId="2" fillId="0" borderId="0" xfId="0" applyNumberFormat="1" applyFont="1"/>
    <xf numFmtId="0" fontId="83" fillId="14" borderId="0" xfId="0" applyFont="1" applyFill="1" applyBorder="1" applyAlignment="1">
      <alignment horizontal="center" vertical="center"/>
    </xf>
    <xf numFmtId="0" fontId="83" fillId="18" borderId="0" xfId="0" applyFont="1" applyFill="1" applyBorder="1" applyAlignment="1">
      <alignment horizontal="center" vertical="center"/>
    </xf>
    <xf numFmtId="0" fontId="171" fillId="13" borderId="3" xfId="0" applyFont="1" applyFill="1" applyBorder="1" applyAlignment="1">
      <alignment horizontal="center" vertical="center" wrapText="1"/>
    </xf>
    <xf numFmtId="0" fontId="155" fillId="13" borderId="3" xfId="0" applyFont="1" applyFill="1" applyBorder="1" applyAlignment="1">
      <alignment horizontal="center" vertical="center" wrapText="1"/>
    </xf>
    <xf numFmtId="0" fontId="9" fillId="14" borderId="0" xfId="0" applyFont="1" applyFill="1" applyBorder="1" applyAlignment="1">
      <alignment horizontal="center" vertical="center"/>
    </xf>
    <xf numFmtId="0" fontId="9" fillId="18" borderId="0" xfId="0" applyFont="1" applyFill="1" applyBorder="1" applyAlignment="1">
      <alignment horizontal="center" vertical="center"/>
    </xf>
    <xf numFmtId="16" fontId="18" fillId="60" borderId="0" xfId="0" applyNumberFormat="1" applyFont="1" applyFill="1" applyBorder="1" applyAlignment="1">
      <alignment horizontal="center" vertical="center"/>
    </xf>
    <xf numFmtId="16" fontId="18" fillId="60" borderId="0" xfId="0" applyNumberFormat="1" applyFont="1" applyFill="1" applyBorder="1" applyAlignment="1">
      <alignment horizontal="center" vertical="center" wrapText="1"/>
    </xf>
    <xf numFmtId="16" fontId="18" fillId="60" borderId="0" xfId="0" applyNumberFormat="1" applyFont="1" applyFill="1" applyBorder="1" applyAlignment="1">
      <alignment horizontal="center"/>
    </xf>
    <xf numFmtId="16" fontId="18" fillId="59" borderId="0" xfId="0" applyNumberFormat="1" applyFont="1" applyFill="1" applyBorder="1" applyAlignment="1">
      <alignment horizontal="center"/>
    </xf>
    <xf numFmtId="16" fontId="18" fillId="10" borderId="0" xfId="0" applyNumberFormat="1" applyFont="1" applyFill="1" applyBorder="1" applyAlignment="1">
      <alignment horizontal="center"/>
    </xf>
    <xf numFmtId="16" fontId="18" fillId="66" borderId="0" xfId="0" applyNumberFormat="1" applyFont="1" applyFill="1" applyBorder="1" applyAlignment="1">
      <alignment horizontal="center" vertical="center"/>
    </xf>
    <xf numFmtId="0" fontId="85" fillId="23" borderId="0" xfId="0" applyFont="1" applyFill="1" applyBorder="1" applyAlignment="1">
      <alignment horizontal="center" vertical="center"/>
    </xf>
    <xf numFmtId="0" fontId="83" fillId="66" borderId="0" xfId="0" applyFont="1" applyFill="1" applyBorder="1" applyAlignment="1">
      <alignment horizontal="center" vertical="center"/>
    </xf>
    <xf numFmtId="0" fontId="127" fillId="66" borderId="0" xfId="0" applyFont="1" applyFill="1" applyBorder="1" applyAlignment="1">
      <alignment horizontal="center"/>
    </xf>
    <xf numFmtId="0" fontId="83" fillId="23" borderId="0" xfId="0" applyFont="1" applyFill="1" applyBorder="1" applyAlignment="1">
      <alignment horizontal="center" vertical="center"/>
    </xf>
    <xf numFmtId="0" fontId="127" fillId="60" borderId="0" xfId="0" applyFont="1" applyFill="1" applyBorder="1" applyAlignment="1">
      <alignment horizontal="center" vertical="center" wrapText="1"/>
    </xf>
    <xf numFmtId="0" fontId="83" fillId="60" borderId="0" xfId="0" applyFont="1" applyFill="1" applyBorder="1" applyAlignment="1">
      <alignment horizontal="center" vertical="center"/>
    </xf>
    <xf numFmtId="0" fontId="172" fillId="0" borderId="0" xfId="0" applyFont="1"/>
    <xf numFmtId="0" fontId="133" fillId="0" borderId="0" xfId="0" applyFont="1"/>
    <xf numFmtId="2" fontId="2" fillId="0" borderId="0" xfId="0" applyNumberFormat="1" applyFont="1"/>
    <xf numFmtId="0" fontId="1" fillId="18" borderId="0" xfId="0" applyFont="1" applyFill="1" applyBorder="1" applyAlignment="1">
      <alignment horizontal="center" vertical="center"/>
    </xf>
    <xf numFmtId="16" fontId="1" fillId="23" borderId="0" xfId="0" applyNumberFormat="1" applyFont="1" applyFill="1" applyBorder="1" applyAlignment="1">
      <alignment horizontal="center"/>
    </xf>
    <xf numFmtId="0" fontId="1" fillId="23" borderId="0" xfId="0" applyFont="1" applyFill="1" applyBorder="1" applyAlignment="1">
      <alignment horizontal="center"/>
    </xf>
    <xf numFmtId="0" fontId="1" fillId="23" borderId="0" xfId="0" applyFont="1" applyFill="1" applyBorder="1" applyAlignment="1">
      <alignment horizontal="center" vertical="center"/>
    </xf>
    <xf numFmtId="16" fontId="1" fillId="59" borderId="0" xfId="0" applyNumberFormat="1" applyFont="1" applyFill="1" applyBorder="1" applyAlignment="1">
      <alignment horizontal="center"/>
    </xf>
    <xf numFmtId="0" fontId="1" fillId="59" borderId="0" xfId="0" applyFont="1" applyFill="1" applyBorder="1" applyAlignment="1">
      <alignment horizontal="center"/>
    </xf>
    <xf numFmtId="16" fontId="1" fillId="60" borderId="0" xfId="0" applyNumberFormat="1" applyFont="1" applyFill="1" applyBorder="1" applyAlignment="1">
      <alignment horizontal="center"/>
    </xf>
    <xf numFmtId="0" fontId="1" fillId="60" borderId="0" xfId="0" applyFont="1" applyFill="1" applyBorder="1" applyAlignment="1">
      <alignment horizontal="center" vertical="center"/>
    </xf>
    <xf numFmtId="16" fontId="1" fillId="60" borderId="0" xfId="0" applyNumberFormat="1" applyFont="1" applyFill="1" applyBorder="1" applyAlignment="1">
      <alignment horizontal="center" vertical="center"/>
    </xf>
    <xf numFmtId="0" fontId="1" fillId="60" borderId="0" xfId="0" applyFont="1" applyFill="1" applyBorder="1" applyAlignment="1">
      <alignment horizontal="center"/>
    </xf>
    <xf numFmtId="16" fontId="1" fillId="10" borderId="0" xfId="0" applyNumberFormat="1" applyFont="1" applyFill="1" applyBorder="1" applyAlignment="1">
      <alignment horizontal="center"/>
    </xf>
    <xf numFmtId="0" fontId="1" fillId="10" borderId="0" xfId="0" applyFont="1" applyFill="1" applyBorder="1" applyAlignment="1">
      <alignment horizontal="center"/>
    </xf>
    <xf numFmtId="2" fontId="173" fillId="0" borderId="0" xfId="0" applyNumberFormat="1" applyFont="1"/>
    <xf numFmtId="0" fontId="174" fillId="0" borderId="0" xfId="0" applyFont="1"/>
    <xf numFmtId="0" fontId="5" fillId="2" borderId="0" xfId="0" applyFont="1" applyFill="1" applyAlignment="1">
      <alignment horizontal="center" wrapText="1"/>
    </xf>
    <xf numFmtId="0" fontId="0" fillId="0" borderId="0" xfId="0" applyAlignment="1">
      <alignment horizontal="center"/>
    </xf>
    <xf numFmtId="2" fontId="15" fillId="0" borderId="0" xfId="0" applyNumberFormat="1" applyFont="1"/>
    <xf numFmtId="2" fontId="22" fillId="0" borderId="0" xfId="0" applyNumberFormat="1" applyFont="1"/>
    <xf numFmtId="2" fontId="15" fillId="2" borderId="0" xfId="0" applyNumberFormat="1" applyFont="1" applyFill="1"/>
    <xf numFmtId="0" fontId="0" fillId="0" borderId="0" xfId="0" applyAlignment="1">
      <alignment horizontal="center" vertical="center"/>
    </xf>
    <xf numFmtId="0" fontId="49" fillId="0" borderId="0" xfId="0" applyFont="1" applyAlignment="1">
      <alignment horizontal="center" vertical="center"/>
    </xf>
    <xf numFmtId="164" fontId="22" fillId="0" borderId="0" xfId="0" applyNumberFormat="1" applyFont="1"/>
    <xf numFmtId="0" fontId="18" fillId="0" borderId="0" xfId="0" applyFont="1" applyAlignment="1">
      <alignment horizontal="center"/>
    </xf>
    <xf numFmtId="1" fontId="15" fillId="0" borderId="0" xfId="0" applyNumberFormat="1" applyFont="1"/>
    <xf numFmtId="0" fontId="57" fillId="5" borderId="0" xfId="0" applyFont="1" applyFill="1" applyAlignment="1">
      <alignment horizontal="center"/>
    </xf>
    <xf numFmtId="0" fontId="13" fillId="0" borderId="0" xfId="0" applyFont="1" applyAlignment="1">
      <alignment horizontal="center"/>
    </xf>
    <xf numFmtId="0" fontId="57" fillId="5" borderId="0" xfId="0" applyFont="1" applyFill="1" applyAlignment="1">
      <alignment horizontal="left"/>
    </xf>
    <xf numFmtId="0" fontId="13" fillId="0" borderId="0" xfId="0" applyFont="1" applyAlignment="1">
      <alignment horizontal="left"/>
    </xf>
    <xf numFmtId="0" fontId="13" fillId="4" borderId="0" xfId="0" applyFont="1" applyFill="1"/>
    <xf numFmtId="0" fontId="13" fillId="4" borderId="0" xfId="0" applyFont="1" applyFill="1" applyAlignment="1">
      <alignment horizontal="center"/>
    </xf>
    <xf numFmtId="0" fontId="57" fillId="4" borderId="0" xfId="0" applyFont="1" applyFill="1" applyAlignment="1">
      <alignment horizontal="center"/>
    </xf>
    <xf numFmtId="0" fontId="25" fillId="4" borderId="0" xfId="0" applyFont="1" applyFill="1" applyAlignment="1">
      <alignment horizontal="center"/>
    </xf>
    <xf numFmtId="0" fontId="38" fillId="4" borderId="0" xfId="0" applyFont="1" applyFill="1" applyAlignment="1">
      <alignment horizontal="left"/>
    </xf>
    <xf numFmtId="0" fontId="25" fillId="4" borderId="0" xfId="0" applyFont="1" applyFill="1" applyAlignment="1">
      <alignment horizontal="left"/>
    </xf>
    <xf numFmtId="2" fontId="63" fillId="0" borderId="0" xfId="0" applyNumberFormat="1" applyFont="1" applyAlignment="1">
      <alignment horizontal="center" vertical="center"/>
    </xf>
    <xf numFmtId="4" fontId="0" fillId="0" borderId="0" xfId="0" applyNumberFormat="1"/>
    <xf numFmtId="4" fontId="175" fillId="0" borderId="0" xfId="0" applyNumberFormat="1" applyFont="1"/>
    <xf numFmtId="0" fontId="8" fillId="59" borderId="0" xfId="0" applyFont="1" applyFill="1" applyBorder="1" applyAlignment="1">
      <alignment horizontal="center"/>
    </xf>
    <xf numFmtId="0" fontId="0" fillId="0" borderId="0" xfId="0" applyAlignment="1">
      <alignment horizontal="center"/>
    </xf>
    <xf numFmtId="0" fontId="0" fillId="0" borderId="0" xfId="0" applyAlignment="1">
      <alignment horizontal="center" vertical="center"/>
    </xf>
    <xf numFmtId="0" fontId="11"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wrapText="1"/>
    </xf>
    <xf numFmtId="0" fontId="88" fillId="0" borderId="0" xfId="0" applyFont="1" applyBorder="1"/>
    <xf numFmtId="0" fontId="152" fillId="63" borderId="4" xfId="0" applyFont="1" applyFill="1" applyBorder="1" applyAlignment="1">
      <alignment horizontal="center" vertical="center" wrapText="1"/>
    </xf>
    <xf numFmtId="0" fontId="150" fillId="13" borderId="8" xfId="0" applyFont="1" applyFill="1" applyBorder="1" applyAlignment="1"/>
    <xf numFmtId="0" fontId="110" fillId="26" borderId="0" xfId="0" applyFont="1" applyFill="1" applyBorder="1" applyAlignment="1">
      <alignment horizontal="center" vertical="center"/>
    </xf>
    <xf numFmtId="0" fontId="176" fillId="0" borderId="0" xfId="0" applyFont="1" applyBorder="1"/>
    <xf numFmtId="0" fontId="150" fillId="4" borderId="9" xfId="0" applyFont="1" applyFill="1" applyBorder="1" applyAlignment="1">
      <alignment wrapText="1"/>
    </xf>
    <xf numFmtId="0" fontId="156" fillId="4" borderId="9" xfId="0" applyFont="1" applyFill="1" applyBorder="1"/>
    <xf numFmtId="0" fontId="156" fillId="4" borderId="10" xfId="0" applyFont="1" applyFill="1" applyBorder="1"/>
    <xf numFmtId="0" fontId="0" fillId="4" borderId="0" xfId="0" applyFill="1" applyBorder="1"/>
    <xf numFmtId="0" fontId="86" fillId="4" borderId="0" xfId="0" applyFont="1" applyFill="1" applyBorder="1" applyAlignment="1">
      <alignment horizontal="center" vertical="center"/>
    </xf>
    <xf numFmtId="0" fontId="153" fillId="4" borderId="0" xfId="0" applyFont="1" applyFill="1" applyBorder="1" applyAlignment="1">
      <alignment horizontal="center" vertical="center"/>
    </xf>
    <xf numFmtId="0" fontId="8" fillId="4" borderId="0" xfId="0" applyFont="1" applyFill="1" applyBorder="1" applyAlignment="1">
      <alignment horizontal="center" vertical="center"/>
    </xf>
    <xf numFmtId="0" fontId="150" fillId="4" borderId="0" xfId="0" applyFont="1" applyFill="1" applyBorder="1" applyAlignment="1">
      <alignment wrapText="1"/>
    </xf>
    <xf numFmtId="0" fontId="156" fillId="4" borderId="0" xfId="0" applyFont="1" applyFill="1" applyBorder="1"/>
    <xf numFmtId="0" fontId="2" fillId="0" borderId="9" xfId="0" applyFont="1" applyBorder="1"/>
    <xf numFmtId="0" fontId="177" fillId="48" borderId="0" xfId="0" applyFont="1" applyFill="1" applyBorder="1" applyAlignment="1">
      <alignment horizontal="center" vertical="center"/>
    </xf>
    <xf numFmtId="0" fontId="108" fillId="18" borderId="0" xfId="0" applyFont="1" applyFill="1" applyBorder="1" applyAlignment="1">
      <alignment horizontal="center" vertical="center"/>
    </xf>
    <xf numFmtId="0" fontId="11" fillId="18" borderId="0" xfId="0" applyFont="1" applyFill="1" applyBorder="1" applyAlignment="1">
      <alignment horizontal="center" vertical="center"/>
    </xf>
    <xf numFmtId="0" fontId="131" fillId="48" borderId="0" xfId="0" applyFont="1" applyFill="1" applyBorder="1" applyAlignment="1">
      <alignment horizontal="center" vertical="center"/>
    </xf>
    <xf numFmtId="0" fontId="155" fillId="59" borderId="0" xfId="0" applyFont="1" applyFill="1" applyBorder="1"/>
    <xf numFmtId="0" fontId="156" fillId="59" borderId="0" xfId="0" applyFont="1" applyFill="1" applyBorder="1"/>
    <xf numFmtId="0" fontId="0" fillId="59" borderId="0" xfId="0" applyFill="1" applyBorder="1"/>
    <xf numFmtId="0" fontId="154" fillId="59" borderId="0" xfId="0" applyFont="1" applyFill="1" applyBorder="1"/>
    <xf numFmtId="0" fontId="144" fillId="59" borderId="0" xfId="0" applyFont="1" applyFill="1" applyBorder="1"/>
    <xf numFmtId="0" fontId="156" fillId="59" borderId="0" xfId="0" applyFont="1" applyFill="1" applyBorder="1" applyAlignment="1">
      <alignment horizontal="left"/>
    </xf>
    <xf numFmtId="0" fontId="3" fillId="59" borderId="0" xfId="1" applyFill="1"/>
    <xf numFmtId="2" fontId="152" fillId="0" borderId="0" xfId="0" applyNumberFormat="1" applyFont="1"/>
    <xf numFmtId="2" fontId="0" fillId="0" borderId="0" xfId="0" applyNumberFormat="1" applyFont="1"/>
    <xf numFmtId="0" fontId="179" fillId="69" borderId="11" xfId="0" applyFont="1" applyFill="1" applyBorder="1" applyAlignment="1">
      <alignment vertical="center" wrapText="1"/>
    </xf>
    <xf numFmtId="0" fontId="179" fillId="61" borderId="11" xfId="0" applyFont="1" applyFill="1" applyBorder="1" applyAlignment="1">
      <alignment vertical="center" wrapText="1"/>
    </xf>
    <xf numFmtId="0" fontId="180" fillId="69" borderId="11" xfId="0" applyFont="1" applyFill="1" applyBorder="1" applyAlignment="1">
      <alignment vertical="center" wrapText="1"/>
    </xf>
    <xf numFmtId="0" fontId="127" fillId="66" borderId="0" xfId="0" applyFont="1" applyFill="1" applyBorder="1" applyAlignment="1">
      <alignment horizontal="center"/>
    </xf>
    <xf numFmtId="0" fontId="83" fillId="60" borderId="0" xfId="0" applyFont="1" applyFill="1" applyBorder="1" applyAlignment="1">
      <alignment horizontal="center" vertical="center"/>
    </xf>
    <xf numFmtId="0" fontId="181" fillId="21" borderId="0" xfId="0" applyFont="1" applyFill="1" applyBorder="1" applyAlignment="1">
      <alignment horizontal="center" vertical="center"/>
    </xf>
    <xf numFmtId="0" fontId="182" fillId="5" borderId="0" xfId="0" applyFont="1" applyFill="1" applyBorder="1" applyAlignment="1">
      <alignment horizontal="center" vertical="center"/>
    </xf>
    <xf numFmtId="0" fontId="183" fillId="21" borderId="0" xfId="0" applyFont="1" applyFill="1" applyBorder="1" applyAlignment="1">
      <alignment horizontal="center" vertical="center"/>
    </xf>
    <xf numFmtId="3" fontId="184" fillId="5" borderId="0" xfId="0" applyNumberFormat="1" applyFont="1" applyFill="1" applyBorder="1" applyAlignment="1">
      <alignment horizontal="center" vertical="center"/>
    </xf>
    <xf numFmtId="0" fontId="185" fillId="56" borderId="0" xfId="0" applyFont="1" applyFill="1" applyBorder="1" applyAlignment="1">
      <alignment horizontal="center" vertical="center"/>
    </xf>
    <xf numFmtId="0" fontId="187" fillId="53" borderId="0" xfId="0" applyFont="1" applyFill="1" applyBorder="1" applyAlignment="1">
      <alignment horizontal="center" vertical="center"/>
    </xf>
    <xf numFmtId="0" fontId="185" fillId="53" borderId="0" xfId="0" applyFont="1" applyFill="1" applyBorder="1" applyAlignment="1">
      <alignment horizontal="center" vertical="center"/>
    </xf>
    <xf numFmtId="0" fontId="187" fillId="56" borderId="0" xfId="0" applyFont="1" applyFill="1" applyBorder="1" applyAlignment="1">
      <alignment horizontal="center" vertical="center"/>
    </xf>
    <xf numFmtId="0" fontId="189" fillId="27" borderId="0" xfId="0" applyFont="1" applyFill="1" applyBorder="1" applyAlignment="1">
      <alignment horizontal="center" vertical="center"/>
    </xf>
    <xf numFmtId="3" fontId="190" fillId="53" borderId="0" xfId="0" applyNumberFormat="1" applyFont="1" applyFill="1" applyBorder="1" applyAlignment="1">
      <alignment horizontal="center" vertical="center"/>
    </xf>
    <xf numFmtId="0" fontId="190" fillId="56" borderId="0" xfId="0" applyFont="1" applyFill="1" applyBorder="1" applyAlignment="1">
      <alignment horizontal="center" vertical="center"/>
    </xf>
    <xf numFmtId="0" fontId="191" fillId="27" borderId="0" xfId="0" applyFont="1" applyFill="1" applyBorder="1" applyAlignment="1">
      <alignment horizontal="center" vertical="center"/>
    </xf>
    <xf numFmtId="0" fontId="136" fillId="13" borderId="12" xfId="0" applyFont="1" applyFill="1" applyBorder="1" applyAlignment="1">
      <alignment horizontal="center" vertical="center"/>
    </xf>
    <xf numFmtId="0" fontId="160" fillId="13" borderId="13" xfId="0" applyFont="1" applyFill="1" applyBorder="1" applyAlignment="1">
      <alignment horizontal="left" vertical="center" wrapText="1"/>
    </xf>
    <xf numFmtId="0" fontId="136" fillId="13" borderId="13" xfId="0" applyFont="1" applyFill="1" applyBorder="1" applyAlignment="1">
      <alignment horizontal="center" vertical="center" wrapText="1"/>
    </xf>
    <xf numFmtId="0" fontId="164" fillId="13" borderId="13" xfId="0" applyFont="1" applyFill="1" applyBorder="1" applyAlignment="1">
      <alignment horizontal="center" vertical="center" wrapText="1"/>
    </xf>
    <xf numFmtId="49" fontId="161" fillId="13" borderId="13" xfId="0" applyNumberFormat="1" applyFont="1" applyFill="1" applyBorder="1" applyAlignment="1">
      <alignment horizontal="center" vertical="center"/>
    </xf>
    <xf numFmtId="0" fontId="136" fillId="13" borderId="14" xfId="0" applyFont="1" applyFill="1" applyBorder="1" applyAlignment="1">
      <alignment horizontal="center" vertical="center"/>
    </xf>
    <xf numFmtId="0" fontId="9" fillId="0" borderId="15" xfId="0" applyFont="1" applyBorder="1" applyAlignment="1">
      <alignment horizontal="center"/>
    </xf>
    <xf numFmtId="0" fontId="0" fillId="0" borderId="16" xfId="0" applyBorder="1" applyAlignment="1">
      <alignment horizontal="center"/>
    </xf>
    <xf numFmtId="0" fontId="0" fillId="0" borderId="16" xfId="0" applyFill="1" applyBorder="1" applyAlignment="1">
      <alignment horizontal="center"/>
    </xf>
    <xf numFmtId="0" fontId="0" fillId="0" borderId="15" xfId="0" applyBorder="1" applyAlignment="1">
      <alignment horizontal="center"/>
    </xf>
    <xf numFmtId="0" fontId="30" fillId="0" borderId="15" xfId="0" applyFont="1" applyBorder="1" applyAlignment="1">
      <alignment horizontal="center"/>
    </xf>
    <xf numFmtId="0" fontId="30" fillId="0" borderId="16" xfId="0" applyFont="1" applyBorder="1"/>
    <xf numFmtId="0" fontId="114" fillId="13" borderId="15" xfId="0" applyFont="1" applyFill="1" applyBorder="1" applyAlignment="1">
      <alignment horizontal="center" vertical="center"/>
    </xf>
    <xf numFmtId="0" fontId="108" fillId="13" borderId="16" xfId="0" applyFont="1" applyFill="1" applyBorder="1" applyAlignment="1">
      <alignment horizontal="center" vertical="center"/>
    </xf>
    <xf numFmtId="0" fontId="2" fillId="13" borderId="15" xfId="0" applyFont="1" applyFill="1" applyBorder="1" applyAlignment="1">
      <alignment horizontal="center" vertical="center"/>
    </xf>
    <xf numFmtId="0" fontId="2" fillId="13" borderId="16" xfId="0" applyFont="1" applyFill="1" applyBorder="1" applyAlignment="1">
      <alignment horizontal="center" vertical="center"/>
    </xf>
    <xf numFmtId="0" fontId="152" fillId="13" borderId="15" xfId="0" applyFont="1" applyFill="1" applyBorder="1" applyAlignment="1">
      <alignment horizontal="center" vertical="center"/>
    </xf>
    <xf numFmtId="0" fontId="8" fillId="13" borderId="16" xfId="0" applyFont="1" applyFill="1" applyBorder="1" applyAlignment="1">
      <alignment horizontal="center" vertical="center"/>
    </xf>
    <xf numFmtId="0" fontId="0" fillId="0" borderId="15" xfId="0" applyBorder="1"/>
    <xf numFmtId="0" fontId="0" fillId="0" borderId="16" xfId="0" applyBorder="1"/>
    <xf numFmtId="0" fontId="0" fillId="0" borderId="15" xfId="0" applyFont="1" applyBorder="1"/>
    <xf numFmtId="0" fontId="0" fillId="0" borderId="16" xfId="0" applyFont="1" applyBorder="1"/>
    <xf numFmtId="0" fontId="154" fillId="59" borderId="15" xfId="0" applyFont="1" applyFill="1" applyBorder="1"/>
    <xf numFmtId="0" fontId="156" fillId="59" borderId="16" xfId="0" applyFont="1" applyFill="1" applyBorder="1"/>
    <xf numFmtId="0" fontId="0" fillId="59" borderId="15" xfId="0" applyFill="1" applyBorder="1"/>
    <xf numFmtId="0" fontId="156" fillId="59" borderId="17" xfId="0" applyFont="1" applyFill="1" applyBorder="1"/>
    <xf numFmtId="0" fontId="156" fillId="59" borderId="18" xfId="0" applyFont="1" applyFill="1" applyBorder="1"/>
    <xf numFmtId="0" fontId="0" fillId="59" borderId="18" xfId="0" applyFill="1" applyBorder="1"/>
    <xf numFmtId="0" fontId="156" fillId="59" borderId="19" xfId="0" applyFont="1" applyFill="1" applyBorder="1"/>
    <xf numFmtId="0" fontId="0" fillId="0" borderId="0" xfId="0" applyAlignment="1">
      <alignment horizontal="center"/>
    </xf>
    <xf numFmtId="0" fontId="0" fillId="0" borderId="0" xfId="0" applyAlignment="1">
      <alignment wrapText="1"/>
    </xf>
    <xf numFmtId="0" fontId="63" fillId="0" borderId="0" xfId="0" applyFont="1" applyAlignment="1">
      <alignment vertical="center"/>
    </xf>
    <xf numFmtId="16" fontId="63" fillId="0" borderId="0" xfId="0" applyNumberFormat="1" applyFont="1"/>
    <xf numFmtId="0" fontId="192" fillId="8" borderId="2" xfId="0" applyFont="1" applyFill="1" applyBorder="1" applyAlignment="1">
      <alignment horizontal="center" vertical="top" wrapText="1"/>
    </xf>
    <xf numFmtId="0" fontId="87" fillId="0" borderId="0" xfId="0" applyFont="1" applyAlignment="1">
      <alignment horizontal="left"/>
    </xf>
    <xf numFmtId="0" fontId="87" fillId="2" borderId="0" xfId="0" applyFont="1" applyFill="1" applyAlignment="1">
      <alignment horizontal="left"/>
    </xf>
    <xf numFmtId="0" fontId="193" fillId="5" borderId="0" xfId="0" applyFont="1" applyFill="1" applyAlignment="1">
      <alignment horizontal="left"/>
    </xf>
    <xf numFmtId="0" fontId="87" fillId="4" borderId="0" xfId="0" applyFont="1" applyFill="1" applyAlignment="1">
      <alignment horizontal="left"/>
    </xf>
    <xf numFmtId="0" fontId="4" fillId="0" borderId="0" xfId="0" applyFont="1" applyAlignment="1">
      <alignment wrapText="1"/>
    </xf>
    <xf numFmtId="0" fontId="195" fillId="0" borderId="0" xfId="0" applyFont="1" applyAlignment="1">
      <alignment horizontal="center"/>
    </xf>
    <xf numFmtId="0" fontId="194" fillId="0" borderId="0" xfId="0" applyFont="1"/>
    <xf numFmtId="0" fontId="196" fillId="0" borderId="0" xfId="0" applyFont="1"/>
    <xf numFmtId="0" fontId="197" fillId="0" borderId="0" xfId="0" applyFont="1"/>
    <xf numFmtId="0" fontId="41" fillId="0" borderId="0" xfId="0" applyFont="1"/>
    <xf numFmtId="0" fontId="40" fillId="0" borderId="0" xfId="0" applyFont="1"/>
    <xf numFmtId="0" fontId="198" fillId="0" borderId="0" xfId="0" applyFont="1"/>
    <xf numFmtId="0" fontId="199" fillId="0" borderId="0" xfId="0" applyFont="1" applyAlignment="1">
      <alignment horizontal="center"/>
    </xf>
    <xf numFmtId="0" fontId="200" fillId="0" borderId="0" xfId="0" applyFont="1"/>
    <xf numFmtId="0" fontId="201" fillId="0" borderId="0" xfId="0" applyFont="1"/>
    <xf numFmtId="0" fontId="202" fillId="0" borderId="0" xfId="0" applyFont="1" applyAlignment="1">
      <alignment horizontal="center"/>
    </xf>
    <xf numFmtId="0" fontId="203" fillId="0" borderId="0" xfId="0" applyFont="1" applyAlignment="1">
      <alignment horizontal="center"/>
    </xf>
    <xf numFmtId="0" fontId="204" fillId="2" borderId="0" xfId="0" applyFont="1" applyFill="1"/>
    <xf numFmtId="0" fontId="205" fillId="0" borderId="0" xfId="0" applyFont="1" applyAlignment="1">
      <alignment horizontal="center" vertical="center"/>
    </xf>
    <xf numFmtId="0" fontId="0" fillId="16" borderId="0" xfId="0" applyFill="1"/>
    <xf numFmtId="0" fontId="0" fillId="0" borderId="0" xfId="0" applyAlignment="1">
      <alignment horizontal="center"/>
    </xf>
    <xf numFmtId="0" fontId="60" fillId="0" borderId="0" xfId="0" applyFont="1"/>
    <xf numFmtId="0" fontId="211" fillId="70" borderId="0" xfId="0" applyFont="1" applyFill="1"/>
    <xf numFmtId="0" fontId="0" fillId="71" borderId="0" xfId="0" applyFill="1"/>
    <xf numFmtId="0" fontId="0" fillId="72" borderId="0" xfId="0" applyFill="1"/>
    <xf numFmtId="0" fontId="0" fillId="73" borderId="0" xfId="0" applyFill="1"/>
    <xf numFmtId="0" fontId="0" fillId="74" borderId="0" xfId="0" applyFill="1"/>
    <xf numFmtId="0" fontId="0" fillId="50" borderId="0" xfId="0" applyFill="1"/>
    <xf numFmtId="0" fontId="0" fillId="38" borderId="0" xfId="0" applyFill="1"/>
    <xf numFmtId="0" fontId="0" fillId="75" borderId="0" xfId="0" applyFill="1"/>
    <xf numFmtId="0" fontId="0" fillId="76" borderId="0" xfId="0" applyFill="1"/>
    <xf numFmtId="0" fontId="0" fillId="77" borderId="0" xfId="0" applyFill="1"/>
    <xf numFmtId="0" fontId="0" fillId="78" borderId="0" xfId="0" applyFill="1"/>
    <xf numFmtId="0" fontId="0" fillId="79" borderId="0" xfId="0" applyFill="1"/>
    <xf numFmtId="0" fontId="0" fillId="80" borderId="0" xfId="0" applyFill="1"/>
    <xf numFmtId="0" fontId="0" fillId="81" borderId="0" xfId="0" applyFill="1"/>
    <xf numFmtId="0" fontId="0" fillId="82" borderId="0" xfId="0" applyFill="1"/>
    <xf numFmtId="0" fontId="0" fillId="83" borderId="0" xfId="0" applyFill="1"/>
    <xf numFmtId="0" fontId="0" fillId="31" borderId="0" xfId="0" applyFill="1"/>
    <xf numFmtId="0" fontId="0" fillId="84" borderId="0" xfId="0" applyFill="1"/>
    <xf numFmtId="0" fontId="0" fillId="85" borderId="0" xfId="0" applyFill="1"/>
    <xf numFmtId="0" fontId="0" fillId="86" borderId="0" xfId="0" applyFill="1"/>
    <xf numFmtId="0" fontId="0" fillId="87" borderId="0" xfId="0" applyFill="1"/>
    <xf numFmtId="0" fontId="0" fillId="88" borderId="0" xfId="0" applyFill="1"/>
    <xf numFmtId="0" fontId="0" fillId="89" borderId="0" xfId="0" applyFill="1"/>
    <xf numFmtId="0" fontId="0" fillId="51" borderId="0" xfId="0" applyFill="1"/>
    <xf numFmtId="0" fontId="0" fillId="90" borderId="0" xfId="0" applyFill="1"/>
    <xf numFmtId="0" fontId="0" fillId="91" borderId="0" xfId="0" applyFill="1"/>
    <xf numFmtId="0" fontId="0" fillId="92" borderId="0" xfId="0" applyFill="1"/>
    <xf numFmtId="0" fontId="0" fillId="93" borderId="0" xfId="0" applyFill="1"/>
    <xf numFmtId="0" fontId="0" fillId="94" borderId="0" xfId="0" applyFill="1"/>
    <xf numFmtId="0" fontId="0" fillId="95" borderId="0" xfId="0" applyFill="1"/>
    <xf numFmtId="0" fontId="0" fillId="96" borderId="0" xfId="0" applyFill="1"/>
    <xf numFmtId="16" fontId="9" fillId="0" borderId="0" xfId="0" applyNumberFormat="1" applyFont="1" applyAlignment="1">
      <alignment horizontal="center"/>
    </xf>
    <xf numFmtId="0" fontId="9" fillId="70" borderId="0" xfId="0" applyFont="1" applyFill="1" applyAlignment="1">
      <alignment horizontal="center"/>
    </xf>
    <xf numFmtId="0" fontId="9" fillId="71" borderId="0" xfId="0" applyFont="1" applyFill="1" applyAlignment="1">
      <alignment horizontal="center"/>
    </xf>
    <xf numFmtId="0" fontId="9" fillId="16" borderId="0" xfId="0" applyFont="1" applyFill="1" applyAlignment="1">
      <alignment horizontal="center"/>
    </xf>
    <xf numFmtId="0" fontId="9" fillId="72" borderId="0" xfId="0" applyFont="1" applyFill="1" applyAlignment="1">
      <alignment horizontal="center"/>
    </xf>
    <xf numFmtId="0" fontId="9" fillId="73" borderId="0" xfId="0" applyFont="1" applyFill="1" applyAlignment="1">
      <alignment horizontal="center"/>
    </xf>
    <xf numFmtId="0" fontId="9" fillId="74" borderId="0" xfId="0" applyFont="1" applyFill="1" applyAlignment="1">
      <alignment horizontal="center"/>
    </xf>
    <xf numFmtId="0" fontId="9" fillId="50" borderId="0" xfId="0" applyFont="1" applyFill="1" applyAlignment="1">
      <alignment horizontal="center"/>
    </xf>
    <xf numFmtId="0" fontId="9" fillId="38" borderId="0" xfId="0" applyFont="1" applyFill="1" applyAlignment="1">
      <alignment horizontal="center"/>
    </xf>
    <xf numFmtId="0" fontId="9" fillId="75" borderId="0" xfId="0" applyFont="1" applyFill="1" applyAlignment="1">
      <alignment horizontal="center"/>
    </xf>
    <xf numFmtId="0" fontId="9" fillId="76" borderId="0" xfId="0" applyFont="1" applyFill="1" applyAlignment="1">
      <alignment horizontal="center"/>
    </xf>
    <xf numFmtId="0" fontId="9" fillId="77" borderId="0" xfId="0" applyFont="1" applyFill="1" applyAlignment="1">
      <alignment horizontal="center"/>
    </xf>
    <xf numFmtId="0" fontId="91" fillId="0" borderId="0" xfId="0" applyFont="1" applyAlignment="1">
      <alignment horizontal="center"/>
    </xf>
    <xf numFmtId="0" fontId="9" fillId="96" borderId="0" xfId="0" applyFont="1" applyFill="1" applyAlignment="1">
      <alignment horizontal="center"/>
    </xf>
    <xf numFmtId="0" fontId="9" fillId="88" borderId="0" xfId="0" applyFont="1" applyFill="1" applyAlignment="1">
      <alignment horizontal="center"/>
    </xf>
    <xf numFmtId="0" fontId="9" fillId="78" borderId="0" xfId="0" applyFont="1" applyFill="1" applyAlignment="1">
      <alignment horizontal="center"/>
    </xf>
    <xf numFmtId="0" fontId="9" fillId="79" borderId="0" xfId="0" applyFont="1" applyFill="1" applyAlignment="1">
      <alignment horizontal="center"/>
    </xf>
    <xf numFmtId="0" fontId="9" fillId="80" borderId="0" xfId="0" applyFont="1" applyFill="1" applyAlignment="1">
      <alignment horizontal="center"/>
    </xf>
    <xf numFmtId="0" fontId="9" fillId="81" borderId="0" xfId="0" applyFont="1" applyFill="1" applyAlignment="1">
      <alignment horizontal="center"/>
    </xf>
    <xf numFmtId="0" fontId="9" fillId="82" borderId="0" xfId="0" applyFont="1" applyFill="1" applyAlignment="1">
      <alignment horizontal="center"/>
    </xf>
    <xf numFmtId="0" fontId="9" fillId="83" borderId="0" xfId="0" applyFont="1" applyFill="1" applyAlignment="1">
      <alignment horizontal="center"/>
    </xf>
    <xf numFmtId="0" fontId="9" fillId="31" borderId="0" xfId="0" applyFont="1" applyFill="1" applyAlignment="1">
      <alignment horizontal="center"/>
    </xf>
    <xf numFmtId="0" fontId="9" fillId="2" borderId="0" xfId="0" applyFont="1" applyFill="1" applyAlignment="1">
      <alignment horizontal="center"/>
    </xf>
    <xf numFmtId="0" fontId="9" fillId="84" borderId="0" xfId="0" applyFont="1" applyFill="1" applyAlignment="1">
      <alignment horizontal="center"/>
    </xf>
    <xf numFmtId="0" fontId="9" fillId="85" borderId="0" xfId="0" applyFont="1" applyFill="1" applyAlignment="1">
      <alignment horizontal="center"/>
    </xf>
    <xf numFmtId="0" fontId="9" fillId="86" borderId="0" xfId="0" applyFont="1" applyFill="1" applyAlignment="1">
      <alignment horizontal="center"/>
    </xf>
    <xf numFmtId="0" fontId="9" fillId="87" borderId="0" xfId="0" applyFont="1" applyFill="1" applyAlignment="1">
      <alignment horizontal="center"/>
    </xf>
    <xf numFmtId="0" fontId="9" fillId="89" borderId="0" xfId="0" applyFont="1" applyFill="1" applyAlignment="1">
      <alignment horizontal="center"/>
    </xf>
    <xf numFmtId="0" fontId="9" fillId="51" borderId="0" xfId="0" applyFont="1" applyFill="1" applyAlignment="1">
      <alignment horizontal="center"/>
    </xf>
    <xf numFmtId="0" fontId="9" fillId="90" borderId="0" xfId="0" applyFont="1" applyFill="1" applyAlignment="1">
      <alignment horizontal="center"/>
    </xf>
    <xf numFmtId="0" fontId="9" fillId="91" borderId="0" xfId="0" applyFont="1" applyFill="1" applyAlignment="1">
      <alignment horizontal="center"/>
    </xf>
    <xf numFmtId="0" fontId="9" fillId="92" borderId="0" xfId="0" applyFont="1" applyFill="1" applyAlignment="1">
      <alignment horizontal="center"/>
    </xf>
    <xf numFmtId="0" fontId="9" fillId="93" borderId="0" xfId="0" applyFont="1" applyFill="1" applyAlignment="1">
      <alignment horizontal="center"/>
    </xf>
    <xf numFmtId="0" fontId="9" fillId="94" borderId="0" xfId="0" applyFont="1" applyFill="1" applyAlignment="1">
      <alignment horizontal="center"/>
    </xf>
    <xf numFmtId="0" fontId="9" fillId="95" borderId="0" xfId="0" applyFont="1" applyFill="1" applyAlignment="1">
      <alignment horizontal="center"/>
    </xf>
    <xf numFmtId="0" fontId="144" fillId="59" borderId="18" xfId="0" applyFont="1" applyFill="1" applyBorder="1"/>
    <xf numFmtId="0" fontId="3" fillId="0" borderId="0" xfId="1" applyAlignment="1">
      <alignment horizontal="left" wrapText="1"/>
    </xf>
    <xf numFmtId="0" fontId="0" fillId="0" borderId="0" xfId="0" applyAlignment="1">
      <alignment horizontal="left" wrapText="1"/>
    </xf>
    <xf numFmtId="16" fontId="0" fillId="0" borderId="0" xfId="0" applyNumberFormat="1" applyAlignment="1">
      <alignment horizontal="center" vertical="center" wrapText="1"/>
    </xf>
    <xf numFmtId="16"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horizontal="center" vertical="center" wrapText="1"/>
    </xf>
    <xf numFmtId="16" fontId="49" fillId="0" borderId="0" xfId="0" applyNumberFormat="1" applyFont="1" applyAlignment="1">
      <alignment horizontal="center" vertical="center"/>
    </xf>
    <xf numFmtId="0" fontId="49" fillId="0" borderId="0" xfId="0" applyFont="1" applyAlignment="1">
      <alignment horizontal="center" vertical="center"/>
    </xf>
    <xf numFmtId="0" fontId="49" fillId="0" borderId="0" xfId="0" applyFont="1" applyAlignment="1">
      <alignment horizontal="center" vertical="center" wrapText="1"/>
    </xf>
    <xf numFmtId="0" fontId="3" fillId="0" borderId="0" xfId="1" applyAlignment="1">
      <alignment horizontal="center" vertical="center" wrapText="1"/>
    </xf>
    <xf numFmtId="0" fontId="148" fillId="0" borderId="0" xfId="1" applyFont="1" applyAlignment="1">
      <alignment horizontal="center" vertical="center" wrapText="1"/>
    </xf>
    <xf numFmtId="0" fontId="0" fillId="0" borderId="0" xfId="0" applyAlignment="1">
      <alignment horizontal="center"/>
    </xf>
    <xf numFmtId="0" fontId="3" fillId="0" borderId="0" xfId="1" applyAlignment="1">
      <alignment horizontal="center"/>
    </xf>
    <xf numFmtId="0" fontId="18" fillId="0" borderId="0" xfId="0" applyFont="1" applyAlignment="1">
      <alignment horizontal="center" vertical="center" wrapText="1"/>
    </xf>
    <xf numFmtId="0" fontId="3" fillId="0" borderId="0" xfId="1" applyAlignment="1">
      <alignment horizontal="left" vertical="center" wrapText="1"/>
    </xf>
    <xf numFmtId="0" fontId="0" fillId="0" borderId="0" xfId="0" applyAlignment="1">
      <alignment vertical="center" wrapText="1"/>
    </xf>
    <xf numFmtId="0" fontId="3" fillId="0" borderId="0" xfId="1" applyAlignment="1">
      <alignment horizontal="center" wrapText="1"/>
    </xf>
    <xf numFmtId="0" fontId="0" fillId="0" borderId="0" xfId="0" applyAlignment="1">
      <alignment horizontal="center" wrapText="1"/>
    </xf>
    <xf numFmtId="16" fontId="0" fillId="0" borderId="0" xfId="0" applyNumberFormat="1" applyAlignment="1">
      <alignment vertical="center"/>
    </xf>
    <xf numFmtId="0" fontId="0" fillId="0" borderId="0" xfId="0" applyAlignment="1">
      <alignment vertical="center"/>
    </xf>
    <xf numFmtId="16" fontId="74" fillId="0" borderId="0" xfId="0" applyNumberFormat="1" applyFont="1" applyAlignment="1">
      <alignment vertical="center"/>
    </xf>
    <xf numFmtId="0" fontId="3" fillId="0" borderId="0" xfId="1" applyAlignment="1">
      <alignment wrapText="1"/>
    </xf>
    <xf numFmtId="0" fontId="0" fillId="0" borderId="0" xfId="0" applyAlignment="1">
      <alignment wrapText="1"/>
    </xf>
    <xf numFmtId="0" fontId="3" fillId="0" borderId="0" xfId="1" applyAlignment="1">
      <alignment vertical="center" wrapText="1"/>
    </xf>
    <xf numFmtId="16" fontId="0" fillId="0" borderId="0" xfId="0" applyNumberFormat="1" applyAlignment="1">
      <alignment horizontal="center" wrapText="1"/>
    </xf>
    <xf numFmtId="16" fontId="76" fillId="0" borderId="0" xfId="0" applyNumberFormat="1" applyFont="1" applyAlignment="1">
      <alignment horizontal="center" vertical="center"/>
    </xf>
    <xf numFmtId="16" fontId="76" fillId="0" borderId="0" xfId="0" applyNumberFormat="1" applyFont="1" applyAlignment="1">
      <alignment vertical="center"/>
    </xf>
    <xf numFmtId="0" fontId="2" fillId="59" borderId="0" xfId="0" applyFont="1" applyFill="1" applyBorder="1" applyAlignment="1">
      <alignment horizontal="left" vertical="center" wrapText="1"/>
    </xf>
    <xf numFmtId="0" fontId="162" fillId="13" borderId="13" xfId="0" applyFont="1" applyFill="1" applyBorder="1" applyAlignment="1">
      <alignment horizontal="center" vertical="center" wrapText="1"/>
    </xf>
    <xf numFmtId="0" fontId="165" fillId="0" borderId="15" xfId="0" applyFont="1" applyBorder="1" applyAlignment="1">
      <alignment horizontal="center"/>
    </xf>
    <xf numFmtId="0" fontId="165" fillId="0" borderId="0" xfId="0" applyFont="1" applyBorder="1" applyAlignment="1">
      <alignment horizontal="center"/>
    </xf>
    <xf numFmtId="0" fontId="165" fillId="0" borderId="16" xfId="0" applyFont="1" applyBorder="1" applyAlignment="1">
      <alignment horizontal="center"/>
    </xf>
    <xf numFmtId="0" fontId="163" fillId="67" borderId="0" xfId="0" applyFont="1" applyFill="1" applyBorder="1" applyAlignment="1">
      <alignment horizontal="center" vertical="center"/>
    </xf>
    <xf numFmtId="0" fontId="163" fillId="68" borderId="0" xfId="0" applyFont="1" applyFill="1" applyBorder="1" applyAlignment="1">
      <alignment horizontal="center"/>
    </xf>
    <xf numFmtId="0" fontId="2" fillId="64" borderId="0" xfId="0" applyFont="1" applyFill="1" applyBorder="1" applyAlignment="1">
      <alignment horizontal="center" vertical="center"/>
    </xf>
    <xf numFmtId="0" fontId="11" fillId="59" borderId="0" xfId="0" applyFont="1" applyFill="1" applyBorder="1" applyAlignment="1">
      <alignment horizontal="left" vertical="center" wrapText="1"/>
    </xf>
    <xf numFmtId="0" fontId="11" fillId="60" borderId="0" xfId="0" applyFont="1" applyFill="1" applyBorder="1" applyAlignment="1">
      <alignment horizontal="left" vertical="center" wrapText="1"/>
    </xf>
    <xf numFmtId="0" fontId="127" fillId="60" borderId="0" xfId="0" applyFont="1" applyFill="1" applyBorder="1" applyAlignment="1">
      <alignment horizontal="center" vertical="center" wrapText="1"/>
    </xf>
    <xf numFmtId="0" fontId="9" fillId="60" borderId="0" xfId="0" applyFont="1" applyFill="1" applyBorder="1" applyAlignment="1">
      <alignment horizontal="center" vertical="center" wrapText="1"/>
    </xf>
    <xf numFmtId="0" fontId="9" fillId="60" borderId="0" xfId="0" applyFont="1" applyFill="1" applyBorder="1" applyAlignment="1">
      <alignment horizontal="center" vertical="center"/>
    </xf>
    <xf numFmtId="0" fontId="83" fillId="60" borderId="0" xfId="0" applyFont="1" applyFill="1" applyBorder="1" applyAlignment="1">
      <alignment horizontal="center" vertical="center"/>
    </xf>
    <xf numFmtId="0" fontId="11" fillId="61" borderId="0" xfId="0" applyFont="1" applyFill="1" applyBorder="1" applyAlignment="1">
      <alignment horizontal="center" vertical="center" wrapText="1"/>
    </xf>
    <xf numFmtId="0" fontId="168" fillId="2" borderId="0" xfId="0" applyFont="1" applyFill="1" applyBorder="1" applyAlignment="1">
      <alignment horizontal="center" vertical="center"/>
    </xf>
    <xf numFmtId="0" fontId="83" fillId="23" borderId="0" xfId="0" applyFont="1" applyFill="1" applyBorder="1" applyAlignment="1">
      <alignment horizontal="center" vertical="center"/>
    </xf>
    <xf numFmtId="0" fontId="9" fillId="23" borderId="0" xfId="0" applyFont="1" applyFill="1" applyBorder="1" applyAlignment="1">
      <alignment horizontal="center" vertical="center"/>
    </xf>
    <xf numFmtId="0" fontId="85" fillId="23" borderId="0" xfId="0" applyFont="1" applyFill="1" applyBorder="1" applyAlignment="1">
      <alignment horizontal="center" vertical="center"/>
    </xf>
    <xf numFmtId="0" fontId="127" fillId="66" borderId="0" xfId="0" applyFont="1" applyFill="1" applyBorder="1" applyAlignment="1">
      <alignment horizontal="center"/>
    </xf>
    <xf numFmtId="0" fontId="11" fillId="23" borderId="0" xfId="0" applyFont="1" applyFill="1" applyBorder="1" applyAlignment="1">
      <alignment horizontal="left" vertical="center" wrapText="1"/>
    </xf>
    <xf numFmtId="0" fontId="11" fillId="62" borderId="0" xfId="0" applyFont="1" applyFill="1" applyBorder="1" applyAlignment="1">
      <alignment horizontal="center" vertical="center" wrapText="1"/>
    </xf>
    <xf numFmtId="0" fontId="9" fillId="0" borderId="15" xfId="0" applyFont="1" applyBorder="1" applyAlignment="1">
      <alignment horizontal="center" vertical="center" wrapText="1"/>
    </xf>
    <xf numFmtId="0" fontId="9" fillId="0" borderId="15" xfId="0" applyFont="1" applyBorder="1" applyAlignment="1">
      <alignment horizontal="center" vertical="center"/>
    </xf>
    <xf numFmtId="0" fontId="167" fillId="0" borderId="17" xfId="0" applyFont="1" applyBorder="1" applyAlignment="1">
      <alignment horizontal="center"/>
    </xf>
    <xf numFmtId="0" fontId="167" fillId="0" borderId="18" xfId="0" applyFont="1" applyBorder="1" applyAlignment="1">
      <alignment horizontal="center"/>
    </xf>
    <xf numFmtId="0" fontId="167" fillId="0" borderId="19" xfId="0" applyFont="1" applyBorder="1" applyAlignment="1">
      <alignment horizontal="center"/>
    </xf>
    <xf numFmtId="0" fontId="11" fillId="14" borderId="0" xfId="0" applyFont="1" applyFill="1" applyBorder="1" applyAlignment="1">
      <alignment horizontal="center" vertical="center" wrapText="1"/>
    </xf>
    <xf numFmtId="0" fontId="131" fillId="0" borderId="0" xfId="0" applyFont="1" applyAlignment="1">
      <alignment horizontal="center"/>
    </xf>
    <xf numFmtId="0" fontId="11" fillId="10" borderId="0" xfId="0" applyFont="1" applyFill="1" applyBorder="1" applyAlignment="1">
      <alignment horizontal="center" vertical="center" wrapText="1"/>
    </xf>
    <xf numFmtId="0" fontId="11" fillId="63" borderId="0" xfId="0" applyFont="1" applyFill="1" applyBorder="1" applyAlignment="1">
      <alignment horizontal="center" vertical="center" wrapText="1"/>
    </xf>
    <xf numFmtId="0" fontId="9" fillId="0" borderId="0" xfId="0" applyFont="1" applyAlignment="1">
      <alignment horizontal="left"/>
    </xf>
    <xf numFmtId="0" fontId="9" fillId="66" borderId="0" xfId="0" applyFont="1" applyFill="1" applyBorder="1" applyAlignment="1">
      <alignment horizontal="center" vertical="center"/>
    </xf>
    <xf numFmtId="0" fontId="0" fillId="0" borderId="16" xfId="0" applyBorder="1" applyAlignment="1">
      <alignment horizontal="center" vertical="center"/>
    </xf>
    <xf numFmtId="0" fontId="11" fillId="66" borderId="0" xfId="0" applyFont="1" applyFill="1" applyBorder="1" applyAlignment="1">
      <alignment horizontal="center" vertical="center" wrapText="1"/>
    </xf>
    <xf numFmtId="0" fontId="11" fillId="18" borderId="0" xfId="0" applyFont="1" applyFill="1" applyBorder="1" applyAlignment="1">
      <alignment horizontal="center" vertical="center" wrapText="1"/>
    </xf>
    <xf numFmtId="0" fontId="11" fillId="64" borderId="0" xfId="0" applyFont="1" applyFill="1" applyBorder="1" applyAlignment="1">
      <alignment horizontal="center" vertical="center" wrapText="1"/>
    </xf>
    <xf numFmtId="0" fontId="83" fillId="66" borderId="0" xfId="0" applyFont="1" applyFill="1" applyBorder="1" applyAlignment="1">
      <alignment horizontal="center" vertical="center"/>
    </xf>
    <xf numFmtId="0" fontId="150" fillId="13" borderId="12" xfId="0" applyFont="1" applyFill="1" applyBorder="1" applyAlignment="1">
      <alignment horizontal="center"/>
    </xf>
    <xf numFmtId="0" fontId="150" fillId="13" borderId="13" xfId="0" applyFont="1" applyFill="1" applyBorder="1" applyAlignment="1">
      <alignment horizontal="center"/>
    </xf>
    <xf numFmtId="0" fontId="150" fillId="13" borderId="14" xfId="0" applyFont="1" applyFill="1" applyBorder="1" applyAlignment="1">
      <alignment horizontal="center"/>
    </xf>
    <xf numFmtId="0" fontId="178" fillId="4" borderId="15" xfId="0" applyFont="1" applyFill="1" applyBorder="1" applyAlignment="1">
      <alignment horizontal="right" vertical="center"/>
    </xf>
    <xf numFmtId="0" fontId="178" fillId="4" borderId="0" xfId="0" applyFont="1" applyFill="1" applyBorder="1" applyAlignment="1">
      <alignment horizontal="right" vertical="center"/>
    </xf>
    <xf numFmtId="0" fontId="11"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wrapText="1"/>
    </xf>
    <xf numFmtId="0" fontId="152" fillId="13" borderId="4" xfId="0" applyFont="1" applyFill="1" applyBorder="1" applyAlignment="1">
      <alignment horizontal="center" vertical="center" wrapText="1"/>
    </xf>
    <xf numFmtId="0" fontId="152" fillId="13" borderId="5" xfId="0" applyFont="1" applyFill="1" applyBorder="1" applyAlignment="1">
      <alignment horizontal="center" vertical="center" wrapText="1"/>
    </xf>
    <xf numFmtId="0" fontId="152" fillId="62" borderId="4" xfId="0" applyFont="1" applyFill="1" applyBorder="1" applyAlignment="1">
      <alignment horizontal="center" vertical="center" wrapText="1"/>
    </xf>
    <xf numFmtId="0" fontId="152" fillId="62" borderId="6" xfId="0" applyFont="1" applyFill="1" applyBorder="1" applyAlignment="1">
      <alignment horizontal="center" vertical="center" wrapText="1"/>
    </xf>
    <xf numFmtId="0" fontId="152" fillId="62" borderId="5" xfId="0" applyFont="1" applyFill="1" applyBorder="1" applyAlignment="1">
      <alignment horizontal="center" vertical="center" wrapText="1"/>
    </xf>
    <xf numFmtId="0" fontId="152" fillId="14" borderId="4" xfId="0" applyFont="1" applyFill="1" applyBorder="1" applyAlignment="1">
      <alignment horizontal="center" vertical="center"/>
    </xf>
    <xf numFmtId="0" fontId="152" fillId="14" borderId="6" xfId="0" applyFont="1" applyFill="1" applyBorder="1" applyAlignment="1">
      <alignment horizontal="center" vertical="center"/>
    </xf>
    <xf numFmtId="0" fontId="8" fillId="13" borderId="15" xfId="0" applyFont="1" applyFill="1" applyBorder="1" applyAlignment="1">
      <alignment horizontal="center" vertical="center"/>
    </xf>
    <xf numFmtId="0" fontId="8" fillId="13" borderId="0" xfId="0" applyFont="1" applyFill="1" applyBorder="1" applyAlignment="1">
      <alignment horizontal="center" vertical="center"/>
    </xf>
    <xf numFmtId="0" fontId="170" fillId="57" borderId="0" xfId="0" applyFont="1" applyFill="1" applyBorder="1" applyAlignment="1">
      <alignment horizontal="center" vertical="center"/>
    </xf>
    <xf numFmtId="0" fontId="137" fillId="0" borderId="0" xfId="0" applyFont="1" applyBorder="1" applyAlignment="1">
      <alignment horizontal="center" vertical="center"/>
    </xf>
    <xf numFmtId="0" fontId="145" fillId="0" borderId="0" xfId="0" applyFont="1" applyBorder="1" applyAlignment="1">
      <alignment horizontal="center" vertical="center"/>
    </xf>
    <xf numFmtId="0" fontId="146" fillId="0" borderId="0" xfId="0" applyFont="1" applyBorder="1" applyAlignment="1">
      <alignment horizontal="center" vertical="center"/>
    </xf>
    <xf numFmtId="0" fontId="150" fillId="59" borderId="15" xfId="0" applyFont="1" applyFill="1" applyBorder="1" applyAlignment="1">
      <alignment horizontal="center" wrapText="1"/>
    </xf>
    <xf numFmtId="0" fontId="150" fillId="59" borderId="0" xfId="0" applyFont="1" applyFill="1" applyBorder="1" applyAlignment="1">
      <alignment horizontal="center" wrapText="1"/>
    </xf>
    <xf numFmtId="0" fontId="150" fillId="59" borderId="16" xfId="0" applyFont="1" applyFill="1" applyBorder="1" applyAlignment="1">
      <alignment horizontal="center" wrapText="1"/>
    </xf>
    <xf numFmtId="0" fontId="145" fillId="0" borderId="0" xfId="0" applyFont="1" applyBorder="1" applyAlignment="1">
      <alignment horizontal="center"/>
    </xf>
    <xf numFmtId="0" fontId="194" fillId="0" borderId="0" xfId="0" applyFont="1" applyAlignment="1">
      <alignment horizontal="center"/>
    </xf>
    <xf numFmtId="0" fontId="5" fillId="2" borderId="0" xfId="0" applyFont="1" applyFill="1" applyAlignment="1">
      <alignment horizontal="center" wrapText="1"/>
    </xf>
    <xf numFmtId="0" fontId="207" fillId="0" borderId="0" xfId="0" applyFont="1"/>
    <xf numFmtId="0" fontId="207" fillId="0" borderId="0" xfId="0" applyFont="1" applyAlignment="1">
      <alignment horizontal="center" vertical="center"/>
    </xf>
    <xf numFmtId="0" fontId="208" fillId="0" borderId="0" xfId="0" applyFont="1" applyAlignment="1">
      <alignment horizontal="center" vertical="center"/>
    </xf>
    <xf numFmtId="0" fontId="207" fillId="0" borderId="0" xfId="0" applyFont="1" applyAlignment="1">
      <alignment horizontal="left" vertical="center" indent="15"/>
    </xf>
    <xf numFmtId="0" fontId="0" fillId="2" borderId="0" xfId="0" applyFont="1" applyFill="1"/>
    <xf numFmtId="0" fontId="207" fillId="2" borderId="0" xfId="0" applyFont="1" applyFill="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mruColors>
      <color rgb="FF00FF00"/>
      <color rgb="FF800080"/>
      <color rgb="FFCCFF66"/>
      <color rgb="FF00FFFF"/>
      <color rgb="FF33CC33"/>
      <color rgb="FFCC6600"/>
      <color rgb="FFFFCC99"/>
      <color rgb="FFFF9933"/>
      <color rgb="FFFFCCFF"/>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5.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6.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Ex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microsoft.com/office/2011/relationships/chartColorStyle" Target="colors4.xml"/><Relationship Id="rId4"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1953629068170052E-2"/>
          <c:y val="1.3983716128818904E-2"/>
          <c:w val="0.96994088331944606"/>
          <c:h val="0.90484119354928416"/>
        </c:manualLayout>
      </c:layout>
      <c:lineChart>
        <c:grouping val="standard"/>
        <c:varyColors val="0"/>
        <c:ser>
          <c:idx val="0"/>
          <c:order val="0"/>
          <c:tx>
            <c:strRef>
              <c:f>'Fig 2. Ps-CCs - whole time'!$D$3</c:f>
              <c:strCache>
                <c:ptCount val="1"/>
                <c:pt idx="0">
                  <c:v>Number of PDs (∑=959)</c:v>
                </c:pt>
              </c:strCache>
            </c:strRef>
          </c:tx>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rgbClr val="0000FF"/>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 2. Ps-CCs - whole time'!$C$4:$C$195</c:f>
              <c:strCache>
                <c:ptCount val="192"/>
                <c:pt idx="0">
                  <c:v>13-Jan</c:v>
                </c:pt>
                <c:pt idx="1">
                  <c:v>16-Jan</c:v>
                </c:pt>
                <c:pt idx="2">
                  <c:v>17-Jan</c:v>
                </c:pt>
                <c:pt idx="3">
                  <c:v>20-Jan</c:v>
                </c:pt>
                <c:pt idx="4">
                  <c:v>21-Jan</c:v>
                </c:pt>
                <c:pt idx="5">
                  <c:v>22-Jan</c:v>
                </c:pt>
                <c:pt idx="6">
                  <c:v>23-Jan</c:v>
                </c:pt>
                <c:pt idx="7">
                  <c:v>24-Jan</c:v>
                </c:pt>
                <c:pt idx="8">
                  <c:v>25-Jan</c:v>
                </c:pt>
                <c:pt idx="9">
                  <c:v>26-Jan</c:v>
                </c:pt>
                <c:pt idx="10">
                  <c:v>27-Jan</c:v>
                </c:pt>
                <c:pt idx="11">
                  <c:v>28-Jan</c:v>
                </c:pt>
                <c:pt idx="12">
                  <c:v>29-Jan</c:v>
                </c:pt>
                <c:pt idx="13">
                  <c:v>30-Jan</c:v>
                </c:pt>
                <c:pt idx="14">
                  <c:v>31-Jan</c:v>
                </c:pt>
                <c:pt idx="15">
                  <c:v>1-Feb</c:v>
                </c:pt>
                <c:pt idx="16">
                  <c:v>2-Feb</c:v>
                </c:pt>
                <c:pt idx="17">
                  <c:v>3-Feb</c:v>
                </c:pt>
                <c:pt idx="18">
                  <c:v>4-Feb</c:v>
                </c:pt>
                <c:pt idx="19">
                  <c:v>5-Feb</c:v>
                </c:pt>
                <c:pt idx="20">
                  <c:v>6-Feb</c:v>
                </c:pt>
                <c:pt idx="21">
                  <c:v>7-Feb</c:v>
                </c:pt>
                <c:pt idx="22">
                  <c:v>8-Feb</c:v>
                </c:pt>
                <c:pt idx="23">
                  <c:v>9-Feb</c:v>
                </c:pt>
                <c:pt idx="24">
                  <c:v>10-Feb</c:v>
                </c:pt>
                <c:pt idx="25">
                  <c:v>11-Feb</c:v>
                </c:pt>
                <c:pt idx="26">
                  <c:v>12-Feb</c:v>
                </c:pt>
                <c:pt idx="27">
                  <c:v>13-Feb</c:v>
                </c:pt>
                <c:pt idx="28">
                  <c:v>14-Feb</c:v>
                </c:pt>
                <c:pt idx="29">
                  <c:v>15-Feb</c:v>
                </c:pt>
                <c:pt idx="30">
                  <c:v>16-Feb</c:v>
                </c:pt>
                <c:pt idx="31">
                  <c:v>17-Feb</c:v>
                </c:pt>
                <c:pt idx="32">
                  <c:v>18-Feb</c:v>
                </c:pt>
                <c:pt idx="33">
                  <c:v>19-Feb</c:v>
                </c:pt>
                <c:pt idx="34">
                  <c:v>20-Feb</c:v>
                </c:pt>
                <c:pt idx="35">
                  <c:v>21-Feb</c:v>
                </c:pt>
                <c:pt idx="36">
                  <c:v>22-Feb</c:v>
                </c:pt>
                <c:pt idx="37">
                  <c:v>23-Feb</c:v>
                </c:pt>
                <c:pt idx="38">
                  <c:v>24-Feb</c:v>
                </c:pt>
                <c:pt idx="39">
                  <c:v>25-Feb</c:v>
                </c:pt>
                <c:pt idx="40">
                  <c:v>26-Feb</c:v>
                </c:pt>
                <c:pt idx="41">
                  <c:v>27-Feb</c:v>
                </c:pt>
                <c:pt idx="42">
                  <c:v>28-Feb</c:v>
                </c:pt>
                <c:pt idx="43">
                  <c:v>29-Feb</c:v>
                </c:pt>
                <c:pt idx="44">
                  <c:v>1-Mar</c:v>
                </c:pt>
                <c:pt idx="45">
                  <c:v>2-Mar</c:v>
                </c:pt>
                <c:pt idx="46">
                  <c:v>3-Mar</c:v>
                </c:pt>
                <c:pt idx="47">
                  <c:v>4-Mar</c:v>
                </c:pt>
                <c:pt idx="48">
                  <c:v>5-Mar</c:v>
                </c:pt>
                <c:pt idx="49">
                  <c:v>6-Mar</c:v>
                </c:pt>
                <c:pt idx="50">
                  <c:v>7-Mar</c:v>
                </c:pt>
                <c:pt idx="51">
                  <c:v>8-Mar</c:v>
                </c:pt>
                <c:pt idx="52">
                  <c:v>9-Mar</c:v>
                </c:pt>
                <c:pt idx="53">
                  <c:v>10-Mar</c:v>
                </c:pt>
                <c:pt idx="54">
                  <c:v>11-Mar</c:v>
                </c:pt>
                <c:pt idx="55">
                  <c:v>12-Mar</c:v>
                </c:pt>
                <c:pt idx="56">
                  <c:v>13-Mar</c:v>
                </c:pt>
                <c:pt idx="57">
                  <c:v>14-Mar</c:v>
                </c:pt>
                <c:pt idx="58">
                  <c:v>15-Mar</c:v>
                </c:pt>
                <c:pt idx="59">
                  <c:v>16-Mar</c:v>
                </c:pt>
                <c:pt idx="60">
                  <c:v>17-Mar</c:v>
                </c:pt>
                <c:pt idx="61">
                  <c:v>18-Mar</c:v>
                </c:pt>
                <c:pt idx="62">
                  <c:v>19-Mar</c:v>
                </c:pt>
                <c:pt idx="63">
                  <c:v>20-Mar</c:v>
                </c:pt>
                <c:pt idx="64">
                  <c:v>21-Mar</c:v>
                </c:pt>
                <c:pt idx="65">
                  <c:v>22-Mar</c:v>
                </c:pt>
                <c:pt idx="66">
                  <c:v>23-Mar</c:v>
                </c:pt>
                <c:pt idx="67">
                  <c:v>24-Mar</c:v>
                </c:pt>
                <c:pt idx="68">
                  <c:v>25-Mar</c:v>
                </c:pt>
                <c:pt idx="69">
                  <c:v>26-Mar</c:v>
                </c:pt>
                <c:pt idx="70">
                  <c:v>27-Mar</c:v>
                </c:pt>
                <c:pt idx="71">
                  <c:v>28-Mar</c:v>
                </c:pt>
                <c:pt idx="72">
                  <c:v>29-Mar</c:v>
                </c:pt>
                <c:pt idx="73">
                  <c:v>30-Mar</c:v>
                </c:pt>
                <c:pt idx="74">
                  <c:v>31-Mar</c:v>
                </c:pt>
                <c:pt idx="75">
                  <c:v>1-Apr</c:v>
                </c:pt>
                <c:pt idx="76">
                  <c:v>2-Apr</c:v>
                </c:pt>
                <c:pt idx="77">
                  <c:v>3-Apr</c:v>
                </c:pt>
                <c:pt idx="78">
                  <c:v>4-Apr</c:v>
                </c:pt>
                <c:pt idx="79">
                  <c:v>5-Apr</c:v>
                </c:pt>
                <c:pt idx="80">
                  <c:v>6-Apr</c:v>
                </c:pt>
                <c:pt idx="81">
                  <c:v>7-Apr</c:v>
                </c:pt>
                <c:pt idx="82">
                  <c:v>8-Apr</c:v>
                </c:pt>
                <c:pt idx="83">
                  <c:v>9-Apr</c:v>
                </c:pt>
                <c:pt idx="84">
                  <c:v>10-Apr</c:v>
                </c:pt>
                <c:pt idx="85">
                  <c:v>11-Apr</c:v>
                </c:pt>
                <c:pt idx="86">
                  <c:v>12-Apr</c:v>
                </c:pt>
                <c:pt idx="87">
                  <c:v>13-Apr</c:v>
                </c:pt>
                <c:pt idx="88">
                  <c:v>14-Apr</c:v>
                </c:pt>
                <c:pt idx="89">
                  <c:v>15-Apr</c:v>
                </c:pt>
                <c:pt idx="90">
                  <c:v>16-Apr</c:v>
                </c:pt>
                <c:pt idx="91">
                  <c:v>17-Apr</c:v>
                </c:pt>
                <c:pt idx="92">
                  <c:v>18-Apr</c:v>
                </c:pt>
                <c:pt idx="93">
                  <c:v>19-Apr</c:v>
                </c:pt>
                <c:pt idx="94">
                  <c:v>20-Apr</c:v>
                </c:pt>
                <c:pt idx="95">
                  <c:v>21-Apr</c:v>
                </c:pt>
                <c:pt idx="96">
                  <c:v>22-Apr</c:v>
                </c:pt>
                <c:pt idx="97">
                  <c:v>23-Apr</c:v>
                </c:pt>
                <c:pt idx="98">
                  <c:v>24-Apr</c:v>
                </c:pt>
                <c:pt idx="99">
                  <c:v>25-Apr</c:v>
                </c:pt>
                <c:pt idx="100">
                  <c:v>26-Apr</c:v>
                </c:pt>
                <c:pt idx="101">
                  <c:v>27-Apr</c:v>
                </c:pt>
                <c:pt idx="102">
                  <c:v>28-Apr</c:v>
                </c:pt>
                <c:pt idx="103">
                  <c:v>29-Apr</c:v>
                </c:pt>
                <c:pt idx="104">
                  <c:v>30-Apr</c:v>
                </c:pt>
                <c:pt idx="105">
                  <c:v>1-May</c:v>
                </c:pt>
                <c:pt idx="106">
                  <c:v>2-May</c:v>
                </c:pt>
                <c:pt idx="107">
                  <c:v>3-May</c:v>
                </c:pt>
                <c:pt idx="108">
                  <c:v>4-May</c:v>
                </c:pt>
                <c:pt idx="109">
                  <c:v>5-May</c:v>
                </c:pt>
                <c:pt idx="110">
                  <c:v>6-May</c:v>
                </c:pt>
                <c:pt idx="111">
                  <c:v>7-May</c:v>
                </c:pt>
                <c:pt idx="112">
                  <c:v>8-May</c:v>
                </c:pt>
                <c:pt idx="113">
                  <c:v>9-May</c:v>
                </c:pt>
                <c:pt idx="114">
                  <c:v>10-May</c:v>
                </c:pt>
                <c:pt idx="115">
                  <c:v>11-May</c:v>
                </c:pt>
                <c:pt idx="116">
                  <c:v>12-May</c:v>
                </c:pt>
                <c:pt idx="117">
                  <c:v>13-May</c:v>
                </c:pt>
                <c:pt idx="118">
                  <c:v>14-May</c:v>
                </c:pt>
                <c:pt idx="119">
                  <c:v>15-May</c:v>
                </c:pt>
                <c:pt idx="120">
                  <c:v>16-May</c:v>
                </c:pt>
                <c:pt idx="121">
                  <c:v>17-May</c:v>
                </c:pt>
                <c:pt idx="122">
                  <c:v>18-May</c:v>
                </c:pt>
                <c:pt idx="123">
                  <c:v>19-May</c:v>
                </c:pt>
                <c:pt idx="124">
                  <c:v>20-May</c:v>
                </c:pt>
                <c:pt idx="125">
                  <c:v>21-May</c:v>
                </c:pt>
                <c:pt idx="126">
                  <c:v>22-May</c:v>
                </c:pt>
                <c:pt idx="127">
                  <c:v>23-May</c:v>
                </c:pt>
                <c:pt idx="128">
                  <c:v>24-May</c:v>
                </c:pt>
                <c:pt idx="129">
                  <c:v>25-May</c:v>
                </c:pt>
                <c:pt idx="130">
                  <c:v>26-May</c:v>
                </c:pt>
                <c:pt idx="131">
                  <c:v>27-May</c:v>
                </c:pt>
                <c:pt idx="132">
                  <c:v>28-May</c:v>
                </c:pt>
                <c:pt idx="133">
                  <c:v>29-May</c:v>
                </c:pt>
                <c:pt idx="134">
                  <c:v>30-May</c:v>
                </c:pt>
                <c:pt idx="135">
                  <c:v>31-May</c:v>
                </c:pt>
                <c:pt idx="136">
                  <c:v>1-Jun</c:v>
                </c:pt>
                <c:pt idx="137">
                  <c:v>2-Jun</c:v>
                </c:pt>
                <c:pt idx="138">
                  <c:v>3-Jun</c:v>
                </c:pt>
                <c:pt idx="139">
                  <c:v>4-Jun</c:v>
                </c:pt>
                <c:pt idx="140">
                  <c:v>5-Jun</c:v>
                </c:pt>
                <c:pt idx="141">
                  <c:v>6-Jun</c:v>
                </c:pt>
                <c:pt idx="142">
                  <c:v>7-Jun</c:v>
                </c:pt>
                <c:pt idx="143">
                  <c:v>8-Jun</c:v>
                </c:pt>
                <c:pt idx="144">
                  <c:v>9-Jun</c:v>
                </c:pt>
                <c:pt idx="145">
                  <c:v>10-Jun</c:v>
                </c:pt>
                <c:pt idx="146">
                  <c:v>11-Jun</c:v>
                </c:pt>
                <c:pt idx="147">
                  <c:v>12-Jun</c:v>
                </c:pt>
                <c:pt idx="148">
                  <c:v>13-Jun</c:v>
                </c:pt>
                <c:pt idx="149">
                  <c:v>14-Jun</c:v>
                </c:pt>
                <c:pt idx="150">
                  <c:v>15-Jun</c:v>
                </c:pt>
                <c:pt idx="151">
                  <c:v>16-Jun</c:v>
                </c:pt>
                <c:pt idx="152">
                  <c:v>17-Jun</c:v>
                </c:pt>
                <c:pt idx="153">
                  <c:v>18-Jun</c:v>
                </c:pt>
                <c:pt idx="154">
                  <c:v>19-Jun</c:v>
                </c:pt>
                <c:pt idx="155">
                  <c:v>20-Jun</c:v>
                </c:pt>
                <c:pt idx="156">
                  <c:v>21-Jun</c:v>
                </c:pt>
                <c:pt idx="157">
                  <c:v>22-Jun</c:v>
                </c:pt>
                <c:pt idx="158">
                  <c:v>23-Jun</c:v>
                </c:pt>
                <c:pt idx="159">
                  <c:v>24-Jun</c:v>
                </c:pt>
                <c:pt idx="160">
                  <c:v>25-Jun</c:v>
                </c:pt>
                <c:pt idx="161">
                  <c:v>26-Jun</c:v>
                </c:pt>
                <c:pt idx="162">
                  <c:v>27-Jun</c:v>
                </c:pt>
                <c:pt idx="163">
                  <c:v>28-Jun</c:v>
                </c:pt>
                <c:pt idx="164">
                  <c:v>29-Jun</c:v>
                </c:pt>
                <c:pt idx="165">
                  <c:v>30-Jun</c:v>
                </c:pt>
                <c:pt idx="166">
                  <c:v>1-Jul</c:v>
                </c:pt>
                <c:pt idx="167">
                  <c:v>2-Jul</c:v>
                </c:pt>
                <c:pt idx="168">
                  <c:v>3-Jul</c:v>
                </c:pt>
                <c:pt idx="169">
                  <c:v>4-Jul</c:v>
                </c:pt>
                <c:pt idx="170">
                  <c:v>5-Jul</c:v>
                </c:pt>
                <c:pt idx="171">
                  <c:v>6-Jul</c:v>
                </c:pt>
                <c:pt idx="172">
                  <c:v>7-Jul</c:v>
                </c:pt>
                <c:pt idx="173">
                  <c:v>8-Jul</c:v>
                </c:pt>
                <c:pt idx="174">
                  <c:v>9-Jul</c:v>
                </c:pt>
                <c:pt idx="175">
                  <c:v>10-Jul</c:v>
                </c:pt>
                <c:pt idx="176">
                  <c:v>11-Jul</c:v>
                </c:pt>
                <c:pt idx="177">
                  <c:v>12-Jul</c:v>
                </c:pt>
                <c:pt idx="178">
                  <c:v>13-Jul</c:v>
                </c:pt>
                <c:pt idx="179">
                  <c:v>14-Jul</c:v>
                </c:pt>
                <c:pt idx="180">
                  <c:v>15-Jul</c:v>
                </c:pt>
                <c:pt idx="181">
                  <c:v>16-Jul</c:v>
                </c:pt>
                <c:pt idx="182">
                  <c:v>17-Jul</c:v>
                </c:pt>
                <c:pt idx="183">
                  <c:v>18-Jul</c:v>
                </c:pt>
                <c:pt idx="184">
                  <c:v>19-Jul</c:v>
                </c:pt>
                <c:pt idx="185">
                  <c:v>20-Jul</c:v>
                </c:pt>
                <c:pt idx="186">
                  <c:v>21-Jul</c:v>
                </c:pt>
                <c:pt idx="187">
                  <c:v>22-Jul</c:v>
                </c:pt>
                <c:pt idx="188">
                  <c:v>23-Jul</c:v>
                </c:pt>
                <c:pt idx="189">
                  <c:v>24-Jul</c:v>
                </c:pt>
                <c:pt idx="191">
                  <c:v>Total</c:v>
                </c:pt>
              </c:strCache>
            </c:strRef>
          </c:cat>
          <c:val>
            <c:numRef>
              <c:f>'Fig 2. Ps-CCs - whole time'!$D$4:$D$195</c:f>
              <c:numCache>
                <c:formatCode>General</c:formatCode>
                <c:ptCount val="192"/>
                <c:pt idx="0">
                  <c:v>1</c:v>
                </c:pt>
                <c:pt idx="1">
                  <c:v>1</c:v>
                </c:pt>
                <c:pt idx="2">
                  <c:v>2</c:v>
                </c:pt>
                <c:pt idx="3">
                  <c:v>1</c:v>
                </c:pt>
                <c:pt idx="4">
                  <c:v>1</c:v>
                </c:pt>
                <c:pt idx="5">
                  <c:v>1</c:v>
                </c:pt>
                <c:pt idx="6">
                  <c:v>1</c:v>
                </c:pt>
                <c:pt idx="7">
                  <c:v>4</c:v>
                </c:pt>
                <c:pt idx="8">
                  <c:v>0</c:v>
                </c:pt>
                <c:pt idx="9">
                  <c:v>1</c:v>
                </c:pt>
                <c:pt idx="10">
                  <c:v>1</c:v>
                </c:pt>
                <c:pt idx="11">
                  <c:v>5</c:v>
                </c:pt>
                <c:pt idx="12">
                  <c:v>4</c:v>
                </c:pt>
                <c:pt idx="13">
                  <c:v>15</c:v>
                </c:pt>
                <c:pt idx="14">
                  <c:v>17</c:v>
                </c:pt>
                <c:pt idx="15">
                  <c:v>11</c:v>
                </c:pt>
                <c:pt idx="16">
                  <c:v>6</c:v>
                </c:pt>
                <c:pt idx="17">
                  <c:v>10</c:v>
                </c:pt>
                <c:pt idx="18">
                  <c:v>1</c:v>
                </c:pt>
                <c:pt idx="19">
                  <c:v>1</c:v>
                </c:pt>
                <c:pt idx="20">
                  <c:v>6</c:v>
                </c:pt>
                <c:pt idx="21">
                  <c:v>9</c:v>
                </c:pt>
                <c:pt idx="22">
                  <c:v>0</c:v>
                </c:pt>
                <c:pt idx="23">
                  <c:v>0</c:v>
                </c:pt>
                <c:pt idx="24">
                  <c:v>0</c:v>
                </c:pt>
                <c:pt idx="25">
                  <c:v>2</c:v>
                </c:pt>
                <c:pt idx="26">
                  <c:v>6</c:v>
                </c:pt>
                <c:pt idx="27">
                  <c:v>6</c:v>
                </c:pt>
                <c:pt idx="28">
                  <c:v>13</c:v>
                </c:pt>
                <c:pt idx="29">
                  <c:v>3</c:v>
                </c:pt>
                <c:pt idx="30">
                  <c:v>0</c:v>
                </c:pt>
                <c:pt idx="31">
                  <c:v>3</c:v>
                </c:pt>
                <c:pt idx="32">
                  <c:v>2</c:v>
                </c:pt>
                <c:pt idx="33">
                  <c:v>2</c:v>
                </c:pt>
                <c:pt idx="34">
                  <c:v>5</c:v>
                </c:pt>
                <c:pt idx="35">
                  <c:v>6</c:v>
                </c:pt>
                <c:pt idx="36">
                  <c:v>1</c:v>
                </c:pt>
                <c:pt idx="37">
                  <c:v>2</c:v>
                </c:pt>
                <c:pt idx="38">
                  <c:v>3</c:v>
                </c:pt>
                <c:pt idx="39">
                  <c:v>7</c:v>
                </c:pt>
                <c:pt idx="40">
                  <c:v>4</c:v>
                </c:pt>
                <c:pt idx="41">
                  <c:v>5</c:v>
                </c:pt>
                <c:pt idx="42">
                  <c:v>8</c:v>
                </c:pt>
                <c:pt idx="43">
                  <c:v>3</c:v>
                </c:pt>
                <c:pt idx="44">
                  <c:v>2</c:v>
                </c:pt>
                <c:pt idx="45">
                  <c:v>0</c:v>
                </c:pt>
                <c:pt idx="46">
                  <c:v>6</c:v>
                </c:pt>
                <c:pt idx="47">
                  <c:v>5</c:v>
                </c:pt>
                <c:pt idx="48">
                  <c:v>4</c:v>
                </c:pt>
                <c:pt idx="49">
                  <c:v>8</c:v>
                </c:pt>
                <c:pt idx="50">
                  <c:v>5</c:v>
                </c:pt>
                <c:pt idx="51">
                  <c:v>4</c:v>
                </c:pt>
                <c:pt idx="52">
                  <c:v>13</c:v>
                </c:pt>
                <c:pt idx="53">
                  <c:v>8</c:v>
                </c:pt>
                <c:pt idx="54">
                  <c:v>10</c:v>
                </c:pt>
                <c:pt idx="55">
                  <c:v>10</c:v>
                </c:pt>
                <c:pt idx="56">
                  <c:v>16</c:v>
                </c:pt>
                <c:pt idx="57">
                  <c:v>7</c:v>
                </c:pt>
                <c:pt idx="58">
                  <c:v>0</c:v>
                </c:pt>
                <c:pt idx="59">
                  <c:v>7</c:v>
                </c:pt>
                <c:pt idx="60">
                  <c:v>15</c:v>
                </c:pt>
                <c:pt idx="61">
                  <c:v>11</c:v>
                </c:pt>
                <c:pt idx="62">
                  <c:v>11</c:v>
                </c:pt>
                <c:pt idx="63">
                  <c:v>23</c:v>
                </c:pt>
                <c:pt idx="64">
                  <c:v>8</c:v>
                </c:pt>
                <c:pt idx="65">
                  <c:v>0</c:v>
                </c:pt>
                <c:pt idx="66">
                  <c:v>9</c:v>
                </c:pt>
                <c:pt idx="67">
                  <c:v>18</c:v>
                </c:pt>
                <c:pt idx="68">
                  <c:v>17</c:v>
                </c:pt>
                <c:pt idx="69">
                  <c:v>6</c:v>
                </c:pt>
                <c:pt idx="70">
                  <c:v>31</c:v>
                </c:pt>
                <c:pt idx="71">
                  <c:v>6</c:v>
                </c:pt>
                <c:pt idx="72">
                  <c:v>9</c:v>
                </c:pt>
                <c:pt idx="73">
                  <c:v>14</c:v>
                </c:pt>
                <c:pt idx="74">
                  <c:v>47</c:v>
                </c:pt>
                <c:pt idx="75">
                  <c:v>21</c:v>
                </c:pt>
                <c:pt idx="76">
                  <c:v>2</c:v>
                </c:pt>
                <c:pt idx="77">
                  <c:v>14</c:v>
                </c:pt>
                <c:pt idx="78">
                  <c:v>2</c:v>
                </c:pt>
                <c:pt idx="79">
                  <c:v>1</c:v>
                </c:pt>
                <c:pt idx="80">
                  <c:v>11</c:v>
                </c:pt>
                <c:pt idx="81">
                  <c:v>4</c:v>
                </c:pt>
                <c:pt idx="82">
                  <c:v>4</c:v>
                </c:pt>
                <c:pt idx="83">
                  <c:v>15</c:v>
                </c:pt>
                <c:pt idx="84">
                  <c:v>9</c:v>
                </c:pt>
                <c:pt idx="85">
                  <c:v>3</c:v>
                </c:pt>
                <c:pt idx="86">
                  <c:v>1</c:v>
                </c:pt>
                <c:pt idx="87">
                  <c:v>7</c:v>
                </c:pt>
                <c:pt idx="88">
                  <c:v>12</c:v>
                </c:pt>
                <c:pt idx="89">
                  <c:v>10</c:v>
                </c:pt>
                <c:pt idx="90">
                  <c:v>21</c:v>
                </c:pt>
                <c:pt idx="91">
                  <c:v>12</c:v>
                </c:pt>
                <c:pt idx="92">
                  <c:v>2</c:v>
                </c:pt>
                <c:pt idx="93">
                  <c:v>0</c:v>
                </c:pt>
                <c:pt idx="94">
                  <c:v>8</c:v>
                </c:pt>
                <c:pt idx="95">
                  <c:v>10</c:v>
                </c:pt>
                <c:pt idx="96">
                  <c:v>26</c:v>
                </c:pt>
                <c:pt idx="97">
                  <c:v>32</c:v>
                </c:pt>
                <c:pt idx="98">
                  <c:v>21</c:v>
                </c:pt>
                <c:pt idx="99">
                  <c:v>6</c:v>
                </c:pt>
                <c:pt idx="100">
                  <c:v>2</c:v>
                </c:pt>
                <c:pt idx="101">
                  <c:v>10</c:v>
                </c:pt>
                <c:pt idx="102">
                  <c:v>18</c:v>
                </c:pt>
                <c:pt idx="103">
                  <c:v>26</c:v>
                </c:pt>
                <c:pt idx="104">
                  <c:v>3</c:v>
                </c:pt>
                <c:pt idx="105">
                  <c:v>3</c:v>
                </c:pt>
                <c:pt idx="107">
                  <c:v>0</c:v>
                </c:pt>
                <c:pt idx="108">
                  <c:v>3</c:v>
                </c:pt>
                <c:pt idx="109">
                  <c:v>8</c:v>
                </c:pt>
                <c:pt idx="110">
                  <c:v>7</c:v>
                </c:pt>
                <c:pt idx="111">
                  <c:v>6</c:v>
                </c:pt>
                <c:pt idx="112">
                  <c:v>10</c:v>
                </c:pt>
                <c:pt idx="113">
                  <c:v>1</c:v>
                </c:pt>
                <c:pt idx="115">
                  <c:v>3</c:v>
                </c:pt>
                <c:pt idx="116">
                  <c:v>3</c:v>
                </c:pt>
                <c:pt idx="117">
                  <c:v>1</c:v>
                </c:pt>
                <c:pt idx="118">
                  <c:v>3</c:v>
                </c:pt>
                <c:pt idx="119">
                  <c:v>5</c:v>
                </c:pt>
                <c:pt idx="120">
                  <c:v>0</c:v>
                </c:pt>
                <c:pt idx="121">
                  <c:v>1</c:v>
                </c:pt>
                <c:pt idx="122">
                  <c:v>2</c:v>
                </c:pt>
                <c:pt idx="123">
                  <c:v>4</c:v>
                </c:pt>
                <c:pt idx="124">
                  <c:v>3</c:v>
                </c:pt>
                <c:pt idx="125">
                  <c:v>1</c:v>
                </c:pt>
                <c:pt idx="126">
                  <c:v>2</c:v>
                </c:pt>
                <c:pt idx="127">
                  <c:v>2</c:v>
                </c:pt>
                <c:pt idx="128">
                  <c:v>0</c:v>
                </c:pt>
                <c:pt idx="129">
                  <c:v>1</c:v>
                </c:pt>
                <c:pt idx="130">
                  <c:v>3</c:v>
                </c:pt>
                <c:pt idx="131">
                  <c:v>4</c:v>
                </c:pt>
                <c:pt idx="132">
                  <c:v>1</c:v>
                </c:pt>
                <c:pt idx="133">
                  <c:v>9</c:v>
                </c:pt>
                <c:pt idx="134">
                  <c:v>0</c:v>
                </c:pt>
                <c:pt idx="135">
                  <c:v>1</c:v>
                </c:pt>
                <c:pt idx="136">
                  <c:v>1</c:v>
                </c:pt>
                <c:pt idx="137">
                  <c:v>4</c:v>
                </c:pt>
                <c:pt idx="138">
                  <c:v>1</c:v>
                </c:pt>
                <c:pt idx="140">
                  <c:v>3</c:v>
                </c:pt>
                <c:pt idx="141">
                  <c:v>0</c:v>
                </c:pt>
                <c:pt idx="142">
                  <c:v>1</c:v>
                </c:pt>
                <c:pt idx="143">
                  <c:v>2</c:v>
                </c:pt>
                <c:pt idx="144">
                  <c:v>1</c:v>
                </c:pt>
                <c:pt idx="145">
                  <c:v>2</c:v>
                </c:pt>
                <c:pt idx="146">
                  <c:v>5</c:v>
                </c:pt>
                <c:pt idx="147">
                  <c:v>3</c:v>
                </c:pt>
                <c:pt idx="148">
                  <c:v>0</c:v>
                </c:pt>
                <c:pt idx="150">
                  <c:v>2</c:v>
                </c:pt>
                <c:pt idx="151">
                  <c:v>2</c:v>
                </c:pt>
                <c:pt idx="152">
                  <c:v>1</c:v>
                </c:pt>
                <c:pt idx="153">
                  <c:v>2</c:v>
                </c:pt>
                <c:pt idx="154">
                  <c:v>2</c:v>
                </c:pt>
                <c:pt idx="157">
                  <c:v>1</c:v>
                </c:pt>
                <c:pt idx="158">
                  <c:v>2</c:v>
                </c:pt>
                <c:pt idx="159">
                  <c:v>0</c:v>
                </c:pt>
                <c:pt idx="160">
                  <c:v>2</c:v>
                </c:pt>
                <c:pt idx="161">
                  <c:v>0</c:v>
                </c:pt>
                <c:pt idx="162">
                  <c:v>0</c:v>
                </c:pt>
                <c:pt idx="164">
                  <c:v>1</c:v>
                </c:pt>
                <c:pt idx="165">
                  <c:v>4</c:v>
                </c:pt>
                <c:pt idx="168">
                  <c:v>1</c:v>
                </c:pt>
                <c:pt idx="171">
                  <c:v>1</c:v>
                </c:pt>
                <c:pt idx="172">
                  <c:v>1</c:v>
                </c:pt>
                <c:pt idx="175">
                  <c:v>1</c:v>
                </c:pt>
                <c:pt idx="176">
                  <c:v>0</c:v>
                </c:pt>
                <c:pt idx="177">
                  <c:v>1</c:v>
                </c:pt>
                <c:pt idx="179">
                  <c:v>0</c:v>
                </c:pt>
                <c:pt idx="180">
                  <c:v>1</c:v>
                </c:pt>
                <c:pt idx="182">
                  <c:v>1</c:v>
                </c:pt>
                <c:pt idx="184">
                  <c:v>0</c:v>
                </c:pt>
                <c:pt idx="185">
                  <c:v>0</c:v>
                </c:pt>
                <c:pt idx="186">
                  <c:v>0</c:v>
                </c:pt>
                <c:pt idx="187">
                  <c:v>0</c:v>
                </c:pt>
                <c:pt idx="188">
                  <c:v>0</c:v>
                </c:pt>
                <c:pt idx="189">
                  <c:v>0</c:v>
                </c:pt>
                <c:pt idx="191">
                  <c:v>959</c:v>
                </c:pt>
              </c:numCache>
            </c:numRef>
          </c:val>
          <c:smooth val="0"/>
          <c:extLst>
            <c:ext xmlns:c16="http://schemas.microsoft.com/office/drawing/2014/chart" uri="{C3380CC4-5D6E-409C-BE32-E72D297353CC}">
              <c16:uniqueId val="{00000000-D30E-4502-A695-2606B6DA31C4}"/>
            </c:ext>
          </c:extLst>
        </c:ser>
        <c:ser>
          <c:idx val="1"/>
          <c:order val="1"/>
          <c:tx>
            <c:strRef>
              <c:f>'Fig 2. Ps-CCs - whole time'!$E$3</c:f>
              <c:strCache>
                <c:ptCount val="1"/>
                <c:pt idx="0">
                  <c:v>Number of CCs (∑=413)</c:v>
                </c:pt>
              </c:strCache>
            </c:strRef>
          </c:tx>
          <c:spPr>
            <a:ln w="28575" cap="rnd">
              <a:solidFill>
                <a:schemeClr val="accent2"/>
              </a:solidFill>
              <a:round/>
            </a:ln>
            <a:effectLst/>
          </c:spPr>
          <c:marker>
            <c:symbol val="none"/>
          </c:marker>
          <c:dLbls>
            <c:dLbl>
              <c:idx val="182"/>
              <c:spPr>
                <a:noFill/>
                <a:ln>
                  <a:noFill/>
                </a:ln>
                <a:effectLst/>
              </c:spPr>
              <c:txPr>
                <a:bodyPr rot="0" spcFirstLastPara="1" vertOverflow="ellipsis" vert="horz" wrap="square" lIns="38100" tIns="19050" rIns="38100" bIns="19050" anchor="ctr" anchorCtr="1">
                  <a:noAutofit/>
                </a:bodyPr>
                <a:lstStyle/>
                <a:p>
                  <a:pPr>
                    <a:defRPr sz="1200" b="1" i="0" u="none" strike="noStrike" kern="1200" baseline="0">
                      <a:solidFill>
                        <a:srgbClr val="C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1.344430356198366E-2"/>
                      <c:h val="5.0028596106260786E-2"/>
                    </c:manualLayout>
                  </c15:layout>
                </c:ext>
                <c:ext xmlns:c16="http://schemas.microsoft.com/office/drawing/2014/chart" uri="{C3380CC4-5D6E-409C-BE32-E72D297353CC}">
                  <c16:uniqueId val="{00000001-63F3-4A6C-9588-3A9BE3F285F6}"/>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rgbClr val="C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 2. Ps-CCs - whole time'!$C$4:$C$195</c:f>
              <c:strCache>
                <c:ptCount val="192"/>
                <c:pt idx="0">
                  <c:v>13-Jan</c:v>
                </c:pt>
                <c:pt idx="1">
                  <c:v>16-Jan</c:v>
                </c:pt>
                <c:pt idx="2">
                  <c:v>17-Jan</c:v>
                </c:pt>
                <c:pt idx="3">
                  <c:v>20-Jan</c:v>
                </c:pt>
                <c:pt idx="4">
                  <c:v>21-Jan</c:v>
                </c:pt>
                <c:pt idx="5">
                  <c:v>22-Jan</c:v>
                </c:pt>
                <c:pt idx="6">
                  <c:v>23-Jan</c:v>
                </c:pt>
                <c:pt idx="7">
                  <c:v>24-Jan</c:v>
                </c:pt>
                <c:pt idx="8">
                  <c:v>25-Jan</c:v>
                </c:pt>
                <c:pt idx="9">
                  <c:v>26-Jan</c:v>
                </c:pt>
                <c:pt idx="10">
                  <c:v>27-Jan</c:v>
                </c:pt>
                <c:pt idx="11">
                  <c:v>28-Jan</c:v>
                </c:pt>
                <c:pt idx="12">
                  <c:v>29-Jan</c:v>
                </c:pt>
                <c:pt idx="13">
                  <c:v>30-Jan</c:v>
                </c:pt>
                <c:pt idx="14">
                  <c:v>31-Jan</c:v>
                </c:pt>
                <c:pt idx="15">
                  <c:v>1-Feb</c:v>
                </c:pt>
                <c:pt idx="16">
                  <c:v>2-Feb</c:v>
                </c:pt>
                <c:pt idx="17">
                  <c:v>3-Feb</c:v>
                </c:pt>
                <c:pt idx="18">
                  <c:v>4-Feb</c:v>
                </c:pt>
                <c:pt idx="19">
                  <c:v>5-Feb</c:v>
                </c:pt>
                <c:pt idx="20">
                  <c:v>6-Feb</c:v>
                </c:pt>
                <c:pt idx="21">
                  <c:v>7-Feb</c:v>
                </c:pt>
                <c:pt idx="22">
                  <c:v>8-Feb</c:v>
                </c:pt>
                <c:pt idx="23">
                  <c:v>9-Feb</c:v>
                </c:pt>
                <c:pt idx="24">
                  <c:v>10-Feb</c:v>
                </c:pt>
                <c:pt idx="25">
                  <c:v>11-Feb</c:v>
                </c:pt>
                <c:pt idx="26">
                  <c:v>12-Feb</c:v>
                </c:pt>
                <c:pt idx="27">
                  <c:v>13-Feb</c:v>
                </c:pt>
                <c:pt idx="28">
                  <c:v>14-Feb</c:v>
                </c:pt>
                <c:pt idx="29">
                  <c:v>15-Feb</c:v>
                </c:pt>
                <c:pt idx="30">
                  <c:v>16-Feb</c:v>
                </c:pt>
                <c:pt idx="31">
                  <c:v>17-Feb</c:v>
                </c:pt>
                <c:pt idx="32">
                  <c:v>18-Feb</c:v>
                </c:pt>
                <c:pt idx="33">
                  <c:v>19-Feb</c:v>
                </c:pt>
                <c:pt idx="34">
                  <c:v>20-Feb</c:v>
                </c:pt>
                <c:pt idx="35">
                  <c:v>21-Feb</c:v>
                </c:pt>
                <c:pt idx="36">
                  <c:v>22-Feb</c:v>
                </c:pt>
                <c:pt idx="37">
                  <c:v>23-Feb</c:v>
                </c:pt>
                <c:pt idx="38">
                  <c:v>24-Feb</c:v>
                </c:pt>
                <c:pt idx="39">
                  <c:v>25-Feb</c:v>
                </c:pt>
                <c:pt idx="40">
                  <c:v>26-Feb</c:v>
                </c:pt>
                <c:pt idx="41">
                  <c:v>27-Feb</c:v>
                </c:pt>
                <c:pt idx="42">
                  <c:v>28-Feb</c:v>
                </c:pt>
                <c:pt idx="43">
                  <c:v>29-Feb</c:v>
                </c:pt>
                <c:pt idx="44">
                  <c:v>1-Mar</c:v>
                </c:pt>
                <c:pt idx="45">
                  <c:v>2-Mar</c:v>
                </c:pt>
                <c:pt idx="46">
                  <c:v>3-Mar</c:v>
                </c:pt>
                <c:pt idx="47">
                  <c:v>4-Mar</c:v>
                </c:pt>
                <c:pt idx="48">
                  <c:v>5-Mar</c:v>
                </c:pt>
                <c:pt idx="49">
                  <c:v>6-Mar</c:v>
                </c:pt>
                <c:pt idx="50">
                  <c:v>7-Mar</c:v>
                </c:pt>
                <c:pt idx="51">
                  <c:v>8-Mar</c:v>
                </c:pt>
                <c:pt idx="52">
                  <c:v>9-Mar</c:v>
                </c:pt>
                <c:pt idx="53">
                  <c:v>10-Mar</c:v>
                </c:pt>
                <c:pt idx="54">
                  <c:v>11-Mar</c:v>
                </c:pt>
                <c:pt idx="55">
                  <c:v>12-Mar</c:v>
                </c:pt>
                <c:pt idx="56">
                  <c:v>13-Mar</c:v>
                </c:pt>
                <c:pt idx="57">
                  <c:v>14-Mar</c:v>
                </c:pt>
                <c:pt idx="58">
                  <c:v>15-Mar</c:v>
                </c:pt>
                <c:pt idx="59">
                  <c:v>16-Mar</c:v>
                </c:pt>
                <c:pt idx="60">
                  <c:v>17-Mar</c:v>
                </c:pt>
                <c:pt idx="61">
                  <c:v>18-Mar</c:v>
                </c:pt>
                <c:pt idx="62">
                  <c:v>19-Mar</c:v>
                </c:pt>
                <c:pt idx="63">
                  <c:v>20-Mar</c:v>
                </c:pt>
                <c:pt idx="64">
                  <c:v>21-Mar</c:v>
                </c:pt>
                <c:pt idx="65">
                  <c:v>22-Mar</c:v>
                </c:pt>
                <c:pt idx="66">
                  <c:v>23-Mar</c:v>
                </c:pt>
                <c:pt idx="67">
                  <c:v>24-Mar</c:v>
                </c:pt>
                <c:pt idx="68">
                  <c:v>25-Mar</c:v>
                </c:pt>
                <c:pt idx="69">
                  <c:v>26-Mar</c:v>
                </c:pt>
                <c:pt idx="70">
                  <c:v>27-Mar</c:v>
                </c:pt>
                <c:pt idx="71">
                  <c:v>28-Mar</c:v>
                </c:pt>
                <c:pt idx="72">
                  <c:v>29-Mar</c:v>
                </c:pt>
                <c:pt idx="73">
                  <c:v>30-Mar</c:v>
                </c:pt>
                <c:pt idx="74">
                  <c:v>31-Mar</c:v>
                </c:pt>
                <c:pt idx="75">
                  <c:v>1-Apr</c:v>
                </c:pt>
                <c:pt idx="76">
                  <c:v>2-Apr</c:v>
                </c:pt>
                <c:pt idx="77">
                  <c:v>3-Apr</c:v>
                </c:pt>
                <c:pt idx="78">
                  <c:v>4-Apr</c:v>
                </c:pt>
                <c:pt idx="79">
                  <c:v>5-Apr</c:v>
                </c:pt>
                <c:pt idx="80">
                  <c:v>6-Apr</c:v>
                </c:pt>
                <c:pt idx="81">
                  <c:v>7-Apr</c:v>
                </c:pt>
                <c:pt idx="82">
                  <c:v>8-Apr</c:v>
                </c:pt>
                <c:pt idx="83">
                  <c:v>9-Apr</c:v>
                </c:pt>
                <c:pt idx="84">
                  <c:v>10-Apr</c:v>
                </c:pt>
                <c:pt idx="85">
                  <c:v>11-Apr</c:v>
                </c:pt>
                <c:pt idx="86">
                  <c:v>12-Apr</c:v>
                </c:pt>
                <c:pt idx="87">
                  <c:v>13-Apr</c:v>
                </c:pt>
                <c:pt idx="88">
                  <c:v>14-Apr</c:v>
                </c:pt>
                <c:pt idx="89">
                  <c:v>15-Apr</c:v>
                </c:pt>
                <c:pt idx="90">
                  <c:v>16-Apr</c:v>
                </c:pt>
                <c:pt idx="91">
                  <c:v>17-Apr</c:v>
                </c:pt>
                <c:pt idx="92">
                  <c:v>18-Apr</c:v>
                </c:pt>
                <c:pt idx="93">
                  <c:v>19-Apr</c:v>
                </c:pt>
                <c:pt idx="94">
                  <c:v>20-Apr</c:v>
                </c:pt>
                <c:pt idx="95">
                  <c:v>21-Apr</c:v>
                </c:pt>
                <c:pt idx="96">
                  <c:v>22-Apr</c:v>
                </c:pt>
                <c:pt idx="97">
                  <c:v>23-Apr</c:v>
                </c:pt>
                <c:pt idx="98">
                  <c:v>24-Apr</c:v>
                </c:pt>
                <c:pt idx="99">
                  <c:v>25-Apr</c:v>
                </c:pt>
                <c:pt idx="100">
                  <c:v>26-Apr</c:v>
                </c:pt>
                <c:pt idx="101">
                  <c:v>27-Apr</c:v>
                </c:pt>
                <c:pt idx="102">
                  <c:v>28-Apr</c:v>
                </c:pt>
                <c:pt idx="103">
                  <c:v>29-Apr</c:v>
                </c:pt>
                <c:pt idx="104">
                  <c:v>30-Apr</c:v>
                </c:pt>
                <c:pt idx="105">
                  <c:v>1-May</c:v>
                </c:pt>
                <c:pt idx="106">
                  <c:v>2-May</c:v>
                </c:pt>
                <c:pt idx="107">
                  <c:v>3-May</c:v>
                </c:pt>
                <c:pt idx="108">
                  <c:v>4-May</c:v>
                </c:pt>
                <c:pt idx="109">
                  <c:v>5-May</c:v>
                </c:pt>
                <c:pt idx="110">
                  <c:v>6-May</c:v>
                </c:pt>
                <c:pt idx="111">
                  <c:v>7-May</c:v>
                </c:pt>
                <c:pt idx="112">
                  <c:v>8-May</c:v>
                </c:pt>
                <c:pt idx="113">
                  <c:v>9-May</c:v>
                </c:pt>
                <c:pt idx="114">
                  <c:v>10-May</c:v>
                </c:pt>
                <c:pt idx="115">
                  <c:v>11-May</c:v>
                </c:pt>
                <c:pt idx="116">
                  <c:v>12-May</c:v>
                </c:pt>
                <c:pt idx="117">
                  <c:v>13-May</c:v>
                </c:pt>
                <c:pt idx="118">
                  <c:v>14-May</c:v>
                </c:pt>
                <c:pt idx="119">
                  <c:v>15-May</c:v>
                </c:pt>
                <c:pt idx="120">
                  <c:v>16-May</c:v>
                </c:pt>
                <c:pt idx="121">
                  <c:v>17-May</c:v>
                </c:pt>
                <c:pt idx="122">
                  <c:v>18-May</c:v>
                </c:pt>
                <c:pt idx="123">
                  <c:v>19-May</c:v>
                </c:pt>
                <c:pt idx="124">
                  <c:v>20-May</c:v>
                </c:pt>
                <c:pt idx="125">
                  <c:v>21-May</c:v>
                </c:pt>
                <c:pt idx="126">
                  <c:v>22-May</c:v>
                </c:pt>
                <c:pt idx="127">
                  <c:v>23-May</c:v>
                </c:pt>
                <c:pt idx="128">
                  <c:v>24-May</c:v>
                </c:pt>
                <c:pt idx="129">
                  <c:v>25-May</c:v>
                </c:pt>
                <c:pt idx="130">
                  <c:v>26-May</c:v>
                </c:pt>
                <c:pt idx="131">
                  <c:v>27-May</c:v>
                </c:pt>
                <c:pt idx="132">
                  <c:v>28-May</c:v>
                </c:pt>
                <c:pt idx="133">
                  <c:v>29-May</c:v>
                </c:pt>
                <c:pt idx="134">
                  <c:v>30-May</c:v>
                </c:pt>
                <c:pt idx="135">
                  <c:v>31-May</c:v>
                </c:pt>
                <c:pt idx="136">
                  <c:v>1-Jun</c:v>
                </c:pt>
                <c:pt idx="137">
                  <c:v>2-Jun</c:v>
                </c:pt>
                <c:pt idx="138">
                  <c:v>3-Jun</c:v>
                </c:pt>
                <c:pt idx="139">
                  <c:v>4-Jun</c:v>
                </c:pt>
                <c:pt idx="140">
                  <c:v>5-Jun</c:v>
                </c:pt>
                <c:pt idx="141">
                  <c:v>6-Jun</c:v>
                </c:pt>
                <c:pt idx="142">
                  <c:v>7-Jun</c:v>
                </c:pt>
                <c:pt idx="143">
                  <c:v>8-Jun</c:v>
                </c:pt>
                <c:pt idx="144">
                  <c:v>9-Jun</c:v>
                </c:pt>
                <c:pt idx="145">
                  <c:v>10-Jun</c:v>
                </c:pt>
                <c:pt idx="146">
                  <c:v>11-Jun</c:v>
                </c:pt>
                <c:pt idx="147">
                  <c:v>12-Jun</c:v>
                </c:pt>
                <c:pt idx="148">
                  <c:v>13-Jun</c:v>
                </c:pt>
                <c:pt idx="149">
                  <c:v>14-Jun</c:v>
                </c:pt>
                <c:pt idx="150">
                  <c:v>15-Jun</c:v>
                </c:pt>
                <c:pt idx="151">
                  <c:v>16-Jun</c:v>
                </c:pt>
                <c:pt idx="152">
                  <c:v>17-Jun</c:v>
                </c:pt>
                <c:pt idx="153">
                  <c:v>18-Jun</c:v>
                </c:pt>
                <c:pt idx="154">
                  <c:v>19-Jun</c:v>
                </c:pt>
                <c:pt idx="155">
                  <c:v>20-Jun</c:v>
                </c:pt>
                <c:pt idx="156">
                  <c:v>21-Jun</c:v>
                </c:pt>
                <c:pt idx="157">
                  <c:v>22-Jun</c:v>
                </c:pt>
                <c:pt idx="158">
                  <c:v>23-Jun</c:v>
                </c:pt>
                <c:pt idx="159">
                  <c:v>24-Jun</c:v>
                </c:pt>
                <c:pt idx="160">
                  <c:v>25-Jun</c:v>
                </c:pt>
                <c:pt idx="161">
                  <c:v>26-Jun</c:v>
                </c:pt>
                <c:pt idx="162">
                  <c:v>27-Jun</c:v>
                </c:pt>
                <c:pt idx="163">
                  <c:v>28-Jun</c:v>
                </c:pt>
                <c:pt idx="164">
                  <c:v>29-Jun</c:v>
                </c:pt>
                <c:pt idx="165">
                  <c:v>30-Jun</c:v>
                </c:pt>
                <c:pt idx="166">
                  <c:v>1-Jul</c:v>
                </c:pt>
                <c:pt idx="167">
                  <c:v>2-Jul</c:v>
                </c:pt>
                <c:pt idx="168">
                  <c:v>3-Jul</c:v>
                </c:pt>
                <c:pt idx="169">
                  <c:v>4-Jul</c:v>
                </c:pt>
                <c:pt idx="170">
                  <c:v>5-Jul</c:v>
                </c:pt>
                <c:pt idx="171">
                  <c:v>6-Jul</c:v>
                </c:pt>
                <c:pt idx="172">
                  <c:v>7-Jul</c:v>
                </c:pt>
                <c:pt idx="173">
                  <c:v>8-Jul</c:v>
                </c:pt>
                <c:pt idx="174">
                  <c:v>9-Jul</c:v>
                </c:pt>
                <c:pt idx="175">
                  <c:v>10-Jul</c:v>
                </c:pt>
                <c:pt idx="176">
                  <c:v>11-Jul</c:v>
                </c:pt>
                <c:pt idx="177">
                  <c:v>12-Jul</c:v>
                </c:pt>
                <c:pt idx="178">
                  <c:v>13-Jul</c:v>
                </c:pt>
                <c:pt idx="179">
                  <c:v>14-Jul</c:v>
                </c:pt>
                <c:pt idx="180">
                  <c:v>15-Jul</c:v>
                </c:pt>
                <c:pt idx="181">
                  <c:v>16-Jul</c:v>
                </c:pt>
                <c:pt idx="182">
                  <c:v>17-Jul</c:v>
                </c:pt>
                <c:pt idx="183">
                  <c:v>18-Jul</c:v>
                </c:pt>
                <c:pt idx="184">
                  <c:v>19-Jul</c:v>
                </c:pt>
                <c:pt idx="185">
                  <c:v>20-Jul</c:v>
                </c:pt>
                <c:pt idx="186">
                  <c:v>21-Jul</c:v>
                </c:pt>
                <c:pt idx="187">
                  <c:v>22-Jul</c:v>
                </c:pt>
                <c:pt idx="188">
                  <c:v>23-Jul</c:v>
                </c:pt>
                <c:pt idx="189">
                  <c:v>24-Jul</c:v>
                </c:pt>
                <c:pt idx="191">
                  <c:v>Total</c:v>
                </c:pt>
              </c:strCache>
            </c:strRef>
          </c:cat>
          <c:val>
            <c:numRef>
              <c:f>'Fig 2. Ps-CCs - whole time'!$E$4:$E$195</c:f>
              <c:numCache>
                <c:formatCode>General</c:formatCode>
                <c:ptCount val="192"/>
                <c:pt idx="6">
                  <c:v>2</c:v>
                </c:pt>
                <c:pt idx="13">
                  <c:v>3</c:v>
                </c:pt>
                <c:pt idx="15">
                  <c:v>1</c:v>
                </c:pt>
                <c:pt idx="16">
                  <c:v>1</c:v>
                </c:pt>
                <c:pt idx="17">
                  <c:v>1</c:v>
                </c:pt>
                <c:pt idx="18">
                  <c:v>2</c:v>
                </c:pt>
                <c:pt idx="20">
                  <c:v>2</c:v>
                </c:pt>
                <c:pt idx="21">
                  <c:v>1</c:v>
                </c:pt>
                <c:pt idx="23">
                  <c:v>1</c:v>
                </c:pt>
                <c:pt idx="25">
                  <c:v>1</c:v>
                </c:pt>
                <c:pt idx="27">
                  <c:v>1</c:v>
                </c:pt>
                <c:pt idx="49">
                  <c:v>1</c:v>
                </c:pt>
                <c:pt idx="50">
                  <c:v>3</c:v>
                </c:pt>
                <c:pt idx="51">
                  <c:v>10</c:v>
                </c:pt>
                <c:pt idx="52">
                  <c:v>1</c:v>
                </c:pt>
                <c:pt idx="53">
                  <c:v>3</c:v>
                </c:pt>
                <c:pt idx="54">
                  <c:v>4</c:v>
                </c:pt>
                <c:pt idx="55">
                  <c:v>6</c:v>
                </c:pt>
                <c:pt idx="56">
                  <c:v>3</c:v>
                </c:pt>
                <c:pt idx="57">
                  <c:v>6</c:v>
                </c:pt>
                <c:pt idx="58">
                  <c:v>4</c:v>
                </c:pt>
                <c:pt idx="59">
                  <c:v>4</c:v>
                </c:pt>
                <c:pt idx="60">
                  <c:v>5</c:v>
                </c:pt>
                <c:pt idx="61">
                  <c:v>10</c:v>
                </c:pt>
                <c:pt idx="62">
                  <c:v>9</c:v>
                </c:pt>
                <c:pt idx="63">
                  <c:v>6</c:v>
                </c:pt>
                <c:pt idx="64">
                  <c:v>3</c:v>
                </c:pt>
                <c:pt idx="65">
                  <c:v>19</c:v>
                </c:pt>
                <c:pt idx="66">
                  <c:v>10</c:v>
                </c:pt>
                <c:pt idx="67">
                  <c:v>11</c:v>
                </c:pt>
                <c:pt idx="68">
                  <c:v>7</c:v>
                </c:pt>
                <c:pt idx="69">
                  <c:v>12</c:v>
                </c:pt>
                <c:pt idx="70">
                  <c:v>10</c:v>
                </c:pt>
                <c:pt idx="71">
                  <c:v>11</c:v>
                </c:pt>
                <c:pt idx="72">
                  <c:v>14</c:v>
                </c:pt>
                <c:pt idx="73">
                  <c:v>15</c:v>
                </c:pt>
                <c:pt idx="74">
                  <c:v>4</c:v>
                </c:pt>
                <c:pt idx="75">
                  <c:v>11</c:v>
                </c:pt>
                <c:pt idx="76">
                  <c:v>9</c:v>
                </c:pt>
                <c:pt idx="77">
                  <c:v>10</c:v>
                </c:pt>
                <c:pt idx="78">
                  <c:v>3</c:v>
                </c:pt>
                <c:pt idx="79">
                  <c:v>1</c:v>
                </c:pt>
                <c:pt idx="80">
                  <c:v>4</c:v>
                </c:pt>
                <c:pt idx="81">
                  <c:v>4</c:v>
                </c:pt>
                <c:pt idx="82">
                  <c:v>2</c:v>
                </c:pt>
                <c:pt idx="83">
                  <c:v>4</c:v>
                </c:pt>
                <c:pt idx="84">
                  <c:v>2</c:v>
                </c:pt>
                <c:pt idx="85">
                  <c:v>1</c:v>
                </c:pt>
                <c:pt idx="86">
                  <c:v>2</c:v>
                </c:pt>
                <c:pt idx="87">
                  <c:v>5</c:v>
                </c:pt>
                <c:pt idx="88">
                  <c:v>1</c:v>
                </c:pt>
                <c:pt idx="89">
                  <c:v>1</c:v>
                </c:pt>
                <c:pt idx="90">
                  <c:v>1</c:v>
                </c:pt>
                <c:pt idx="98">
                  <c:v>2</c:v>
                </c:pt>
                <c:pt idx="107">
                  <c:v>1</c:v>
                </c:pt>
                <c:pt idx="111">
                  <c:v>17</c:v>
                </c:pt>
                <c:pt idx="119">
                  <c:v>25</c:v>
                </c:pt>
                <c:pt idx="120">
                  <c:v>5</c:v>
                </c:pt>
                <c:pt idx="121">
                  <c:v>2</c:v>
                </c:pt>
                <c:pt idx="122">
                  <c:v>4</c:v>
                </c:pt>
                <c:pt idx="128">
                  <c:v>1</c:v>
                </c:pt>
                <c:pt idx="129">
                  <c:v>1</c:v>
                </c:pt>
                <c:pt idx="130">
                  <c:v>1</c:v>
                </c:pt>
                <c:pt idx="134">
                  <c:v>1</c:v>
                </c:pt>
                <c:pt idx="141">
                  <c:v>1</c:v>
                </c:pt>
                <c:pt idx="143">
                  <c:v>3</c:v>
                </c:pt>
                <c:pt idx="147">
                  <c:v>1</c:v>
                </c:pt>
                <c:pt idx="148">
                  <c:v>1</c:v>
                </c:pt>
                <c:pt idx="152">
                  <c:v>1</c:v>
                </c:pt>
                <c:pt idx="153">
                  <c:v>7</c:v>
                </c:pt>
                <c:pt idx="154">
                  <c:v>7</c:v>
                </c:pt>
                <c:pt idx="159">
                  <c:v>3</c:v>
                </c:pt>
                <c:pt idx="161">
                  <c:v>1</c:v>
                </c:pt>
                <c:pt idx="162">
                  <c:v>2</c:v>
                </c:pt>
                <c:pt idx="171">
                  <c:v>14</c:v>
                </c:pt>
                <c:pt idx="176">
                  <c:v>1</c:v>
                </c:pt>
                <c:pt idx="177">
                  <c:v>2</c:v>
                </c:pt>
                <c:pt idx="179">
                  <c:v>1</c:v>
                </c:pt>
                <c:pt idx="180">
                  <c:v>8</c:v>
                </c:pt>
                <c:pt idx="182">
                  <c:v>1</c:v>
                </c:pt>
                <c:pt idx="184">
                  <c:v>1</c:v>
                </c:pt>
                <c:pt idx="185">
                  <c:v>1</c:v>
                </c:pt>
                <c:pt idx="186">
                  <c:v>12</c:v>
                </c:pt>
                <c:pt idx="187">
                  <c:v>12</c:v>
                </c:pt>
                <c:pt idx="188">
                  <c:v>4</c:v>
                </c:pt>
                <c:pt idx="189">
                  <c:v>1</c:v>
                </c:pt>
                <c:pt idx="191">
                  <c:v>413</c:v>
                </c:pt>
              </c:numCache>
            </c:numRef>
          </c:val>
          <c:smooth val="0"/>
          <c:extLst>
            <c:ext xmlns:c16="http://schemas.microsoft.com/office/drawing/2014/chart" uri="{C3380CC4-5D6E-409C-BE32-E72D297353CC}">
              <c16:uniqueId val="{00000001-D30E-4502-A695-2606B6DA31C4}"/>
            </c:ext>
          </c:extLst>
        </c:ser>
        <c:dLbls>
          <c:showLegendKey val="0"/>
          <c:showVal val="0"/>
          <c:showCatName val="0"/>
          <c:showSerName val="0"/>
          <c:showPercent val="0"/>
          <c:showBubbleSize val="0"/>
        </c:dLbls>
        <c:smooth val="0"/>
        <c:axId val="165366704"/>
        <c:axId val="20261024"/>
      </c:lineChart>
      <c:catAx>
        <c:axId val="165366704"/>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20261024"/>
        <c:crosses val="autoZero"/>
        <c:auto val="1"/>
        <c:lblAlgn val="ctr"/>
        <c:lblOffset val="100"/>
        <c:noMultiLvlLbl val="1"/>
      </c:catAx>
      <c:valAx>
        <c:axId val="20261024"/>
        <c:scaling>
          <c:orientation val="minMax"/>
          <c:max val="50"/>
        </c:scaling>
        <c:delete val="0"/>
        <c:axPos val="l"/>
        <c:majorGridlines>
          <c:spPr>
            <a:ln w="9525" cap="flat" cmpd="sng" algn="ctr">
              <a:solidFill>
                <a:schemeClr val="tx1">
                  <a:lumMod val="15000"/>
                  <a:lumOff val="85000"/>
                </a:schemeClr>
              </a:solidFill>
              <a:prstDash val="sysDot"/>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165366704"/>
        <c:crosses val="autoZero"/>
        <c:crossBetween val="between"/>
      </c:valAx>
      <c:spPr>
        <a:noFill/>
        <a:ln>
          <a:noFill/>
        </a:ln>
        <a:effectLst/>
      </c:spPr>
    </c:plotArea>
    <c:legend>
      <c:legendPos val="b"/>
      <c:layout>
        <c:manualLayout>
          <c:xMode val="edge"/>
          <c:yMode val="edge"/>
          <c:x val="0.67872274565987278"/>
          <c:y val="0.12243139997125346"/>
          <c:w val="0.20764836139712375"/>
          <c:h val="0.20804286317494058"/>
        </c:manualLayout>
      </c:layou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105799346156908E-3"/>
          <c:y val="7.3529856976876388E-3"/>
          <c:w val="0.96272980117566165"/>
          <c:h val="0.96829022815481403"/>
        </c:manualLayout>
      </c:layout>
      <c:pieChart>
        <c:varyColors val="1"/>
        <c:ser>
          <c:idx val="0"/>
          <c:order val="0"/>
          <c:dPt>
            <c:idx val="0"/>
            <c:bubble3D val="0"/>
            <c:spPr>
              <a:solidFill>
                <a:srgbClr val="FF7C80"/>
              </a:solidFill>
              <a:ln w="19050">
                <a:solidFill>
                  <a:schemeClr val="lt1"/>
                </a:solidFill>
              </a:ln>
              <a:effectLst/>
            </c:spPr>
            <c:extLst>
              <c:ext xmlns:c16="http://schemas.microsoft.com/office/drawing/2014/chart" uri="{C3380CC4-5D6E-409C-BE32-E72D297353CC}">
                <c16:uniqueId val="{00000004-6004-4DAB-BB5E-87FF75C64F0A}"/>
              </c:ext>
            </c:extLst>
          </c:dPt>
          <c:dPt>
            <c:idx val="1"/>
            <c:bubble3D val="0"/>
            <c:spPr>
              <a:solidFill>
                <a:srgbClr val="FFFF00"/>
              </a:solidFill>
              <a:ln w="19050">
                <a:solidFill>
                  <a:schemeClr val="lt1"/>
                </a:solidFill>
              </a:ln>
              <a:effectLst/>
            </c:spPr>
            <c:extLst>
              <c:ext xmlns:c16="http://schemas.microsoft.com/office/drawing/2014/chart" uri="{C3380CC4-5D6E-409C-BE32-E72D297353CC}">
                <c16:uniqueId val="{00000003-6004-4DAB-BB5E-87FF75C64F0A}"/>
              </c:ext>
            </c:extLst>
          </c:dPt>
          <c:dLbls>
            <c:dLbl>
              <c:idx val="0"/>
              <c:layout>
                <c:manualLayout>
                  <c:x val="-0.2364718842403378"/>
                  <c:y val="8.8558633563234512E-2"/>
                </c:manualLayout>
              </c:layout>
              <c:tx>
                <c:rich>
                  <a:bodyPr/>
                  <a:lstStyle/>
                  <a:p>
                    <a:fld id="{A3DAA548-8CC1-4D07-9277-381AB089DA5B}" type="VALUE">
                      <a:rPr lang="en-US"/>
                      <a:pPr/>
                      <a:t>[VALUE]</a:t>
                    </a:fld>
                    <a:r>
                      <a:rPr lang="en-US"/>
                      <a:t> </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4-6004-4DAB-BB5E-87FF75C64F0A}"/>
                </c:ext>
              </c:extLst>
            </c:dLbl>
            <c:dLbl>
              <c:idx val="1"/>
              <c:layout>
                <c:manualLayout>
                  <c:x val="0.22066127884933889"/>
                  <c:y val="-0.17218084780074841"/>
                </c:manualLayout>
              </c:layout>
              <c:tx>
                <c:rich>
                  <a:bodyPr rot="0" spcFirstLastPara="1" vertOverflow="ellipsis" vert="horz" wrap="square" lIns="38100" tIns="19050" rIns="38100" bIns="19050" anchor="ctr" anchorCtr="1">
                    <a:noAutofit/>
                  </a:bodyPr>
                  <a:lstStyle/>
                  <a:p>
                    <a:pPr>
                      <a:defRPr sz="1400" b="1" i="0" u="none" strike="noStrike" kern="1200" baseline="0">
                        <a:solidFill>
                          <a:sysClr val="windowText" lastClr="000000"/>
                        </a:solidFill>
                        <a:latin typeface="+mn-lt"/>
                        <a:ea typeface="+mn-ea"/>
                        <a:cs typeface="+mn-cs"/>
                      </a:defRPr>
                    </a:pPr>
                    <a:fld id="{EF9C1C7E-4D68-4143-B651-0527DC98545E}" type="VALUE">
                      <a:rPr lang="en-US"/>
                      <a:pPr>
                        <a:defRPr sz="1400" b="1">
                          <a:solidFill>
                            <a:sysClr val="windowText" lastClr="000000"/>
                          </a:solidFill>
                        </a:defRPr>
                      </a:pPr>
                      <a:t>[VALUE]</a:t>
                    </a:fld>
                    <a:r>
                      <a:rPr lang="en-US"/>
                      <a:t> </a:t>
                    </a:r>
                  </a:p>
                </c:rich>
              </c:tx>
              <c:spPr>
                <a:noFill/>
                <a:ln>
                  <a:noFill/>
                </a:ln>
                <a:effectLst/>
              </c:spPr>
              <c:txPr>
                <a:bodyPr rot="0" spcFirstLastPara="1" vertOverflow="ellipsis" vert="horz" wrap="square" lIns="38100" tIns="19050" rIns="38100" bIns="19050" anchor="ctr" anchorCtr="1">
                  <a:noAutofit/>
                </a:bodyPr>
                <a:lstStyle/>
                <a:p>
                  <a:pPr>
                    <a:defRPr sz="14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6565377997678185"/>
                      <c:h val="0.1339595292138081"/>
                    </c:manualLayout>
                  </c15:layout>
                  <c15:dlblFieldTable/>
                  <c15:showDataLabelsRange val="0"/>
                </c:ext>
                <c:ext xmlns:c16="http://schemas.microsoft.com/office/drawing/2014/chart" uri="{C3380CC4-5D6E-409C-BE32-E72D297353CC}">
                  <c16:uniqueId val="{00000003-6004-4DAB-BB5E-87FF75C64F0A}"/>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'Fig7 by Types (% of agencies)'!$G$56:$H$56</c:f>
              <c:strCache>
                <c:ptCount val="2"/>
                <c:pt idx="0">
                  <c:v>SBV</c:v>
                </c:pt>
                <c:pt idx="1">
                  <c:v>MOF</c:v>
                </c:pt>
              </c:strCache>
            </c:strRef>
          </c:cat>
          <c:val>
            <c:numRef>
              <c:f>'Fig7 by Types (% of agencies)'!$G$57:$H$57</c:f>
              <c:numCache>
                <c:formatCode>General</c:formatCode>
                <c:ptCount val="2"/>
                <c:pt idx="0">
                  <c:v>40</c:v>
                </c:pt>
                <c:pt idx="1">
                  <c:v>60</c:v>
                </c:pt>
              </c:numCache>
            </c:numRef>
          </c:val>
          <c:extLst>
            <c:ext xmlns:c16="http://schemas.microsoft.com/office/drawing/2014/chart" uri="{C3380CC4-5D6E-409C-BE32-E72D297353CC}">
              <c16:uniqueId val="{00000000-6004-4DAB-BB5E-87FF75C64F0A}"/>
            </c:ext>
          </c:extLst>
        </c:ser>
        <c:ser>
          <c:idx val="1"/>
          <c:order val="1"/>
          <c:dPt>
            <c:idx val="0"/>
            <c:bubble3D val="0"/>
            <c:spPr>
              <a:solidFill>
                <a:schemeClr val="accent1"/>
              </a:solidFill>
              <a:ln w="19050">
                <a:solidFill>
                  <a:schemeClr val="lt1"/>
                </a:solidFill>
              </a:ln>
              <a:effectLst/>
            </c:spPr>
            <c:extLst>
              <c:ext xmlns:c16="http://schemas.microsoft.com/office/drawing/2014/chart" uri="{C3380CC4-5D6E-409C-BE32-E72D297353CC}">
                <c16:uniqueId val="{00000005-03E1-48A5-AE9A-B45139566FD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7-03E1-48A5-AE9A-B45139566FDF}"/>
              </c:ext>
            </c:extLst>
          </c:dPt>
          <c:cat>
            <c:strRef>
              <c:f>'Fig7 by Types (% of agencies)'!$G$56:$H$56</c:f>
              <c:strCache>
                <c:ptCount val="2"/>
                <c:pt idx="0">
                  <c:v>SBV</c:v>
                </c:pt>
                <c:pt idx="1">
                  <c:v>MOF</c:v>
                </c:pt>
              </c:strCache>
            </c:strRef>
          </c:cat>
          <c:val>
            <c:numRef>
              <c:f>'Fig7 by Types (% of agencies)'!$G$58:$H$58</c:f>
              <c:numCache>
                <c:formatCode>General</c:formatCode>
                <c:ptCount val="2"/>
                <c:pt idx="0">
                  <c:v>40</c:v>
                </c:pt>
                <c:pt idx="1">
                  <c:v>60</c:v>
                </c:pt>
              </c:numCache>
            </c:numRef>
          </c:val>
          <c:extLst>
            <c:ext xmlns:c16="http://schemas.microsoft.com/office/drawing/2014/chart" uri="{C3380CC4-5D6E-409C-BE32-E72D297353CC}">
              <c16:uniqueId val="{00000001-6004-4DAB-BB5E-87FF75C64F0A}"/>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9817797565211265E-3"/>
          <c:y val="0"/>
          <c:w val="0.98096827804572007"/>
          <c:h val="1"/>
        </c:manualLayout>
      </c:layout>
      <c:pieChart>
        <c:varyColors val="1"/>
        <c:ser>
          <c:idx val="0"/>
          <c:order val="0"/>
          <c:dPt>
            <c:idx val="0"/>
            <c:bubble3D val="0"/>
            <c:spPr>
              <a:solidFill>
                <a:srgbClr val="9966FF"/>
              </a:solidFill>
              <a:ln w="19050">
                <a:solidFill>
                  <a:schemeClr val="lt1"/>
                </a:solidFill>
              </a:ln>
              <a:effectLst/>
            </c:spPr>
            <c:extLst>
              <c:ext xmlns:c16="http://schemas.microsoft.com/office/drawing/2014/chart" uri="{C3380CC4-5D6E-409C-BE32-E72D297353CC}">
                <c16:uniqueId val="{00000005-68FA-4EC0-B614-351FF2E50FF4}"/>
              </c:ext>
            </c:extLst>
          </c:dPt>
          <c:dPt>
            <c:idx val="1"/>
            <c:bubble3D val="0"/>
            <c:spPr>
              <a:solidFill>
                <a:srgbClr val="CC0099"/>
              </a:solidFill>
              <a:ln w="19050">
                <a:solidFill>
                  <a:schemeClr val="lt1"/>
                </a:solidFill>
              </a:ln>
              <a:effectLst/>
            </c:spPr>
            <c:extLst>
              <c:ext xmlns:c16="http://schemas.microsoft.com/office/drawing/2014/chart" uri="{C3380CC4-5D6E-409C-BE32-E72D297353CC}">
                <c16:uniqueId val="{00000004-68FA-4EC0-B614-351FF2E50FF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6-68FA-4EC0-B614-351FF2E50FF4}"/>
              </c:ext>
            </c:extLst>
          </c:dPt>
          <c:dPt>
            <c:idx val="3"/>
            <c:bubble3D val="0"/>
            <c:spPr>
              <a:solidFill>
                <a:srgbClr val="CC66FF"/>
              </a:solidFill>
              <a:ln w="19050">
                <a:solidFill>
                  <a:schemeClr val="lt1"/>
                </a:solidFill>
              </a:ln>
              <a:effectLst/>
            </c:spPr>
            <c:extLst>
              <c:ext xmlns:c16="http://schemas.microsoft.com/office/drawing/2014/chart" uri="{C3380CC4-5D6E-409C-BE32-E72D297353CC}">
                <c16:uniqueId val="{00000007-68FA-4EC0-B614-351FF2E50FF4}"/>
              </c:ext>
            </c:extLst>
          </c:dPt>
          <c:dPt>
            <c:idx val="4"/>
            <c:bubble3D val="0"/>
            <c:spPr>
              <a:solidFill>
                <a:srgbClr val="33CC33"/>
              </a:solidFill>
              <a:ln w="19050">
                <a:solidFill>
                  <a:schemeClr val="lt1"/>
                </a:solidFill>
              </a:ln>
              <a:effectLst/>
            </c:spPr>
            <c:extLst>
              <c:ext xmlns:c16="http://schemas.microsoft.com/office/drawing/2014/chart" uri="{C3380CC4-5D6E-409C-BE32-E72D297353CC}">
                <c16:uniqueId val="{00000008-68FA-4EC0-B614-351FF2E50FF4}"/>
              </c:ext>
            </c:extLst>
          </c:dPt>
          <c:dPt>
            <c:idx val="5"/>
            <c:bubble3D val="0"/>
            <c:spPr>
              <a:solidFill>
                <a:srgbClr val="FFFF00"/>
              </a:solidFill>
              <a:ln w="19050">
                <a:solidFill>
                  <a:schemeClr val="lt1"/>
                </a:solidFill>
              </a:ln>
              <a:effectLst/>
            </c:spPr>
            <c:extLst>
              <c:ext xmlns:c16="http://schemas.microsoft.com/office/drawing/2014/chart" uri="{C3380CC4-5D6E-409C-BE32-E72D297353CC}">
                <c16:uniqueId val="{00000003-68FA-4EC0-B614-351FF2E50FF4}"/>
              </c:ext>
            </c:extLst>
          </c:dPt>
          <c:dPt>
            <c:idx val="6"/>
            <c:bubble3D val="0"/>
            <c:spPr>
              <a:solidFill>
                <a:srgbClr val="6666FF"/>
              </a:solidFill>
              <a:ln w="19050">
                <a:solidFill>
                  <a:schemeClr val="lt1"/>
                </a:solidFill>
              </a:ln>
              <a:effectLst/>
            </c:spPr>
            <c:extLst>
              <c:ext xmlns:c16="http://schemas.microsoft.com/office/drawing/2014/chart" uri="{C3380CC4-5D6E-409C-BE32-E72D297353CC}">
                <c16:uniqueId val="{00000002-68FA-4EC0-B614-351FF2E50FF4}"/>
              </c:ext>
            </c:extLst>
          </c:dPt>
          <c:dPt>
            <c:idx val="7"/>
            <c:bubble3D val="0"/>
            <c:spPr>
              <a:solidFill>
                <a:srgbClr val="00FF00"/>
              </a:solidFill>
              <a:ln w="19050">
                <a:solidFill>
                  <a:schemeClr val="lt1"/>
                </a:solidFill>
              </a:ln>
              <a:effectLst/>
            </c:spPr>
            <c:extLst>
              <c:ext xmlns:c16="http://schemas.microsoft.com/office/drawing/2014/chart" uri="{C3380CC4-5D6E-409C-BE32-E72D297353CC}">
                <c16:uniqueId val="{0000000F-15BF-4AC9-9E53-72CD38CCC77B}"/>
              </c:ext>
            </c:extLst>
          </c:dPt>
          <c:dLbls>
            <c:dLbl>
              <c:idx val="0"/>
              <c:layout>
                <c:manualLayout>
                  <c:x val="-1.6441222616781818E-2"/>
                  <c:y val="4.5204300437018188E-3"/>
                </c:manualLayout>
              </c:layout>
              <c:tx>
                <c:rich>
                  <a:bodyPr rot="0" spcFirstLastPara="1" vertOverflow="ellipsis" vert="horz" wrap="square" lIns="38100" tIns="19050" rIns="38100" bIns="19050" anchor="ctr" anchorCtr="1">
                    <a:noAutofit/>
                  </a:bodyPr>
                  <a:lstStyle/>
                  <a:p>
                    <a:pPr>
                      <a:defRPr sz="1200" b="1" i="0" u="none" strike="noStrike" kern="1200" baseline="0">
                        <a:solidFill>
                          <a:sysClr val="windowText" lastClr="000000"/>
                        </a:solidFill>
                        <a:latin typeface="+mn-lt"/>
                        <a:ea typeface="+mn-ea"/>
                        <a:cs typeface="+mn-cs"/>
                      </a:defRPr>
                    </a:pPr>
                    <a:fld id="{27369CC1-3CD1-4178-BEAC-ED545523E534}" type="VALUE">
                      <a:rPr lang="en-US" sz="1000"/>
                      <a:pPr>
                        <a:defRPr sz="1200" b="1">
                          <a:solidFill>
                            <a:sysClr val="windowText" lastClr="000000"/>
                          </a:solidFill>
                        </a:defRPr>
                      </a:pPr>
                      <a:t>[VALUE]</a:t>
                    </a:fld>
                    <a:r>
                      <a:rPr lang="en-US" sz="1000"/>
                      <a:t> </a:t>
                    </a:r>
                  </a:p>
                </c:rich>
              </c:tx>
              <c:spPr>
                <a:noFill/>
                <a:ln>
                  <a:noFill/>
                </a:ln>
                <a:effectLst/>
              </c:spPr>
              <c:txPr>
                <a:bodyPr rot="0" spcFirstLastPara="1" vertOverflow="ellipsis" vert="horz" wrap="square" lIns="38100" tIns="19050" rIns="38100" bIns="19050" anchor="ctr" anchorCtr="1">
                  <a:noAutofit/>
                </a:bodyPr>
                <a:lstStyle/>
                <a:p>
                  <a:pPr>
                    <a:defRPr sz="12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0437263651402687"/>
                      <c:h val="0.10787033477700042"/>
                    </c:manualLayout>
                  </c15:layout>
                  <c15:dlblFieldTable/>
                  <c15:showDataLabelsRange val="0"/>
                </c:ext>
                <c:ext xmlns:c16="http://schemas.microsoft.com/office/drawing/2014/chart" uri="{C3380CC4-5D6E-409C-BE32-E72D297353CC}">
                  <c16:uniqueId val="{00000005-68FA-4EC0-B614-351FF2E50FF4}"/>
                </c:ext>
              </c:extLst>
            </c:dLbl>
            <c:dLbl>
              <c:idx val="1"/>
              <c:layout>
                <c:manualLayout>
                  <c:x val="-0.20703471813092375"/>
                  <c:y val="-1.135174803901663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8FA-4EC0-B614-351FF2E50FF4}"/>
                </c:ext>
              </c:extLst>
            </c:dLbl>
            <c:dLbl>
              <c:idx val="3"/>
              <c:layout>
                <c:manualLayout>
                  <c:x val="-2.7834309585358638E-2"/>
                  <c:y val="-2.4649471483872171E-2"/>
                </c:manualLayout>
              </c:layout>
              <c:tx>
                <c:rich>
                  <a:bodyPr rot="0" spcFirstLastPara="1" vertOverflow="ellipsis" vert="horz" wrap="square" lIns="38100" tIns="19050" rIns="38100" bIns="19050" anchor="ctr" anchorCtr="1">
                    <a:noAutofit/>
                  </a:bodyPr>
                  <a:lstStyle/>
                  <a:p>
                    <a:pPr>
                      <a:defRPr sz="1200" b="1" i="0" u="none" strike="noStrike" kern="1200" baseline="0">
                        <a:solidFill>
                          <a:sysClr val="windowText" lastClr="000000"/>
                        </a:solidFill>
                        <a:latin typeface="+mn-lt"/>
                        <a:ea typeface="+mn-ea"/>
                        <a:cs typeface="+mn-cs"/>
                      </a:defRPr>
                    </a:pPr>
                    <a:fld id="{A14E3B0A-5FA4-41EF-8BAB-AF0153C75EC7}" type="VALUE">
                      <a:rPr lang="en-US" sz="1000"/>
                      <a:pPr>
                        <a:defRPr sz="1200" b="1">
                          <a:solidFill>
                            <a:sysClr val="windowText" lastClr="000000"/>
                          </a:solidFill>
                        </a:defRPr>
                      </a:pPr>
                      <a:t>[VALUE]</a:t>
                    </a:fld>
                    <a:r>
                      <a:rPr lang="en-US" sz="1000"/>
                      <a:t> </a:t>
                    </a:r>
                  </a:p>
                </c:rich>
              </c:tx>
              <c:spPr>
                <a:noFill/>
                <a:ln>
                  <a:noFill/>
                </a:ln>
                <a:effectLst/>
              </c:spPr>
              <c:txPr>
                <a:bodyPr rot="0" spcFirstLastPara="1" vertOverflow="ellipsis" vert="horz" wrap="square" lIns="38100" tIns="19050" rIns="38100" bIns="19050" anchor="ctr" anchorCtr="1">
                  <a:noAutofit/>
                </a:bodyPr>
                <a:lstStyle/>
                <a:p>
                  <a:pPr>
                    <a:defRPr sz="12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1926714996279505"/>
                      <c:h val="9.5713660342640061E-2"/>
                    </c:manualLayout>
                  </c15:layout>
                  <c15:dlblFieldTable/>
                  <c15:showDataLabelsRange val="0"/>
                </c:ext>
                <c:ext xmlns:c16="http://schemas.microsoft.com/office/drawing/2014/chart" uri="{C3380CC4-5D6E-409C-BE32-E72D297353CC}">
                  <c16:uniqueId val="{00000007-68FA-4EC0-B614-351FF2E50FF4}"/>
                </c:ext>
              </c:extLst>
            </c:dLbl>
            <c:dLbl>
              <c:idx val="4"/>
              <c:layout>
                <c:manualLayout>
                  <c:x val="2.5421533996128374E-2"/>
                  <c:y val="-7.3360782940240316E-2"/>
                </c:manualLayout>
              </c:layout>
              <c:tx>
                <c:rich>
                  <a:bodyPr/>
                  <a:lstStyle/>
                  <a:p>
                    <a:fld id="{ECCE3607-437F-4922-969F-D6A1770B29F3}" type="VALUE">
                      <a:rPr lang="en-US" sz="1000"/>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8-68FA-4EC0-B614-351FF2E50FF4}"/>
                </c:ext>
              </c:extLst>
            </c:dLbl>
            <c:dLbl>
              <c:idx val="5"/>
              <c:layout>
                <c:manualLayout>
                  <c:x val="0.10110787610407693"/>
                  <c:y val="-9.6876193426075091E-2"/>
                </c:manualLayout>
              </c:layout>
              <c:tx>
                <c:rich>
                  <a:bodyPr rot="0" spcFirstLastPara="1" vertOverflow="ellipsis" vert="horz" wrap="square" lIns="38100" tIns="19050" rIns="38100" bIns="19050" anchor="ctr" anchorCtr="1">
                    <a:noAutofit/>
                  </a:bodyPr>
                  <a:lstStyle/>
                  <a:p>
                    <a:pPr>
                      <a:defRPr sz="1200" b="1" i="0" u="none" strike="noStrike" kern="1200" baseline="0">
                        <a:solidFill>
                          <a:sysClr val="windowText" lastClr="000000"/>
                        </a:solidFill>
                        <a:latin typeface="+mn-lt"/>
                        <a:ea typeface="+mn-ea"/>
                        <a:cs typeface="+mn-cs"/>
                      </a:defRPr>
                    </a:pPr>
                    <a:fld id="{6833905D-7DCD-4D2F-911D-3DBF66F4605D}" type="VALUE">
                      <a:rPr lang="en-US" sz="1000"/>
                      <a:pPr>
                        <a:defRPr sz="1200" b="1">
                          <a:solidFill>
                            <a:sysClr val="windowText" lastClr="000000"/>
                          </a:solidFill>
                        </a:defRPr>
                      </a:pPr>
                      <a:t>[VALUE]</a:t>
                    </a:fld>
                    <a:r>
                      <a:rPr lang="en-US" sz="1000"/>
                      <a:t> </a:t>
                    </a:r>
                  </a:p>
                </c:rich>
              </c:tx>
              <c:spPr>
                <a:noFill/>
                <a:ln>
                  <a:noFill/>
                </a:ln>
                <a:effectLst/>
              </c:spPr>
              <c:txPr>
                <a:bodyPr rot="0" spcFirstLastPara="1" vertOverflow="ellipsis" vert="horz" wrap="square" lIns="38100" tIns="19050" rIns="38100" bIns="19050" anchor="ctr" anchorCtr="1">
                  <a:noAutofit/>
                </a:bodyPr>
                <a:lstStyle/>
                <a:p>
                  <a:pPr>
                    <a:defRPr sz="12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2094973570214816"/>
                      <c:h val="8.654159370968055E-2"/>
                    </c:manualLayout>
                  </c15:layout>
                  <c15:dlblFieldTable/>
                  <c15:showDataLabelsRange val="0"/>
                </c:ext>
                <c:ext xmlns:c16="http://schemas.microsoft.com/office/drawing/2014/chart" uri="{C3380CC4-5D6E-409C-BE32-E72D297353CC}">
                  <c16:uniqueId val="{00000003-68FA-4EC0-B614-351FF2E50FF4}"/>
                </c:ext>
              </c:extLst>
            </c:dLbl>
            <c:dLbl>
              <c:idx val="6"/>
              <c:layout>
                <c:manualLayout>
                  <c:x val="0.19915837403701281"/>
                  <c:y val="-0.17061343749377125"/>
                </c:manualLayout>
              </c:layout>
              <c:tx>
                <c:rich>
                  <a:bodyPr rot="0" spcFirstLastPara="1" vertOverflow="ellipsis" vert="horz" wrap="square" lIns="38100" tIns="19050" rIns="38100" bIns="19050" anchor="ctr" anchorCtr="1">
                    <a:noAutofit/>
                  </a:bodyPr>
                  <a:lstStyle/>
                  <a:p>
                    <a:pPr>
                      <a:defRPr sz="1200" b="1" i="0" u="none" strike="noStrike" kern="1200" baseline="0">
                        <a:solidFill>
                          <a:sysClr val="windowText" lastClr="000000"/>
                        </a:solidFill>
                        <a:latin typeface="+mn-lt"/>
                        <a:ea typeface="+mn-ea"/>
                        <a:cs typeface="+mn-cs"/>
                      </a:defRPr>
                    </a:pPr>
                    <a:fld id="{0D628C46-EC01-4218-BDE4-29DC03B3C87C}" type="VALUE">
                      <a:rPr lang="en-US"/>
                      <a:pPr>
                        <a:defRPr sz="1200" b="1">
                          <a:solidFill>
                            <a:sysClr val="windowText" lastClr="000000"/>
                          </a:solidFill>
                        </a:defRPr>
                      </a:pPr>
                      <a:t>[VALUE]</a:t>
                    </a:fld>
                    <a:r>
                      <a:rPr lang="en-US"/>
                      <a:t> </a:t>
                    </a:r>
                  </a:p>
                </c:rich>
              </c:tx>
              <c:spPr>
                <a:noFill/>
                <a:ln>
                  <a:noFill/>
                </a:ln>
                <a:effectLst/>
              </c:spPr>
              <c:txPr>
                <a:bodyPr rot="0" spcFirstLastPara="1" vertOverflow="ellipsis" vert="horz" wrap="square" lIns="38100" tIns="19050" rIns="38100" bIns="19050" anchor="ctr" anchorCtr="1">
                  <a:noAutofit/>
                </a:bodyPr>
                <a:lstStyle/>
                <a:p>
                  <a:pPr>
                    <a:defRPr sz="12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20438284608125662"/>
                      <c:h val="0.1762338085760089"/>
                    </c:manualLayout>
                  </c15:layout>
                  <c15:dlblFieldTable/>
                  <c15:showDataLabelsRange val="0"/>
                </c:ext>
                <c:ext xmlns:c16="http://schemas.microsoft.com/office/drawing/2014/chart" uri="{C3380CC4-5D6E-409C-BE32-E72D297353CC}">
                  <c16:uniqueId val="{00000002-68FA-4EC0-B614-351FF2E50FF4}"/>
                </c:ext>
              </c:extLst>
            </c:dLbl>
            <c:dLbl>
              <c:idx val="7"/>
              <c:layout>
                <c:manualLayout>
                  <c:x val="0.12871971143337446"/>
                  <c:y val="0.19670337601438601"/>
                </c:manualLayout>
              </c:layout>
              <c:tx>
                <c:rich>
                  <a:bodyPr/>
                  <a:lstStyle/>
                  <a:p>
                    <a:fld id="{C935DDBA-3127-49C4-878C-7C08C2A5A17B}" type="VALUE">
                      <a:rPr lang="en-US"/>
                      <a:pPr/>
                      <a:t>[VALUE]</a:t>
                    </a:fld>
                    <a:endParaRPr lang="en-US"/>
                  </a:p>
                </c:rich>
              </c:tx>
              <c:showLegendKey val="0"/>
              <c:showVal val="1"/>
              <c:showCatName val="0"/>
              <c:showSerName val="0"/>
              <c:showPercent val="0"/>
              <c:showBubbleSize val="0"/>
              <c:extLst>
                <c:ext xmlns:c15="http://schemas.microsoft.com/office/drawing/2012/chart" uri="{CE6537A1-D6FC-4f65-9D91-7224C49458BB}">
                  <c15:layout>
                    <c:manualLayout>
                      <c:w val="0.2806818181818182"/>
                      <c:h val="0.21875"/>
                    </c:manualLayout>
                  </c15:layout>
                  <c15:dlblFieldTable/>
                  <c15:showDataLabelsRange val="0"/>
                </c:ext>
                <c:ext xmlns:c16="http://schemas.microsoft.com/office/drawing/2014/chart" uri="{C3380CC4-5D6E-409C-BE32-E72D297353CC}">
                  <c16:uniqueId val="{0000000F-15BF-4AC9-9E53-72CD38CCC77B}"/>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'Fig7 by Types (% of agencies)'!$G$21:$N$21</c:f>
              <c:strCache>
                <c:ptCount val="8"/>
                <c:pt idx="0">
                  <c:v>SPP</c:v>
                </c:pt>
                <c:pt idx="1">
                  <c:v>GO</c:v>
                </c:pt>
                <c:pt idx="3">
                  <c:v>VSS</c:v>
                </c:pt>
                <c:pt idx="4">
                  <c:v>MOET</c:v>
                </c:pt>
                <c:pt idx="5">
                  <c:v>MOF</c:v>
                </c:pt>
                <c:pt idx="6">
                  <c:v>MOST</c:v>
                </c:pt>
                <c:pt idx="7">
                  <c:v>PPCs</c:v>
                </c:pt>
              </c:strCache>
            </c:strRef>
          </c:cat>
          <c:val>
            <c:numRef>
              <c:f>'Fig7 by Types (% of agencies)'!$G$22:$N$22</c:f>
              <c:numCache>
                <c:formatCode>0.00</c:formatCode>
                <c:ptCount val="8"/>
                <c:pt idx="0">
                  <c:v>1.9607843137254901</c:v>
                </c:pt>
                <c:pt idx="1">
                  <c:v>45.098039215686278</c:v>
                </c:pt>
                <c:pt idx="3">
                  <c:v>1.9607843137254901</c:v>
                </c:pt>
                <c:pt idx="4">
                  <c:v>5.882352941176471</c:v>
                </c:pt>
                <c:pt idx="5">
                  <c:v>3.9215686274509802</c:v>
                </c:pt>
                <c:pt idx="6">
                  <c:v>15.686274509803921</c:v>
                </c:pt>
                <c:pt idx="7">
                  <c:v>25.490196078431371</c:v>
                </c:pt>
              </c:numCache>
            </c:numRef>
          </c:val>
          <c:extLst>
            <c:ext xmlns:c16="http://schemas.microsoft.com/office/drawing/2014/chart" uri="{C3380CC4-5D6E-409C-BE32-E72D297353CC}">
              <c16:uniqueId val="{00000000-68FA-4EC0-B614-351FF2E50FF4}"/>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0342254666110898E-3"/>
          <c:y val="0"/>
          <c:w val="0.97319456748095889"/>
          <c:h val="1"/>
        </c:manualLayout>
      </c:layout>
      <c:pieChart>
        <c:varyColors val="1"/>
        <c:ser>
          <c:idx val="0"/>
          <c:order val="0"/>
          <c:dPt>
            <c:idx val="0"/>
            <c:bubble3D val="0"/>
            <c:spPr>
              <a:solidFill>
                <a:srgbClr val="33CC33"/>
              </a:solidFill>
              <a:ln w="19050">
                <a:solidFill>
                  <a:schemeClr val="lt1"/>
                </a:solidFill>
              </a:ln>
              <a:effectLst/>
            </c:spPr>
            <c:extLst>
              <c:ext xmlns:c16="http://schemas.microsoft.com/office/drawing/2014/chart" uri="{C3380CC4-5D6E-409C-BE32-E72D297353CC}">
                <c16:uniqueId val="{00000003-BFEF-4AC2-AEFE-B50869F3F2C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5-BFEF-4AC2-AEFE-B50869F3F2C2}"/>
              </c:ext>
            </c:extLst>
          </c:dPt>
          <c:dPt>
            <c:idx val="2"/>
            <c:bubble3D val="0"/>
            <c:spPr>
              <a:solidFill>
                <a:srgbClr val="00FFFF"/>
              </a:solidFill>
              <a:ln w="19050">
                <a:solidFill>
                  <a:schemeClr val="lt1"/>
                </a:solidFill>
              </a:ln>
              <a:effectLst/>
            </c:spPr>
            <c:extLst>
              <c:ext xmlns:c16="http://schemas.microsoft.com/office/drawing/2014/chart" uri="{C3380CC4-5D6E-409C-BE32-E72D297353CC}">
                <c16:uniqueId val="{00000004-BFEF-4AC2-AEFE-B50869F3F2C2}"/>
              </c:ext>
            </c:extLst>
          </c:dPt>
          <c:dPt>
            <c:idx val="3"/>
            <c:bubble3D val="0"/>
            <c:spPr>
              <a:solidFill>
                <a:srgbClr val="CCFF66"/>
              </a:solidFill>
              <a:ln w="19050">
                <a:solidFill>
                  <a:schemeClr val="lt1"/>
                </a:solidFill>
              </a:ln>
              <a:effectLst/>
            </c:spPr>
            <c:extLst>
              <c:ext xmlns:c16="http://schemas.microsoft.com/office/drawing/2014/chart" uri="{C3380CC4-5D6E-409C-BE32-E72D297353CC}">
                <c16:uniqueId val="{00000002-BFEF-4AC2-AEFE-B50869F3F2C2}"/>
              </c:ext>
            </c:extLst>
          </c:dPt>
          <c:dPt>
            <c:idx val="4"/>
            <c:bubble3D val="0"/>
            <c:spPr>
              <a:solidFill>
                <a:srgbClr val="00FF00"/>
              </a:solidFill>
              <a:ln w="19050">
                <a:solidFill>
                  <a:schemeClr val="lt1"/>
                </a:solidFill>
              </a:ln>
              <a:effectLst/>
            </c:spPr>
            <c:extLst>
              <c:ext xmlns:c16="http://schemas.microsoft.com/office/drawing/2014/chart" uri="{C3380CC4-5D6E-409C-BE32-E72D297353CC}">
                <c16:uniqueId val="{00000009-8239-4D4D-86A5-DE9430B1B3D8}"/>
              </c:ext>
            </c:extLst>
          </c:dPt>
          <c:dLbls>
            <c:dLbl>
              <c:idx val="0"/>
              <c:layout>
                <c:manualLayout>
                  <c:x val="4.184718337100872E-4"/>
                  <c:y val="0.15730466093377365"/>
                </c:manualLayout>
              </c:layout>
              <c:tx>
                <c:rich>
                  <a:bodyPr rot="0" spcFirstLastPara="1" vertOverflow="ellipsis" vert="horz" wrap="square" lIns="38100" tIns="19050" rIns="38100" bIns="19050" anchor="ctr" anchorCtr="1">
                    <a:noAutofit/>
                  </a:bodyPr>
                  <a:lstStyle/>
                  <a:p>
                    <a:pPr>
                      <a:defRPr sz="900" b="1" i="0" u="none" strike="noStrike" kern="1200" baseline="0">
                        <a:solidFill>
                          <a:sysClr val="windowText" lastClr="000000"/>
                        </a:solidFill>
                        <a:latin typeface="+mn-lt"/>
                        <a:ea typeface="+mn-ea"/>
                        <a:cs typeface="+mn-cs"/>
                      </a:defRPr>
                    </a:pPr>
                    <a:fld id="{869199FE-63B2-44BB-B790-047BD6BF15AA}" type="VALUE">
                      <a:rPr lang="en-US"/>
                      <a:pPr>
                        <a:defRPr b="1">
                          <a:solidFill>
                            <a:sysClr val="windowText" lastClr="000000"/>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812786955785347"/>
                      <c:h val="8.0709499374190335E-2"/>
                    </c:manualLayout>
                  </c15:layout>
                  <c15:dlblFieldTable/>
                  <c15:showDataLabelsRange val="0"/>
                </c:ext>
                <c:ext xmlns:c16="http://schemas.microsoft.com/office/drawing/2014/chart" uri="{C3380CC4-5D6E-409C-BE32-E72D297353CC}">
                  <c16:uniqueId val="{00000003-BFEF-4AC2-AEFE-B50869F3F2C2}"/>
                </c:ext>
              </c:extLst>
            </c:dLbl>
            <c:dLbl>
              <c:idx val="2"/>
              <c:layout>
                <c:manualLayout>
                  <c:x val="-3.3493515019580811E-2"/>
                  <c:y val="0.1179252692390428"/>
                </c:manualLayout>
              </c:layout>
              <c:tx>
                <c:rich>
                  <a:bodyPr/>
                  <a:lstStyle/>
                  <a:p>
                    <a:r>
                      <a:rPr lang="en-US"/>
                      <a:t>1.33</a:t>
                    </a:r>
                  </a:p>
                </c:rich>
              </c:tx>
              <c:showLegendKey val="0"/>
              <c:showVal val="1"/>
              <c:showCatName val="0"/>
              <c:showSerName val="0"/>
              <c:showPercent val="0"/>
              <c:showBubbleSize val="0"/>
              <c:extLst>
                <c:ext xmlns:c15="http://schemas.microsoft.com/office/drawing/2012/chart" uri="{CE6537A1-D6FC-4f65-9D91-7224C49458BB}">
                  <c15:layout>
                    <c:manualLayout>
                      <c:w val="0.14368794285665246"/>
                      <c:h val="6.5971883690590594E-2"/>
                    </c:manualLayout>
                  </c15:layout>
                  <c15:showDataLabelsRange val="0"/>
                </c:ext>
                <c:ext xmlns:c16="http://schemas.microsoft.com/office/drawing/2014/chart" uri="{C3380CC4-5D6E-409C-BE32-E72D297353CC}">
                  <c16:uniqueId val="{00000004-BFEF-4AC2-AEFE-B50869F3F2C2}"/>
                </c:ext>
              </c:extLst>
            </c:dLbl>
            <c:dLbl>
              <c:idx val="3"/>
              <c:layout>
                <c:manualLayout>
                  <c:x val="-4.2637959591163031E-2"/>
                  <c:y val="5.8962731342844715E-2"/>
                </c:manualLayout>
              </c:layout>
              <c:tx>
                <c:rich>
                  <a:bodyPr rot="0" spcFirstLastPara="1" vertOverflow="ellipsis" vert="horz" wrap="square" lIns="38100" tIns="19050" rIns="38100" bIns="19050" anchor="ctr" anchorCtr="1">
                    <a:noAutofit/>
                  </a:bodyPr>
                  <a:lstStyle/>
                  <a:p>
                    <a:pPr>
                      <a:defRPr sz="900" b="1" i="0" u="none" strike="noStrike" kern="1200" baseline="0">
                        <a:solidFill>
                          <a:sysClr val="windowText" lastClr="000000"/>
                        </a:solidFill>
                        <a:latin typeface="+mn-lt"/>
                        <a:ea typeface="+mn-ea"/>
                        <a:cs typeface="+mn-cs"/>
                      </a:defRPr>
                    </a:pPr>
                    <a:fld id="{B40F8169-82A9-43B1-9B35-615FF6763408}" type="VALUE">
                      <a:rPr lang="en-US"/>
                      <a:pPr>
                        <a:defRPr b="1">
                          <a:solidFill>
                            <a:sysClr val="windowText" lastClr="000000"/>
                          </a:solidFill>
                        </a:defRPr>
                      </a:pPr>
                      <a:t>[VALUE]</a:t>
                    </a:fld>
                    <a:r>
                      <a:rPr lang="en-US"/>
                      <a:t> </a:t>
                    </a:r>
                  </a:p>
                </c:rich>
              </c:tx>
              <c:spPr>
                <a:noFill/>
                <a:ln>
                  <a:noFill/>
                </a:ln>
                <a:effectLst/>
              </c:spPr>
              <c:txPr>
                <a:bodyPr rot="0" spcFirstLastPara="1" vertOverflow="ellipsis" vert="horz" wrap="square" lIns="38100" tIns="19050" rIns="38100" bIns="19050" anchor="ctr" anchorCtr="1">
                  <a:noAutofit/>
                </a:bodyPr>
                <a:lstStyle/>
                <a:p>
                  <a:pPr>
                    <a:defRPr sz="9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2933631217156735"/>
                      <c:h val="9.2623801984917334E-2"/>
                    </c:manualLayout>
                  </c15:layout>
                  <c15:dlblFieldTable/>
                  <c15:showDataLabelsRange val="0"/>
                </c:ext>
                <c:ext xmlns:c16="http://schemas.microsoft.com/office/drawing/2014/chart" uri="{C3380CC4-5D6E-409C-BE32-E72D297353CC}">
                  <c16:uniqueId val="{00000002-BFEF-4AC2-AEFE-B50869F3F2C2}"/>
                </c:ext>
              </c:extLst>
            </c:dLbl>
            <c:dLbl>
              <c:idx val="4"/>
              <c:layout>
                <c:manualLayout>
                  <c:x val="0.14458361972759656"/>
                  <c:y val="-0.22442004037547858"/>
                </c:manualLayout>
              </c:layout>
              <c:tx>
                <c:rich>
                  <a:bodyPr rot="0" spcFirstLastPara="1" vertOverflow="ellipsis" vert="horz" wrap="square" lIns="38100" tIns="19050" rIns="38100" bIns="19050" anchor="ctr" anchorCtr="1">
                    <a:noAutofit/>
                  </a:bodyPr>
                  <a:lstStyle/>
                  <a:p>
                    <a:pPr>
                      <a:defRPr sz="1200" b="1" i="0" u="none" strike="noStrike" kern="1200" baseline="0">
                        <a:solidFill>
                          <a:sysClr val="windowText" lastClr="000000"/>
                        </a:solidFill>
                        <a:latin typeface="+mn-lt"/>
                        <a:ea typeface="+mn-ea"/>
                        <a:cs typeface="+mn-cs"/>
                      </a:defRPr>
                    </a:pPr>
                    <a:fld id="{9C1A69C3-4DC3-4A33-8786-59250AA7FB9C}" type="VALUE">
                      <a:rPr lang="en-US" sz="1200"/>
                      <a:pPr>
                        <a:defRPr sz="1200" b="1">
                          <a:solidFill>
                            <a:sysClr val="windowText" lastClr="000000"/>
                          </a:solidFill>
                        </a:defRPr>
                      </a:pPr>
                      <a:t>[VALUE]</a:t>
                    </a:fld>
                    <a:r>
                      <a:rPr lang="en-US" sz="1200"/>
                      <a:t> </a:t>
                    </a:r>
                  </a:p>
                </c:rich>
              </c:tx>
              <c:spPr>
                <a:noFill/>
                <a:ln>
                  <a:noFill/>
                </a:ln>
                <a:effectLst/>
              </c:spPr>
              <c:txPr>
                <a:bodyPr rot="0" spcFirstLastPara="1" vertOverflow="ellipsis" vert="horz" wrap="square" lIns="38100" tIns="19050" rIns="38100" bIns="19050" anchor="ctr" anchorCtr="1">
                  <a:noAutofit/>
                </a:bodyPr>
                <a:lstStyle/>
                <a:p>
                  <a:pPr>
                    <a:defRPr sz="12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45266327671823553"/>
                      <c:h val="0.26450740381107046"/>
                    </c:manualLayout>
                  </c15:layout>
                  <c15:dlblFieldTable/>
                  <c15:showDataLabelsRange val="0"/>
                </c:ext>
                <c:ext xmlns:c16="http://schemas.microsoft.com/office/drawing/2014/chart" uri="{C3380CC4-5D6E-409C-BE32-E72D297353CC}">
                  <c16:uniqueId val="{00000009-8239-4D4D-86A5-DE9430B1B3D8}"/>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'Fig7 by Types (% of agencies)'!$H$849:$L$849</c:f>
              <c:strCache>
                <c:ptCount val="5"/>
                <c:pt idx="0">
                  <c:v>MOET</c:v>
                </c:pt>
                <c:pt idx="2">
                  <c:v>MOH</c:v>
                </c:pt>
                <c:pt idx="3">
                  <c:v>MONRE</c:v>
                </c:pt>
                <c:pt idx="4">
                  <c:v>PPCs</c:v>
                </c:pt>
              </c:strCache>
            </c:strRef>
          </c:cat>
          <c:val>
            <c:numRef>
              <c:f>'Fig7 by Types (% of agencies)'!$H$850:$L$850</c:f>
              <c:numCache>
                <c:formatCode>0.00</c:formatCode>
                <c:ptCount val="5"/>
                <c:pt idx="0">
                  <c:v>1.3333333333333333</c:v>
                </c:pt>
                <c:pt idx="2">
                  <c:v>1.3333333333333333</c:v>
                </c:pt>
                <c:pt idx="3">
                  <c:v>1.3333333333333333</c:v>
                </c:pt>
                <c:pt idx="4" formatCode="0">
                  <c:v>96</c:v>
                </c:pt>
              </c:numCache>
            </c:numRef>
          </c:val>
          <c:extLst>
            <c:ext xmlns:c16="http://schemas.microsoft.com/office/drawing/2014/chart" uri="{C3380CC4-5D6E-409C-BE32-E72D297353CC}">
              <c16:uniqueId val="{00000000-BFEF-4AC2-AEFE-B50869F3F2C2}"/>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2.0845303422682244E-3"/>
          <c:w val="0.98739756177551485"/>
          <c:h val="0.99791546965773181"/>
        </c:manualLayout>
      </c:layout>
      <c:pieChart>
        <c:varyColors val="1"/>
        <c:ser>
          <c:idx val="0"/>
          <c:order val="0"/>
          <c:dPt>
            <c:idx val="0"/>
            <c:bubble3D val="0"/>
            <c:spPr>
              <a:solidFill>
                <a:srgbClr val="FF3300"/>
              </a:solidFill>
              <a:ln w="19050">
                <a:solidFill>
                  <a:schemeClr val="lt1"/>
                </a:solidFill>
              </a:ln>
              <a:effectLst/>
            </c:spPr>
            <c:extLst>
              <c:ext xmlns:c16="http://schemas.microsoft.com/office/drawing/2014/chart" uri="{C3380CC4-5D6E-409C-BE32-E72D297353CC}">
                <c16:uniqueId val="{00000002-71ED-4BB3-9EEB-A432D0C75B70}"/>
              </c:ext>
            </c:extLst>
          </c:dPt>
          <c:dPt>
            <c:idx val="1"/>
            <c:bubble3D val="0"/>
            <c:spPr>
              <a:solidFill>
                <a:srgbClr val="FF0000"/>
              </a:solidFill>
              <a:ln w="19050">
                <a:solidFill>
                  <a:schemeClr val="lt1"/>
                </a:solidFill>
              </a:ln>
              <a:effectLst/>
            </c:spPr>
            <c:extLst>
              <c:ext xmlns:c16="http://schemas.microsoft.com/office/drawing/2014/chart" uri="{C3380CC4-5D6E-409C-BE32-E72D297353CC}">
                <c16:uniqueId val="{00000003-71ED-4BB3-9EEB-A432D0C75B70}"/>
              </c:ext>
            </c:extLst>
          </c:dPt>
          <c:dPt>
            <c:idx val="2"/>
            <c:bubble3D val="0"/>
            <c:spPr>
              <a:solidFill>
                <a:srgbClr val="9900CC"/>
              </a:solidFill>
              <a:ln w="19050">
                <a:solidFill>
                  <a:schemeClr val="lt1"/>
                </a:solidFill>
              </a:ln>
              <a:effectLst/>
            </c:spPr>
            <c:extLst>
              <c:ext xmlns:c16="http://schemas.microsoft.com/office/drawing/2014/chart" uri="{C3380CC4-5D6E-409C-BE32-E72D297353CC}">
                <c16:uniqueId val="{00000004-71ED-4BB3-9EEB-A432D0C75B70}"/>
              </c:ext>
            </c:extLst>
          </c:dPt>
          <c:dPt>
            <c:idx val="3"/>
            <c:bubble3D val="0"/>
            <c:spPr>
              <a:solidFill>
                <a:srgbClr val="9900FF"/>
              </a:solidFill>
              <a:ln w="19050">
                <a:solidFill>
                  <a:schemeClr val="lt1"/>
                </a:solidFill>
              </a:ln>
              <a:effectLst/>
            </c:spPr>
            <c:extLst>
              <c:ext xmlns:c16="http://schemas.microsoft.com/office/drawing/2014/chart" uri="{C3380CC4-5D6E-409C-BE32-E72D297353CC}">
                <c16:uniqueId val="{00000005-71ED-4BB3-9EEB-A432D0C75B70}"/>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6-71ED-4BB3-9EEB-A432D0C75B70}"/>
              </c:ext>
            </c:extLst>
          </c:dPt>
          <c:dPt>
            <c:idx val="5"/>
            <c:bubble3D val="0"/>
            <c:spPr>
              <a:solidFill>
                <a:srgbClr val="CC00CC"/>
              </a:solidFill>
              <a:ln w="19050">
                <a:solidFill>
                  <a:schemeClr val="lt1"/>
                </a:solidFill>
              </a:ln>
              <a:effectLst/>
            </c:spPr>
            <c:extLst>
              <c:ext xmlns:c16="http://schemas.microsoft.com/office/drawing/2014/chart" uri="{C3380CC4-5D6E-409C-BE32-E72D297353CC}">
                <c16:uniqueId val="{00000007-71ED-4BB3-9EEB-A432D0C75B70}"/>
              </c:ext>
            </c:extLst>
          </c:dPt>
          <c:dPt>
            <c:idx val="6"/>
            <c:bubble3D val="0"/>
            <c:spPr>
              <a:solidFill>
                <a:srgbClr val="CC00CC"/>
              </a:solidFill>
              <a:ln w="19050">
                <a:solidFill>
                  <a:schemeClr val="lt1"/>
                </a:solidFill>
              </a:ln>
              <a:effectLst/>
            </c:spPr>
            <c:extLst>
              <c:ext xmlns:c16="http://schemas.microsoft.com/office/drawing/2014/chart" uri="{C3380CC4-5D6E-409C-BE32-E72D297353CC}">
                <c16:uniqueId val="{00000008-71ED-4BB3-9EEB-A432D0C75B70}"/>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9-71ED-4BB3-9EEB-A432D0C75B70}"/>
              </c:ext>
            </c:extLst>
          </c:dPt>
          <c:dPt>
            <c:idx val="8"/>
            <c:bubble3D val="0"/>
            <c:spPr>
              <a:solidFill>
                <a:srgbClr val="FF7C80"/>
              </a:solidFill>
              <a:ln w="19050">
                <a:solidFill>
                  <a:schemeClr val="lt1"/>
                </a:solidFill>
              </a:ln>
              <a:effectLst/>
            </c:spPr>
            <c:extLst>
              <c:ext xmlns:c16="http://schemas.microsoft.com/office/drawing/2014/chart" uri="{C3380CC4-5D6E-409C-BE32-E72D297353CC}">
                <c16:uniqueId val="{0000000A-71ED-4BB3-9EEB-A432D0C75B70}"/>
              </c:ext>
            </c:extLst>
          </c:dPt>
          <c:dPt>
            <c:idx val="9"/>
            <c:bubble3D val="0"/>
            <c:spPr>
              <a:solidFill>
                <a:srgbClr val="CC0066"/>
              </a:solidFill>
              <a:ln w="19050">
                <a:solidFill>
                  <a:schemeClr val="lt1"/>
                </a:solidFill>
              </a:ln>
              <a:effectLst/>
            </c:spPr>
            <c:extLst>
              <c:ext xmlns:c16="http://schemas.microsoft.com/office/drawing/2014/chart" uri="{C3380CC4-5D6E-409C-BE32-E72D297353CC}">
                <c16:uniqueId val="{0000000B-71ED-4BB3-9EEB-A432D0C75B70}"/>
              </c:ext>
            </c:extLst>
          </c:dPt>
          <c:dPt>
            <c:idx val="10"/>
            <c:bubble3D val="0"/>
            <c:spPr>
              <a:solidFill>
                <a:srgbClr val="CC66FF"/>
              </a:solidFill>
              <a:ln w="19050">
                <a:solidFill>
                  <a:schemeClr val="lt1"/>
                </a:solidFill>
              </a:ln>
              <a:effectLst/>
            </c:spPr>
            <c:extLst>
              <c:ext xmlns:c16="http://schemas.microsoft.com/office/drawing/2014/chart" uri="{C3380CC4-5D6E-409C-BE32-E72D297353CC}">
                <c16:uniqueId val="{0000000C-71ED-4BB3-9EEB-A432D0C75B70}"/>
              </c:ext>
            </c:extLst>
          </c:dPt>
          <c:dPt>
            <c:idx val="11"/>
            <c:bubble3D val="0"/>
            <c:spPr>
              <a:solidFill>
                <a:srgbClr val="008000"/>
              </a:solidFill>
              <a:ln w="19050">
                <a:solidFill>
                  <a:schemeClr val="lt1"/>
                </a:solidFill>
              </a:ln>
              <a:effectLst/>
            </c:spPr>
            <c:extLst>
              <c:ext xmlns:c16="http://schemas.microsoft.com/office/drawing/2014/chart" uri="{C3380CC4-5D6E-409C-BE32-E72D297353CC}">
                <c16:uniqueId val="{0000000D-71ED-4BB3-9EEB-A432D0C75B70}"/>
              </c:ext>
            </c:extLst>
          </c:dPt>
          <c:dPt>
            <c:idx val="12"/>
            <c:bubble3D val="0"/>
            <c:spPr>
              <a:solidFill>
                <a:srgbClr val="00FFCC"/>
              </a:solidFill>
              <a:ln w="19050">
                <a:solidFill>
                  <a:schemeClr val="lt1"/>
                </a:solidFill>
              </a:ln>
              <a:effectLst/>
            </c:spPr>
            <c:extLst>
              <c:ext xmlns:c16="http://schemas.microsoft.com/office/drawing/2014/chart" uri="{C3380CC4-5D6E-409C-BE32-E72D297353CC}">
                <c16:uniqueId val="{0000000E-71ED-4BB3-9EEB-A432D0C75B70}"/>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0F-71ED-4BB3-9EEB-A432D0C75B70}"/>
              </c:ext>
            </c:extLst>
          </c:dPt>
          <c:dPt>
            <c:idx val="14"/>
            <c:bubble3D val="0"/>
            <c:spPr>
              <a:solidFill>
                <a:srgbClr val="6699FF"/>
              </a:solidFill>
              <a:ln w="19050">
                <a:solidFill>
                  <a:schemeClr val="lt1"/>
                </a:solidFill>
              </a:ln>
              <a:effectLst/>
            </c:spPr>
            <c:extLst>
              <c:ext xmlns:c16="http://schemas.microsoft.com/office/drawing/2014/chart" uri="{C3380CC4-5D6E-409C-BE32-E72D297353CC}">
                <c16:uniqueId val="{00000010-71ED-4BB3-9EEB-A432D0C75B70}"/>
              </c:ext>
            </c:extLst>
          </c:dPt>
          <c:dPt>
            <c:idx val="15"/>
            <c:bubble3D val="0"/>
            <c:spPr>
              <a:solidFill>
                <a:srgbClr val="33CC33"/>
              </a:solidFill>
              <a:ln w="19050">
                <a:solidFill>
                  <a:schemeClr val="lt1"/>
                </a:solidFill>
              </a:ln>
              <a:effectLst/>
            </c:spPr>
            <c:extLst>
              <c:ext xmlns:c16="http://schemas.microsoft.com/office/drawing/2014/chart" uri="{C3380CC4-5D6E-409C-BE32-E72D297353CC}">
                <c16:uniqueId val="{00000011-71ED-4BB3-9EEB-A432D0C75B70}"/>
              </c:ext>
            </c:extLst>
          </c:dPt>
          <c:dPt>
            <c:idx val="16"/>
            <c:bubble3D val="0"/>
            <c:spPr>
              <a:solidFill>
                <a:srgbClr val="FFFF00"/>
              </a:solidFill>
              <a:ln w="19050">
                <a:solidFill>
                  <a:schemeClr val="lt1"/>
                </a:solidFill>
              </a:ln>
              <a:effectLst/>
            </c:spPr>
            <c:extLst>
              <c:ext xmlns:c16="http://schemas.microsoft.com/office/drawing/2014/chart" uri="{C3380CC4-5D6E-409C-BE32-E72D297353CC}">
                <c16:uniqueId val="{00000012-71ED-4BB3-9EEB-A432D0C75B70}"/>
              </c:ext>
            </c:extLst>
          </c:dPt>
          <c:dPt>
            <c:idx val="17"/>
            <c:bubble3D val="0"/>
            <c:spPr>
              <a:solidFill>
                <a:schemeClr val="accent6">
                  <a:lumMod val="80000"/>
                  <a:lumOff val="20000"/>
                </a:schemeClr>
              </a:solidFill>
              <a:ln w="19050">
                <a:solidFill>
                  <a:schemeClr val="lt1"/>
                </a:solidFill>
              </a:ln>
              <a:effectLst/>
            </c:spPr>
            <c:extLst>
              <c:ext xmlns:c16="http://schemas.microsoft.com/office/drawing/2014/chart" uri="{C3380CC4-5D6E-409C-BE32-E72D297353CC}">
                <c16:uniqueId val="{00000013-71ED-4BB3-9EEB-A432D0C75B70}"/>
              </c:ext>
            </c:extLst>
          </c:dPt>
          <c:dPt>
            <c:idx val="18"/>
            <c:bubble3D val="0"/>
            <c:spPr>
              <a:solidFill>
                <a:srgbClr val="00FFFF"/>
              </a:solidFill>
              <a:ln w="19050">
                <a:solidFill>
                  <a:schemeClr val="lt1"/>
                </a:solidFill>
              </a:ln>
              <a:effectLst/>
            </c:spPr>
            <c:extLst>
              <c:ext xmlns:c16="http://schemas.microsoft.com/office/drawing/2014/chart" uri="{C3380CC4-5D6E-409C-BE32-E72D297353CC}">
                <c16:uniqueId val="{00000014-71ED-4BB3-9EEB-A432D0C75B70}"/>
              </c:ext>
            </c:extLst>
          </c:dPt>
          <c:dPt>
            <c:idx val="19"/>
            <c:bubble3D val="0"/>
            <c:spPr>
              <a:solidFill>
                <a:srgbClr val="CC99FF"/>
              </a:solidFill>
              <a:ln w="19050">
                <a:solidFill>
                  <a:schemeClr val="lt1"/>
                </a:solidFill>
              </a:ln>
              <a:effectLst/>
            </c:spPr>
            <c:extLst>
              <c:ext xmlns:c16="http://schemas.microsoft.com/office/drawing/2014/chart" uri="{C3380CC4-5D6E-409C-BE32-E72D297353CC}">
                <c16:uniqueId val="{00000015-71ED-4BB3-9EEB-A432D0C75B70}"/>
              </c:ext>
            </c:extLst>
          </c:dPt>
          <c:dPt>
            <c:idx val="20"/>
            <c:bubble3D val="0"/>
            <c:spPr>
              <a:solidFill>
                <a:srgbClr val="FF9999"/>
              </a:solidFill>
              <a:ln w="19050">
                <a:solidFill>
                  <a:schemeClr val="lt1"/>
                </a:solidFill>
              </a:ln>
              <a:effectLst/>
            </c:spPr>
            <c:extLst>
              <c:ext xmlns:c16="http://schemas.microsoft.com/office/drawing/2014/chart" uri="{C3380CC4-5D6E-409C-BE32-E72D297353CC}">
                <c16:uniqueId val="{00000016-71ED-4BB3-9EEB-A432D0C75B70}"/>
              </c:ext>
            </c:extLst>
          </c:dPt>
          <c:dPt>
            <c:idx val="21"/>
            <c:bubble3D val="0"/>
            <c:spPr>
              <a:solidFill>
                <a:srgbClr val="FFCCFF"/>
              </a:solidFill>
              <a:ln w="19050">
                <a:solidFill>
                  <a:schemeClr val="lt1"/>
                </a:solidFill>
              </a:ln>
              <a:effectLst/>
            </c:spPr>
            <c:extLst>
              <c:ext xmlns:c16="http://schemas.microsoft.com/office/drawing/2014/chart" uri="{C3380CC4-5D6E-409C-BE32-E72D297353CC}">
                <c16:uniqueId val="{00000017-71ED-4BB3-9EEB-A432D0C75B70}"/>
              </c:ext>
            </c:extLst>
          </c:dPt>
          <c:dPt>
            <c:idx val="22"/>
            <c:bubble3D val="0"/>
            <c:spPr>
              <a:solidFill>
                <a:srgbClr val="FF9933"/>
              </a:solidFill>
              <a:ln w="19050">
                <a:solidFill>
                  <a:schemeClr val="lt1"/>
                </a:solidFill>
              </a:ln>
              <a:effectLst/>
            </c:spPr>
            <c:extLst>
              <c:ext xmlns:c16="http://schemas.microsoft.com/office/drawing/2014/chart" uri="{C3380CC4-5D6E-409C-BE32-E72D297353CC}">
                <c16:uniqueId val="{00000018-71ED-4BB3-9EEB-A432D0C75B70}"/>
              </c:ext>
            </c:extLst>
          </c:dPt>
          <c:dPt>
            <c:idx val="23"/>
            <c:bubble3D val="0"/>
            <c:spPr>
              <a:solidFill>
                <a:srgbClr val="CCFF66"/>
              </a:solidFill>
              <a:ln w="19050">
                <a:solidFill>
                  <a:schemeClr val="lt1"/>
                </a:solidFill>
              </a:ln>
              <a:effectLst/>
            </c:spPr>
            <c:extLst>
              <c:ext xmlns:c16="http://schemas.microsoft.com/office/drawing/2014/chart" uri="{C3380CC4-5D6E-409C-BE32-E72D297353CC}">
                <c16:uniqueId val="{00000019-71ED-4BB3-9EEB-A432D0C75B70}"/>
              </c:ext>
            </c:extLst>
          </c:dPt>
          <c:dPt>
            <c:idx val="24"/>
            <c:bubble3D val="0"/>
            <c:spPr>
              <a:solidFill>
                <a:srgbClr val="FFCC99"/>
              </a:solidFill>
              <a:ln w="19050">
                <a:solidFill>
                  <a:schemeClr val="lt1"/>
                </a:solidFill>
              </a:ln>
              <a:effectLst/>
            </c:spPr>
            <c:extLst>
              <c:ext xmlns:c16="http://schemas.microsoft.com/office/drawing/2014/chart" uri="{C3380CC4-5D6E-409C-BE32-E72D297353CC}">
                <c16:uniqueId val="{0000001A-71ED-4BB3-9EEB-A432D0C75B70}"/>
              </c:ext>
            </c:extLst>
          </c:dPt>
          <c:dPt>
            <c:idx val="25"/>
            <c:bubble3D val="0"/>
            <c:spPr>
              <a:solidFill>
                <a:srgbClr val="CC6600"/>
              </a:solidFill>
              <a:ln w="19050">
                <a:solidFill>
                  <a:schemeClr val="lt1"/>
                </a:solidFill>
              </a:ln>
              <a:effectLst/>
            </c:spPr>
            <c:extLst>
              <c:ext xmlns:c16="http://schemas.microsoft.com/office/drawing/2014/chart" uri="{C3380CC4-5D6E-409C-BE32-E72D297353CC}">
                <c16:uniqueId val="{00000033-E016-44D8-A6A7-1B4326DC33F6}"/>
              </c:ext>
            </c:extLst>
          </c:dPt>
          <c:dPt>
            <c:idx val="26"/>
            <c:bubble3D val="0"/>
            <c:spPr>
              <a:solidFill>
                <a:srgbClr val="00FF00"/>
              </a:solidFill>
              <a:ln w="19050">
                <a:solidFill>
                  <a:schemeClr val="lt1"/>
                </a:solidFill>
              </a:ln>
              <a:effectLst/>
            </c:spPr>
            <c:extLst>
              <c:ext xmlns:c16="http://schemas.microsoft.com/office/drawing/2014/chart" uri="{C3380CC4-5D6E-409C-BE32-E72D297353CC}">
                <c16:uniqueId val="{0000001B-71ED-4BB3-9EEB-A432D0C75B70}"/>
              </c:ext>
            </c:extLst>
          </c:dPt>
          <c:dLbls>
            <c:dLbl>
              <c:idx val="0"/>
              <c:layout>
                <c:manualLayout>
                  <c:x val="-2.0076988212966011E-3"/>
                  <c:y val="7.8549393028314166E-2"/>
                </c:manualLayout>
              </c:layout>
              <c:tx>
                <c:rich>
                  <a:bodyPr/>
                  <a:lstStyle/>
                  <a:p>
                    <a:fld id="{564A96D3-C81A-4474-8FBE-86C838377E5A}" type="VALUE">
                      <a:rPr lang="en-US"/>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71ED-4BB3-9EEB-A432D0C75B70}"/>
                </c:ext>
              </c:extLst>
            </c:dLbl>
            <c:dLbl>
              <c:idx val="1"/>
              <c:layout>
                <c:manualLayout>
                  <c:x val="-2.4857565159319707E-3"/>
                  <c:y val="2.1300009109253764E-2"/>
                </c:manualLayout>
              </c:layout>
              <c:tx>
                <c:rich>
                  <a:bodyPr rot="0" spcFirstLastPara="1" vertOverflow="ellipsis" vert="horz" wrap="square" lIns="38100" tIns="19050" rIns="38100" bIns="19050" anchor="ctr" anchorCtr="1">
                    <a:noAutofit/>
                  </a:bodyPr>
                  <a:lstStyle/>
                  <a:p>
                    <a:pPr>
                      <a:defRPr sz="900" b="1" i="0" u="none" strike="noStrike" kern="1200" baseline="0">
                        <a:solidFill>
                          <a:sysClr val="windowText" lastClr="000000"/>
                        </a:solidFill>
                        <a:latin typeface="+mn-lt"/>
                        <a:ea typeface="+mn-ea"/>
                        <a:cs typeface="+mn-cs"/>
                      </a:defRPr>
                    </a:pPr>
                    <a:fld id="{C0F01EBF-5119-4C69-80AD-8360970FE27C}" type="VALUE">
                      <a:rPr lang="en-US"/>
                      <a:pPr>
                        <a:defRPr b="1">
                          <a:solidFill>
                            <a:sysClr val="windowText" lastClr="000000"/>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8.6384752438993531E-2"/>
                      <c:h val="8.5847020554867107E-2"/>
                    </c:manualLayout>
                  </c15:layout>
                  <c15:dlblFieldTable/>
                  <c15:showDataLabelsRange val="0"/>
                </c:ext>
                <c:ext xmlns:c16="http://schemas.microsoft.com/office/drawing/2014/chart" uri="{C3380CC4-5D6E-409C-BE32-E72D297353CC}">
                  <c16:uniqueId val="{00000003-71ED-4BB3-9EEB-A432D0C75B70}"/>
                </c:ext>
              </c:extLst>
            </c:dLbl>
            <c:dLbl>
              <c:idx val="2"/>
              <c:layout>
                <c:manualLayout>
                  <c:x val="-7.1128865956783666E-2"/>
                  <c:y val="9.5547053087771408E-2"/>
                </c:manualLayout>
              </c:layout>
              <c:tx>
                <c:rich>
                  <a:bodyPr rot="0" spcFirstLastPara="1" vertOverflow="ellipsis" vert="horz" wrap="square" lIns="38100" tIns="19050" rIns="38100" bIns="19050" anchor="ctr" anchorCtr="1">
                    <a:noAutofit/>
                  </a:bodyPr>
                  <a:lstStyle/>
                  <a:p>
                    <a:pPr>
                      <a:defRPr sz="1400" b="1" i="0" u="none" strike="noStrike" kern="1200" baseline="0">
                        <a:solidFill>
                          <a:sysClr val="windowText" lastClr="000000"/>
                        </a:solidFill>
                        <a:latin typeface="+mn-lt"/>
                        <a:ea typeface="+mn-ea"/>
                        <a:cs typeface="+mn-cs"/>
                      </a:defRPr>
                    </a:pPr>
                    <a:fld id="{8D1AA56F-98DA-4D0D-8555-AAAD395E333D}" type="VALUE">
                      <a:rPr lang="en-US" sz="1400">
                        <a:solidFill>
                          <a:sysClr val="windowText" lastClr="000000"/>
                        </a:solidFill>
                      </a:rPr>
                      <a:pPr>
                        <a:defRPr sz="1400" b="1">
                          <a:solidFill>
                            <a:sysClr val="windowText" lastClr="000000"/>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14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1611194487721649"/>
                      <c:h val="0.1718976805100092"/>
                    </c:manualLayout>
                  </c15:layout>
                  <c15:dlblFieldTable/>
                  <c15:showDataLabelsRange val="0"/>
                </c:ext>
                <c:ext xmlns:c16="http://schemas.microsoft.com/office/drawing/2014/chart" uri="{C3380CC4-5D6E-409C-BE32-E72D297353CC}">
                  <c16:uniqueId val="{00000004-71ED-4BB3-9EEB-A432D0C75B70}"/>
                </c:ext>
              </c:extLst>
            </c:dLbl>
            <c:dLbl>
              <c:idx val="3"/>
              <c:layout>
                <c:manualLayout>
                  <c:x val="-5.2173255188953098E-2"/>
                  <c:y val="3.9008635516406147E-2"/>
                </c:manualLayout>
              </c:layout>
              <c:tx>
                <c:rich>
                  <a:bodyPr/>
                  <a:lstStyle/>
                  <a:p>
                    <a:fld id="{1CF7973A-325F-4995-BBED-68E36DF0FF23}" type="VALUE">
                      <a:rPr lang="en-US"/>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71ED-4BB3-9EEB-A432D0C75B70}"/>
                </c:ext>
              </c:extLst>
            </c:dLbl>
            <c:dLbl>
              <c:idx val="4"/>
              <c:layout>
                <c:manualLayout>
                  <c:x val="-4.8909790374868319E-2"/>
                  <c:y val="6.5028612036954619E-2"/>
                </c:manualLayout>
              </c:layout>
              <c:tx>
                <c:rich>
                  <a:bodyPr/>
                  <a:lstStyle/>
                  <a:p>
                    <a:fld id="{CA2E342F-06F2-4BDE-A7F8-AD6CABE263DB}" type="VALUE">
                      <a:rPr lang="en-US"/>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6-71ED-4BB3-9EEB-A432D0C75B70}"/>
                </c:ext>
              </c:extLst>
            </c:dLbl>
            <c:dLbl>
              <c:idx val="5"/>
              <c:layout>
                <c:manualLayout>
                  <c:x val="-2.732032397216282E-2"/>
                  <c:y val="2.8343756727040405E-2"/>
                </c:manualLayout>
              </c:layout>
              <c:tx>
                <c:rich>
                  <a:bodyPr/>
                  <a:lstStyle/>
                  <a:p>
                    <a:fld id="{B6F873FF-13B4-432D-B668-2D0A6FE89FB2}" type="VALUE">
                      <a:rPr lang="en-US"/>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7-71ED-4BB3-9EEB-A432D0C75B70}"/>
                </c:ext>
              </c:extLst>
            </c:dLbl>
            <c:dLbl>
              <c:idx val="6"/>
              <c:layout>
                <c:manualLayout>
                  <c:x val="-0.15740265190627356"/>
                  <c:y val="0.1667948521499506"/>
                </c:manualLayout>
              </c:layout>
              <c:tx>
                <c:rich>
                  <a:bodyPr rot="0" spcFirstLastPara="1" vertOverflow="ellipsis" vert="horz" wrap="square" lIns="38100" tIns="19050" rIns="38100" bIns="19050" anchor="ctr" anchorCtr="1">
                    <a:noAutofit/>
                  </a:bodyPr>
                  <a:lstStyle/>
                  <a:p>
                    <a:pPr>
                      <a:defRPr sz="1400" b="1" i="0" u="none" strike="noStrike" kern="1200" baseline="0">
                        <a:solidFill>
                          <a:sysClr val="windowText" lastClr="000000"/>
                        </a:solidFill>
                        <a:latin typeface="+mn-lt"/>
                        <a:ea typeface="+mn-ea"/>
                        <a:cs typeface="+mn-cs"/>
                      </a:defRPr>
                    </a:pPr>
                    <a:fld id="{1F73D658-8813-4894-8F2D-1B1FD0623DB8}" type="VALUE">
                      <a:rPr lang="en-US" sz="1400">
                        <a:solidFill>
                          <a:sysClr val="windowText" lastClr="000000"/>
                        </a:solidFill>
                      </a:rPr>
                      <a:pPr>
                        <a:defRPr sz="1400" b="1">
                          <a:solidFill>
                            <a:sysClr val="windowText" lastClr="000000"/>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14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4239684934188557"/>
                      <c:h val="0.16146534636852622"/>
                    </c:manualLayout>
                  </c15:layout>
                  <c15:dlblFieldTable/>
                  <c15:showDataLabelsRange val="0"/>
                </c:ext>
                <c:ext xmlns:c16="http://schemas.microsoft.com/office/drawing/2014/chart" uri="{C3380CC4-5D6E-409C-BE32-E72D297353CC}">
                  <c16:uniqueId val="{00000008-71ED-4BB3-9EEB-A432D0C75B70}"/>
                </c:ext>
              </c:extLst>
            </c:dLbl>
            <c:dLbl>
              <c:idx val="7"/>
              <c:layout>
                <c:manualLayout>
                  <c:x val="-5.1332554551586619E-2"/>
                  <c:y val="1.3830980004492708E-2"/>
                </c:manualLayout>
              </c:layout>
              <c:tx>
                <c:rich>
                  <a:bodyPr/>
                  <a:lstStyle/>
                  <a:p>
                    <a:fld id="{E479FA31-EC8E-43A0-8198-E81A6DE5F475}" type="VALUE">
                      <a:rPr lang="en-US"/>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9-71ED-4BB3-9EEB-A432D0C75B70}"/>
                </c:ext>
              </c:extLst>
            </c:dLbl>
            <c:dLbl>
              <c:idx val="8"/>
              <c:layout>
                <c:manualLayout>
                  <c:x val="-6.1467254563370037E-2"/>
                  <c:y val="3.2568677149157642E-2"/>
                </c:manualLayout>
              </c:layout>
              <c:tx>
                <c:rich>
                  <a:bodyPr/>
                  <a:lstStyle/>
                  <a:p>
                    <a:fld id="{C0D03F1E-02E5-43B5-9FC8-9E0EC4037C44}" type="VALUE">
                      <a:rPr lang="en-US"/>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A-71ED-4BB3-9EEB-A432D0C75B70}"/>
                </c:ext>
              </c:extLst>
            </c:dLbl>
            <c:dLbl>
              <c:idx val="9"/>
              <c:layout>
                <c:manualLayout>
                  <c:x val="-5.2812246395165796E-2"/>
                  <c:y val="3.4627875844447771E-2"/>
                </c:manualLayout>
              </c:layout>
              <c:tx>
                <c:rich>
                  <a:bodyPr/>
                  <a:lstStyle/>
                  <a:p>
                    <a:fld id="{5047868C-1F4E-46DA-96CC-FAF2FC5F8F2D}" type="VALUE">
                      <a:rPr lang="en-US"/>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B-71ED-4BB3-9EEB-A432D0C75B70}"/>
                </c:ext>
              </c:extLst>
            </c:dLbl>
            <c:dLbl>
              <c:idx val="10"/>
              <c:layout>
                <c:manualLayout>
                  <c:x val="-6.9712149303116491E-2"/>
                  <c:y val="4.0259001298140133E-2"/>
                </c:manualLayout>
              </c:layout>
              <c:tx>
                <c:rich>
                  <a:bodyPr rot="0" spcFirstLastPara="1" vertOverflow="ellipsis" vert="horz" wrap="square" lIns="38100" tIns="19050" rIns="38100" bIns="19050" anchor="ctr" anchorCtr="1">
                    <a:noAutofit/>
                  </a:bodyPr>
                  <a:lstStyle/>
                  <a:p>
                    <a:pPr>
                      <a:defRPr sz="1000" b="1" i="0" u="none" strike="noStrike" kern="1200" baseline="0">
                        <a:solidFill>
                          <a:sysClr val="windowText" lastClr="000000"/>
                        </a:solidFill>
                        <a:latin typeface="+mn-lt"/>
                        <a:ea typeface="+mn-ea"/>
                        <a:cs typeface="+mn-cs"/>
                      </a:defRPr>
                    </a:pPr>
                    <a:fld id="{3D71CF34-B3CF-4C9F-9FAC-450CBE4AA74A}" type="VALUE">
                      <a:rPr lang="en-US" sz="1400">
                        <a:solidFill>
                          <a:sysClr val="windowText" lastClr="000000"/>
                        </a:solidFill>
                      </a:rPr>
                      <a:pPr>
                        <a:defRPr sz="1000" b="1">
                          <a:solidFill>
                            <a:sysClr val="windowText" lastClr="000000"/>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10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4957821050705583"/>
                      <c:h val="9.8601655529704596E-2"/>
                    </c:manualLayout>
                  </c15:layout>
                  <c15:dlblFieldTable/>
                  <c15:showDataLabelsRange val="0"/>
                </c:ext>
                <c:ext xmlns:c16="http://schemas.microsoft.com/office/drawing/2014/chart" uri="{C3380CC4-5D6E-409C-BE32-E72D297353CC}">
                  <c16:uniqueId val="{0000000C-71ED-4BB3-9EEB-A432D0C75B70}"/>
                </c:ext>
              </c:extLst>
            </c:dLbl>
            <c:dLbl>
              <c:idx val="11"/>
              <c:layout>
                <c:manualLayout>
                  <c:x val="-6.7746476006071046E-2"/>
                  <c:y val="5.1634080564447963E-4"/>
                </c:manualLayout>
              </c:layout>
              <c:tx>
                <c:rich>
                  <a:bodyPr/>
                  <a:lstStyle/>
                  <a:p>
                    <a:fld id="{7D8D603C-F766-43F4-8CAB-8AF77614C95E}" type="VALUE">
                      <a:rPr lang="en-US"/>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D-71ED-4BB3-9EEB-A432D0C75B70}"/>
                </c:ext>
              </c:extLst>
            </c:dLbl>
            <c:dLbl>
              <c:idx val="12"/>
              <c:layout>
                <c:manualLayout>
                  <c:x val="-4.7431457127442393E-2"/>
                  <c:y val="-3.6811078460980686E-3"/>
                </c:manualLayout>
              </c:layout>
              <c:tx>
                <c:rich>
                  <a:bodyPr rot="0" spcFirstLastPara="1" vertOverflow="ellipsis" vert="horz" wrap="square" lIns="38100" tIns="19050" rIns="38100" bIns="19050" anchor="ctr" anchorCtr="1">
                    <a:noAutofit/>
                  </a:bodyPr>
                  <a:lstStyle/>
                  <a:p>
                    <a:pPr>
                      <a:defRPr sz="900" b="1" i="0" u="none" strike="noStrike" kern="1200" baseline="0">
                        <a:solidFill>
                          <a:sysClr val="windowText" lastClr="000000"/>
                        </a:solidFill>
                        <a:latin typeface="+mn-lt"/>
                        <a:ea typeface="+mn-ea"/>
                        <a:cs typeface="+mn-cs"/>
                      </a:defRPr>
                    </a:pPr>
                    <a:fld id="{4227DDBF-F4C4-49D0-A6F3-4A0B5D2692E7}" type="VALUE">
                      <a:rPr lang="en-US"/>
                      <a:pPr>
                        <a:defRPr b="1">
                          <a:solidFill>
                            <a:sysClr val="windowText" lastClr="000000"/>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168402313490116"/>
                      <c:h val="3.1998461772549752E-2"/>
                    </c:manualLayout>
                  </c15:layout>
                  <c15:dlblFieldTable/>
                  <c15:showDataLabelsRange val="0"/>
                </c:ext>
                <c:ext xmlns:c16="http://schemas.microsoft.com/office/drawing/2014/chart" uri="{C3380CC4-5D6E-409C-BE32-E72D297353CC}">
                  <c16:uniqueId val="{0000000E-71ED-4BB3-9EEB-A432D0C75B70}"/>
                </c:ext>
              </c:extLst>
            </c:dLbl>
            <c:dLbl>
              <c:idx val="13"/>
              <c:layout>
                <c:manualLayout>
                  <c:x val="-9.2050639970667078E-2"/>
                  <c:y val="1.4491535837848218E-3"/>
                </c:manualLayout>
              </c:layout>
              <c:tx>
                <c:rich>
                  <a:bodyPr rot="0" spcFirstLastPara="1" vertOverflow="ellipsis" vert="horz" wrap="square" lIns="38100" tIns="19050" rIns="38100" bIns="19050" anchor="ctr" anchorCtr="1">
                    <a:noAutofit/>
                  </a:bodyPr>
                  <a:lstStyle/>
                  <a:p>
                    <a:pPr>
                      <a:defRPr sz="900" b="1" i="0" u="none" strike="noStrike" kern="1200" baseline="0">
                        <a:solidFill>
                          <a:sysClr val="windowText" lastClr="000000"/>
                        </a:solidFill>
                        <a:latin typeface="+mn-lt"/>
                        <a:ea typeface="+mn-ea"/>
                        <a:cs typeface="+mn-cs"/>
                      </a:defRPr>
                    </a:pPr>
                    <a:fld id="{1D326E8A-A97A-4F09-8F46-EDEA669F7A76}" type="VALUE">
                      <a:rPr lang="en-US"/>
                      <a:pPr>
                        <a:defRPr b="1">
                          <a:solidFill>
                            <a:sysClr val="windowText" lastClr="000000"/>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9.0792132704666823E-2"/>
                      <c:h val="6.3103156873714206E-2"/>
                    </c:manualLayout>
                  </c15:layout>
                  <c15:dlblFieldTable/>
                  <c15:showDataLabelsRange val="0"/>
                </c:ext>
                <c:ext xmlns:c16="http://schemas.microsoft.com/office/drawing/2014/chart" uri="{C3380CC4-5D6E-409C-BE32-E72D297353CC}">
                  <c16:uniqueId val="{0000000F-71ED-4BB3-9EEB-A432D0C75B70}"/>
                </c:ext>
              </c:extLst>
            </c:dLbl>
            <c:dLbl>
              <c:idx val="14"/>
              <c:layout>
                <c:manualLayout>
                  <c:x val="-5.2841180004991356E-2"/>
                  <c:y val="-4.0042866482816186E-3"/>
                </c:manualLayout>
              </c:layout>
              <c:tx>
                <c:rich>
                  <a:bodyPr rot="0" spcFirstLastPara="1" vertOverflow="ellipsis" vert="horz" wrap="square" lIns="38100" tIns="19050" rIns="38100" bIns="19050" anchor="ctr" anchorCtr="1">
                    <a:noAutofit/>
                  </a:bodyPr>
                  <a:lstStyle/>
                  <a:p>
                    <a:pPr>
                      <a:defRPr sz="900" b="1" i="0" u="none" strike="noStrike" kern="1200" baseline="0">
                        <a:solidFill>
                          <a:sysClr val="windowText" lastClr="000000"/>
                        </a:solidFill>
                        <a:latin typeface="+mn-lt"/>
                        <a:ea typeface="+mn-ea"/>
                        <a:cs typeface="+mn-cs"/>
                      </a:defRPr>
                    </a:pPr>
                    <a:fld id="{77F8C919-1DE3-455C-8A44-D529CBBAF5CE}" type="VALUE">
                      <a:rPr lang="en-US"/>
                      <a:pPr>
                        <a:defRPr b="1">
                          <a:solidFill>
                            <a:sysClr val="windowText" lastClr="000000"/>
                          </a:solidFill>
                        </a:defRPr>
                      </a:pPr>
                      <a:t>[VALUE]</a:t>
                    </a:fld>
                    <a:r>
                      <a:rPr lang="en-US"/>
                      <a:t> </a:t>
                    </a:r>
                  </a:p>
                </c:rich>
              </c:tx>
              <c:spPr>
                <a:noFill/>
                <a:ln>
                  <a:noFill/>
                </a:ln>
                <a:effectLst/>
              </c:spPr>
              <c:txPr>
                <a:bodyPr rot="0" spcFirstLastPara="1" vertOverflow="ellipsis" vert="horz" wrap="square" lIns="38100" tIns="19050" rIns="38100" bIns="19050" anchor="ctr" anchorCtr="1">
                  <a:noAutofit/>
                </a:bodyPr>
                <a:lstStyle/>
                <a:p>
                  <a:pPr>
                    <a:defRPr sz="9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8.8870572032679077E-2"/>
                      <c:h val="3.8361853313347113E-2"/>
                    </c:manualLayout>
                  </c15:layout>
                  <c15:dlblFieldTable/>
                  <c15:showDataLabelsRange val="0"/>
                </c:ext>
                <c:ext xmlns:c16="http://schemas.microsoft.com/office/drawing/2014/chart" uri="{C3380CC4-5D6E-409C-BE32-E72D297353CC}">
                  <c16:uniqueId val="{00000010-71ED-4BB3-9EEB-A432D0C75B70}"/>
                </c:ext>
              </c:extLst>
            </c:dLbl>
            <c:dLbl>
              <c:idx val="15"/>
              <c:layout>
                <c:manualLayout>
                  <c:x val="-0.16846133309602207"/>
                  <c:y val="-0.13396506368708613"/>
                </c:manualLayout>
              </c:layout>
              <c:tx>
                <c:rich>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n-lt"/>
                        <a:ea typeface="+mn-ea"/>
                        <a:cs typeface="+mn-cs"/>
                      </a:defRPr>
                    </a:pPr>
                    <a:fld id="{064526C0-1A1D-4508-8A22-4685D23006C2}" type="VALUE">
                      <a:rPr lang="en-US" sz="1400">
                        <a:solidFill>
                          <a:sysClr val="windowText" lastClr="000000"/>
                        </a:solidFill>
                      </a:rPr>
                      <a:pPr>
                        <a:defRPr sz="1400" b="1">
                          <a:solidFill>
                            <a:sysClr val="windowText" lastClr="000000"/>
                          </a:solidFill>
                        </a:defRPr>
                      </a:pPr>
                      <a:t>[VALUE]</a:t>
                    </a:fld>
                    <a:r>
                      <a:rPr lang="en-US" sz="1400">
                        <a:solidFill>
                          <a:sysClr val="windowText" lastClr="000000"/>
                        </a:solidFill>
                      </a:rPr>
                      <a:t> </a:t>
                    </a:r>
                  </a:p>
                </c:rich>
              </c:tx>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1-71ED-4BB3-9EEB-A432D0C75B70}"/>
                </c:ext>
              </c:extLst>
            </c:dLbl>
            <c:dLbl>
              <c:idx val="16"/>
              <c:layout>
                <c:manualLayout>
                  <c:x val="-8.5688618154979579E-2"/>
                  <c:y val="-0.16757637702421302"/>
                </c:manualLayout>
              </c:layout>
              <c:tx>
                <c:rich>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n-lt"/>
                        <a:ea typeface="+mn-ea"/>
                        <a:cs typeface="+mn-cs"/>
                      </a:defRPr>
                    </a:pPr>
                    <a:fld id="{A7E20A1D-7904-4EDA-BD2A-85F276A47BFE}" type="VALUE">
                      <a:rPr lang="en-US" sz="1400"/>
                      <a:pPr>
                        <a:defRPr sz="1400" b="1">
                          <a:solidFill>
                            <a:sysClr val="windowText" lastClr="000000"/>
                          </a:solidFill>
                        </a:defRPr>
                      </a:pPr>
                      <a:t>[VALUE]</a:t>
                    </a:fld>
                    <a:endParaRPr lang="en-US"/>
                  </a:p>
                </c:rich>
              </c:tx>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2-71ED-4BB3-9EEB-A432D0C75B70}"/>
                </c:ext>
              </c:extLst>
            </c:dLbl>
            <c:dLbl>
              <c:idx val="17"/>
              <c:layout>
                <c:manualLayout>
                  <c:x val="-3.774306208486998E-2"/>
                  <c:y val="-8.9907829996596009E-3"/>
                </c:manualLayout>
              </c:layout>
              <c:tx>
                <c:rich>
                  <a:bodyPr rot="0" spcFirstLastPara="1" vertOverflow="ellipsis" vert="horz" wrap="square" lIns="38100" tIns="19050" rIns="38100" bIns="19050" anchor="ctr" anchorCtr="1">
                    <a:noAutofit/>
                  </a:bodyPr>
                  <a:lstStyle/>
                  <a:p>
                    <a:pPr>
                      <a:defRPr sz="900" b="1" i="0" u="none" strike="noStrike" kern="1200" baseline="0">
                        <a:solidFill>
                          <a:sysClr val="windowText" lastClr="000000"/>
                        </a:solidFill>
                        <a:latin typeface="+mn-lt"/>
                        <a:ea typeface="+mn-ea"/>
                        <a:cs typeface="+mn-cs"/>
                      </a:defRPr>
                    </a:pPr>
                    <a:fld id="{75878484-D752-49BD-BDBB-B6EB79E94435}" type="VALUE">
                      <a:rPr lang="en-US"/>
                      <a:pPr>
                        <a:defRPr b="1">
                          <a:solidFill>
                            <a:sysClr val="windowText" lastClr="000000"/>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9.605811609425631E-2"/>
                      <c:h val="7.1625986657088053E-2"/>
                    </c:manualLayout>
                  </c15:layout>
                  <c15:dlblFieldTable/>
                  <c15:showDataLabelsRange val="0"/>
                </c:ext>
                <c:ext xmlns:c16="http://schemas.microsoft.com/office/drawing/2014/chart" uri="{C3380CC4-5D6E-409C-BE32-E72D297353CC}">
                  <c16:uniqueId val="{00000013-71ED-4BB3-9EEB-A432D0C75B70}"/>
                </c:ext>
              </c:extLst>
            </c:dLbl>
            <c:dLbl>
              <c:idx val="18"/>
              <c:layout>
                <c:manualLayout>
                  <c:x val="0.1254107518111191"/>
                  <c:y val="-0.19401895191061269"/>
                </c:manualLayout>
              </c:layout>
              <c:tx>
                <c:rich>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n-lt"/>
                        <a:ea typeface="+mn-ea"/>
                        <a:cs typeface="+mn-cs"/>
                      </a:defRPr>
                    </a:pPr>
                    <a:fld id="{CBB2D621-A14D-4404-AAEB-5EE884A1EF17}" type="VALUE">
                      <a:rPr lang="en-US" sz="1400">
                        <a:solidFill>
                          <a:sysClr val="windowText" lastClr="000000"/>
                        </a:solidFill>
                      </a:rPr>
                      <a:pPr>
                        <a:defRPr sz="1400" b="1">
                          <a:solidFill>
                            <a:sysClr val="windowText" lastClr="000000"/>
                          </a:solidFill>
                        </a:defRPr>
                      </a:pPr>
                      <a:t>[VALUE]</a:t>
                    </a:fld>
                    <a:endParaRPr lang="en-US"/>
                  </a:p>
                </c:rich>
              </c:tx>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164831627377599"/>
                      <c:h val="0.10680563384682278"/>
                    </c:manualLayout>
                  </c15:layout>
                  <c15:dlblFieldTable/>
                  <c15:showDataLabelsRange val="0"/>
                </c:ext>
                <c:ext xmlns:c16="http://schemas.microsoft.com/office/drawing/2014/chart" uri="{C3380CC4-5D6E-409C-BE32-E72D297353CC}">
                  <c16:uniqueId val="{00000014-71ED-4BB3-9EEB-A432D0C75B70}"/>
                </c:ext>
              </c:extLst>
            </c:dLbl>
            <c:dLbl>
              <c:idx val="19"/>
              <c:layout>
                <c:manualLayout>
                  <c:x val="6.1945115483950965E-2"/>
                  <c:y val="-3.2469359998213702E-2"/>
                </c:manualLayout>
              </c:layout>
              <c:tx>
                <c:rich>
                  <a:bodyPr/>
                  <a:lstStyle/>
                  <a:p>
                    <a:fld id="{2B4B49D8-7C62-40A1-8967-9553C10D9F99}" type="VALUE">
                      <a:rPr lang="en-US"/>
                      <a:pPr/>
                      <a:t>[VALUE]</a:t>
                    </a:fld>
                    <a:r>
                      <a:rPr lang="en-US"/>
                      <a:t> </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5-71ED-4BB3-9EEB-A432D0C75B70}"/>
                </c:ext>
              </c:extLst>
            </c:dLbl>
            <c:dLbl>
              <c:idx val="20"/>
              <c:layout>
                <c:manualLayout>
                  <c:x val="6.840988291400156E-2"/>
                  <c:y val="-4.0757968461574888E-2"/>
                </c:manualLayout>
              </c:layout>
              <c:tx>
                <c:rich>
                  <a:bodyPr/>
                  <a:lstStyle/>
                  <a:p>
                    <a:fld id="{1E687C39-A88B-4102-861E-0F7ADA244207}" type="VALUE">
                      <a:rPr lang="en-US"/>
                      <a:pPr/>
                      <a:t>[VALUE]</a:t>
                    </a:fld>
                    <a:r>
                      <a:rPr lang="en-US"/>
                      <a:t> </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6-71ED-4BB3-9EEB-A432D0C75B70}"/>
                </c:ext>
              </c:extLst>
            </c:dLbl>
            <c:dLbl>
              <c:idx val="21"/>
              <c:layout>
                <c:manualLayout>
                  <c:x val="7.8579900735844491E-2"/>
                  <c:y val="-4.2924987927863777E-2"/>
                </c:manualLayout>
              </c:layout>
              <c:tx>
                <c:rich>
                  <a:bodyPr rot="0" spcFirstLastPara="1" vertOverflow="ellipsis" vert="horz" wrap="square" lIns="38100" tIns="19050" rIns="38100" bIns="19050" anchor="ctr" anchorCtr="1">
                    <a:noAutofit/>
                  </a:bodyPr>
                  <a:lstStyle/>
                  <a:p>
                    <a:pPr>
                      <a:defRPr sz="900" b="1" i="0" u="none" strike="noStrike" kern="1200" baseline="0">
                        <a:solidFill>
                          <a:sysClr val="windowText" lastClr="000000"/>
                        </a:solidFill>
                        <a:latin typeface="+mn-lt"/>
                        <a:ea typeface="+mn-ea"/>
                        <a:cs typeface="+mn-cs"/>
                      </a:defRPr>
                    </a:pPr>
                    <a:fld id="{10CE4625-0F1F-4843-B7F5-95221D96F285}" type="VALUE">
                      <a:rPr lang="en-US"/>
                      <a:pPr>
                        <a:defRPr b="1">
                          <a:solidFill>
                            <a:sysClr val="windowText" lastClr="000000"/>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9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7.1774970539350599E-2"/>
                      <c:h val="5.0092271340662235E-2"/>
                    </c:manualLayout>
                  </c15:layout>
                  <c15:dlblFieldTable/>
                  <c15:showDataLabelsRange val="0"/>
                </c:ext>
                <c:ext xmlns:c16="http://schemas.microsoft.com/office/drawing/2014/chart" uri="{C3380CC4-5D6E-409C-BE32-E72D297353CC}">
                  <c16:uniqueId val="{00000017-71ED-4BB3-9EEB-A432D0C75B70}"/>
                </c:ext>
              </c:extLst>
            </c:dLbl>
            <c:dLbl>
              <c:idx val="22"/>
              <c:layout>
                <c:manualLayout>
                  <c:x val="0.13575108571099326"/>
                  <c:y val="-3.5186677480625352E-2"/>
                </c:manualLayout>
              </c:layout>
              <c:tx>
                <c:rich>
                  <a:bodyPr rot="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fld id="{C08EF1E5-E64C-4CBD-8D2E-F30A7E25EF66}" type="VALUE">
                      <a:rPr lang="en-US" sz="1400">
                        <a:solidFill>
                          <a:sysClr val="windowText" lastClr="000000"/>
                        </a:solidFill>
                      </a:rPr>
                      <a:pPr>
                        <a:defRPr sz="1000" b="1">
                          <a:solidFill>
                            <a:sysClr val="windowText" lastClr="000000"/>
                          </a:solidFill>
                        </a:defRPr>
                      </a:pPr>
                      <a:t>[VALUE]</a:t>
                    </a:fld>
                    <a:endParaRPr lang="en-US"/>
                  </a:p>
                </c:rich>
              </c:tx>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8-71ED-4BB3-9EEB-A432D0C75B70}"/>
                </c:ext>
              </c:extLst>
            </c:dLbl>
            <c:dLbl>
              <c:idx val="23"/>
              <c:layout>
                <c:manualLayout>
                  <c:x val="7.2175824072202341E-2"/>
                  <c:y val="1.1951986922743775E-3"/>
                </c:manualLayout>
              </c:layout>
              <c:tx>
                <c:rich>
                  <a:bodyPr/>
                  <a:lstStyle/>
                  <a:p>
                    <a:fld id="{251A7B45-2DD8-47D4-8715-2CC8B2DC2133}" type="VALUE">
                      <a:rPr lang="en-US"/>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9-71ED-4BB3-9EEB-A432D0C75B70}"/>
                </c:ext>
              </c:extLst>
            </c:dLbl>
            <c:dLbl>
              <c:idx val="24"/>
              <c:layout>
                <c:manualLayout>
                  <c:x val="0.17628213893468281"/>
                  <c:y val="5.6599357150947154E-2"/>
                </c:manualLayout>
              </c:layout>
              <c:tx>
                <c:rich>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n-lt"/>
                        <a:ea typeface="+mn-ea"/>
                        <a:cs typeface="+mn-cs"/>
                      </a:defRPr>
                    </a:pPr>
                    <a:fld id="{B3011600-67E7-453A-96F4-FF8842BFA5FB}" type="VALUE">
                      <a:rPr lang="en-US" sz="1400">
                        <a:solidFill>
                          <a:sysClr val="windowText" lastClr="000000"/>
                        </a:solidFill>
                      </a:rPr>
                      <a:pPr>
                        <a:defRPr sz="1400" b="1">
                          <a:solidFill>
                            <a:sysClr val="windowText" lastClr="000000"/>
                          </a:solidFill>
                        </a:defRPr>
                      </a:pPr>
                      <a:t>[VALUE]</a:t>
                    </a:fld>
                    <a:endParaRPr lang="en-US"/>
                  </a:p>
                </c:rich>
              </c:tx>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A-71ED-4BB3-9EEB-A432D0C75B70}"/>
                </c:ext>
              </c:extLst>
            </c:dLbl>
            <c:dLbl>
              <c:idx val="25"/>
              <c:layout>
                <c:manualLayout>
                  <c:x val="5.6854656072207473E-2"/>
                  <c:y val="2.6281599058652023E-2"/>
                </c:manualLayout>
              </c:layout>
              <c:tx>
                <c:rich>
                  <a:bodyPr/>
                  <a:lstStyle/>
                  <a:p>
                    <a:fld id="{22E24C21-8F9B-4FF2-AFF3-57919242ECEF}" type="VALUE">
                      <a:rPr lang="en-US"/>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33-E016-44D8-A6A7-1B4326DC33F6}"/>
                </c:ext>
              </c:extLst>
            </c:dLbl>
            <c:dLbl>
              <c:idx val="26"/>
              <c:layout>
                <c:manualLayout>
                  <c:x val="0.13650283214886119"/>
                  <c:y val="0.19215068027697971"/>
                </c:manualLayout>
              </c:layout>
              <c:tx>
                <c:rich>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n-lt"/>
                        <a:ea typeface="+mn-ea"/>
                        <a:cs typeface="+mn-cs"/>
                      </a:defRPr>
                    </a:pPr>
                    <a:fld id="{1ED7421C-BBD3-43F7-B34F-E50104923C66}" type="VALUE">
                      <a:rPr lang="en-US" sz="1400">
                        <a:solidFill>
                          <a:sysClr val="windowText" lastClr="000000"/>
                        </a:solidFill>
                      </a:rPr>
                      <a:pPr>
                        <a:defRPr sz="1400" b="1">
                          <a:solidFill>
                            <a:sysClr val="windowText" lastClr="000000"/>
                          </a:solidFill>
                        </a:defRPr>
                      </a:pPr>
                      <a:t>[VALUE]</a:t>
                    </a:fld>
                    <a:endParaRPr lang="en-US"/>
                  </a:p>
                </c:rich>
              </c:tx>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B-71ED-4BB3-9EEB-A432D0C75B70}"/>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'Fig7 by Types (% of agencies)'!$H$759:$AH$759</c:f>
              <c:strCache>
                <c:ptCount val="27"/>
                <c:pt idx="0">
                  <c:v>SCPV</c:v>
                </c:pt>
                <c:pt idx="1">
                  <c:v>PM</c:v>
                </c:pt>
                <c:pt idx="2">
                  <c:v>NSCPC</c:v>
                </c:pt>
                <c:pt idx="3">
                  <c:v>SPC</c:v>
                </c:pt>
                <c:pt idx="4">
                  <c:v>SPP</c:v>
                </c:pt>
                <c:pt idx="5">
                  <c:v>CEMA</c:v>
                </c:pt>
                <c:pt idx="6">
                  <c:v>GO</c:v>
                </c:pt>
                <c:pt idx="7">
                  <c:v>SAV</c:v>
                </c:pt>
                <c:pt idx="8">
                  <c:v>SBV</c:v>
                </c:pt>
                <c:pt idx="9">
                  <c:v>VGCL</c:v>
                </c:pt>
                <c:pt idx="10">
                  <c:v>VSS</c:v>
                </c:pt>
                <c:pt idx="11">
                  <c:v>MARD</c:v>
                </c:pt>
                <c:pt idx="12">
                  <c:v>MIC</c:v>
                </c:pt>
                <c:pt idx="13">
                  <c:v>MOC</c:v>
                </c:pt>
                <c:pt idx="14">
                  <c:v>MOCST</c:v>
                </c:pt>
                <c:pt idx="15">
                  <c:v>MOET</c:v>
                </c:pt>
                <c:pt idx="16">
                  <c:v>MOF</c:v>
                </c:pt>
                <c:pt idx="17">
                  <c:v>MOFA</c:v>
                </c:pt>
                <c:pt idx="18">
                  <c:v>MOH</c:v>
                </c:pt>
                <c:pt idx="19">
                  <c:v>MOHA</c:v>
                </c:pt>
                <c:pt idx="20">
                  <c:v>MOIT</c:v>
                </c:pt>
                <c:pt idx="21">
                  <c:v>MOJ</c:v>
                </c:pt>
                <c:pt idx="22">
                  <c:v>MOLISA</c:v>
                </c:pt>
                <c:pt idx="23">
                  <c:v>MONRE</c:v>
                </c:pt>
                <c:pt idx="24">
                  <c:v>MOT</c:v>
                </c:pt>
                <c:pt idx="25">
                  <c:v>MPI</c:v>
                </c:pt>
                <c:pt idx="26">
                  <c:v>27 PCCs</c:v>
                </c:pt>
              </c:strCache>
            </c:strRef>
          </c:cat>
          <c:val>
            <c:numRef>
              <c:f>'Fig7 by Types (% of agencies)'!$H$760:$AH$760</c:f>
              <c:numCache>
                <c:formatCode>0.00</c:formatCode>
                <c:ptCount val="27"/>
                <c:pt idx="0">
                  <c:v>0.1733102253032929</c:v>
                </c:pt>
                <c:pt idx="1">
                  <c:v>0.69</c:v>
                </c:pt>
                <c:pt idx="2">
                  <c:v>6.0658578856152516</c:v>
                </c:pt>
                <c:pt idx="3">
                  <c:v>1.3864818024263432</c:v>
                </c:pt>
                <c:pt idx="4">
                  <c:v>0.1733102253032929</c:v>
                </c:pt>
                <c:pt idx="5">
                  <c:v>0.34662045060658581</c:v>
                </c:pt>
                <c:pt idx="6">
                  <c:v>8.3188908145580598</c:v>
                </c:pt>
                <c:pt idx="7">
                  <c:v>0.1733102253032929</c:v>
                </c:pt>
                <c:pt idx="8">
                  <c:v>0.69324090121317161</c:v>
                </c:pt>
                <c:pt idx="9">
                  <c:v>0.51993067590987874</c:v>
                </c:pt>
                <c:pt idx="10">
                  <c:v>4.6793760831889077</c:v>
                </c:pt>
                <c:pt idx="11">
                  <c:v>0.86655112651646449</c:v>
                </c:pt>
                <c:pt idx="12">
                  <c:v>0.86655112651646449</c:v>
                </c:pt>
                <c:pt idx="13">
                  <c:v>0.1733102253032929</c:v>
                </c:pt>
                <c:pt idx="14">
                  <c:v>1.559792027729636</c:v>
                </c:pt>
                <c:pt idx="15">
                  <c:v>13.864818024263432</c:v>
                </c:pt>
                <c:pt idx="16">
                  <c:v>6.93</c:v>
                </c:pt>
                <c:pt idx="17">
                  <c:v>0.51993067590987874</c:v>
                </c:pt>
                <c:pt idx="18">
                  <c:v>17.157712305025996</c:v>
                </c:pt>
                <c:pt idx="19">
                  <c:v>0.51993067590987874</c:v>
                </c:pt>
                <c:pt idx="20">
                  <c:v>1.9064124783362217</c:v>
                </c:pt>
                <c:pt idx="21">
                  <c:v>1.9064124783362217</c:v>
                </c:pt>
                <c:pt idx="22">
                  <c:v>4.5060658578856154</c:v>
                </c:pt>
                <c:pt idx="23">
                  <c:v>0.34662045060658581</c:v>
                </c:pt>
                <c:pt idx="24">
                  <c:v>7.9722703639514734</c:v>
                </c:pt>
                <c:pt idx="25">
                  <c:v>0.34662045060658581</c:v>
                </c:pt>
                <c:pt idx="26">
                  <c:v>17.329999999999998</c:v>
                </c:pt>
              </c:numCache>
            </c:numRef>
          </c:val>
          <c:extLst>
            <c:ext xmlns:c16="http://schemas.microsoft.com/office/drawing/2014/chart" uri="{C3380CC4-5D6E-409C-BE32-E72D297353CC}">
              <c16:uniqueId val="{00000000-71ED-4BB3-9EEB-A432D0C75B70}"/>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2848402751217477E-2"/>
          <c:y val="1.4613589967920677E-2"/>
          <c:w val="0.95462215463783651"/>
          <c:h val="0.98993511227763198"/>
        </c:manualLayout>
      </c:layout>
      <c:pieChart>
        <c:varyColors val="1"/>
        <c:ser>
          <c:idx val="0"/>
          <c:order val="0"/>
          <c:dPt>
            <c:idx val="0"/>
            <c:bubble3D val="0"/>
            <c:spPr>
              <a:solidFill>
                <a:srgbClr val="800080"/>
              </a:solidFill>
              <a:ln w="19050">
                <a:solidFill>
                  <a:schemeClr val="lt1"/>
                </a:solidFill>
              </a:ln>
              <a:effectLst/>
            </c:spPr>
            <c:extLst>
              <c:ext xmlns:c16="http://schemas.microsoft.com/office/drawing/2014/chart" uri="{C3380CC4-5D6E-409C-BE32-E72D297353CC}">
                <c16:uniqueId val="{00000003-937F-4F87-89AC-B76F071C19CC}"/>
              </c:ext>
            </c:extLst>
          </c:dPt>
          <c:dPt>
            <c:idx val="1"/>
            <c:bubble3D val="0"/>
            <c:spPr>
              <a:solidFill>
                <a:srgbClr val="00FF00"/>
              </a:solidFill>
              <a:ln w="19050">
                <a:solidFill>
                  <a:schemeClr val="lt1"/>
                </a:solidFill>
              </a:ln>
              <a:effectLst/>
            </c:spPr>
            <c:extLst>
              <c:ext xmlns:c16="http://schemas.microsoft.com/office/drawing/2014/chart" uri="{C3380CC4-5D6E-409C-BE32-E72D297353CC}">
                <c16:uniqueId val="{00000002-937F-4F87-89AC-B76F071C19CC}"/>
              </c:ext>
            </c:extLst>
          </c:dPt>
          <c:dLbls>
            <c:dLbl>
              <c:idx val="0"/>
              <c:layout>
                <c:manualLayout>
                  <c:x val="-0.12388195423578365"/>
                  <c:y val="0.15336887576552927"/>
                </c:manualLayout>
              </c:layout>
              <c:tx>
                <c:rich>
                  <a:bodyPr/>
                  <a:lstStyle/>
                  <a:p>
                    <a:fld id="{EBF8A07A-1F51-4F28-AB01-3316CCA9B8DC}" type="VALUE">
                      <a:rPr lang="en-US"/>
                      <a:pPr/>
                      <a:t>[VALUE]</a:t>
                    </a:fld>
                    <a:r>
                      <a:rPr lang="en-US"/>
                      <a:t> </a:t>
                    </a:r>
                  </a:p>
                </c:rich>
              </c:tx>
              <c:showLegendKey val="0"/>
              <c:showVal val="1"/>
              <c:showCatName val="0"/>
              <c:showSerName val="0"/>
              <c:showPercent val="0"/>
              <c:showBubbleSize val="0"/>
              <c:extLst>
                <c:ext xmlns:c15="http://schemas.microsoft.com/office/drawing/2012/chart" uri="{CE6537A1-D6FC-4f65-9D91-7224C49458BB}">
                  <c15:layout>
                    <c:manualLayout>
                      <c:w val="0.26226541883120796"/>
                      <c:h val="0.21736111111111106"/>
                    </c:manualLayout>
                  </c15:layout>
                  <c15:dlblFieldTable/>
                  <c15:showDataLabelsRange val="0"/>
                </c:ext>
                <c:ext xmlns:c16="http://schemas.microsoft.com/office/drawing/2014/chart" uri="{C3380CC4-5D6E-409C-BE32-E72D297353CC}">
                  <c16:uniqueId val="{00000003-937F-4F87-89AC-B76F071C19CC}"/>
                </c:ext>
              </c:extLst>
            </c:dLbl>
            <c:dLbl>
              <c:idx val="1"/>
              <c:layout>
                <c:manualLayout>
                  <c:x val="0.16727241892416411"/>
                  <c:y val="-0.30693715368912217"/>
                </c:manualLayout>
              </c:layout>
              <c:tx>
                <c:rich>
                  <a:bodyPr/>
                  <a:lstStyle/>
                  <a:p>
                    <a:fld id="{0A693F67-2C6D-4047-B91D-55577C186A22}" type="VALUE">
                      <a:rPr lang="en-US"/>
                      <a:pPr/>
                      <a:t>[VALUE]</a:t>
                    </a:fld>
                    <a:r>
                      <a:rPr lang="en-US"/>
                      <a:t> </a:t>
                    </a:r>
                  </a:p>
                </c:rich>
              </c:tx>
              <c:showLegendKey val="0"/>
              <c:showVal val="1"/>
              <c:showCatName val="0"/>
              <c:showSerName val="0"/>
              <c:showPercent val="0"/>
              <c:showBubbleSize val="0"/>
              <c:extLst>
                <c:ext xmlns:c15="http://schemas.microsoft.com/office/drawing/2012/chart" uri="{CE6537A1-D6FC-4f65-9D91-7224C49458BB}">
                  <c15:layout>
                    <c:manualLayout>
                      <c:w val="0.28677745239191721"/>
                      <c:h val="0.28518518518518521"/>
                    </c:manualLayout>
                  </c15:layout>
                  <c15:dlblFieldTable/>
                  <c15:showDataLabelsRange val="0"/>
                </c:ext>
                <c:ext xmlns:c16="http://schemas.microsoft.com/office/drawing/2014/chart" uri="{C3380CC4-5D6E-409C-BE32-E72D297353CC}">
                  <c16:uniqueId val="{00000002-937F-4F87-89AC-B76F071C19CC}"/>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'Fig7 by Types (% of agencies)'!$H$838:$I$839</c:f>
              <c:strCache>
                <c:ptCount val="2"/>
                <c:pt idx="0">
                  <c:v>CPTC</c:v>
                </c:pt>
                <c:pt idx="1">
                  <c:v>PPCs</c:v>
                </c:pt>
              </c:strCache>
            </c:strRef>
          </c:cat>
          <c:val>
            <c:numRef>
              <c:f>'Fig7 by Types (% of agencies)'!$H$840:$I$840</c:f>
              <c:numCache>
                <c:formatCode>0.00</c:formatCode>
                <c:ptCount val="2"/>
                <c:pt idx="0">
                  <c:v>33.333333333333336</c:v>
                </c:pt>
                <c:pt idx="1">
                  <c:v>66.666666666666671</c:v>
                </c:pt>
              </c:numCache>
            </c:numRef>
          </c:val>
          <c:extLst>
            <c:ext xmlns:c16="http://schemas.microsoft.com/office/drawing/2014/chart" uri="{C3380CC4-5D6E-409C-BE32-E72D297353CC}">
              <c16:uniqueId val="{00000000-937F-4F87-89AC-B76F071C19CC}"/>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3492347641090353E-2"/>
          <c:y val="6.3433553056500683E-2"/>
          <c:w val="0.95711764493338247"/>
          <c:h val="0.79319708024685631"/>
        </c:manualLayout>
      </c:layout>
      <c:barChart>
        <c:barDir val="col"/>
        <c:grouping val="stacked"/>
        <c:varyColors val="0"/>
        <c:ser>
          <c:idx val="0"/>
          <c:order val="0"/>
          <c:tx>
            <c:strRef>
              <c:f>'(For Fig 3.1.+) Fig 5+ Fig 6'!$E$1003</c:f>
              <c:strCache>
                <c:ptCount val="1"/>
                <c:pt idx="0">
                  <c:v>0 (Before Jan 23 - 0 CC) 7 PDs</c:v>
                </c:pt>
              </c:strCache>
            </c:strRef>
          </c:tx>
          <c:spPr>
            <a:solidFill>
              <a:schemeClr val="accent1"/>
            </a:solidFill>
            <a:ln>
              <a:noFill/>
            </a:ln>
            <a:effectLst/>
          </c:spPr>
          <c:invertIfNegative val="0"/>
          <c:dLbls>
            <c:dLbl>
              <c:idx val="22"/>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53C0-4BFE-8773-F42CF4325534}"/>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rgbClr val="FFFF00"/>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'(For Fig 3.1.+) Fig 5+ Fig 6'!$F$1002:$AL$1002</c:f>
              <c:strCache>
                <c:ptCount val="33"/>
                <c:pt idx="0">
                  <c:v>NASC (1)</c:v>
                </c:pt>
                <c:pt idx="1">
                  <c:v>GOV (11)</c:v>
                </c:pt>
                <c:pt idx="2">
                  <c:v>PM (24)</c:v>
                </c:pt>
                <c:pt idx="3">
                  <c:v>SCPV (2)</c:v>
                </c:pt>
                <c:pt idx="4">
                  <c:v>CPTC (1) </c:v>
                </c:pt>
                <c:pt idx="5">
                  <c:v>NSCPC (40)</c:v>
                </c:pt>
                <c:pt idx="6">
                  <c:v>SPC (9)</c:v>
                </c:pt>
                <c:pt idx="7">
                  <c:v>SPP (2)</c:v>
                </c:pt>
                <c:pt idx="8">
                  <c:v>CEMA (2)</c:v>
                </c:pt>
                <c:pt idx="9">
                  <c:v>GO (72)</c:v>
                </c:pt>
                <c:pt idx="10">
                  <c:v>SAV (3)</c:v>
                </c:pt>
                <c:pt idx="11">
                  <c:v>SBV (11)</c:v>
                </c:pt>
                <c:pt idx="12">
                  <c:v>VGCL (3)</c:v>
                </c:pt>
                <c:pt idx="13">
                  <c:v>VSS (27)</c:v>
                </c:pt>
                <c:pt idx="14">
                  <c:v>MARD (5)</c:v>
                </c:pt>
                <c:pt idx="15">
                  <c:v>MIC (8)</c:v>
                </c:pt>
                <c:pt idx="16">
                  <c:v>MND (2)</c:v>
                </c:pt>
                <c:pt idx="17">
                  <c:v>MOC (3)</c:v>
                </c:pt>
                <c:pt idx="18">
                  <c:v>MOCST (13)</c:v>
                </c:pt>
                <c:pt idx="19">
                  <c:v>MOET (85)</c:v>
                </c:pt>
                <c:pt idx="20">
                  <c:v>MOF (50)</c:v>
                </c:pt>
                <c:pt idx="21">
                  <c:v>MOFA (4)</c:v>
                </c:pt>
                <c:pt idx="22">
                  <c:v>MOH (138)</c:v>
                </c:pt>
                <c:pt idx="23">
                  <c:v>MOHA (3)</c:v>
                </c:pt>
                <c:pt idx="24">
                  <c:v>MOIT (16)</c:v>
                </c:pt>
                <c:pt idx="25">
                  <c:v>MOJ (14)</c:v>
                </c:pt>
                <c:pt idx="26">
                  <c:v>MOLISA (29)</c:v>
                </c:pt>
                <c:pt idx="27">
                  <c:v>MONRE (4)</c:v>
                </c:pt>
                <c:pt idx="28">
                  <c:v>MOST (8)</c:v>
                </c:pt>
                <c:pt idx="29">
                  <c:v>MOT (50)</c:v>
                </c:pt>
                <c:pt idx="30">
                  <c:v>MPI (2)</c:v>
                </c:pt>
                <c:pt idx="31">
                  <c:v>MPS (3)</c:v>
                </c:pt>
                <c:pt idx="32">
                  <c:v>PPCs (314)</c:v>
                </c:pt>
              </c:strCache>
            </c:strRef>
          </c:cat>
          <c:val>
            <c:numRef>
              <c:f>'(For Fig 3.1.+) Fig 5+ Fig 6'!$F$1003:$AL$1003</c:f>
              <c:numCache>
                <c:formatCode>General</c:formatCode>
                <c:ptCount val="33"/>
                <c:pt idx="0">
                  <c:v>0</c:v>
                </c:pt>
                <c:pt idx="1">
                  <c:v>0</c:v>
                </c:pt>
                <c:pt idx="2">
                  <c:v>0</c:v>
                </c:pt>
                <c:pt idx="3">
                  <c:v>0</c:v>
                </c:pt>
                <c:pt idx="4">
                  <c:v>0</c:v>
                </c:pt>
                <c:pt idx="5">
                  <c:v>0</c:v>
                </c:pt>
                <c:pt idx="6">
                  <c:v>0</c:v>
                </c:pt>
                <c:pt idx="7">
                  <c:v>0</c:v>
                </c:pt>
                <c:pt idx="8">
                  <c:v>0</c:v>
                </c:pt>
                <c:pt idx="9">
                  <c:v>0</c:v>
                </c:pt>
                <c:pt idx="15">
                  <c:v>0</c:v>
                </c:pt>
                <c:pt idx="16">
                  <c:v>0</c:v>
                </c:pt>
                <c:pt idx="17">
                  <c:v>0</c:v>
                </c:pt>
                <c:pt idx="18">
                  <c:v>0</c:v>
                </c:pt>
                <c:pt idx="19">
                  <c:v>0</c:v>
                </c:pt>
                <c:pt idx="20">
                  <c:v>0</c:v>
                </c:pt>
                <c:pt idx="21">
                  <c:v>0</c:v>
                </c:pt>
                <c:pt idx="22">
                  <c:v>6</c:v>
                </c:pt>
                <c:pt idx="23">
                  <c:v>0</c:v>
                </c:pt>
                <c:pt idx="24">
                  <c:v>0</c:v>
                </c:pt>
                <c:pt idx="25">
                  <c:v>0</c:v>
                </c:pt>
                <c:pt idx="26">
                  <c:v>0</c:v>
                </c:pt>
                <c:pt idx="27">
                  <c:v>0</c:v>
                </c:pt>
                <c:pt idx="28">
                  <c:v>0</c:v>
                </c:pt>
                <c:pt idx="29">
                  <c:v>0</c:v>
                </c:pt>
                <c:pt idx="30">
                  <c:v>0</c:v>
                </c:pt>
                <c:pt idx="31">
                  <c:v>0</c:v>
                </c:pt>
                <c:pt idx="32">
                  <c:v>1</c:v>
                </c:pt>
              </c:numCache>
            </c:numRef>
          </c:val>
          <c:extLst>
            <c:ext xmlns:c16="http://schemas.microsoft.com/office/drawing/2014/chart" uri="{C3380CC4-5D6E-409C-BE32-E72D297353CC}">
              <c16:uniqueId val="{00000000-53C0-4BFE-8773-F42CF4325534}"/>
            </c:ext>
          </c:extLst>
        </c:ser>
        <c:ser>
          <c:idx val="1"/>
          <c:order val="1"/>
          <c:tx>
            <c:strRef>
              <c:f>'(For Fig 3.1.+) Fig 5+ Fig 6'!$E$1004</c:f>
              <c:strCache>
                <c:ptCount val="1"/>
                <c:pt idx="0">
                  <c:v>I (Jan 23 -&gt; Mar 5 - 16 CCs) 190  PDs</c:v>
                </c:pt>
              </c:strCache>
            </c:strRef>
          </c:tx>
          <c:spPr>
            <a:solidFill>
              <a:schemeClr val="accent2"/>
            </a:solidFill>
            <a:ln>
              <a:noFill/>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39-53C0-4BFE-8773-F42CF4325534}"/>
                </c:ext>
              </c:extLst>
            </c:dLbl>
            <c:dLbl>
              <c:idx val="3"/>
              <c:delete val="1"/>
              <c:extLst>
                <c:ext xmlns:c15="http://schemas.microsoft.com/office/drawing/2012/chart" uri="{CE6537A1-D6FC-4f65-9D91-7224C49458BB}"/>
                <c:ext xmlns:c16="http://schemas.microsoft.com/office/drawing/2014/chart" uri="{C3380CC4-5D6E-409C-BE32-E72D297353CC}">
                  <c16:uniqueId val="{0000000D-3A87-4B9F-A7BC-62C2EFC43154}"/>
                </c:ext>
              </c:extLst>
            </c:dLbl>
            <c:dLbl>
              <c:idx val="4"/>
              <c:delete val="1"/>
              <c:extLst>
                <c:ext xmlns:c15="http://schemas.microsoft.com/office/drawing/2012/chart" uri="{CE6537A1-D6FC-4f65-9D91-7224C49458BB}"/>
                <c:ext xmlns:c16="http://schemas.microsoft.com/office/drawing/2014/chart" uri="{C3380CC4-5D6E-409C-BE32-E72D297353CC}">
                  <c16:uniqueId val="{0000000B-3A87-4B9F-A7BC-62C2EFC43154}"/>
                </c:ext>
              </c:extLst>
            </c:dLbl>
            <c:dLbl>
              <c:idx val="6"/>
              <c:delete val="1"/>
              <c:extLst>
                <c:ext xmlns:c15="http://schemas.microsoft.com/office/drawing/2012/chart" uri="{CE6537A1-D6FC-4f65-9D91-7224C49458BB}"/>
                <c:ext xmlns:c16="http://schemas.microsoft.com/office/drawing/2014/chart" uri="{C3380CC4-5D6E-409C-BE32-E72D297353CC}">
                  <c16:uniqueId val="{00000038-53C0-4BFE-8773-F42CF4325534}"/>
                </c:ext>
              </c:extLst>
            </c:dLbl>
            <c:dLbl>
              <c:idx val="7"/>
              <c:delete val="1"/>
              <c:extLst>
                <c:ext xmlns:c15="http://schemas.microsoft.com/office/drawing/2012/chart" uri="{CE6537A1-D6FC-4f65-9D91-7224C49458BB}"/>
                <c:ext xmlns:c16="http://schemas.microsoft.com/office/drawing/2014/chart" uri="{C3380CC4-5D6E-409C-BE32-E72D297353CC}">
                  <c16:uniqueId val="{00000037-53C0-4BFE-8773-F42CF4325534}"/>
                </c:ext>
              </c:extLst>
            </c:dLbl>
            <c:dLbl>
              <c:idx val="8"/>
              <c:delete val="1"/>
              <c:extLst>
                <c:ext xmlns:c15="http://schemas.microsoft.com/office/drawing/2012/chart" uri="{CE6537A1-D6FC-4f65-9D91-7224C49458BB}"/>
                <c:ext xmlns:c16="http://schemas.microsoft.com/office/drawing/2014/chart" uri="{C3380CC4-5D6E-409C-BE32-E72D297353CC}">
                  <c16:uniqueId val="{0000000A-3A87-4B9F-A7BC-62C2EFC43154}"/>
                </c:ext>
              </c:extLst>
            </c:dLbl>
            <c:dLbl>
              <c:idx val="10"/>
              <c:delete val="1"/>
              <c:extLst>
                <c:ext xmlns:c15="http://schemas.microsoft.com/office/drawing/2012/chart" uri="{CE6537A1-D6FC-4f65-9D91-7224C49458BB}"/>
                <c:ext xmlns:c16="http://schemas.microsoft.com/office/drawing/2014/chart" uri="{C3380CC4-5D6E-409C-BE32-E72D297353CC}">
                  <c16:uniqueId val="{00000006-3A87-4B9F-A7BC-62C2EFC43154}"/>
                </c:ext>
              </c:extLst>
            </c:dLbl>
            <c:dLbl>
              <c:idx val="12"/>
              <c:delete val="1"/>
              <c:extLst>
                <c:ext xmlns:c15="http://schemas.microsoft.com/office/drawing/2012/chart" uri="{CE6537A1-D6FC-4f65-9D91-7224C49458BB}"/>
                <c:ext xmlns:c16="http://schemas.microsoft.com/office/drawing/2014/chart" uri="{C3380CC4-5D6E-409C-BE32-E72D297353CC}">
                  <c16:uniqueId val="{00000008-3A87-4B9F-A7BC-62C2EFC43154}"/>
                </c:ext>
              </c:extLst>
            </c:dLbl>
            <c:dLbl>
              <c:idx val="14"/>
              <c:delete val="1"/>
              <c:extLst>
                <c:ext xmlns:c15="http://schemas.microsoft.com/office/drawing/2012/chart" uri="{CE6537A1-D6FC-4f65-9D91-7224C49458BB}"/>
                <c:ext xmlns:c16="http://schemas.microsoft.com/office/drawing/2014/chart" uri="{C3380CC4-5D6E-409C-BE32-E72D297353CC}">
                  <c16:uniqueId val="{00000035-53C0-4BFE-8773-F42CF4325534}"/>
                </c:ext>
              </c:extLst>
            </c:dLbl>
            <c:dLbl>
              <c:idx val="16"/>
              <c:delete val="1"/>
              <c:extLst>
                <c:ext xmlns:c15="http://schemas.microsoft.com/office/drawing/2012/chart" uri="{CE6537A1-D6FC-4f65-9D91-7224C49458BB}"/>
                <c:ext xmlns:c16="http://schemas.microsoft.com/office/drawing/2014/chart" uri="{C3380CC4-5D6E-409C-BE32-E72D297353CC}">
                  <c16:uniqueId val="{00000011-3A87-4B9F-A7BC-62C2EFC43154}"/>
                </c:ext>
              </c:extLst>
            </c:dLbl>
            <c:dLbl>
              <c:idx val="17"/>
              <c:delete val="1"/>
              <c:extLst>
                <c:ext xmlns:c15="http://schemas.microsoft.com/office/drawing/2012/chart" uri="{CE6537A1-D6FC-4f65-9D91-7224C49458BB}"/>
                <c:ext xmlns:c16="http://schemas.microsoft.com/office/drawing/2014/chart" uri="{C3380CC4-5D6E-409C-BE32-E72D297353CC}">
                  <c16:uniqueId val="{00000010-3A87-4B9F-A7BC-62C2EFC43154}"/>
                </c:ext>
              </c:extLst>
            </c:dLbl>
            <c:dLbl>
              <c:idx val="21"/>
              <c:delete val="1"/>
              <c:extLst>
                <c:ext xmlns:c15="http://schemas.microsoft.com/office/drawing/2012/chart" uri="{CE6537A1-D6FC-4f65-9D91-7224C49458BB}"/>
                <c:ext xmlns:c16="http://schemas.microsoft.com/office/drawing/2014/chart" uri="{C3380CC4-5D6E-409C-BE32-E72D297353CC}">
                  <c16:uniqueId val="{00000033-53C0-4BFE-8773-F42CF4325534}"/>
                </c:ext>
              </c:extLst>
            </c:dLbl>
            <c:dLbl>
              <c:idx val="23"/>
              <c:delete val="1"/>
              <c:extLst>
                <c:ext xmlns:c15="http://schemas.microsoft.com/office/drawing/2012/chart" uri="{CE6537A1-D6FC-4f65-9D91-7224C49458BB}"/>
                <c:ext xmlns:c16="http://schemas.microsoft.com/office/drawing/2014/chart" uri="{C3380CC4-5D6E-409C-BE32-E72D297353CC}">
                  <c16:uniqueId val="{00000032-53C0-4BFE-8773-F42CF4325534}"/>
                </c:ext>
              </c:extLst>
            </c:dLbl>
            <c:dLbl>
              <c:idx val="25"/>
              <c:delete val="1"/>
              <c:extLst>
                <c:ext xmlns:c15="http://schemas.microsoft.com/office/drawing/2012/chart" uri="{CE6537A1-D6FC-4f65-9D91-7224C49458BB}"/>
                <c:ext xmlns:c16="http://schemas.microsoft.com/office/drawing/2014/chart" uri="{C3380CC4-5D6E-409C-BE32-E72D297353CC}">
                  <c16:uniqueId val="{00000031-53C0-4BFE-8773-F42CF4325534}"/>
                </c:ext>
              </c:extLst>
            </c:dLbl>
            <c:dLbl>
              <c:idx val="30"/>
              <c:delete val="1"/>
              <c:extLst>
                <c:ext xmlns:c15="http://schemas.microsoft.com/office/drawing/2012/chart" uri="{CE6537A1-D6FC-4f65-9D91-7224C49458BB}"/>
                <c:ext xmlns:c16="http://schemas.microsoft.com/office/drawing/2014/chart" uri="{C3380CC4-5D6E-409C-BE32-E72D297353CC}">
                  <c16:uniqueId val="{0000002F-53C0-4BFE-8773-F42CF4325534}"/>
                </c:ext>
              </c:extLst>
            </c:dLbl>
            <c:dLbl>
              <c:idx val="31"/>
              <c:delete val="1"/>
              <c:extLst>
                <c:ext xmlns:c15="http://schemas.microsoft.com/office/drawing/2012/chart" uri="{CE6537A1-D6FC-4f65-9D91-7224C49458BB}"/>
                <c:ext xmlns:c16="http://schemas.microsoft.com/office/drawing/2014/chart" uri="{C3380CC4-5D6E-409C-BE32-E72D297353CC}">
                  <c16:uniqueId val="{00000030-53C0-4BFE-8773-F42CF4325534}"/>
                </c:ext>
              </c:extLst>
            </c:dLbl>
            <c:spPr>
              <a:noFill/>
              <a:ln>
                <a:noFill/>
              </a:ln>
              <a:effectLst/>
            </c:spPr>
            <c:txPr>
              <a:bodyPr rot="0" spcFirstLastPara="1" vertOverflow="ellipsis" vert="horz" wrap="square" lIns="38100" tIns="19050" rIns="38100" bIns="19050" anchor="ctr" anchorCtr="1">
                <a:spAutoFit/>
              </a:bodyPr>
              <a:lstStyle/>
              <a:p>
                <a:pPr>
                  <a:defRPr sz="1000" b="1" i="1" u="none" strike="noStrike" kern="1200" baseline="0">
                    <a:solidFill>
                      <a:srgbClr val="9900FF"/>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'(For Fig 3.1.+) Fig 5+ Fig 6'!$F$1002:$AL$1002</c:f>
              <c:strCache>
                <c:ptCount val="33"/>
                <c:pt idx="0">
                  <c:v>NASC (1)</c:v>
                </c:pt>
                <c:pt idx="1">
                  <c:v>GOV (11)</c:v>
                </c:pt>
                <c:pt idx="2">
                  <c:v>PM (24)</c:v>
                </c:pt>
                <c:pt idx="3">
                  <c:v>SCPV (2)</c:v>
                </c:pt>
                <c:pt idx="4">
                  <c:v>CPTC (1) </c:v>
                </c:pt>
                <c:pt idx="5">
                  <c:v>NSCPC (40)</c:v>
                </c:pt>
                <c:pt idx="6">
                  <c:v>SPC (9)</c:v>
                </c:pt>
                <c:pt idx="7">
                  <c:v>SPP (2)</c:v>
                </c:pt>
                <c:pt idx="8">
                  <c:v>CEMA (2)</c:v>
                </c:pt>
                <c:pt idx="9">
                  <c:v>GO (72)</c:v>
                </c:pt>
                <c:pt idx="10">
                  <c:v>SAV (3)</c:v>
                </c:pt>
                <c:pt idx="11">
                  <c:v>SBV (11)</c:v>
                </c:pt>
                <c:pt idx="12">
                  <c:v>VGCL (3)</c:v>
                </c:pt>
                <c:pt idx="13">
                  <c:v>VSS (27)</c:v>
                </c:pt>
                <c:pt idx="14">
                  <c:v>MARD (5)</c:v>
                </c:pt>
                <c:pt idx="15">
                  <c:v>MIC (8)</c:v>
                </c:pt>
                <c:pt idx="16">
                  <c:v>MND (2)</c:v>
                </c:pt>
                <c:pt idx="17">
                  <c:v>MOC (3)</c:v>
                </c:pt>
                <c:pt idx="18">
                  <c:v>MOCST (13)</c:v>
                </c:pt>
                <c:pt idx="19">
                  <c:v>MOET (85)</c:v>
                </c:pt>
                <c:pt idx="20">
                  <c:v>MOF (50)</c:v>
                </c:pt>
                <c:pt idx="21">
                  <c:v>MOFA (4)</c:v>
                </c:pt>
                <c:pt idx="22">
                  <c:v>MOH (138)</c:v>
                </c:pt>
                <c:pt idx="23">
                  <c:v>MOHA (3)</c:v>
                </c:pt>
                <c:pt idx="24">
                  <c:v>MOIT (16)</c:v>
                </c:pt>
                <c:pt idx="25">
                  <c:v>MOJ (14)</c:v>
                </c:pt>
                <c:pt idx="26">
                  <c:v>MOLISA (29)</c:v>
                </c:pt>
                <c:pt idx="27">
                  <c:v>MONRE (4)</c:v>
                </c:pt>
                <c:pt idx="28">
                  <c:v>MOST (8)</c:v>
                </c:pt>
                <c:pt idx="29">
                  <c:v>MOT (50)</c:v>
                </c:pt>
                <c:pt idx="30">
                  <c:v>MPI (2)</c:v>
                </c:pt>
                <c:pt idx="31">
                  <c:v>MPS (3)</c:v>
                </c:pt>
                <c:pt idx="32">
                  <c:v>PPCs (314)</c:v>
                </c:pt>
              </c:strCache>
            </c:strRef>
          </c:cat>
          <c:val>
            <c:numRef>
              <c:f>'(For Fig 3.1.+) Fig 5+ Fig 6'!$F$1004:$AL$1004</c:f>
              <c:numCache>
                <c:formatCode>General</c:formatCode>
                <c:ptCount val="33"/>
                <c:pt idx="0">
                  <c:v>0</c:v>
                </c:pt>
                <c:pt idx="1">
                  <c:v>2</c:v>
                </c:pt>
                <c:pt idx="2">
                  <c:v>12</c:v>
                </c:pt>
                <c:pt idx="3">
                  <c:v>1</c:v>
                </c:pt>
                <c:pt idx="4">
                  <c:v>1</c:v>
                </c:pt>
                <c:pt idx="5">
                  <c:v>3</c:v>
                </c:pt>
                <c:pt idx="6">
                  <c:v>0</c:v>
                </c:pt>
                <c:pt idx="7">
                  <c:v>0</c:v>
                </c:pt>
                <c:pt idx="8">
                  <c:v>0</c:v>
                </c:pt>
                <c:pt idx="9">
                  <c:v>9</c:v>
                </c:pt>
                <c:pt idx="10">
                  <c:v>1</c:v>
                </c:pt>
                <c:pt idx="11">
                  <c:v>1</c:v>
                </c:pt>
                <c:pt idx="12">
                  <c:v>1</c:v>
                </c:pt>
                <c:pt idx="13">
                  <c:v>1</c:v>
                </c:pt>
                <c:pt idx="14">
                  <c:v>1</c:v>
                </c:pt>
                <c:pt idx="15">
                  <c:v>2</c:v>
                </c:pt>
                <c:pt idx="16">
                  <c:v>1</c:v>
                </c:pt>
                <c:pt idx="17">
                  <c:v>1</c:v>
                </c:pt>
                <c:pt idx="18">
                  <c:v>5</c:v>
                </c:pt>
                <c:pt idx="19">
                  <c:v>19</c:v>
                </c:pt>
                <c:pt idx="20">
                  <c:v>8</c:v>
                </c:pt>
                <c:pt idx="21">
                  <c:v>0</c:v>
                </c:pt>
                <c:pt idx="22">
                  <c:v>37</c:v>
                </c:pt>
                <c:pt idx="23">
                  <c:v>0</c:v>
                </c:pt>
                <c:pt idx="24">
                  <c:v>4</c:v>
                </c:pt>
                <c:pt idx="25">
                  <c:v>0</c:v>
                </c:pt>
                <c:pt idx="26">
                  <c:v>2</c:v>
                </c:pt>
                <c:pt idx="27">
                  <c:v>1</c:v>
                </c:pt>
                <c:pt idx="28">
                  <c:v>2</c:v>
                </c:pt>
                <c:pt idx="29">
                  <c:v>5</c:v>
                </c:pt>
                <c:pt idx="30">
                  <c:v>0</c:v>
                </c:pt>
                <c:pt idx="31">
                  <c:v>0</c:v>
                </c:pt>
                <c:pt idx="32">
                  <c:v>70</c:v>
                </c:pt>
              </c:numCache>
            </c:numRef>
          </c:val>
          <c:extLst>
            <c:ext xmlns:c16="http://schemas.microsoft.com/office/drawing/2014/chart" uri="{C3380CC4-5D6E-409C-BE32-E72D297353CC}">
              <c16:uniqueId val="{00000001-53C0-4BFE-8773-F42CF4325534}"/>
            </c:ext>
          </c:extLst>
        </c:ser>
        <c:ser>
          <c:idx val="2"/>
          <c:order val="2"/>
          <c:tx>
            <c:strRef>
              <c:f>'(For Fig 3.1.+) Fig 5+ Fig 6'!$E$1005</c:f>
              <c:strCache>
                <c:ptCount val="1"/>
                <c:pt idx="0">
                  <c:v>II (Mar 6 -&gt; 19 -  69 CCs) 125  PDs</c:v>
                </c:pt>
              </c:strCache>
            </c:strRef>
          </c:tx>
          <c:spPr>
            <a:solidFill>
              <a:schemeClr val="accent3"/>
            </a:solidFill>
            <a:ln>
              <a:noFill/>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2B-53C0-4BFE-8773-F42CF4325534}"/>
                </c:ext>
              </c:extLst>
            </c:dLbl>
            <c:dLbl>
              <c:idx val="1"/>
              <c:delete val="1"/>
              <c:extLst>
                <c:ext xmlns:c15="http://schemas.microsoft.com/office/drawing/2012/chart" uri="{CE6537A1-D6FC-4f65-9D91-7224C49458BB}"/>
                <c:ext xmlns:c16="http://schemas.microsoft.com/office/drawing/2014/chart" uri="{C3380CC4-5D6E-409C-BE32-E72D297353CC}">
                  <c16:uniqueId val="{0000002C-53C0-4BFE-8773-F42CF4325534}"/>
                </c:ext>
              </c:extLst>
            </c:dLbl>
            <c:dLbl>
              <c:idx val="3"/>
              <c:delete val="1"/>
              <c:extLst>
                <c:ext xmlns:c15="http://schemas.microsoft.com/office/drawing/2012/chart" uri="{CE6537A1-D6FC-4f65-9D91-7224C49458BB}"/>
                <c:ext xmlns:c16="http://schemas.microsoft.com/office/drawing/2014/chart" uri="{C3380CC4-5D6E-409C-BE32-E72D297353CC}">
                  <c16:uniqueId val="{0000002A-53C0-4BFE-8773-F42CF4325534}"/>
                </c:ext>
              </c:extLst>
            </c:dLbl>
            <c:dLbl>
              <c:idx val="4"/>
              <c:delete val="1"/>
              <c:extLst>
                <c:ext xmlns:c15="http://schemas.microsoft.com/office/drawing/2012/chart" uri="{CE6537A1-D6FC-4f65-9D91-7224C49458BB}"/>
                <c:ext xmlns:c16="http://schemas.microsoft.com/office/drawing/2014/chart" uri="{C3380CC4-5D6E-409C-BE32-E72D297353CC}">
                  <c16:uniqueId val="{00000029-53C0-4BFE-8773-F42CF4325534}"/>
                </c:ext>
              </c:extLst>
            </c:dLbl>
            <c:dLbl>
              <c:idx val="7"/>
              <c:delete val="1"/>
              <c:extLst>
                <c:ext xmlns:c15="http://schemas.microsoft.com/office/drawing/2012/chart" uri="{CE6537A1-D6FC-4f65-9D91-7224C49458BB}"/>
                <c:ext xmlns:c16="http://schemas.microsoft.com/office/drawing/2014/chart" uri="{C3380CC4-5D6E-409C-BE32-E72D297353CC}">
                  <c16:uniqueId val="{00000028-53C0-4BFE-8773-F42CF4325534}"/>
                </c:ext>
              </c:extLst>
            </c:dLbl>
            <c:dLbl>
              <c:idx val="8"/>
              <c:delete val="1"/>
              <c:extLst>
                <c:ext xmlns:c15="http://schemas.microsoft.com/office/drawing/2012/chart" uri="{CE6537A1-D6FC-4f65-9D91-7224C49458BB}"/>
                <c:ext xmlns:c16="http://schemas.microsoft.com/office/drawing/2014/chart" uri="{C3380CC4-5D6E-409C-BE32-E72D297353CC}">
                  <c16:uniqueId val="{00000009-3A87-4B9F-A7BC-62C2EFC43154}"/>
                </c:ext>
              </c:extLst>
            </c:dLbl>
            <c:dLbl>
              <c:idx val="10"/>
              <c:delete val="1"/>
              <c:extLst>
                <c:ext xmlns:c15="http://schemas.microsoft.com/office/drawing/2012/chart" uri="{CE6537A1-D6FC-4f65-9D91-7224C49458BB}"/>
                <c:ext xmlns:c16="http://schemas.microsoft.com/office/drawing/2014/chart" uri="{C3380CC4-5D6E-409C-BE32-E72D297353CC}">
                  <c16:uniqueId val="{00000005-3A87-4B9F-A7BC-62C2EFC43154}"/>
                </c:ext>
              </c:extLst>
            </c:dLbl>
            <c:dLbl>
              <c:idx val="12"/>
              <c:delete val="1"/>
              <c:extLst>
                <c:ext xmlns:c15="http://schemas.microsoft.com/office/drawing/2012/chart" uri="{CE6537A1-D6FC-4f65-9D91-7224C49458BB}"/>
                <c:ext xmlns:c16="http://schemas.microsoft.com/office/drawing/2014/chart" uri="{C3380CC4-5D6E-409C-BE32-E72D297353CC}">
                  <c16:uniqueId val="{00000007-3A87-4B9F-A7BC-62C2EFC43154}"/>
                </c:ext>
              </c:extLst>
            </c:dLbl>
            <c:dLbl>
              <c:idx val="16"/>
              <c:delete val="1"/>
              <c:extLst>
                <c:ext xmlns:c15="http://schemas.microsoft.com/office/drawing/2012/chart" uri="{CE6537A1-D6FC-4f65-9D91-7224C49458BB}"/>
                <c:ext xmlns:c16="http://schemas.microsoft.com/office/drawing/2014/chart" uri="{C3380CC4-5D6E-409C-BE32-E72D297353CC}">
                  <c16:uniqueId val="{00000027-53C0-4BFE-8773-F42CF4325534}"/>
                </c:ext>
              </c:extLst>
            </c:dLbl>
            <c:dLbl>
              <c:idx val="17"/>
              <c:delete val="1"/>
              <c:extLst>
                <c:ext xmlns:c15="http://schemas.microsoft.com/office/drawing/2012/chart" uri="{CE6537A1-D6FC-4f65-9D91-7224C49458BB}"/>
                <c:ext xmlns:c16="http://schemas.microsoft.com/office/drawing/2014/chart" uri="{C3380CC4-5D6E-409C-BE32-E72D297353CC}">
                  <c16:uniqueId val="{00000026-53C0-4BFE-8773-F42CF4325534}"/>
                </c:ext>
              </c:extLst>
            </c:dLbl>
            <c:dLbl>
              <c:idx val="21"/>
              <c:delete val="1"/>
              <c:extLst>
                <c:ext xmlns:c15="http://schemas.microsoft.com/office/drawing/2012/chart" uri="{CE6537A1-D6FC-4f65-9D91-7224C49458BB}"/>
                <c:ext xmlns:c16="http://schemas.microsoft.com/office/drawing/2014/chart" uri="{C3380CC4-5D6E-409C-BE32-E72D297353CC}">
                  <c16:uniqueId val="{00000025-53C0-4BFE-8773-F42CF4325534}"/>
                </c:ext>
              </c:extLst>
            </c:dLbl>
            <c:dLbl>
              <c:idx val="23"/>
              <c:delete val="1"/>
              <c:extLst>
                <c:ext xmlns:c15="http://schemas.microsoft.com/office/drawing/2012/chart" uri="{CE6537A1-D6FC-4f65-9D91-7224C49458BB}"/>
                <c:ext xmlns:c16="http://schemas.microsoft.com/office/drawing/2014/chart" uri="{C3380CC4-5D6E-409C-BE32-E72D297353CC}">
                  <c16:uniqueId val="{00000024-53C0-4BFE-8773-F42CF4325534}"/>
                </c:ext>
              </c:extLst>
            </c:dLbl>
            <c:dLbl>
              <c:idx val="27"/>
              <c:delete val="1"/>
              <c:extLst>
                <c:ext xmlns:c15="http://schemas.microsoft.com/office/drawing/2012/chart" uri="{CE6537A1-D6FC-4f65-9D91-7224C49458BB}"/>
                <c:ext xmlns:c16="http://schemas.microsoft.com/office/drawing/2014/chart" uri="{C3380CC4-5D6E-409C-BE32-E72D297353CC}">
                  <c16:uniqueId val="{00000023-53C0-4BFE-8773-F42CF4325534}"/>
                </c:ext>
              </c:extLst>
            </c:dLbl>
            <c:dLbl>
              <c:idx val="30"/>
              <c:delete val="1"/>
              <c:extLst>
                <c:ext xmlns:c15="http://schemas.microsoft.com/office/drawing/2012/chart" uri="{CE6537A1-D6FC-4f65-9D91-7224C49458BB}"/>
                <c:ext xmlns:c16="http://schemas.microsoft.com/office/drawing/2014/chart" uri="{C3380CC4-5D6E-409C-BE32-E72D297353CC}">
                  <c16:uniqueId val="{00000022-53C0-4BFE-8773-F42CF4325534}"/>
                </c:ext>
              </c:extLst>
            </c:dLbl>
            <c:dLbl>
              <c:idx val="31"/>
              <c:delete val="1"/>
              <c:extLst>
                <c:ext xmlns:c15="http://schemas.microsoft.com/office/drawing/2012/chart" uri="{CE6537A1-D6FC-4f65-9D91-7224C49458BB}"/>
                <c:ext xmlns:c16="http://schemas.microsoft.com/office/drawing/2014/chart" uri="{C3380CC4-5D6E-409C-BE32-E72D297353CC}">
                  <c16:uniqueId val="{00000021-53C0-4BFE-8773-F42CF4325534}"/>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accent1">
                        <a:lumMod val="7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'(For Fig 3.1.+) Fig 5+ Fig 6'!$F$1002:$AL$1002</c:f>
              <c:strCache>
                <c:ptCount val="33"/>
                <c:pt idx="0">
                  <c:v>NASC (1)</c:v>
                </c:pt>
                <c:pt idx="1">
                  <c:v>GOV (11)</c:v>
                </c:pt>
                <c:pt idx="2">
                  <c:v>PM (24)</c:v>
                </c:pt>
                <c:pt idx="3">
                  <c:v>SCPV (2)</c:v>
                </c:pt>
                <c:pt idx="4">
                  <c:v>CPTC (1) </c:v>
                </c:pt>
                <c:pt idx="5">
                  <c:v>NSCPC (40)</c:v>
                </c:pt>
                <c:pt idx="6">
                  <c:v>SPC (9)</c:v>
                </c:pt>
                <c:pt idx="7">
                  <c:v>SPP (2)</c:v>
                </c:pt>
                <c:pt idx="8">
                  <c:v>CEMA (2)</c:v>
                </c:pt>
                <c:pt idx="9">
                  <c:v>GO (72)</c:v>
                </c:pt>
                <c:pt idx="10">
                  <c:v>SAV (3)</c:v>
                </c:pt>
                <c:pt idx="11">
                  <c:v>SBV (11)</c:v>
                </c:pt>
                <c:pt idx="12">
                  <c:v>VGCL (3)</c:v>
                </c:pt>
                <c:pt idx="13">
                  <c:v>VSS (27)</c:v>
                </c:pt>
                <c:pt idx="14">
                  <c:v>MARD (5)</c:v>
                </c:pt>
                <c:pt idx="15">
                  <c:v>MIC (8)</c:v>
                </c:pt>
                <c:pt idx="16">
                  <c:v>MND (2)</c:v>
                </c:pt>
                <c:pt idx="17">
                  <c:v>MOC (3)</c:v>
                </c:pt>
                <c:pt idx="18">
                  <c:v>MOCST (13)</c:v>
                </c:pt>
                <c:pt idx="19">
                  <c:v>MOET (85)</c:v>
                </c:pt>
                <c:pt idx="20">
                  <c:v>MOF (50)</c:v>
                </c:pt>
                <c:pt idx="21">
                  <c:v>MOFA (4)</c:v>
                </c:pt>
                <c:pt idx="22">
                  <c:v>MOH (138)</c:v>
                </c:pt>
                <c:pt idx="23">
                  <c:v>MOHA (3)</c:v>
                </c:pt>
                <c:pt idx="24">
                  <c:v>MOIT (16)</c:v>
                </c:pt>
                <c:pt idx="25">
                  <c:v>MOJ (14)</c:v>
                </c:pt>
                <c:pt idx="26">
                  <c:v>MOLISA (29)</c:v>
                </c:pt>
                <c:pt idx="27">
                  <c:v>MONRE (4)</c:v>
                </c:pt>
                <c:pt idx="28">
                  <c:v>MOST (8)</c:v>
                </c:pt>
                <c:pt idx="29">
                  <c:v>MOT (50)</c:v>
                </c:pt>
                <c:pt idx="30">
                  <c:v>MPI (2)</c:v>
                </c:pt>
                <c:pt idx="31">
                  <c:v>MPS (3)</c:v>
                </c:pt>
                <c:pt idx="32">
                  <c:v>PPCs (314)</c:v>
                </c:pt>
              </c:strCache>
            </c:strRef>
          </c:cat>
          <c:val>
            <c:numRef>
              <c:f>'(For Fig 3.1.+) Fig 5+ Fig 6'!$F$1005:$AL$1005</c:f>
              <c:numCache>
                <c:formatCode>General</c:formatCode>
                <c:ptCount val="33"/>
                <c:pt idx="0">
                  <c:v>0</c:v>
                </c:pt>
                <c:pt idx="1">
                  <c:v>1</c:v>
                </c:pt>
                <c:pt idx="2">
                  <c:v>2</c:v>
                </c:pt>
                <c:pt idx="3">
                  <c:v>0</c:v>
                </c:pt>
                <c:pt idx="4">
                  <c:v>0</c:v>
                </c:pt>
                <c:pt idx="5">
                  <c:v>8</c:v>
                </c:pt>
                <c:pt idx="6">
                  <c:v>2</c:v>
                </c:pt>
                <c:pt idx="7">
                  <c:v>0</c:v>
                </c:pt>
                <c:pt idx="8">
                  <c:v>2</c:v>
                </c:pt>
                <c:pt idx="9">
                  <c:v>9</c:v>
                </c:pt>
                <c:pt idx="10">
                  <c:v>1</c:v>
                </c:pt>
                <c:pt idx="11">
                  <c:v>3</c:v>
                </c:pt>
                <c:pt idx="12">
                  <c:v>1</c:v>
                </c:pt>
                <c:pt idx="13">
                  <c:v>4</c:v>
                </c:pt>
                <c:pt idx="14">
                  <c:v>2</c:v>
                </c:pt>
                <c:pt idx="15">
                  <c:v>1</c:v>
                </c:pt>
                <c:pt idx="16">
                  <c:v>0</c:v>
                </c:pt>
                <c:pt idx="17">
                  <c:v>0</c:v>
                </c:pt>
                <c:pt idx="18">
                  <c:v>1</c:v>
                </c:pt>
                <c:pt idx="19">
                  <c:v>17</c:v>
                </c:pt>
                <c:pt idx="20">
                  <c:v>6</c:v>
                </c:pt>
                <c:pt idx="21">
                  <c:v>0</c:v>
                </c:pt>
                <c:pt idx="22">
                  <c:v>23</c:v>
                </c:pt>
                <c:pt idx="23">
                  <c:v>0</c:v>
                </c:pt>
                <c:pt idx="24">
                  <c:v>2</c:v>
                </c:pt>
                <c:pt idx="25">
                  <c:v>4</c:v>
                </c:pt>
                <c:pt idx="26">
                  <c:v>5</c:v>
                </c:pt>
                <c:pt idx="27">
                  <c:v>0</c:v>
                </c:pt>
                <c:pt idx="28">
                  <c:v>2</c:v>
                </c:pt>
                <c:pt idx="29">
                  <c:v>4</c:v>
                </c:pt>
                <c:pt idx="30">
                  <c:v>1</c:v>
                </c:pt>
                <c:pt idx="31">
                  <c:v>0</c:v>
                </c:pt>
                <c:pt idx="32">
                  <c:v>24</c:v>
                </c:pt>
              </c:numCache>
            </c:numRef>
          </c:val>
          <c:extLst>
            <c:ext xmlns:c16="http://schemas.microsoft.com/office/drawing/2014/chart" uri="{C3380CC4-5D6E-409C-BE32-E72D297353CC}">
              <c16:uniqueId val="{00000002-53C0-4BFE-8773-F42CF4325534}"/>
            </c:ext>
          </c:extLst>
        </c:ser>
        <c:ser>
          <c:idx val="3"/>
          <c:order val="3"/>
          <c:tx>
            <c:strRef>
              <c:f>'(For Fig 3.1.+) Fig 5+ Fig 6'!$E$1006</c:f>
              <c:strCache>
                <c:ptCount val="1"/>
                <c:pt idx="0">
                  <c:v>III (Mar 20 -&gt; Apr 21 - 183 CCs) 357  PDs</c:v>
                </c:pt>
              </c:strCache>
            </c:strRef>
          </c:tx>
          <c:spPr>
            <a:solidFill>
              <a:schemeClr val="accent4"/>
            </a:solidFill>
            <a:ln>
              <a:noFill/>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1F-53C0-4BFE-8773-F42CF4325534}"/>
                </c:ext>
              </c:extLst>
            </c:dLbl>
            <c:dLbl>
              <c:idx val="1"/>
              <c:delete val="1"/>
              <c:extLst>
                <c:ext xmlns:c15="http://schemas.microsoft.com/office/drawing/2012/chart" uri="{CE6537A1-D6FC-4f65-9D91-7224C49458BB}"/>
                <c:ext xmlns:c16="http://schemas.microsoft.com/office/drawing/2014/chart" uri="{C3380CC4-5D6E-409C-BE32-E72D297353CC}">
                  <c16:uniqueId val="{0000002D-53C0-4BFE-8773-F42CF4325534}"/>
                </c:ext>
              </c:extLst>
            </c:dLbl>
            <c:dLbl>
              <c:idx val="3"/>
              <c:delete val="1"/>
              <c:extLst>
                <c:ext xmlns:c15="http://schemas.microsoft.com/office/drawing/2012/chart" uri="{CE6537A1-D6FC-4f65-9D91-7224C49458BB}"/>
                <c:ext xmlns:c16="http://schemas.microsoft.com/office/drawing/2014/chart" uri="{C3380CC4-5D6E-409C-BE32-E72D297353CC}">
                  <c16:uniqueId val="{0000001E-53C0-4BFE-8773-F42CF4325534}"/>
                </c:ext>
              </c:extLst>
            </c:dLbl>
            <c:dLbl>
              <c:idx val="4"/>
              <c:delete val="1"/>
              <c:extLst>
                <c:ext xmlns:c15="http://schemas.microsoft.com/office/drawing/2012/chart" uri="{CE6537A1-D6FC-4f65-9D91-7224C49458BB}"/>
                <c:ext xmlns:c16="http://schemas.microsoft.com/office/drawing/2014/chart" uri="{C3380CC4-5D6E-409C-BE32-E72D297353CC}">
                  <c16:uniqueId val="{0000001D-53C0-4BFE-8773-F42CF4325534}"/>
                </c:ext>
              </c:extLst>
            </c:dLbl>
            <c:dLbl>
              <c:idx val="7"/>
              <c:delete val="1"/>
              <c:extLst>
                <c:ext xmlns:c15="http://schemas.microsoft.com/office/drawing/2012/chart" uri="{CE6537A1-D6FC-4f65-9D91-7224C49458BB}"/>
                <c:ext xmlns:c16="http://schemas.microsoft.com/office/drawing/2014/chart" uri="{C3380CC4-5D6E-409C-BE32-E72D297353CC}">
                  <c16:uniqueId val="{0000000C-3A87-4B9F-A7BC-62C2EFC43154}"/>
                </c:ext>
              </c:extLst>
            </c:dLbl>
            <c:dLbl>
              <c:idx val="8"/>
              <c:delete val="1"/>
              <c:extLst>
                <c:ext xmlns:c15="http://schemas.microsoft.com/office/drawing/2012/chart" uri="{CE6537A1-D6FC-4f65-9D91-7224C49458BB}"/>
                <c:ext xmlns:c16="http://schemas.microsoft.com/office/drawing/2014/chart" uri="{C3380CC4-5D6E-409C-BE32-E72D297353CC}">
                  <c16:uniqueId val="{00000002-3A87-4B9F-A7BC-62C2EFC43154}"/>
                </c:ext>
              </c:extLst>
            </c:dLbl>
            <c:dLbl>
              <c:idx val="10"/>
              <c:delete val="1"/>
              <c:extLst>
                <c:ext xmlns:c15="http://schemas.microsoft.com/office/drawing/2012/chart" uri="{CE6537A1-D6FC-4f65-9D91-7224C49458BB}"/>
                <c:ext xmlns:c16="http://schemas.microsoft.com/office/drawing/2014/chart" uri="{C3380CC4-5D6E-409C-BE32-E72D297353CC}">
                  <c16:uniqueId val="{00000004-3A87-4B9F-A7BC-62C2EFC43154}"/>
                </c:ext>
              </c:extLst>
            </c:dLbl>
            <c:dLbl>
              <c:idx val="12"/>
              <c:delete val="1"/>
              <c:extLst>
                <c:ext xmlns:c15="http://schemas.microsoft.com/office/drawing/2012/chart" uri="{CE6537A1-D6FC-4f65-9D91-7224C49458BB}"/>
                <c:ext xmlns:c16="http://schemas.microsoft.com/office/drawing/2014/chart" uri="{C3380CC4-5D6E-409C-BE32-E72D297353CC}">
                  <c16:uniqueId val="{0000001B-53C0-4BFE-8773-F42CF4325534}"/>
                </c:ext>
              </c:extLst>
            </c:dLbl>
            <c:dLbl>
              <c:idx val="16"/>
              <c:delete val="1"/>
              <c:extLst>
                <c:ext xmlns:c15="http://schemas.microsoft.com/office/drawing/2012/chart" uri="{CE6537A1-D6FC-4f65-9D91-7224C49458BB}"/>
                <c:ext xmlns:c16="http://schemas.microsoft.com/office/drawing/2014/chart" uri="{C3380CC4-5D6E-409C-BE32-E72D297353CC}">
                  <c16:uniqueId val="{00000019-53C0-4BFE-8773-F42CF4325534}"/>
                </c:ext>
              </c:extLst>
            </c:dLbl>
            <c:dLbl>
              <c:idx val="17"/>
              <c:delete val="1"/>
              <c:extLst>
                <c:ext xmlns:c15="http://schemas.microsoft.com/office/drawing/2012/chart" uri="{CE6537A1-D6FC-4f65-9D91-7224C49458BB}"/>
                <c:ext xmlns:c16="http://schemas.microsoft.com/office/drawing/2014/chart" uri="{C3380CC4-5D6E-409C-BE32-E72D297353CC}">
                  <c16:uniqueId val="{0000000F-3A87-4B9F-A7BC-62C2EFC43154}"/>
                </c:ext>
              </c:extLst>
            </c:dLbl>
            <c:dLbl>
              <c:idx val="21"/>
              <c:delete val="1"/>
              <c:extLst>
                <c:ext xmlns:c15="http://schemas.microsoft.com/office/drawing/2012/chart" uri="{CE6537A1-D6FC-4f65-9D91-7224C49458BB}"/>
                <c:ext xmlns:c16="http://schemas.microsoft.com/office/drawing/2014/chart" uri="{C3380CC4-5D6E-409C-BE32-E72D297353CC}">
                  <c16:uniqueId val="{0000000E-3A87-4B9F-A7BC-62C2EFC43154}"/>
                </c:ext>
              </c:extLst>
            </c:dLbl>
            <c:dLbl>
              <c:idx val="30"/>
              <c:delete val="1"/>
              <c:extLst>
                <c:ext xmlns:c15="http://schemas.microsoft.com/office/drawing/2012/chart" uri="{CE6537A1-D6FC-4f65-9D91-7224C49458BB}"/>
                <c:ext xmlns:c16="http://schemas.microsoft.com/office/drawing/2014/chart" uri="{C3380CC4-5D6E-409C-BE32-E72D297353CC}">
                  <c16:uniqueId val="{00000018-53C0-4BFE-8773-F42CF4325534}"/>
                </c:ext>
              </c:extLst>
            </c:dLbl>
            <c:dLbl>
              <c:idx val="31"/>
              <c:delete val="1"/>
              <c:extLst>
                <c:ext xmlns:c15="http://schemas.microsoft.com/office/drawing/2012/chart" uri="{CE6537A1-D6FC-4f65-9D91-7224C49458BB}"/>
                <c:ext xmlns:c16="http://schemas.microsoft.com/office/drawing/2014/chart" uri="{C3380CC4-5D6E-409C-BE32-E72D297353CC}">
                  <c16:uniqueId val="{00000017-53C0-4BFE-8773-F42CF4325534}"/>
                </c:ext>
              </c:extLst>
            </c:dLbl>
            <c:spPr>
              <a:noFill/>
              <a:ln>
                <a:noFill/>
              </a:ln>
              <a:effectLst/>
            </c:spPr>
            <c:txPr>
              <a:bodyPr rot="0" spcFirstLastPara="1" vertOverflow="ellipsis" vert="horz" wrap="square" lIns="38100" tIns="19050" rIns="38100" bIns="19050" anchor="ctr" anchorCtr="1">
                <a:spAutoFit/>
              </a:bodyPr>
              <a:lstStyle/>
              <a:p>
                <a:pPr>
                  <a:defRPr sz="1000" b="1" i="1" u="none" strike="noStrike" kern="1200" baseline="0">
                    <a:solidFill>
                      <a:schemeClr val="accent2">
                        <a:lumMod val="50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'(For Fig 3.1.+) Fig 5+ Fig 6'!$F$1002:$AL$1002</c:f>
              <c:strCache>
                <c:ptCount val="33"/>
                <c:pt idx="0">
                  <c:v>NASC (1)</c:v>
                </c:pt>
                <c:pt idx="1">
                  <c:v>GOV (11)</c:v>
                </c:pt>
                <c:pt idx="2">
                  <c:v>PM (24)</c:v>
                </c:pt>
                <c:pt idx="3">
                  <c:v>SCPV (2)</c:v>
                </c:pt>
                <c:pt idx="4">
                  <c:v>CPTC (1) </c:v>
                </c:pt>
                <c:pt idx="5">
                  <c:v>NSCPC (40)</c:v>
                </c:pt>
                <c:pt idx="6">
                  <c:v>SPC (9)</c:v>
                </c:pt>
                <c:pt idx="7">
                  <c:v>SPP (2)</c:v>
                </c:pt>
                <c:pt idx="8">
                  <c:v>CEMA (2)</c:v>
                </c:pt>
                <c:pt idx="9">
                  <c:v>GO (72)</c:v>
                </c:pt>
                <c:pt idx="10">
                  <c:v>SAV (3)</c:v>
                </c:pt>
                <c:pt idx="11">
                  <c:v>SBV (11)</c:v>
                </c:pt>
                <c:pt idx="12">
                  <c:v>VGCL (3)</c:v>
                </c:pt>
                <c:pt idx="13">
                  <c:v>VSS (27)</c:v>
                </c:pt>
                <c:pt idx="14">
                  <c:v>MARD (5)</c:v>
                </c:pt>
                <c:pt idx="15">
                  <c:v>MIC (8)</c:v>
                </c:pt>
                <c:pt idx="16">
                  <c:v>MND (2)</c:v>
                </c:pt>
                <c:pt idx="17">
                  <c:v>MOC (3)</c:v>
                </c:pt>
                <c:pt idx="18">
                  <c:v>MOCST (13)</c:v>
                </c:pt>
                <c:pt idx="19">
                  <c:v>MOET (85)</c:v>
                </c:pt>
                <c:pt idx="20">
                  <c:v>MOF (50)</c:v>
                </c:pt>
                <c:pt idx="21">
                  <c:v>MOFA (4)</c:v>
                </c:pt>
                <c:pt idx="22">
                  <c:v>MOH (138)</c:v>
                </c:pt>
                <c:pt idx="23">
                  <c:v>MOHA (3)</c:v>
                </c:pt>
                <c:pt idx="24">
                  <c:v>MOIT (16)</c:v>
                </c:pt>
                <c:pt idx="25">
                  <c:v>MOJ (14)</c:v>
                </c:pt>
                <c:pt idx="26">
                  <c:v>MOLISA (29)</c:v>
                </c:pt>
                <c:pt idx="27">
                  <c:v>MONRE (4)</c:v>
                </c:pt>
                <c:pt idx="28">
                  <c:v>MOST (8)</c:v>
                </c:pt>
                <c:pt idx="29">
                  <c:v>MOT (50)</c:v>
                </c:pt>
                <c:pt idx="30">
                  <c:v>MPI (2)</c:v>
                </c:pt>
                <c:pt idx="31">
                  <c:v>MPS (3)</c:v>
                </c:pt>
                <c:pt idx="32">
                  <c:v>PPCs (314)</c:v>
                </c:pt>
              </c:strCache>
            </c:strRef>
          </c:cat>
          <c:val>
            <c:numRef>
              <c:f>'(For Fig 3.1.+) Fig 5+ Fig 6'!$F$1006:$AL$1006</c:f>
              <c:numCache>
                <c:formatCode>General</c:formatCode>
                <c:ptCount val="33"/>
                <c:pt idx="0">
                  <c:v>0</c:v>
                </c:pt>
                <c:pt idx="1">
                  <c:v>3</c:v>
                </c:pt>
                <c:pt idx="2">
                  <c:v>5</c:v>
                </c:pt>
                <c:pt idx="3">
                  <c:v>1</c:v>
                </c:pt>
                <c:pt idx="4">
                  <c:v>0</c:v>
                </c:pt>
                <c:pt idx="5">
                  <c:v>19</c:v>
                </c:pt>
                <c:pt idx="6">
                  <c:v>5</c:v>
                </c:pt>
                <c:pt idx="7">
                  <c:v>2</c:v>
                </c:pt>
                <c:pt idx="8">
                  <c:v>0</c:v>
                </c:pt>
                <c:pt idx="9">
                  <c:v>25</c:v>
                </c:pt>
                <c:pt idx="10">
                  <c:v>0</c:v>
                </c:pt>
                <c:pt idx="11">
                  <c:v>3</c:v>
                </c:pt>
                <c:pt idx="12">
                  <c:v>1</c:v>
                </c:pt>
                <c:pt idx="13">
                  <c:v>16</c:v>
                </c:pt>
                <c:pt idx="15">
                  <c:v>4</c:v>
                </c:pt>
                <c:pt idx="16">
                  <c:v>1</c:v>
                </c:pt>
                <c:pt idx="17">
                  <c:v>2</c:v>
                </c:pt>
                <c:pt idx="18">
                  <c:v>6</c:v>
                </c:pt>
                <c:pt idx="19">
                  <c:v>23</c:v>
                </c:pt>
                <c:pt idx="20">
                  <c:v>16</c:v>
                </c:pt>
                <c:pt idx="21">
                  <c:v>2</c:v>
                </c:pt>
                <c:pt idx="22">
                  <c:v>57</c:v>
                </c:pt>
                <c:pt idx="23">
                  <c:v>1</c:v>
                </c:pt>
                <c:pt idx="24">
                  <c:v>8</c:v>
                </c:pt>
                <c:pt idx="25">
                  <c:v>5</c:v>
                </c:pt>
                <c:pt idx="26">
                  <c:v>11</c:v>
                </c:pt>
                <c:pt idx="27">
                  <c:v>3</c:v>
                </c:pt>
                <c:pt idx="28">
                  <c:v>4</c:v>
                </c:pt>
                <c:pt idx="29">
                  <c:v>22</c:v>
                </c:pt>
                <c:pt idx="30">
                  <c:v>1</c:v>
                </c:pt>
                <c:pt idx="31">
                  <c:v>0</c:v>
                </c:pt>
                <c:pt idx="32">
                  <c:v>111</c:v>
                </c:pt>
              </c:numCache>
            </c:numRef>
          </c:val>
          <c:extLst>
            <c:ext xmlns:c16="http://schemas.microsoft.com/office/drawing/2014/chart" uri="{C3380CC4-5D6E-409C-BE32-E72D297353CC}">
              <c16:uniqueId val="{00000003-53C0-4BFE-8773-F42CF4325534}"/>
            </c:ext>
          </c:extLst>
        </c:ser>
        <c:ser>
          <c:idx val="4"/>
          <c:order val="4"/>
          <c:tx>
            <c:strRef>
              <c:f>'(For Fig 3.1.+) Fig 5+ Fig 6'!$E$1007</c:f>
              <c:strCache>
                <c:ptCount val="1"/>
                <c:pt idx="0">
                  <c:v>IV (Apr 22 -&gt; Jul 24 - 149 CCs) 280  PDs</c:v>
                </c:pt>
              </c:strCache>
            </c:strRef>
          </c:tx>
          <c:spPr>
            <a:solidFill>
              <a:schemeClr val="accent5"/>
            </a:solidFill>
            <a:ln>
              <a:noFill/>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16-53C0-4BFE-8773-F42CF4325534}"/>
                </c:ext>
              </c:extLst>
            </c:dLbl>
            <c:dLbl>
              <c:idx val="3"/>
              <c:delete val="1"/>
              <c:extLst>
                <c:ext xmlns:c15="http://schemas.microsoft.com/office/drawing/2012/chart" uri="{CE6537A1-D6FC-4f65-9D91-7224C49458BB}"/>
                <c:ext xmlns:c16="http://schemas.microsoft.com/office/drawing/2014/chart" uri="{C3380CC4-5D6E-409C-BE32-E72D297353CC}">
                  <c16:uniqueId val="{00000015-53C0-4BFE-8773-F42CF4325534}"/>
                </c:ext>
              </c:extLst>
            </c:dLbl>
            <c:dLbl>
              <c:idx val="4"/>
              <c:delete val="1"/>
              <c:extLst>
                <c:ext xmlns:c15="http://schemas.microsoft.com/office/drawing/2012/chart" uri="{CE6537A1-D6FC-4f65-9D91-7224C49458BB}"/>
                <c:ext xmlns:c16="http://schemas.microsoft.com/office/drawing/2014/chart" uri="{C3380CC4-5D6E-409C-BE32-E72D297353CC}">
                  <c16:uniqueId val="{00000014-53C0-4BFE-8773-F42CF4325534}"/>
                </c:ext>
              </c:extLst>
            </c:dLbl>
            <c:dLbl>
              <c:idx val="6"/>
              <c:delete val="1"/>
              <c:extLst>
                <c:ext xmlns:c15="http://schemas.microsoft.com/office/drawing/2012/chart" uri="{CE6537A1-D6FC-4f65-9D91-7224C49458BB}"/>
                <c:ext xmlns:c16="http://schemas.microsoft.com/office/drawing/2014/chart" uri="{C3380CC4-5D6E-409C-BE32-E72D297353CC}">
                  <c16:uniqueId val="{00000013-53C0-4BFE-8773-F42CF4325534}"/>
                </c:ext>
              </c:extLst>
            </c:dLbl>
            <c:dLbl>
              <c:idx val="7"/>
              <c:delete val="1"/>
              <c:extLst>
                <c:ext xmlns:c15="http://schemas.microsoft.com/office/drawing/2012/chart" uri="{CE6537A1-D6FC-4f65-9D91-7224C49458BB}"/>
                <c:ext xmlns:c16="http://schemas.microsoft.com/office/drawing/2014/chart" uri="{C3380CC4-5D6E-409C-BE32-E72D297353CC}">
                  <c16:uniqueId val="{00000012-53C0-4BFE-8773-F42CF4325534}"/>
                </c:ext>
              </c:extLst>
            </c:dLbl>
            <c:dLbl>
              <c:idx val="8"/>
              <c:delete val="1"/>
              <c:extLst>
                <c:ext xmlns:c15="http://schemas.microsoft.com/office/drawing/2012/chart" uri="{CE6537A1-D6FC-4f65-9D91-7224C49458BB}"/>
                <c:ext xmlns:c16="http://schemas.microsoft.com/office/drawing/2014/chart" uri="{C3380CC4-5D6E-409C-BE32-E72D297353CC}">
                  <c16:uniqueId val="{00000001-3A87-4B9F-A7BC-62C2EFC43154}"/>
                </c:ext>
              </c:extLst>
            </c:dLbl>
            <c:dLbl>
              <c:idx val="10"/>
              <c:delete val="1"/>
              <c:extLst>
                <c:ext xmlns:c15="http://schemas.microsoft.com/office/drawing/2012/chart" uri="{CE6537A1-D6FC-4f65-9D91-7224C49458BB}"/>
                <c:ext xmlns:c16="http://schemas.microsoft.com/office/drawing/2014/chart" uri="{C3380CC4-5D6E-409C-BE32-E72D297353CC}">
                  <c16:uniqueId val="{00000003-3A87-4B9F-A7BC-62C2EFC43154}"/>
                </c:ext>
              </c:extLst>
            </c:dLbl>
            <c:dLbl>
              <c:idx val="12"/>
              <c:delete val="1"/>
              <c:extLst>
                <c:ext xmlns:c15="http://schemas.microsoft.com/office/drawing/2012/chart" uri="{CE6537A1-D6FC-4f65-9D91-7224C49458BB}"/>
                <c:ext xmlns:c16="http://schemas.microsoft.com/office/drawing/2014/chart" uri="{C3380CC4-5D6E-409C-BE32-E72D297353CC}">
                  <c16:uniqueId val="{0000000F-53C0-4BFE-8773-F42CF4325534}"/>
                </c:ext>
              </c:extLst>
            </c:dLbl>
            <c:dLbl>
              <c:idx val="14"/>
              <c:delete val="1"/>
              <c:extLst>
                <c:ext xmlns:c15="http://schemas.microsoft.com/office/drawing/2012/chart" uri="{CE6537A1-D6FC-4f65-9D91-7224C49458BB}"/>
                <c:ext xmlns:c16="http://schemas.microsoft.com/office/drawing/2014/chart" uri="{C3380CC4-5D6E-409C-BE32-E72D297353CC}">
                  <c16:uniqueId val="{0000000E-53C0-4BFE-8773-F42CF4325534}"/>
                </c:ext>
              </c:extLst>
            </c:dLbl>
            <c:dLbl>
              <c:idx val="15"/>
              <c:delete val="1"/>
              <c:extLst>
                <c:ext xmlns:c15="http://schemas.microsoft.com/office/drawing/2012/chart" uri="{CE6537A1-D6FC-4f65-9D91-7224C49458BB}"/>
                <c:ext xmlns:c16="http://schemas.microsoft.com/office/drawing/2014/chart" uri="{C3380CC4-5D6E-409C-BE32-E72D297353CC}">
                  <c16:uniqueId val="{0000000D-53C0-4BFE-8773-F42CF4325534}"/>
                </c:ext>
              </c:extLst>
            </c:dLbl>
            <c:dLbl>
              <c:idx val="16"/>
              <c:delete val="1"/>
              <c:extLst>
                <c:ext xmlns:c15="http://schemas.microsoft.com/office/drawing/2012/chart" uri="{CE6537A1-D6FC-4f65-9D91-7224C49458BB}"/>
                <c:ext xmlns:c16="http://schemas.microsoft.com/office/drawing/2014/chart" uri="{C3380CC4-5D6E-409C-BE32-E72D297353CC}">
                  <c16:uniqueId val="{0000000C-53C0-4BFE-8773-F42CF4325534}"/>
                </c:ext>
              </c:extLst>
            </c:dLbl>
            <c:dLbl>
              <c:idx val="17"/>
              <c:delete val="1"/>
              <c:extLst>
                <c:ext xmlns:c15="http://schemas.microsoft.com/office/drawing/2012/chart" uri="{CE6537A1-D6FC-4f65-9D91-7224C49458BB}"/>
                <c:ext xmlns:c16="http://schemas.microsoft.com/office/drawing/2014/chart" uri="{C3380CC4-5D6E-409C-BE32-E72D297353CC}">
                  <c16:uniqueId val="{0000000B-53C0-4BFE-8773-F42CF4325534}"/>
                </c:ext>
              </c:extLst>
            </c:dLbl>
            <c:dLbl>
              <c:idx val="18"/>
              <c:delete val="1"/>
              <c:extLst>
                <c:ext xmlns:c15="http://schemas.microsoft.com/office/drawing/2012/chart" uri="{CE6537A1-D6FC-4f65-9D91-7224C49458BB}"/>
                <c:ext xmlns:c16="http://schemas.microsoft.com/office/drawing/2014/chart" uri="{C3380CC4-5D6E-409C-BE32-E72D297353CC}">
                  <c16:uniqueId val="{0000000A-53C0-4BFE-8773-F42CF4325534}"/>
                </c:ext>
              </c:extLst>
            </c:dLbl>
            <c:dLbl>
              <c:idx val="21"/>
              <c:delete val="1"/>
              <c:extLst>
                <c:ext xmlns:c15="http://schemas.microsoft.com/office/drawing/2012/chart" uri="{CE6537A1-D6FC-4f65-9D91-7224C49458BB}"/>
                <c:ext xmlns:c16="http://schemas.microsoft.com/office/drawing/2014/chart" uri="{C3380CC4-5D6E-409C-BE32-E72D297353CC}">
                  <c16:uniqueId val="{00000009-53C0-4BFE-8773-F42CF4325534}"/>
                </c:ext>
              </c:extLst>
            </c:dLbl>
            <c:dLbl>
              <c:idx val="27"/>
              <c:delete val="1"/>
              <c:extLst>
                <c:ext xmlns:c15="http://schemas.microsoft.com/office/drawing/2012/chart" uri="{CE6537A1-D6FC-4f65-9D91-7224C49458BB}"/>
                <c:ext xmlns:c16="http://schemas.microsoft.com/office/drawing/2014/chart" uri="{C3380CC4-5D6E-409C-BE32-E72D297353CC}">
                  <c16:uniqueId val="{00000008-53C0-4BFE-8773-F42CF4325534}"/>
                </c:ext>
              </c:extLst>
            </c:dLbl>
            <c:dLbl>
              <c:idx val="28"/>
              <c:delete val="1"/>
              <c:extLst>
                <c:ext xmlns:c15="http://schemas.microsoft.com/office/drawing/2012/chart" uri="{CE6537A1-D6FC-4f65-9D91-7224C49458BB}"/>
                <c:ext xmlns:c16="http://schemas.microsoft.com/office/drawing/2014/chart" uri="{C3380CC4-5D6E-409C-BE32-E72D297353CC}">
                  <c16:uniqueId val="{00000007-53C0-4BFE-8773-F42CF4325534}"/>
                </c:ext>
              </c:extLst>
            </c:dLbl>
            <c:dLbl>
              <c:idx val="30"/>
              <c:delete val="1"/>
              <c:extLst>
                <c:ext xmlns:c15="http://schemas.microsoft.com/office/drawing/2012/chart" uri="{CE6537A1-D6FC-4f65-9D91-7224C49458BB}"/>
                <c:ext xmlns:c16="http://schemas.microsoft.com/office/drawing/2014/chart" uri="{C3380CC4-5D6E-409C-BE32-E72D297353CC}">
                  <c16:uniqueId val="{00000006-53C0-4BFE-8773-F42CF4325534}"/>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'(For Fig 3.1.+) Fig 5+ Fig 6'!$F$1002:$AL$1002</c:f>
              <c:strCache>
                <c:ptCount val="33"/>
                <c:pt idx="0">
                  <c:v>NASC (1)</c:v>
                </c:pt>
                <c:pt idx="1">
                  <c:v>GOV (11)</c:v>
                </c:pt>
                <c:pt idx="2">
                  <c:v>PM (24)</c:v>
                </c:pt>
                <c:pt idx="3">
                  <c:v>SCPV (2)</c:v>
                </c:pt>
                <c:pt idx="4">
                  <c:v>CPTC (1) </c:v>
                </c:pt>
                <c:pt idx="5">
                  <c:v>NSCPC (40)</c:v>
                </c:pt>
                <c:pt idx="6">
                  <c:v>SPC (9)</c:v>
                </c:pt>
                <c:pt idx="7">
                  <c:v>SPP (2)</c:v>
                </c:pt>
                <c:pt idx="8">
                  <c:v>CEMA (2)</c:v>
                </c:pt>
                <c:pt idx="9">
                  <c:v>GO (72)</c:v>
                </c:pt>
                <c:pt idx="10">
                  <c:v>SAV (3)</c:v>
                </c:pt>
                <c:pt idx="11">
                  <c:v>SBV (11)</c:v>
                </c:pt>
                <c:pt idx="12">
                  <c:v>VGCL (3)</c:v>
                </c:pt>
                <c:pt idx="13">
                  <c:v>VSS (27)</c:v>
                </c:pt>
                <c:pt idx="14">
                  <c:v>MARD (5)</c:v>
                </c:pt>
                <c:pt idx="15">
                  <c:v>MIC (8)</c:v>
                </c:pt>
                <c:pt idx="16">
                  <c:v>MND (2)</c:v>
                </c:pt>
                <c:pt idx="17">
                  <c:v>MOC (3)</c:v>
                </c:pt>
                <c:pt idx="18">
                  <c:v>MOCST (13)</c:v>
                </c:pt>
                <c:pt idx="19">
                  <c:v>MOET (85)</c:v>
                </c:pt>
                <c:pt idx="20">
                  <c:v>MOF (50)</c:v>
                </c:pt>
                <c:pt idx="21">
                  <c:v>MOFA (4)</c:v>
                </c:pt>
                <c:pt idx="22">
                  <c:v>MOH (138)</c:v>
                </c:pt>
                <c:pt idx="23">
                  <c:v>MOHA (3)</c:v>
                </c:pt>
                <c:pt idx="24">
                  <c:v>MOIT (16)</c:v>
                </c:pt>
                <c:pt idx="25">
                  <c:v>MOJ (14)</c:v>
                </c:pt>
                <c:pt idx="26">
                  <c:v>MOLISA (29)</c:v>
                </c:pt>
                <c:pt idx="27">
                  <c:v>MONRE (4)</c:v>
                </c:pt>
                <c:pt idx="28">
                  <c:v>MOST (8)</c:v>
                </c:pt>
                <c:pt idx="29">
                  <c:v>MOT (50)</c:v>
                </c:pt>
                <c:pt idx="30">
                  <c:v>MPI (2)</c:v>
                </c:pt>
                <c:pt idx="31">
                  <c:v>MPS (3)</c:v>
                </c:pt>
                <c:pt idx="32">
                  <c:v>PPCs (314)</c:v>
                </c:pt>
              </c:strCache>
            </c:strRef>
          </c:cat>
          <c:val>
            <c:numRef>
              <c:f>'(For Fig 3.1.+) Fig 5+ Fig 6'!$F$1007:$AL$1007</c:f>
              <c:numCache>
                <c:formatCode>General</c:formatCode>
                <c:ptCount val="33"/>
                <c:pt idx="0">
                  <c:v>1</c:v>
                </c:pt>
                <c:pt idx="1">
                  <c:v>5</c:v>
                </c:pt>
                <c:pt idx="2">
                  <c:v>5</c:v>
                </c:pt>
                <c:pt idx="3">
                  <c:v>0</c:v>
                </c:pt>
                <c:pt idx="4">
                  <c:v>0</c:v>
                </c:pt>
                <c:pt idx="5">
                  <c:v>10</c:v>
                </c:pt>
                <c:pt idx="6">
                  <c:v>2</c:v>
                </c:pt>
                <c:pt idx="7">
                  <c:v>0</c:v>
                </c:pt>
                <c:pt idx="8">
                  <c:v>0</c:v>
                </c:pt>
                <c:pt idx="9">
                  <c:v>29</c:v>
                </c:pt>
                <c:pt idx="10">
                  <c:v>1</c:v>
                </c:pt>
                <c:pt idx="11">
                  <c:v>4</c:v>
                </c:pt>
                <c:pt idx="12">
                  <c:v>0</c:v>
                </c:pt>
                <c:pt idx="13">
                  <c:v>6</c:v>
                </c:pt>
                <c:pt idx="14">
                  <c:v>2</c:v>
                </c:pt>
                <c:pt idx="15">
                  <c:v>1</c:v>
                </c:pt>
                <c:pt idx="16">
                  <c:v>0</c:v>
                </c:pt>
                <c:pt idx="17">
                  <c:v>0</c:v>
                </c:pt>
                <c:pt idx="18">
                  <c:v>1</c:v>
                </c:pt>
                <c:pt idx="19">
                  <c:v>26</c:v>
                </c:pt>
                <c:pt idx="20">
                  <c:v>20</c:v>
                </c:pt>
                <c:pt idx="21">
                  <c:v>2</c:v>
                </c:pt>
                <c:pt idx="22">
                  <c:v>15</c:v>
                </c:pt>
                <c:pt idx="23">
                  <c:v>2</c:v>
                </c:pt>
                <c:pt idx="24">
                  <c:v>2</c:v>
                </c:pt>
                <c:pt idx="25">
                  <c:v>5</c:v>
                </c:pt>
                <c:pt idx="26">
                  <c:v>11</c:v>
                </c:pt>
                <c:pt idx="27">
                  <c:v>0</c:v>
                </c:pt>
                <c:pt idx="28">
                  <c:v>0</c:v>
                </c:pt>
                <c:pt idx="29">
                  <c:v>19</c:v>
                </c:pt>
                <c:pt idx="30">
                  <c:v>0</c:v>
                </c:pt>
                <c:pt idx="31">
                  <c:v>3</c:v>
                </c:pt>
                <c:pt idx="32">
                  <c:v>108</c:v>
                </c:pt>
              </c:numCache>
            </c:numRef>
          </c:val>
          <c:extLst>
            <c:ext xmlns:c16="http://schemas.microsoft.com/office/drawing/2014/chart" uri="{C3380CC4-5D6E-409C-BE32-E72D297353CC}">
              <c16:uniqueId val="{00000004-53C0-4BFE-8773-F42CF4325534}"/>
            </c:ext>
          </c:extLst>
        </c:ser>
        <c:dLbls>
          <c:showLegendKey val="0"/>
          <c:showVal val="0"/>
          <c:showCatName val="0"/>
          <c:showSerName val="0"/>
          <c:showPercent val="0"/>
          <c:showBubbleSize val="0"/>
        </c:dLbls>
        <c:gapWidth val="150"/>
        <c:overlap val="100"/>
        <c:axId val="943198768"/>
        <c:axId val="940028752"/>
      </c:barChart>
      <c:catAx>
        <c:axId val="943198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940028752"/>
        <c:crosses val="autoZero"/>
        <c:auto val="1"/>
        <c:lblAlgn val="ctr"/>
        <c:lblOffset val="100"/>
        <c:noMultiLvlLbl val="0"/>
      </c:catAx>
      <c:valAx>
        <c:axId val="940028752"/>
        <c:scaling>
          <c:orientation val="minMax"/>
        </c:scaling>
        <c:delete val="0"/>
        <c:axPos val="l"/>
        <c:majorGridlines>
          <c:spPr>
            <a:ln w="9525" cap="flat" cmpd="sng" algn="ctr">
              <a:solidFill>
                <a:schemeClr val="tx1">
                  <a:lumMod val="15000"/>
                  <a:lumOff val="85000"/>
                </a:schemeClr>
              </a:solidFill>
              <a:prstDash val="sysDot"/>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943198768"/>
        <c:crosses val="autoZero"/>
        <c:crossBetween val="between"/>
      </c:valAx>
      <c:spPr>
        <a:noFill/>
        <a:ln>
          <a:noFill/>
        </a:ln>
        <a:effectLst/>
      </c:spPr>
    </c:plotArea>
    <c:legend>
      <c:legendPos val="b"/>
      <c:layout>
        <c:manualLayout>
          <c:xMode val="edge"/>
          <c:yMode val="edge"/>
          <c:x val="0.22248785824239059"/>
          <c:y val="6.7502236151331982E-2"/>
          <c:w val="0.64398027046070982"/>
          <c:h val="0.29886123485558302"/>
        </c:manualLayout>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8455400277493904E-2"/>
          <c:y val="2.1912071223880527E-2"/>
          <c:w val="0.95116995473104982"/>
          <c:h val="0.90706225185538836"/>
        </c:manualLayout>
      </c:layout>
      <c:barChart>
        <c:barDir val="col"/>
        <c:grouping val="stacked"/>
        <c:varyColors val="0"/>
        <c:ser>
          <c:idx val="0"/>
          <c:order val="0"/>
          <c:tx>
            <c:strRef>
              <c:f>'(For Fig 3.1.+) Fig 5+ Fig 6'!$E$1016</c:f>
              <c:strCache>
                <c:ptCount val="1"/>
                <c:pt idx="0">
                  <c:v>0 (Before Jan 23 - 0 CC) 7 PDs</c:v>
                </c:pt>
              </c:strCache>
            </c:strRef>
          </c:tx>
          <c:spPr>
            <a:solidFill>
              <a:schemeClr val="accent1"/>
            </a:solidFill>
            <a:ln>
              <a:noFill/>
            </a:ln>
            <a:effectLst/>
          </c:spPr>
          <c:invertIfNegative val="0"/>
          <c:cat>
            <c:strRef>
              <c:f>'(For Fig 3.1.+) Fig 5+ Fig 6'!$F$1015:$N$1015</c:f>
              <c:strCache>
                <c:ptCount val="9"/>
                <c:pt idx="0">
                  <c:v>32 Telegrams</c:v>
                </c:pt>
                <c:pt idx="1">
                  <c:v>27 Resolutions</c:v>
                </c:pt>
                <c:pt idx="2">
                  <c:v>115 Decisions</c:v>
                </c:pt>
                <c:pt idx="3">
                  <c:v>74 Directives</c:v>
                </c:pt>
                <c:pt idx="4">
                  <c:v>5 Circulars</c:v>
                </c:pt>
                <c:pt idx="5">
                  <c:v>51 Announcements</c:v>
                </c:pt>
                <c:pt idx="6">
                  <c:v>75 Plans</c:v>
                </c:pt>
                <c:pt idx="7">
                  <c:v>577 Dispatches</c:v>
                </c:pt>
                <c:pt idx="8">
                  <c:v>3 Guidelines</c:v>
                </c:pt>
              </c:strCache>
            </c:strRef>
          </c:cat>
          <c:val>
            <c:numRef>
              <c:f>'(For Fig 3.1.+) Fig 5+ Fig 6'!$F$1016:$N$1016</c:f>
              <c:numCache>
                <c:formatCode>General</c:formatCode>
                <c:ptCount val="9"/>
                <c:pt idx="1">
                  <c:v>0</c:v>
                </c:pt>
                <c:pt idx="2">
                  <c:v>4</c:v>
                </c:pt>
                <c:pt idx="3">
                  <c:v>1</c:v>
                </c:pt>
                <c:pt idx="4">
                  <c:v>0</c:v>
                </c:pt>
                <c:pt idx="5">
                  <c:v>0</c:v>
                </c:pt>
                <c:pt idx="6">
                  <c:v>1</c:v>
                </c:pt>
                <c:pt idx="7">
                  <c:v>1</c:v>
                </c:pt>
                <c:pt idx="8">
                  <c:v>0</c:v>
                </c:pt>
              </c:numCache>
            </c:numRef>
          </c:val>
          <c:extLst>
            <c:ext xmlns:c16="http://schemas.microsoft.com/office/drawing/2014/chart" uri="{C3380CC4-5D6E-409C-BE32-E72D297353CC}">
              <c16:uniqueId val="{00000000-150F-4A50-A64F-457F6C52A9AC}"/>
            </c:ext>
          </c:extLst>
        </c:ser>
        <c:ser>
          <c:idx val="1"/>
          <c:order val="1"/>
          <c:tx>
            <c:strRef>
              <c:f>'(For Fig 3.1.+) Fig 5+ Fig 6'!$E$1017</c:f>
              <c:strCache>
                <c:ptCount val="1"/>
                <c:pt idx="0">
                  <c:v>I (Jan 23 -&gt; Mar 5 - 16 CCs) 190  PDs</c:v>
                </c:pt>
              </c:strCache>
            </c:strRef>
          </c:tx>
          <c:spPr>
            <a:solidFill>
              <a:schemeClr val="accent2"/>
            </a:solidFill>
            <a:ln>
              <a:noFill/>
            </a:ln>
            <a:effectLst/>
          </c:spPr>
          <c:invertIfNegative val="0"/>
          <c:dLbls>
            <c:dLbl>
              <c:idx val="0"/>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bg2">
                          <a:lumMod val="50000"/>
                        </a:schemeClr>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13-150F-4A50-A64F-457F6C52A9AC}"/>
                </c:ext>
              </c:extLst>
            </c:dLbl>
            <c:dLbl>
              <c:idx val="1"/>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bg2">
                          <a:lumMod val="50000"/>
                        </a:schemeClr>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12-150F-4A50-A64F-457F6C52A9AC}"/>
                </c:ext>
              </c:extLst>
            </c:dLbl>
            <c:dLbl>
              <c:idx val="4"/>
              <c:delete val="1"/>
              <c:extLst>
                <c:ext xmlns:c15="http://schemas.microsoft.com/office/drawing/2012/chart" uri="{CE6537A1-D6FC-4f65-9D91-7224C49458BB}"/>
                <c:ext xmlns:c16="http://schemas.microsoft.com/office/drawing/2014/chart" uri="{C3380CC4-5D6E-409C-BE32-E72D297353CC}">
                  <c16:uniqueId val="{00000011-150F-4A50-A64F-457F6C52A9AC}"/>
                </c:ext>
              </c:extLst>
            </c:dLbl>
            <c:dLbl>
              <c:idx val="8"/>
              <c:delete val="1"/>
              <c:extLst>
                <c:ext xmlns:c15="http://schemas.microsoft.com/office/drawing/2012/chart" uri="{CE6537A1-D6FC-4f65-9D91-7224C49458BB}"/>
                <c:ext xmlns:c16="http://schemas.microsoft.com/office/drawing/2014/chart" uri="{C3380CC4-5D6E-409C-BE32-E72D297353CC}">
                  <c16:uniqueId val="{00000014-150F-4A50-A64F-457F6C52A9AC}"/>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bg2">
                        <a:lumMod val="50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'(For Fig 3.1.+) Fig 5+ Fig 6'!$F$1015:$N$1015</c:f>
              <c:strCache>
                <c:ptCount val="9"/>
                <c:pt idx="0">
                  <c:v>32 Telegrams</c:v>
                </c:pt>
                <c:pt idx="1">
                  <c:v>27 Resolutions</c:v>
                </c:pt>
                <c:pt idx="2">
                  <c:v>115 Decisions</c:v>
                </c:pt>
                <c:pt idx="3">
                  <c:v>74 Directives</c:v>
                </c:pt>
                <c:pt idx="4">
                  <c:v>5 Circulars</c:v>
                </c:pt>
                <c:pt idx="5">
                  <c:v>51 Announcements</c:v>
                </c:pt>
                <c:pt idx="6">
                  <c:v>75 Plans</c:v>
                </c:pt>
                <c:pt idx="7">
                  <c:v>577 Dispatches</c:v>
                </c:pt>
                <c:pt idx="8">
                  <c:v>3 Guidelines</c:v>
                </c:pt>
              </c:strCache>
            </c:strRef>
          </c:cat>
          <c:val>
            <c:numRef>
              <c:f>'(For Fig 3.1.+) Fig 5+ Fig 6'!$F$1017:$N$1017</c:f>
              <c:numCache>
                <c:formatCode>General</c:formatCode>
                <c:ptCount val="9"/>
                <c:pt idx="0">
                  <c:v>17</c:v>
                </c:pt>
                <c:pt idx="1">
                  <c:v>4</c:v>
                </c:pt>
                <c:pt idx="2">
                  <c:v>28</c:v>
                </c:pt>
                <c:pt idx="3">
                  <c:v>29</c:v>
                </c:pt>
                <c:pt idx="4">
                  <c:v>0</c:v>
                </c:pt>
                <c:pt idx="5">
                  <c:v>11</c:v>
                </c:pt>
                <c:pt idx="6">
                  <c:v>32</c:v>
                </c:pt>
                <c:pt idx="7">
                  <c:v>67</c:v>
                </c:pt>
                <c:pt idx="8">
                  <c:v>2</c:v>
                </c:pt>
              </c:numCache>
            </c:numRef>
          </c:val>
          <c:extLst>
            <c:ext xmlns:c16="http://schemas.microsoft.com/office/drawing/2014/chart" uri="{C3380CC4-5D6E-409C-BE32-E72D297353CC}">
              <c16:uniqueId val="{00000001-150F-4A50-A64F-457F6C52A9AC}"/>
            </c:ext>
          </c:extLst>
        </c:ser>
        <c:ser>
          <c:idx val="2"/>
          <c:order val="2"/>
          <c:tx>
            <c:strRef>
              <c:f>'(For Fig 3.1.+) Fig 5+ Fig 6'!$E$1018</c:f>
              <c:strCache>
                <c:ptCount val="1"/>
                <c:pt idx="0">
                  <c:v>II (Mar 6 -&gt; 19 -  69 CCs) 125  PDs</c:v>
                </c:pt>
              </c:strCache>
            </c:strRef>
          </c:tx>
          <c:spPr>
            <a:solidFill>
              <a:schemeClr val="accent3"/>
            </a:solidFill>
            <a:ln>
              <a:noFill/>
            </a:ln>
            <a:effectLst/>
          </c:spPr>
          <c:invertIfNegative val="0"/>
          <c:dLbls>
            <c:dLbl>
              <c:idx val="0"/>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accent4">
                          <a:lumMod val="50000"/>
                        </a:schemeClr>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10-150F-4A50-A64F-457F6C52A9AC}"/>
                </c:ext>
              </c:extLst>
            </c:dLbl>
            <c:dLbl>
              <c:idx val="1"/>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accent4">
                          <a:lumMod val="50000"/>
                        </a:schemeClr>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0F-150F-4A50-A64F-457F6C52A9AC}"/>
                </c:ext>
              </c:extLst>
            </c:dLbl>
            <c:dLbl>
              <c:idx val="4"/>
              <c:delete val="1"/>
              <c:extLst>
                <c:ext xmlns:c15="http://schemas.microsoft.com/office/drawing/2012/chart" uri="{CE6537A1-D6FC-4f65-9D91-7224C49458BB}"/>
                <c:ext xmlns:c16="http://schemas.microsoft.com/office/drawing/2014/chart" uri="{C3380CC4-5D6E-409C-BE32-E72D297353CC}">
                  <c16:uniqueId val="{00000001-C293-4CDE-89F9-B13FCF67A1E9}"/>
                </c:ext>
              </c:extLst>
            </c:dLbl>
            <c:dLbl>
              <c:idx val="5"/>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chemeClr val="accent4">
                          <a:lumMod val="50000"/>
                        </a:schemeClr>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0E-150F-4A50-A64F-457F6C52A9AC}"/>
                </c:ext>
              </c:extLst>
            </c:dLbl>
            <c:dLbl>
              <c:idx val="8"/>
              <c:delete val="1"/>
              <c:extLst>
                <c:ext xmlns:c15="http://schemas.microsoft.com/office/drawing/2012/chart" uri="{CE6537A1-D6FC-4f65-9D91-7224C49458BB}"/>
                <c:ext xmlns:c16="http://schemas.microsoft.com/office/drawing/2014/chart" uri="{C3380CC4-5D6E-409C-BE32-E72D297353CC}">
                  <c16:uniqueId val="{0000000D-150F-4A50-A64F-457F6C52A9AC}"/>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accent4">
                        <a:lumMod val="50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'(For Fig 3.1.+) Fig 5+ Fig 6'!$F$1015:$N$1015</c:f>
              <c:strCache>
                <c:ptCount val="9"/>
                <c:pt idx="0">
                  <c:v>32 Telegrams</c:v>
                </c:pt>
                <c:pt idx="1">
                  <c:v>27 Resolutions</c:v>
                </c:pt>
                <c:pt idx="2">
                  <c:v>115 Decisions</c:v>
                </c:pt>
                <c:pt idx="3">
                  <c:v>74 Directives</c:v>
                </c:pt>
                <c:pt idx="4">
                  <c:v>5 Circulars</c:v>
                </c:pt>
                <c:pt idx="5">
                  <c:v>51 Announcements</c:v>
                </c:pt>
                <c:pt idx="6">
                  <c:v>75 Plans</c:v>
                </c:pt>
                <c:pt idx="7">
                  <c:v>577 Dispatches</c:v>
                </c:pt>
                <c:pt idx="8">
                  <c:v>3 Guidelines</c:v>
                </c:pt>
              </c:strCache>
            </c:strRef>
          </c:cat>
          <c:val>
            <c:numRef>
              <c:f>'(For Fig 3.1.+) Fig 5+ Fig 6'!$F$1018:$N$1018</c:f>
              <c:numCache>
                <c:formatCode>General</c:formatCode>
                <c:ptCount val="9"/>
                <c:pt idx="0">
                  <c:v>2</c:v>
                </c:pt>
                <c:pt idx="1">
                  <c:v>2</c:v>
                </c:pt>
                <c:pt idx="2">
                  <c:v>12</c:v>
                </c:pt>
                <c:pt idx="3">
                  <c:v>10</c:v>
                </c:pt>
                <c:pt idx="4">
                  <c:v>2</c:v>
                </c:pt>
                <c:pt idx="5">
                  <c:v>7</c:v>
                </c:pt>
                <c:pt idx="6">
                  <c:v>6</c:v>
                </c:pt>
                <c:pt idx="7">
                  <c:v>84</c:v>
                </c:pt>
                <c:pt idx="8">
                  <c:v>0</c:v>
                </c:pt>
              </c:numCache>
            </c:numRef>
          </c:val>
          <c:extLst>
            <c:ext xmlns:c16="http://schemas.microsoft.com/office/drawing/2014/chart" uri="{C3380CC4-5D6E-409C-BE32-E72D297353CC}">
              <c16:uniqueId val="{00000002-150F-4A50-A64F-457F6C52A9AC}"/>
            </c:ext>
          </c:extLst>
        </c:ser>
        <c:ser>
          <c:idx val="3"/>
          <c:order val="3"/>
          <c:tx>
            <c:strRef>
              <c:f>'(For Fig 3.1.+) Fig 5+ Fig 6'!$E$1019</c:f>
              <c:strCache>
                <c:ptCount val="1"/>
                <c:pt idx="0">
                  <c:v>III (Mar 20 -&gt; Apr 21 - 183 CCs) 357  PDs</c:v>
                </c:pt>
              </c:strCache>
            </c:strRef>
          </c:tx>
          <c:spPr>
            <a:solidFill>
              <a:schemeClr val="accent4"/>
            </a:solidFill>
            <a:ln>
              <a:noFill/>
            </a:ln>
            <a:effectLst/>
          </c:spPr>
          <c:invertIfNegative val="0"/>
          <c:dLbls>
            <c:dLbl>
              <c:idx val="0"/>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rgbClr val="0070C0"/>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0B-150F-4A50-A64F-457F6C52A9AC}"/>
                </c:ext>
              </c:extLst>
            </c:dLbl>
            <c:dLbl>
              <c:idx val="1"/>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rgbClr val="0070C0"/>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0C-150F-4A50-A64F-457F6C52A9AC}"/>
                </c:ext>
              </c:extLst>
            </c:dLbl>
            <c:dLbl>
              <c:idx val="4"/>
              <c:delete val="1"/>
              <c:extLst>
                <c:ext xmlns:c15="http://schemas.microsoft.com/office/drawing/2012/chart" uri="{CE6537A1-D6FC-4f65-9D91-7224C49458BB}"/>
                <c:ext xmlns:c16="http://schemas.microsoft.com/office/drawing/2014/chart" uri="{C3380CC4-5D6E-409C-BE32-E72D297353CC}">
                  <c16:uniqueId val="{0000000A-150F-4A50-A64F-457F6C52A9AC}"/>
                </c:ext>
              </c:extLst>
            </c:dLbl>
            <c:dLbl>
              <c:idx val="8"/>
              <c:delete val="1"/>
              <c:extLst>
                <c:ext xmlns:c15="http://schemas.microsoft.com/office/drawing/2012/chart" uri="{CE6537A1-D6FC-4f65-9D91-7224C49458BB}"/>
                <c:ext xmlns:c16="http://schemas.microsoft.com/office/drawing/2014/chart" uri="{C3380CC4-5D6E-409C-BE32-E72D297353CC}">
                  <c16:uniqueId val="{00000015-150F-4A50-A64F-457F6C52A9AC}"/>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rgbClr val="0070C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'(For Fig 3.1.+) Fig 5+ Fig 6'!$F$1015:$N$1015</c:f>
              <c:strCache>
                <c:ptCount val="9"/>
                <c:pt idx="0">
                  <c:v>32 Telegrams</c:v>
                </c:pt>
                <c:pt idx="1">
                  <c:v>27 Resolutions</c:v>
                </c:pt>
                <c:pt idx="2">
                  <c:v>115 Decisions</c:v>
                </c:pt>
                <c:pt idx="3">
                  <c:v>74 Directives</c:v>
                </c:pt>
                <c:pt idx="4">
                  <c:v>5 Circulars</c:v>
                </c:pt>
                <c:pt idx="5">
                  <c:v>51 Announcements</c:v>
                </c:pt>
                <c:pt idx="6">
                  <c:v>75 Plans</c:v>
                </c:pt>
                <c:pt idx="7">
                  <c:v>577 Dispatches</c:v>
                </c:pt>
                <c:pt idx="8">
                  <c:v>3 Guidelines</c:v>
                </c:pt>
              </c:strCache>
            </c:strRef>
          </c:cat>
          <c:val>
            <c:numRef>
              <c:f>'(For Fig 3.1.+) Fig 5+ Fig 6'!$F$1019:$N$1019</c:f>
              <c:numCache>
                <c:formatCode>General</c:formatCode>
                <c:ptCount val="9"/>
                <c:pt idx="0">
                  <c:v>7</c:v>
                </c:pt>
                <c:pt idx="1">
                  <c:v>12</c:v>
                </c:pt>
                <c:pt idx="2">
                  <c:v>34</c:v>
                </c:pt>
                <c:pt idx="3">
                  <c:v>23</c:v>
                </c:pt>
                <c:pt idx="4">
                  <c:v>0</c:v>
                </c:pt>
                <c:pt idx="5">
                  <c:v>21</c:v>
                </c:pt>
                <c:pt idx="6">
                  <c:v>23</c:v>
                </c:pt>
                <c:pt idx="7">
                  <c:v>236</c:v>
                </c:pt>
                <c:pt idx="8">
                  <c:v>1</c:v>
                </c:pt>
              </c:numCache>
            </c:numRef>
          </c:val>
          <c:extLst>
            <c:ext xmlns:c16="http://schemas.microsoft.com/office/drawing/2014/chart" uri="{C3380CC4-5D6E-409C-BE32-E72D297353CC}">
              <c16:uniqueId val="{00000003-150F-4A50-A64F-457F6C52A9AC}"/>
            </c:ext>
          </c:extLst>
        </c:ser>
        <c:ser>
          <c:idx val="4"/>
          <c:order val="4"/>
          <c:tx>
            <c:strRef>
              <c:f>'(For Fig 3.1.+) Fig 5+ Fig 6'!$E$1020</c:f>
              <c:strCache>
                <c:ptCount val="1"/>
                <c:pt idx="0">
                  <c:v>IV (Apr 22 -&gt; Jul 24 - 149 CCs) 280  PDs</c:v>
                </c:pt>
              </c:strCache>
            </c:strRef>
          </c:tx>
          <c:spPr>
            <a:solidFill>
              <a:schemeClr val="accent5"/>
            </a:solidFill>
            <a:ln>
              <a:noFill/>
            </a:ln>
            <a:effectLst/>
          </c:spPr>
          <c:invertIfNegative val="0"/>
          <c:dLbls>
            <c:dLbl>
              <c:idx val="0"/>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09-150F-4A50-A64F-457F6C52A9AC}"/>
                </c:ext>
              </c:extLst>
            </c:dLbl>
            <c:dLbl>
              <c:idx val="1"/>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08-150F-4A50-A64F-457F6C52A9AC}"/>
                </c:ext>
              </c:extLst>
            </c:dLbl>
            <c:dLbl>
              <c:idx val="4"/>
              <c:delete val="1"/>
              <c:extLst>
                <c:ext xmlns:c15="http://schemas.microsoft.com/office/drawing/2012/chart" uri="{CE6537A1-D6FC-4f65-9D91-7224C49458BB}"/>
                <c:ext xmlns:c16="http://schemas.microsoft.com/office/drawing/2014/chart" uri="{C3380CC4-5D6E-409C-BE32-E72D297353CC}">
                  <c16:uniqueId val="{00000007-150F-4A50-A64F-457F6C52A9AC}"/>
                </c:ext>
              </c:extLst>
            </c:dLbl>
            <c:dLbl>
              <c:idx val="8"/>
              <c:delete val="1"/>
              <c:extLst>
                <c:ext xmlns:c15="http://schemas.microsoft.com/office/drawing/2012/chart" uri="{CE6537A1-D6FC-4f65-9D91-7224C49458BB}"/>
                <c:ext xmlns:c16="http://schemas.microsoft.com/office/drawing/2014/chart" uri="{C3380CC4-5D6E-409C-BE32-E72D297353CC}">
                  <c16:uniqueId val="{00000006-150F-4A50-A64F-457F6C52A9AC}"/>
                </c:ext>
              </c:extLst>
            </c:dLbl>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'(For Fig 3.1.+) Fig 5+ Fig 6'!$F$1015:$N$1015</c:f>
              <c:strCache>
                <c:ptCount val="9"/>
                <c:pt idx="0">
                  <c:v>32 Telegrams</c:v>
                </c:pt>
                <c:pt idx="1">
                  <c:v>27 Resolutions</c:v>
                </c:pt>
                <c:pt idx="2">
                  <c:v>115 Decisions</c:v>
                </c:pt>
                <c:pt idx="3">
                  <c:v>74 Directives</c:v>
                </c:pt>
                <c:pt idx="4">
                  <c:v>5 Circulars</c:v>
                </c:pt>
                <c:pt idx="5">
                  <c:v>51 Announcements</c:v>
                </c:pt>
                <c:pt idx="6">
                  <c:v>75 Plans</c:v>
                </c:pt>
                <c:pt idx="7">
                  <c:v>577 Dispatches</c:v>
                </c:pt>
                <c:pt idx="8">
                  <c:v>3 Guidelines</c:v>
                </c:pt>
              </c:strCache>
            </c:strRef>
          </c:cat>
          <c:val>
            <c:numRef>
              <c:f>'(For Fig 3.1.+) Fig 5+ Fig 6'!$F$1020:$N$1020</c:f>
              <c:numCache>
                <c:formatCode>General</c:formatCode>
                <c:ptCount val="9"/>
                <c:pt idx="0">
                  <c:v>6</c:v>
                </c:pt>
                <c:pt idx="1">
                  <c:v>9</c:v>
                </c:pt>
                <c:pt idx="2">
                  <c:v>37</c:v>
                </c:pt>
                <c:pt idx="3">
                  <c:v>11</c:v>
                </c:pt>
                <c:pt idx="4">
                  <c:v>3</c:v>
                </c:pt>
                <c:pt idx="5">
                  <c:v>12</c:v>
                </c:pt>
                <c:pt idx="6">
                  <c:v>13</c:v>
                </c:pt>
                <c:pt idx="7">
                  <c:v>189</c:v>
                </c:pt>
                <c:pt idx="8">
                  <c:v>0</c:v>
                </c:pt>
              </c:numCache>
            </c:numRef>
          </c:val>
          <c:extLst>
            <c:ext xmlns:c16="http://schemas.microsoft.com/office/drawing/2014/chart" uri="{C3380CC4-5D6E-409C-BE32-E72D297353CC}">
              <c16:uniqueId val="{00000004-150F-4A50-A64F-457F6C52A9AC}"/>
            </c:ext>
          </c:extLst>
        </c:ser>
        <c:dLbls>
          <c:showLegendKey val="0"/>
          <c:showVal val="0"/>
          <c:showCatName val="0"/>
          <c:showSerName val="0"/>
          <c:showPercent val="0"/>
          <c:showBubbleSize val="0"/>
        </c:dLbls>
        <c:gapWidth val="150"/>
        <c:overlap val="100"/>
        <c:axId val="1033856256"/>
        <c:axId val="1230294960"/>
      </c:barChart>
      <c:catAx>
        <c:axId val="1033856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1230294960"/>
        <c:crosses val="autoZero"/>
        <c:auto val="1"/>
        <c:lblAlgn val="ctr"/>
        <c:lblOffset val="100"/>
        <c:noMultiLvlLbl val="0"/>
      </c:catAx>
      <c:valAx>
        <c:axId val="1230294960"/>
        <c:scaling>
          <c:orientation val="minMax"/>
        </c:scaling>
        <c:delete val="0"/>
        <c:axPos val="l"/>
        <c:majorGridlines>
          <c:spPr>
            <a:ln w="9525" cap="flat" cmpd="sng" algn="ctr">
              <a:solidFill>
                <a:schemeClr val="tx1">
                  <a:lumMod val="15000"/>
                  <a:lumOff val="85000"/>
                </a:schemeClr>
              </a:solidFill>
              <a:prstDash val="sysDot"/>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1033856256"/>
        <c:crosses val="autoZero"/>
        <c:crossBetween val="between"/>
      </c:valAx>
      <c:spPr>
        <a:noFill/>
        <a:ln>
          <a:noFill/>
        </a:ln>
        <a:effectLst/>
      </c:spPr>
    </c:plotArea>
    <c:legend>
      <c:legendPos val="b"/>
      <c:layout>
        <c:manualLayout>
          <c:xMode val="edge"/>
          <c:yMode val="edge"/>
          <c:x val="8.8464096551687313E-2"/>
          <c:y val="5.3579061948339557E-2"/>
          <c:w val="0.68172843494079838"/>
          <c:h val="0.23127037117155655"/>
        </c:manualLayout>
      </c:layou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7003641593891051E-2"/>
          <c:y val="2.0302839189395443E-2"/>
          <c:w val="0.94986002802730585"/>
          <c:h val="0.90310073367360577"/>
        </c:manualLayout>
      </c:layout>
      <c:barChart>
        <c:barDir val="col"/>
        <c:grouping val="stacked"/>
        <c:varyColors val="0"/>
        <c:ser>
          <c:idx val="0"/>
          <c:order val="0"/>
          <c:spPr>
            <a:solidFill>
              <a:schemeClr val="accent1"/>
            </a:solidFill>
            <a:ln>
              <a:noFill/>
            </a:ln>
            <a:effectLst/>
          </c:spPr>
          <c:invertIfNegative val="0"/>
          <c:val>
            <c:numRef>
              <c:f>#REF!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0-7A14-4CAB-9B9B-ACED52555931}"/>
            </c:ext>
          </c:extLst>
        </c:ser>
        <c:ser>
          <c:idx val="1"/>
          <c:order val="1"/>
          <c:spPr>
            <a:solidFill>
              <a:schemeClr val="accent2"/>
            </a:solidFill>
            <a:ln>
              <a:noFill/>
            </a:ln>
            <a:effectLst/>
          </c:spPr>
          <c:invertIfNegative val="0"/>
          <c:val>
            <c:numRef>
              <c:f>#REF!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4-7A14-4CAB-9B9B-ACED52555931}"/>
            </c:ext>
          </c:extLst>
        </c:ser>
        <c:ser>
          <c:idx val="2"/>
          <c:order val="2"/>
          <c:spPr>
            <a:solidFill>
              <a:schemeClr val="accent3"/>
            </a:solidFill>
            <a:ln>
              <a:noFill/>
            </a:ln>
            <a:effectLst/>
          </c:spPr>
          <c:invertIfNegative val="0"/>
          <c:val>
            <c:numRef>
              <c:f>#REF!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6-7A14-4CAB-9B9B-ACED52555931}"/>
            </c:ext>
          </c:extLst>
        </c:ser>
        <c:ser>
          <c:idx val="3"/>
          <c:order val="3"/>
          <c:spPr>
            <a:solidFill>
              <a:schemeClr val="accent4"/>
            </a:solidFill>
            <a:ln>
              <a:noFill/>
            </a:ln>
            <a:effectLst/>
          </c:spPr>
          <c:invertIfNegative val="0"/>
          <c:val>
            <c:numRef>
              <c:f>#REF!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B-7A14-4CAB-9B9B-ACED52555931}"/>
            </c:ext>
          </c:extLst>
        </c:ser>
        <c:ser>
          <c:idx val="4"/>
          <c:order val="4"/>
          <c:spPr>
            <a:solidFill>
              <a:schemeClr val="accent5"/>
            </a:solidFill>
            <a:ln>
              <a:noFill/>
            </a:ln>
            <a:effectLst/>
          </c:spPr>
          <c:invertIfNegative val="0"/>
          <c:val>
            <c:numRef>
              <c:f>#REF!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F-7A14-4CAB-9B9B-ACED52555931}"/>
            </c:ext>
          </c:extLst>
        </c:ser>
        <c:dLbls>
          <c:showLegendKey val="0"/>
          <c:showVal val="0"/>
          <c:showCatName val="0"/>
          <c:showSerName val="0"/>
          <c:showPercent val="0"/>
          <c:showBubbleSize val="0"/>
        </c:dLbls>
        <c:gapWidth val="150"/>
        <c:overlap val="100"/>
        <c:axId val="1625676752"/>
        <c:axId val="1385701280"/>
      </c:barChart>
      <c:catAx>
        <c:axId val="1625676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1385701280"/>
        <c:crosses val="autoZero"/>
        <c:auto val="1"/>
        <c:lblAlgn val="ctr"/>
        <c:lblOffset val="100"/>
        <c:noMultiLvlLbl val="0"/>
      </c:catAx>
      <c:valAx>
        <c:axId val="1385701280"/>
        <c:scaling>
          <c:orientation val="minMax"/>
        </c:scaling>
        <c:delete val="0"/>
        <c:axPos val="l"/>
        <c:majorGridlines>
          <c:spPr>
            <a:ln w="9525" cap="flat" cmpd="sng" algn="ctr">
              <a:solidFill>
                <a:schemeClr val="tx1">
                  <a:lumMod val="15000"/>
                  <a:lumOff val="8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1625676752"/>
        <c:crosses val="autoZero"/>
        <c:crossBetween val="between"/>
      </c:valAx>
      <c:spPr>
        <a:noFill/>
        <a:ln>
          <a:noFill/>
        </a:ln>
        <a:effectLst/>
      </c:spPr>
    </c:plotArea>
    <c:legend>
      <c:legendPos val="b"/>
      <c:layout>
        <c:manualLayout>
          <c:xMode val="edge"/>
          <c:yMode val="edge"/>
          <c:x val="8.3494365891803049E-2"/>
          <c:y val="0.17413514950201747"/>
          <c:w val="0.69940393790998512"/>
          <c:h val="0.28616654921048984"/>
        </c:manualLayout>
      </c:layou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996259351620945"/>
          <c:y val="9.5571243249766194E-2"/>
          <c:w val="0.4325438045306681"/>
          <c:h val="0.7249741509584029"/>
        </c:manualLayout>
      </c:layout>
      <c:pieChart>
        <c:varyColors val="1"/>
        <c:ser>
          <c:idx val="0"/>
          <c:order val="0"/>
          <c:tx>
            <c:strRef>
              <c:f>'Fig7 by Types (% of agencies)'!$F$960</c:f>
              <c:strCache>
                <c:ptCount val="1"/>
                <c:pt idx="0">
                  <c:v>% </c:v>
                </c:pt>
              </c:strCache>
            </c:strRef>
          </c:tx>
          <c:dPt>
            <c:idx val="0"/>
            <c:bubble3D val="0"/>
            <c:spPr>
              <a:gradFill flip="none" rotWithShape="1">
                <a:gsLst>
                  <a:gs pos="0">
                    <a:srgbClr val="FF7171">
                      <a:shade val="30000"/>
                      <a:satMod val="115000"/>
                    </a:srgbClr>
                  </a:gs>
                  <a:gs pos="50000">
                    <a:srgbClr val="FF7171">
                      <a:shade val="67500"/>
                      <a:satMod val="115000"/>
                    </a:srgbClr>
                  </a:gs>
                  <a:gs pos="100000">
                    <a:srgbClr val="FF7171">
                      <a:shade val="100000"/>
                      <a:satMod val="115000"/>
                    </a:srgbClr>
                  </a:gs>
                </a:gsLst>
                <a:path path="circle">
                  <a:fillToRect l="50000" t="50000" r="50000" b="50000"/>
                </a:path>
                <a:tileRect/>
              </a:gradFill>
              <a:ln w="19050">
                <a:solidFill>
                  <a:schemeClr val="lt1"/>
                </a:solidFill>
              </a:ln>
              <a:effectLst/>
            </c:spPr>
            <c:extLst>
              <c:ext xmlns:c16="http://schemas.microsoft.com/office/drawing/2014/chart" uri="{C3380CC4-5D6E-409C-BE32-E72D297353CC}">
                <c16:uniqueId val="{00000002-89EF-48DF-9213-031868E2D63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89EF-48DF-9213-031868E2D63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4-89EF-48DF-9213-031868E2D63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5-89EF-48DF-9213-031868E2D638}"/>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6-89EF-48DF-9213-031868E2D638}"/>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7-89EF-48DF-9213-031868E2D638}"/>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8-89EF-48DF-9213-031868E2D638}"/>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9-89EF-48DF-9213-031868E2D638}"/>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0A-89EF-48DF-9213-031868E2D638}"/>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0B-89EF-48DF-9213-031868E2D638}"/>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C-89EF-48DF-9213-031868E2D638}"/>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0D-89EF-48DF-9213-031868E2D638}"/>
              </c:ext>
            </c:extLst>
          </c:dPt>
          <c:dPt>
            <c:idx val="12"/>
            <c:bubble3D val="0"/>
            <c:spPr>
              <a:gradFill flip="none" rotWithShape="1">
                <a:gsLst>
                  <a:gs pos="0">
                    <a:srgbClr val="00DA63">
                      <a:shade val="30000"/>
                      <a:satMod val="115000"/>
                    </a:srgbClr>
                  </a:gs>
                  <a:gs pos="50000">
                    <a:srgbClr val="00DA63">
                      <a:shade val="67500"/>
                      <a:satMod val="115000"/>
                    </a:srgbClr>
                  </a:gs>
                  <a:gs pos="100000">
                    <a:srgbClr val="00DA63">
                      <a:shade val="100000"/>
                      <a:satMod val="115000"/>
                    </a:srgbClr>
                  </a:gs>
                </a:gsLst>
                <a:path path="circle">
                  <a:fillToRect l="50000" t="50000" r="50000" b="50000"/>
                </a:path>
                <a:tileRect/>
              </a:gradFill>
              <a:ln w="19050">
                <a:solidFill>
                  <a:schemeClr val="lt1"/>
                </a:solidFill>
              </a:ln>
              <a:effectLst/>
            </c:spPr>
            <c:extLst>
              <c:ext xmlns:c16="http://schemas.microsoft.com/office/drawing/2014/chart" uri="{C3380CC4-5D6E-409C-BE32-E72D297353CC}">
                <c16:uniqueId val="{00000019-317E-45FF-8B55-FC2CA4E66714}"/>
              </c:ext>
            </c:extLst>
          </c:dPt>
          <c:dLbls>
            <c:dLbl>
              <c:idx val="0"/>
              <c:tx>
                <c:rich>
                  <a:bodyPr/>
                  <a:lstStyle/>
                  <a:p>
                    <a:fld id="{38F8B9AB-FF4C-4830-A251-EC6D9315F37B}" type="VALUE">
                      <a:rPr lang="en-US"/>
                      <a:pPr/>
                      <a:t>[VALUE]</a:t>
                    </a:fld>
                    <a:r>
                      <a:rPr lang="en-US"/>
                      <a:t> %</a:t>
                    </a:r>
                  </a:p>
                  <a:p>
                    <a:r>
                      <a:rPr lang="en-US"/>
                      <a:t>(PM)</a:t>
                    </a:r>
                  </a:p>
                </c:rich>
              </c:tx>
              <c:showLegendKey val="0"/>
              <c:showVal val="1"/>
              <c:showCatName val="0"/>
              <c:showSerName val="1"/>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89EF-48DF-9213-031868E2D638}"/>
                </c:ext>
              </c:extLst>
            </c:dLbl>
            <c:dLbl>
              <c:idx val="1"/>
              <c:layout>
                <c:manualLayout>
                  <c:x val="-3.9757234211060352E-2"/>
                  <c:y val="3.5601466744556616E-2"/>
                </c:manualLayout>
              </c:layout>
              <c:tx>
                <c:rich>
                  <a:bodyPr/>
                  <a:lstStyle/>
                  <a:p>
                    <a:fld id="{F50F2D83-4BD7-4600-89C9-6165AE95123C}" type="VALUE">
                      <a:rPr lang="en-US"/>
                      <a:pPr/>
                      <a:t>[VALUE]</a:t>
                    </a:fld>
                    <a:r>
                      <a:rPr lang="en-US"/>
                      <a:t> %</a:t>
                    </a:r>
                  </a:p>
                  <a:p>
                    <a:r>
                      <a:rPr lang="en-US"/>
                      <a:t>(NSCPC)</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89EF-48DF-9213-031868E2D638}"/>
                </c:ext>
              </c:extLst>
            </c:dLbl>
            <c:dLbl>
              <c:idx val="3"/>
              <c:tx>
                <c:rich>
                  <a:bodyPr/>
                  <a:lstStyle/>
                  <a:p>
                    <a:fld id="{DDC4316C-CFE3-42D9-B04D-86BF7F7B3B57}" type="VALUE">
                      <a:rPr lang="en-US"/>
                      <a:pPr/>
                      <a:t>[VALUE]</a:t>
                    </a:fld>
                    <a:r>
                      <a:rPr lang="en-US"/>
                      <a:t> %</a:t>
                    </a:r>
                  </a:p>
                  <a:p>
                    <a:r>
                      <a:rPr lang="en-US"/>
                      <a:t>(SAV)</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89EF-48DF-9213-031868E2D638}"/>
                </c:ext>
              </c:extLst>
            </c:dLbl>
            <c:dLbl>
              <c:idx val="4"/>
              <c:tx>
                <c:rich>
                  <a:bodyPr/>
                  <a:lstStyle/>
                  <a:p>
                    <a:fld id="{AD544CAB-3427-4409-9DA9-4C7CD0E6966B}" type="VALUE">
                      <a:rPr lang="en-US"/>
                      <a:pPr/>
                      <a:t>[VALUE]</a:t>
                    </a:fld>
                    <a:r>
                      <a:rPr lang="en-US"/>
                      <a:t> %</a:t>
                    </a:r>
                  </a:p>
                  <a:p>
                    <a:r>
                      <a:rPr lang="en-US"/>
                      <a:t>(SBV)</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6-89EF-48DF-9213-031868E2D638}"/>
                </c:ext>
              </c:extLst>
            </c:dLbl>
            <c:dLbl>
              <c:idx val="5"/>
              <c:layout>
                <c:manualLayout>
                  <c:x val="-9.3980763314810159E-2"/>
                  <c:y val="-0.11851120490816391"/>
                </c:manualLayout>
              </c:layout>
              <c:tx>
                <c:rich>
                  <a:bodyPr/>
                  <a:lstStyle/>
                  <a:p>
                    <a:fld id="{1FB5DE0D-3B41-4E0B-A1CC-5D8BD3D19A45}" type="VALUE">
                      <a:rPr lang="en-US"/>
                      <a:pPr/>
                      <a:t>[VALUE]</a:t>
                    </a:fld>
                    <a:r>
                      <a:rPr lang="en-US"/>
                      <a:t> %</a:t>
                    </a:r>
                  </a:p>
                  <a:p>
                    <a:r>
                      <a:rPr lang="en-US"/>
                      <a:t>(MOCST)</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7-89EF-48DF-9213-031868E2D638}"/>
                </c:ext>
              </c:extLst>
            </c:dLbl>
            <c:dLbl>
              <c:idx val="6"/>
              <c:layout>
                <c:manualLayout>
                  <c:x val="1.994071579581223E-2"/>
                  <c:y val="-3.0342249538556895E-2"/>
                </c:manualLayout>
              </c:layout>
              <c:tx>
                <c:rich>
                  <a:bodyPr/>
                  <a:lstStyle/>
                  <a:p>
                    <a:fld id="{72939524-3FC0-4C8E-88FF-74DB5F815CB9}" type="VALUE">
                      <a:rPr lang="en-US"/>
                      <a:pPr/>
                      <a:t>[VALUE]</a:t>
                    </a:fld>
                    <a:r>
                      <a:rPr lang="en-US"/>
                      <a:t> %</a:t>
                    </a:r>
                  </a:p>
                  <a:p>
                    <a:r>
                      <a:rPr lang="en-US"/>
                      <a:t>(MOET)</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8-89EF-48DF-9213-031868E2D638}"/>
                </c:ext>
              </c:extLst>
            </c:dLbl>
            <c:dLbl>
              <c:idx val="7"/>
              <c:tx>
                <c:rich>
                  <a:bodyPr/>
                  <a:lstStyle/>
                  <a:p>
                    <a:fld id="{FD9B3C7A-787E-4079-8913-0A9028E22F49}" type="VALUE">
                      <a:rPr lang="en-US"/>
                      <a:pPr/>
                      <a:t>[VALUE]</a:t>
                    </a:fld>
                    <a:r>
                      <a:rPr lang="en-US"/>
                      <a:t> %</a:t>
                    </a:r>
                  </a:p>
                  <a:p>
                    <a:r>
                      <a:rPr lang="en-US"/>
                      <a:t>(MOF)</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9-89EF-48DF-9213-031868E2D638}"/>
                </c:ext>
              </c:extLst>
            </c:dLbl>
            <c:dLbl>
              <c:idx val="8"/>
              <c:layout>
                <c:manualLayout>
                  <c:x val="-2.7748296581381192E-2"/>
                  <c:y val="1.7519753604467152E-2"/>
                </c:manualLayout>
              </c:layout>
              <c:tx>
                <c:rich>
                  <a:bodyPr/>
                  <a:lstStyle/>
                  <a:p>
                    <a:fld id="{ADF2B073-1C8A-4838-857B-DE723E8B97F9}" type="VALUE">
                      <a:rPr lang="en-US"/>
                      <a:pPr/>
                      <a:t>[VALUE]</a:t>
                    </a:fld>
                    <a:r>
                      <a:rPr lang="en-US"/>
                      <a:t> %</a:t>
                    </a:r>
                  </a:p>
                  <a:p>
                    <a:r>
                      <a:rPr lang="en-US"/>
                      <a:t>(MOFA)</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A-89EF-48DF-9213-031868E2D638}"/>
                </c:ext>
              </c:extLst>
            </c:dLbl>
            <c:dLbl>
              <c:idx val="9"/>
              <c:layout>
                <c:manualLayout>
                  <c:x val="-1.132069759983244E-2"/>
                  <c:y val="-1.5365986775164077E-2"/>
                </c:manualLayout>
              </c:layout>
              <c:tx>
                <c:rich>
                  <a:bodyPr/>
                  <a:lstStyle/>
                  <a:p>
                    <a:fld id="{4F5EE773-4CAE-4BDE-AB59-B2ABDB06D748}" type="VALUE">
                      <a:rPr lang="en-US"/>
                      <a:pPr/>
                      <a:t>[VALUE]</a:t>
                    </a:fld>
                    <a:r>
                      <a:rPr lang="en-US"/>
                      <a:t> %</a:t>
                    </a:r>
                  </a:p>
                  <a:p>
                    <a:r>
                      <a:rPr lang="en-US"/>
                      <a:t>(MOH)</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B-89EF-48DF-9213-031868E2D638}"/>
                </c:ext>
              </c:extLst>
            </c:dLbl>
            <c:dLbl>
              <c:idx val="10"/>
              <c:layout>
                <c:manualLayout>
                  <c:x val="7.043087818511388E-3"/>
                  <c:y val="-4.6153909444704995E-2"/>
                </c:manualLayout>
              </c:layout>
              <c:tx>
                <c:rich>
                  <a:bodyPr/>
                  <a:lstStyle/>
                  <a:p>
                    <a:fld id="{E6B9C6FB-E56A-4E73-B83C-3D6E4B8FA394}" type="VALUE">
                      <a:rPr lang="en-US"/>
                      <a:pPr/>
                      <a:t>[VALUE]</a:t>
                    </a:fld>
                    <a:r>
                      <a:rPr lang="en-US"/>
                      <a:t> %</a:t>
                    </a:r>
                  </a:p>
                  <a:p>
                    <a:r>
                      <a:rPr lang="en-US"/>
                      <a:t>(MOLISA)</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C-89EF-48DF-9213-031868E2D638}"/>
                </c:ext>
              </c:extLst>
            </c:dLbl>
            <c:dLbl>
              <c:idx val="11"/>
              <c:tx>
                <c:rich>
                  <a:bodyPr/>
                  <a:lstStyle/>
                  <a:p>
                    <a:fld id="{C50EF5A6-C01E-469B-9E39-B7217C2AFC3B}" type="VALUE">
                      <a:rPr lang="en-US"/>
                      <a:pPr/>
                      <a:t>[VALUE]</a:t>
                    </a:fld>
                    <a:r>
                      <a:rPr lang="en-US"/>
                      <a:t> %</a:t>
                    </a:r>
                  </a:p>
                  <a:p>
                    <a:r>
                      <a:rPr lang="en-US"/>
                      <a:t>(MOT)</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D-89EF-48DF-9213-031868E2D638}"/>
                </c:ext>
              </c:extLst>
            </c:dLbl>
            <c:dLbl>
              <c:idx val="12"/>
              <c:tx>
                <c:rich>
                  <a:bodyPr/>
                  <a:lstStyle/>
                  <a:p>
                    <a:fld id="{183EAC76-892F-4B38-86BF-BF29DD1C2404}" type="VALUE">
                      <a:rPr lang="en-US"/>
                      <a:pPr/>
                      <a:t>[VALUE]</a:t>
                    </a:fld>
                    <a:r>
                      <a:rPr lang="en-US"/>
                      <a:t> %</a:t>
                    </a:r>
                  </a:p>
                  <a:p>
                    <a:r>
                      <a:rPr lang="en-US"/>
                      <a:t>(PPCs)</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9-317E-45FF-8B55-FC2CA4E66714}"/>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'Fig7 by Types (% of agencies)'!$G$959:$S$959</c:f>
              <c:strCache>
                <c:ptCount val="13"/>
                <c:pt idx="0">
                  <c:v>PM</c:v>
                </c:pt>
                <c:pt idx="1">
                  <c:v>NSCPC</c:v>
                </c:pt>
                <c:pt idx="3">
                  <c:v>SAV</c:v>
                </c:pt>
                <c:pt idx="4">
                  <c:v>SBV</c:v>
                </c:pt>
                <c:pt idx="5">
                  <c:v>MOCST</c:v>
                </c:pt>
                <c:pt idx="6">
                  <c:v>MOET</c:v>
                </c:pt>
                <c:pt idx="7">
                  <c:v>MOF</c:v>
                </c:pt>
                <c:pt idx="8">
                  <c:v>MOFA</c:v>
                </c:pt>
                <c:pt idx="9">
                  <c:v>MOH</c:v>
                </c:pt>
                <c:pt idx="10">
                  <c:v>MOLISA</c:v>
                </c:pt>
                <c:pt idx="11">
                  <c:v>MOT</c:v>
                </c:pt>
                <c:pt idx="12">
                  <c:v>PPCs</c:v>
                </c:pt>
              </c:strCache>
            </c:strRef>
          </c:cat>
          <c:val>
            <c:numRef>
              <c:f>'Fig7 by Types (% of agencies)'!$G$960:$S$960</c:f>
              <c:numCache>
                <c:formatCode>0.00</c:formatCode>
                <c:ptCount val="13"/>
                <c:pt idx="0">
                  <c:v>12.5</c:v>
                </c:pt>
                <c:pt idx="1">
                  <c:v>3.125</c:v>
                </c:pt>
                <c:pt idx="3">
                  <c:v>6.25</c:v>
                </c:pt>
                <c:pt idx="4">
                  <c:v>9.375</c:v>
                </c:pt>
                <c:pt idx="5">
                  <c:v>9.375</c:v>
                </c:pt>
                <c:pt idx="6">
                  <c:v>3.125</c:v>
                </c:pt>
                <c:pt idx="7">
                  <c:v>3.125</c:v>
                </c:pt>
                <c:pt idx="8">
                  <c:v>3.125</c:v>
                </c:pt>
                <c:pt idx="9">
                  <c:v>6.25</c:v>
                </c:pt>
                <c:pt idx="10">
                  <c:v>6.25</c:v>
                </c:pt>
                <c:pt idx="11">
                  <c:v>9.375</c:v>
                </c:pt>
                <c:pt idx="12">
                  <c:v>28.125</c:v>
                </c:pt>
              </c:numCache>
            </c:numRef>
          </c:val>
          <c:extLst>
            <c:ext xmlns:c16="http://schemas.microsoft.com/office/drawing/2014/chart" uri="{C3380CC4-5D6E-409C-BE32-E72D297353CC}">
              <c16:uniqueId val="{00000000-89EF-48DF-9213-031868E2D638}"/>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504684825349413E-3"/>
          <c:y val="5.0216754502523811E-3"/>
          <c:w val="0.99649531517465062"/>
          <c:h val="0.96922241194482073"/>
        </c:manualLayout>
      </c:layout>
      <c:pieChart>
        <c:varyColors val="1"/>
        <c:ser>
          <c:idx val="0"/>
          <c:order val="0"/>
          <c:tx>
            <c:strRef>
              <c:f>'Fig7 by Types (% of agencies)'!$F$960</c:f>
              <c:strCache>
                <c:ptCount val="1"/>
                <c:pt idx="0">
                  <c:v>% </c:v>
                </c:pt>
              </c:strCache>
            </c:strRef>
          </c:tx>
          <c:dPt>
            <c:idx val="0"/>
            <c:bubble3D val="0"/>
            <c:spPr>
              <a:solidFill>
                <a:srgbClr val="FF0000"/>
              </a:solidFill>
              <a:ln w="19050">
                <a:solidFill>
                  <a:schemeClr val="lt1"/>
                </a:solidFill>
              </a:ln>
              <a:effectLst/>
            </c:spPr>
            <c:extLst>
              <c:ext xmlns:c16="http://schemas.microsoft.com/office/drawing/2014/chart" uri="{C3380CC4-5D6E-409C-BE32-E72D297353CC}">
                <c16:uniqueId val="{00000001-AC11-44C0-A79B-FD8075E6F0C7}"/>
              </c:ext>
            </c:extLst>
          </c:dPt>
          <c:dPt>
            <c:idx val="1"/>
            <c:bubble3D val="0"/>
            <c:spPr>
              <a:solidFill>
                <a:srgbClr val="9900CC"/>
              </a:solidFill>
              <a:ln w="19050">
                <a:solidFill>
                  <a:schemeClr val="lt1"/>
                </a:solidFill>
              </a:ln>
              <a:effectLst/>
            </c:spPr>
            <c:extLst>
              <c:ext xmlns:c16="http://schemas.microsoft.com/office/drawing/2014/chart" uri="{C3380CC4-5D6E-409C-BE32-E72D297353CC}">
                <c16:uniqueId val="{00000003-AC11-44C0-A79B-FD8075E6F0C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AC11-44C0-A79B-FD8075E6F0C7}"/>
              </c:ext>
            </c:extLst>
          </c:dPt>
          <c:dPt>
            <c:idx val="3"/>
            <c:bubble3D val="0"/>
            <c:spPr>
              <a:solidFill>
                <a:srgbClr val="FF33CC"/>
              </a:solidFill>
              <a:ln w="19050">
                <a:solidFill>
                  <a:schemeClr val="lt1"/>
                </a:solidFill>
              </a:ln>
              <a:effectLst/>
            </c:spPr>
            <c:extLst>
              <c:ext xmlns:c16="http://schemas.microsoft.com/office/drawing/2014/chart" uri="{C3380CC4-5D6E-409C-BE32-E72D297353CC}">
                <c16:uniqueId val="{00000007-AC11-44C0-A79B-FD8075E6F0C7}"/>
              </c:ext>
            </c:extLst>
          </c:dPt>
          <c:dPt>
            <c:idx val="4"/>
            <c:bubble3D val="0"/>
            <c:spPr>
              <a:solidFill>
                <a:srgbClr val="FF7C80"/>
              </a:solidFill>
              <a:ln w="19050">
                <a:solidFill>
                  <a:schemeClr val="lt1"/>
                </a:solidFill>
              </a:ln>
              <a:effectLst/>
            </c:spPr>
            <c:extLst>
              <c:ext xmlns:c16="http://schemas.microsoft.com/office/drawing/2014/chart" uri="{C3380CC4-5D6E-409C-BE32-E72D297353CC}">
                <c16:uniqueId val="{00000009-AC11-44C0-A79B-FD8075E6F0C7}"/>
              </c:ext>
            </c:extLst>
          </c:dPt>
          <c:dPt>
            <c:idx val="5"/>
            <c:bubble3D val="0"/>
            <c:spPr>
              <a:solidFill>
                <a:srgbClr val="6699FF"/>
              </a:solidFill>
              <a:ln w="19050">
                <a:solidFill>
                  <a:schemeClr val="lt1"/>
                </a:solidFill>
              </a:ln>
              <a:effectLst/>
            </c:spPr>
            <c:extLst>
              <c:ext xmlns:c16="http://schemas.microsoft.com/office/drawing/2014/chart" uri="{C3380CC4-5D6E-409C-BE32-E72D297353CC}">
                <c16:uniqueId val="{0000000B-AC11-44C0-A79B-FD8075E6F0C7}"/>
              </c:ext>
            </c:extLst>
          </c:dPt>
          <c:dPt>
            <c:idx val="6"/>
            <c:bubble3D val="0"/>
            <c:spPr>
              <a:solidFill>
                <a:srgbClr val="33CC33"/>
              </a:solidFill>
              <a:ln w="19050">
                <a:solidFill>
                  <a:schemeClr val="lt1"/>
                </a:solidFill>
              </a:ln>
              <a:effectLst/>
            </c:spPr>
            <c:extLst>
              <c:ext xmlns:c16="http://schemas.microsoft.com/office/drawing/2014/chart" uri="{C3380CC4-5D6E-409C-BE32-E72D297353CC}">
                <c16:uniqueId val="{0000000D-AC11-44C0-A79B-FD8075E6F0C7}"/>
              </c:ext>
            </c:extLst>
          </c:dPt>
          <c:dPt>
            <c:idx val="7"/>
            <c:bubble3D val="0"/>
            <c:spPr>
              <a:solidFill>
                <a:srgbClr val="FFFF00"/>
              </a:solidFill>
              <a:ln w="19050">
                <a:solidFill>
                  <a:schemeClr val="lt1"/>
                </a:solidFill>
              </a:ln>
              <a:effectLst/>
            </c:spPr>
            <c:extLst>
              <c:ext xmlns:c16="http://schemas.microsoft.com/office/drawing/2014/chart" uri="{C3380CC4-5D6E-409C-BE32-E72D297353CC}">
                <c16:uniqueId val="{0000000F-AC11-44C0-A79B-FD8075E6F0C7}"/>
              </c:ext>
            </c:extLst>
          </c:dPt>
          <c:dPt>
            <c:idx val="8"/>
            <c:bubble3D val="0"/>
            <c:spPr>
              <a:solidFill>
                <a:srgbClr val="FF99CC"/>
              </a:solidFill>
              <a:ln w="19050">
                <a:solidFill>
                  <a:schemeClr val="lt1"/>
                </a:solidFill>
              </a:ln>
              <a:effectLst/>
            </c:spPr>
            <c:extLst>
              <c:ext xmlns:c16="http://schemas.microsoft.com/office/drawing/2014/chart" uri="{C3380CC4-5D6E-409C-BE32-E72D297353CC}">
                <c16:uniqueId val="{00000011-AC11-44C0-A79B-FD8075E6F0C7}"/>
              </c:ext>
            </c:extLst>
          </c:dPt>
          <c:dPt>
            <c:idx val="9"/>
            <c:bubble3D val="0"/>
            <c:spPr>
              <a:solidFill>
                <a:srgbClr val="00FFFF"/>
              </a:solidFill>
              <a:ln w="19050">
                <a:solidFill>
                  <a:schemeClr val="lt1"/>
                </a:solidFill>
              </a:ln>
              <a:effectLst/>
            </c:spPr>
            <c:extLst>
              <c:ext xmlns:c16="http://schemas.microsoft.com/office/drawing/2014/chart" uri="{C3380CC4-5D6E-409C-BE32-E72D297353CC}">
                <c16:uniqueId val="{00000013-AC11-44C0-A79B-FD8075E6F0C7}"/>
              </c:ext>
            </c:extLst>
          </c:dPt>
          <c:dPt>
            <c:idx val="10"/>
            <c:bubble3D val="0"/>
            <c:spPr>
              <a:solidFill>
                <a:srgbClr val="FF9933"/>
              </a:solidFill>
              <a:ln w="19050">
                <a:solidFill>
                  <a:schemeClr val="lt1"/>
                </a:solidFill>
              </a:ln>
              <a:effectLst/>
            </c:spPr>
            <c:extLst>
              <c:ext xmlns:c16="http://schemas.microsoft.com/office/drawing/2014/chart" uri="{C3380CC4-5D6E-409C-BE32-E72D297353CC}">
                <c16:uniqueId val="{00000015-AC11-44C0-A79B-FD8075E6F0C7}"/>
              </c:ext>
            </c:extLst>
          </c:dPt>
          <c:dPt>
            <c:idx val="11"/>
            <c:bubble3D val="0"/>
            <c:spPr>
              <a:solidFill>
                <a:srgbClr val="FFCC99"/>
              </a:solidFill>
              <a:ln w="19050">
                <a:solidFill>
                  <a:schemeClr val="lt1"/>
                </a:solidFill>
              </a:ln>
              <a:effectLst/>
            </c:spPr>
            <c:extLst>
              <c:ext xmlns:c16="http://schemas.microsoft.com/office/drawing/2014/chart" uri="{C3380CC4-5D6E-409C-BE32-E72D297353CC}">
                <c16:uniqueId val="{00000017-AC11-44C0-A79B-FD8075E6F0C7}"/>
              </c:ext>
            </c:extLst>
          </c:dPt>
          <c:dPt>
            <c:idx val="12"/>
            <c:bubble3D val="0"/>
            <c:spPr>
              <a:solidFill>
                <a:srgbClr val="00FF00"/>
              </a:solidFill>
              <a:ln w="19050">
                <a:solidFill>
                  <a:schemeClr val="lt1"/>
                </a:solidFill>
              </a:ln>
              <a:effectLst/>
            </c:spPr>
            <c:extLst>
              <c:ext xmlns:c16="http://schemas.microsoft.com/office/drawing/2014/chart" uri="{C3380CC4-5D6E-409C-BE32-E72D297353CC}">
                <c16:uniqueId val="{00000019-CDFD-4BC9-834C-4808E00944F2}"/>
              </c:ext>
            </c:extLst>
          </c:dPt>
          <c:dLbls>
            <c:dLbl>
              <c:idx val="0"/>
              <c:layout>
                <c:manualLayout>
                  <c:x val="-0.14601427648541376"/>
                  <c:y val="0.19263815692341268"/>
                </c:manualLayout>
              </c:layout>
              <c:tx>
                <c:rich>
                  <a:bodyPr/>
                  <a:lstStyle/>
                  <a:p>
                    <a:fld id="{38F8B9AB-FF4C-4830-A251-EC6D9315F37B}" type="VALUE">
                      <a:rPr lang="en-US"/>
                      <a:pPr/>
                      <a:t>[VALUE]</a:t>
                    </a:fld>
                    <a:endParaRPr lang="en-US"/>
                  </a:p>
                  <a:p>
                    <a:endParaRPr lang="en-US"/>
                  </a:p>
                </c:rich>
              </c:tx>
              <c:showLegendKey val="0"/>
              <c:showVal val="1"/>
              <c:showCatName val="0"/>
              <c:showSerName val="1"/>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AC11-44C0-A79B-FD8075E6F0C7}"/>
                </c:ext>
              </c:extLst>
            </c:dLbl>
            <c:dLbl>
              <c:idx val="1"/>
              <c:layout>
                <c:manualLayout>
                  <c:x val="-6.9262368708849401E-2"/>
                  <c:y val="0.14831020286766422"/>
                </c:manualLayout>
              </c:layout>
              <c:tx>
                <c:rich>
                  <a:bodyPr/>
                  <a:lstStyle/>
                  <a:p>
                    <a:fld id="{F50F2D83-4BD7-4600-89C9-6165AE95123C}" type="VALUE">
                      <a:rPr lang="en-US" sz="1200">
                        <a:solidFill>
                          <a:sysClr val="windowText" lastClr="000000"/>
                        </a:solidFill>
                      </a:rPr>
                      <a:pPr/>
                      <a:t>[VALUE]</a:t>
                    </a:fld>
                    <a:endParaRPr lang="en-US" sz="1200">
                      <a:solidFill>
                        <a:sysClr val="windowText" lastClr="000000"/>
                      </a:solidFill>
                    </a:endParaRPr>
                  </a:p>
                  <a:p>
                    <a:endParaRPr lang="en-US"/>
                  </a:p>
                </c:rich>
              </c:tx>
              <c:showLegendKey val="0"/>
              <c:showVal val="1"/>
              <c:showCatName val="0"/>
              <c:showSerName val="0"/>
              <c:showPercent val="0"/>
              <c:showBubbleSize val="0"/>
              <c:extLst>
                <c:ext xmlns:c15="http://schemas.microsoft.com/office/drawing/2012/chart" uri="{CE6537A1-D6FC-4f65-9D91-7224C49458BB}">
                  <c15:layout>
                    <c:manualLayout>
                      <c:w val="0.20571466121243634"/>
                      <c:h val="0.17449971422275171"/>
                    </c:manualLayout>
                  </c15:layout>
                  <c15:dlblFieldTable/>
                  <c15:showDataLabelsRange val="0"/>
                </c:ext>
                <c:ext xmlns:c16="http://schemas.microsoft.com/office/drawing/2014/chart" uri="{C3380CC4-5D6E-409C-BE32-E72D297353CC}">
                  <c16:uniqueId val="{00000003-AC11-44C0-A79B-FD8075E6F0C7}"/>
                </c:ext>
              </c:extLst>
            </c:dLbl>
            <c:dLbl>
              <c:idx val="3"/>
              <c:layout>
                <c:manualLayout>
                  <c:x val="-9.6661415158617467E-2"/>
                  <c:y val="7.8217643559738009E-2"/>
                </c:manualLayout>
              </c:layout>
              <c:tx>
                <c:rich>
                  <a:bodyPr rot="0" spcFirstLastPara="1" vertOverflow="ellipsis" vert="horz" wrap="square" lIns="38100" tIns="19050" rIns="38100" bIns="19050" anchor="ctr" anchorCtr="1">
                    <a:noAutofit/>
                  </a:bodyPr>
                  <a:lstStyle/>
                  <a:p>
                    <a:pPr>
                      <a:defRPr sz="1200" b="1" i="0" u="none" strike="noStrike" kern="1200" baseline="0">
                        <a:solidFill>
                          <a:sysClr val="windowText" lastClr="000000"/>
                        </a:solidFill>
                        <a:latin typeface="+mn-lt"/>
                        <a:ea typeface="+mn-ea"/>
                        <a:cs typeface="+mn-cs"/>
                      </a:defRPr>
                    </a:pPr>
                    <a:fld id="{DDC4316C-CFE3-42D9-B04D-86BF7F7B3B57}" type="VALUE">
                      <a:rPr lang="en-US" sz="1200"/>
                      <a:pPr>
                        <a:defRPr sz="1200" b="1">
                          <a:solidFill>
                            <a:sysClr val="windowText" lastClr="000000"/>
                          </a:solidFill>
                        </a:defRPr>
                      </a:pPr>
                      <a:t>[VALUE]</a:t>
                    </a:fld>
                    <a:r>
                      <a:rPr lang="en-US" sz="1200"/>
                      <a:t> </a:t>
                    </a:r>
                  </a:p>
                </c:rich>
              </c:tx>
              <c:spPr>
                <a:noFill/>
                <a:ln>
                  <a:noFill/>
                </a:ln>
                <a:effectLst/>
              </c:spPr>
              <c:txPr>
                <a:bodyPr rot="0" spcFirstLastPara="1" vertOverflow="ellipsis" vert="horz" wrap="square" lIns="38100" tIns="19050" rIns="38100" bIns="19050" anchor="ctr" anchorCtr="1">
                  <a:noAutofit/>
                </a:bodyPr>
                <a:lstStyle/>
                <a:p>
                  <a:pPr>
                    <a:defRPr sz="12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636728655434566"/>
                      <c:h val="8.2542703632617148E-2"/>
                    </c:manualLayout>
                  </c15:layout>
                  <c15:dlblFieldTable/>
                  <c15:showDataLabelsRange val="0"/>
                </c:ext>
                <c:ext xmlns:c16="http://schemas.microsoft.com/office/drawing/2014/chart" uri="{C3380CC4-5D6E-409C-BE32-E72D297353CC}">
                  <c16:uniqueId val="{00000007-AC11-44C0-A79B-FD8075E6F0C7}"/>
                </c:ext>
              </c:extLst>
            </c:dLbl>
            <c:dLbl>
              <c:idx val="4"/>
              <c:layout>
                <c:manualLayout>
                  <c:x val="-8.7617120633735321E-2"/>
                  <c:y val="-2.1655122831117646E-2"/>
                </c:manualLayout>
              </c:layout>
              <c:tx>
                <c:rich>
                  <a:bodyPr/>
                  <a:lstStyle/>
                  <a:p>
                    <a:r>
                      <a:rPr lang="en-US"/>
                      <a:t>9.38 </a:t>
                    </a:r>
                  </a:p>
                </c:rich>
              </c:tx>
              <c:showLegendKey val="0"/>
              <c:showVal val="1"/>
              <c:showCatName val="0"/>
              <c:showSerName val="0"/>
              <c:showPercent val="0"/>
              <c:showBubbleSize val="0"/>
              <c:extLst>
                <c:ext xmlns:c15="http://schemas.microsoft.com/office/drawing/2012/chart" uri="{CE6537A1-D6FC-4f65-9D91-7224C49458BB}">
                  <c15:layout>
                    <c:manualLayout>
                      <c:w val="0.15011392985276736"/>
                      <c:h val="6.1142743431568274E-2"/>
                    </c:manualLayout>
                  </c15:layout>
                  <c15:showDataLabelsRange val="0"/>
                </c:ext>
                <c:ext xmlns:c16="http://schemas.microsoft.com/office/drawing/2014/chart" uri="{C3380CC4-5D6E-409C-BE32-E72D297353CC}">
                  <c16:uniqueId val="{00000009-AC11-44C0-A79B-FD8075E6F0C7}"/>
                </c:ext>
              </c:extLst>
            </c:dLbl>
            <c:dLbl>
              <c:idx val="5"/>
              <c:layout>
                <c:manualLayout>
                  <c:x val="-0.17038756570939098"/>
                  <c:y val="-0.13438003504875384"/>
                </c:manualLayout>
              </c:layout>
              <c:tx>
                <c:rich>
                  <a:bodyPr/>
                  <a:lstStyle/>
                  <a:p>
                    <a:fld id="{1FB5DE0D-3B41-4E0B-A1CC-5D8BD3D19A45}" type="VALUE">
                      <a:rPr lang="en-US"/>
                      <a:pPr/>
                      <a:t>[VALUE]</a:t>
                    </a:fld>
                    <a:endParaRPr lang="en-US"/>
                  </a:p>
                  <a:p>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B-AC11-44C0-A79B-FD8075E6F0C7}"/>
                </c:ext>
              </c:extLst>
            </c:dLbl>
            <c:dLbl>
              <c:idx val="6"/>
              <c:layout>
                <c:manualLayout>
                  <c:x val="-0.10664976691086329"/>
                  <c:y val="-0.10567160840887756"/>
                </c:manualLayout>
              </c:layout>
              <c:tx>
                <c:rich>
                  <a:bodyPr rot="0" spcFirstLastPara="1" vertOverflow="ellipsis" vert="horz" wrap="square" lIns="38100" tIns="19050" rIns="38100" bIns="19050" anchor="ctr" anchorCtr="1">
                    <a:noAutofit/>
                  </a:bodyPr>
                  <a:lstStyle/>
                  <a:p>
                    <a:pPr>
                      <a:defRPr sz="1200" b="1" i="0" u="none" strike="noStrike" kern="1200" baseline="0">
                        <a:solidFill>
                          <a:sysClr val="windowText" lastClr="000000"/>
                        </a:solidFill>
                        <a:latin typeface="+mn-lt"/>
                        <a:ea typeface="+mn-ea"/>
                        <a:cs typeface="+mn-cs"/>
                      </a:defRPr>
                    </a:pPr>
                    <a:fld id="{72939524-3FC0-4C8E-88FF-74DB5F815CB9}" type="VALUE">
                      <a:rPr lang="en-US" sz="1200"/>
                      <a:pPr>
                        <a:defRPr sz="1200" b="1">
                          <a:solidFill>
                            <a:sysClr val="windowText" lastClr="000000"/>
                          </a:solidFill>
                        </a:defRPr>
                      </a:pPr>
                      <a:t>[VALUE]</a:t>
                    </a:fld>
                    <a:r>
                      <a:rPr lang="en-US" sz="1200"/>
                      <a:t> </a:t>
                    </a:r>
                  </a:p>
                  <a:p>
                    <a:pPr>
                      <a:defRPr sz="1200" b="1">
                        <a:solidFill>
                          <a:sysClr val="windowText" lastClr="000000"/>
                        </a:solidFill>
                      </a:defRPr>
                    </a:pPr>
                    <a:endParaRPr lang="en-US"/>
                  </a:p>
                </c:rich>
              </c:tx>
              <c:spPr>
                <a:noFill/>
                <a:ln>
                  <a:noFill/>
                </a:ln>
                <a:effectLst/>
              </c:spPr>
              <c:txPr>
                <a:bodyPr rot="0" spcFirstLastPara="1" vertOverflow="ellipsis" vert="horz" wrap="square" lIns="38100" tIns="19050" rIns="38100" bIns="19050" anchor="ctr" anchorCtr="1">
                  <a:noAutofit/>
                </a:bodyPr>
                <a:lstStyle/>
                <a:p>
                  <a:pPr>
                    <a:defRPr sz="12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636728655434566"/>
                      <c:h val="7.5749065473554006E-2"/>
                    </c:manualLayout>
                  </c15:layout>
                  <c15:dlblFieldTable/>
                  <c15:showDataLabelsRange val="0"/>
                </c:ext>
                <c:ext xmlns:c16="http://schemas.microsoft.com/office/drawing/2014/chart" uri="{C3380CC4-5D6E-409C-BE32-E72D297353CC}">
                  <c16:uniqueId val="{0000000D-AC11-44C0-A79B-FD8075E6F0C7}"/>
                </c:ext>
              </c:extLst>
            </c:dLbl>
            <c:dLbl>
              <c:idx val="7"/>
              <c:layout>
                <c:manualLayout>
                  <c:x val="-8.1802103418005964E-2"/>
                  <c:y val="-7.1572314510016929E-2"/>
                </c:manualLayout>
              </c:layout>
              <c:tx>
                <c:rich>
                  <a:bodyPr rot="0" spcFirstLastPara="1" vertOverflow="ellipsis" vert="horz" wrap="square" lIns="38100" tIns="19050" rIns="38100" bIns="19050" anchor="ctr" anchorCtr="1">
                    <a:noAutofit/>
                  </a:bodyPr>
                  <a:lstStyle/>
                  <a:p>
                    <a:pPr>
                      <a:defRPr sz="1200" b="1" i="0" u="none" strike="noStrike" kern="1200" baseline="0">
                        <a:solidFill>
                          <a:sysClr val="windowText" lastClr="000000"/>
                        </a:solidFill>
                        <a:latin typeface="+mn-lt"/>
                        <a:ea typeface="+mn-ea"/>
                        <a:cs typeface="+mn-cs"/>
                      </a:defRPr>
                    </a:pPr>
                    <a:fld id="{FD9B3C7A-787E-4079-8913-0A9028E22F49}" type="VALUE">
                      <a:rPr lang="en-US" sz="1200"/>
                      <a:pPr>
                        <a:defRPr sz="1200" b="1">
                          <a:solidFill>
                            <a:sysClr val="windowText" lastClr="000000"/>
                          </a:solidFill>
                        </a:defRPr>
                      </a:pPr>
                      <a:t>[VALUE]</a:t>
                    </a:fld>
                    <a:endParaRPr lang="en-US"/>
                  </a:p>
                </c:rich>
              </c:tx>
              <c:spPr>
                <a:noFill/>
                <a:ln>
                  <a:noFill/>
                </a:ln>
                <a:effectLst/>
              </c:spPr>
              <c:txPr>
                <a:bodyPr rot="0" spcFirstLastPara="1" vertOverflow="ellipsis" vert="horz" wrap="square" lIns="38100" tIns="19050" rIns="38100" bIns="19050" anchor="ctr" anchorCtr="1">
                  <a:noAutofit/>
                </a:bodyPr>
                <a:lstStyle/>
                <a:p>
                  <a:pPr>
                    <a:defRPr sz="12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636728655434566"/>
                      <c:h val="6.1388544749213111E-2"/>
                    </c:manualLayout>
                  </c15:layout>
                  <c15:dlblFieldTable/>
                  <c15:showDataLabelsRange val="0"/>
                </c:ext>
                <c:ext xmlns:c16="http://schemas.microsoft.com/office/drawing/2014/chart" uri="{C3380CC4-5D6E-409C-BE32-E72D297353CC}">
                  <c16:uniqueId val="{0000000F-AC11-44C0-A79B-FD8075E6F0C7}"/>
                </c:ext>
              </c:extLst>
            </c:dLbl>
            <c:dLbl>
              <c:idx val="8"/>
              <c:layout>
                <c:manualLayout>
                  <c:x val="-2.553066309464774E-2"/>
                  <c:y val="-6.7936381590632654E-3"/>
                </c:manualLayout>
              </c:layout>
              <c:tx>
                <c:rich>
                  <a:bodyPr/>
                  <a:lstStyle/>
                  <a:p>
                    <a:fld id="{ADF2B073-1C8A-4838-857B-DE723E8B97F9}" type="VALUE">
                      <a:rPr lang="en-US" sz="1200"/>
                      <a:pPr/>
                      <a:t>[VALUE]</a:t>
                    </a:fld>
                    <a:r>
                      <a:rPr lang="en-US" sz="1200"/>
                      <a:t> </a:t>
                    </a:r>
                  </a:p>
                  <a:p>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1-AC11-44C0-A79B-FD8075E6F0C7}"/>
                </c:ext>
              </c:extLst>
            </c:dLbl>
            <c:dLbl>
              <c:idx val="9"/>
              <c:layout>
                <c:manualLayout>
                  <c:x val="6.8255806669442823E-2"/>
                  <c:y val="-0.10278881521090247"/>
                </c:manualLayout>
              </c:layout>
              <c:tx>
                <c:rich>
                  <a:bodyPr/>
                  <a:lstStyle/>
                  <a:p>
                    <a:fld id="{4F5EE773-4CAE-4BDE-AB59-B2ABDB06D748}" type="VALUE">
                      <a:rPr lang="en-US" sz="1200"/>
                      <a:pPr/>
                      <a:t>[VALUE]</a:t>
                    </a:fld>
                    <a:r>
                      <a:rPr lang="en-US" sz="1200"/>
                      <a:t> </a:t>
                    </a:r>
                  </a:p>
                  <a:p>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3-AC11-44C0-A79B-FD8075E6F0C7}"/>
                </c:ext>
              </c:extLst>
            </c:dLbl>
            <c:dLbl>
              <c:idx val="10"/>
              <c:layout>
                <c:manualLayout>
                  <c:x val="0.1491295825478838"/>
                  <c:y val="-0.14953920945588856"/>
                </c:manualLayout>
              </c:layout>
              <c:tx>
                <c:rich>
                  <a:bodyPr/>
                  <a:lstStyle/>
                  <a:p>
                    <a:fld id="{E6B9C6FB-E56A-4E73-B83C-3D6E4B8FA394}" type="VALUE">
                      <a:rPr lang="en-US" sz="1200"/>
                      <a:pPr/>
                      <a:t>[VALUE]</a:t>
                    </a:fld>
                    <a:r>
                      <a:rPr lang="en-US" sz="1200"/>
                      <a:t> </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5-AC11-44C0-A79B-FD8075E6F0C7}"/>
                </c:ext>
              </c:extLst>
            </c:dLbl>
            <c:dLbl>
              <c:idx val="11"/>
              <c:layout>
                <c:manualLayout>
                  <c:x val="0.16751979526017594"/>
                  <c:y val="-0.12386000151092701"/>
                </c:manualLayout>
              </c:layout>
              <c:tx>
                <c:rich>
                  <a:bodyPr/>
                  <a:lstStyle/>
                  <a:p>
                    <a:fld id="{C50EF5A6-C01E-469B-9E39-B7217C2AFC3B}" type="VALUE">
                      <a:rPr lang="en-US"/>
                      <a:pPr/>
                      <a:t>[VALUE]</a:t>
                    </a:fld>
                    <a:r>
                      <a:rPr lang="en-US"/>
                      <a:t> </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7-AC11-44C0-A79B-FD8075E6F0C7}"/>
                </c:ext>
              </c:extLst>
            </c:dLbl>
            <c:dLbl>
              <c:idx val="12"/>
              <c:layout>
                <c:manualLayout>
                  <c:x val="0.16770951737178441"/>
                  <c:y val="0.24474161707845743"/>
                </c:manualLayout>
              </c:layout>
              <c:tx>
                <c:rich>
                  <a:bodyPr/>
                  <a:lstStyle/>
                  <a:p>
                    <a:fld id="{183EAC76-892F-4B38-86BF-BF29DD1C2404}" type="VALUE">
                      <a:rPr lang="en-US"/>
                      <a:pPr/>
                      <a:t>[VALUE]</a:t>
                    </a:fld>
                    <a:r>
                      <a:rPr lang="en-US"/>
                      <a:t> </a:t>
                    </a:r>
                  </a:p>
                  <a:p>
                    <a:endParaRPr lang="en-US"/>
                  </a:p>
                </c:rich>
              </c:tx>
              <c:showLegendKey val="0"/>
              <c:showVal val="1"/>
              <c:showCatName val="0"/>
              <c:showSerName val="0"/>
              <c:showPercent val="0"/>
              <c:showBubbleSize val="0"/>
              <c:extLst>
                <c:ext xmlns:c15="http://schemas.microsoft.com/office/drawing/2012/chart" uri="{CE6537A1-D6FC-4f65-9D91-7224C49458BB}">
                  <c15:layout>
                    <c:manualLayout>
                      <c:w val="0.25221937282919638"/>
                      <c:h val="0.16213206803257513"/>
                    </c:manualLayout>
                  </c15:layout>
                  <c15:dlblFieldTable/>
                  <c15:showDataLabelsRange val="0"/>
                </c:ext>
                <c:ext xmlns:c16="http://schemas.microsoft.com/office/drawing/2014/chart" uri="{C3380CC4-5D6E-409C-BE32-E72D297353CC}">
                  <c16:uniqueId val="{00000019-CDFD-4BC9-834C-4808E00944F2}"/>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'Fig7 by Types (% of agencies)'!$G$959:$S$959</c:f>
              <c:strCache>
                <c:ptCount val="13"/>
                <c:pt idx="0">
                  <c:v>PM</c:v>
                </c:pt>
                <c:pt idx="1">
                  <c:v>NSCPC</c:v>
                </c:pt>
                <c:pt idx="3">
                  <c:v>SAV</c:v>
                </c:pt>
                <c:pt idx="4">
                  <c:v>SBV</c:v>
                </c:pt>
                <c:pt idx="5">
                  <c:v>MOCST</c:v>
                </c:pt>
                <c:pt idx="6">
                  <c:v>MOET</c:v>
                </c:pt>
                <c:pt idx="7">
                  <c:v>MOF</c:v>
                </c:pt>
                <c:pt idx="8">
                  <c:v>MOFA</c:v>
                </c:pt>
                <c:pt idx="9">
                  <c:v>MOH</c:v>
                </c:pt>
                <c:pt idx="10">
                  <c:v>MOLISA</c:v>
                </c:pt>
                <c:pt idx="11">
                  <c:v>MOT</c:v>
                </c:pt>
                <c:pt idx="12">
                  <c:v>PPCs</c:v>
                </c:pt>
              </c:strCache>
            </c:strRef>
          </c:cat>
          <c:val>
            <c:numRef>
              <c:f>'Fig7 by Types (% of agencies)'!$G$960:$S$960</c:f>
              <c:numCache>
                <c:formatCode>0.00</c:formatCode>
                <c:ptCount val="13"/>
                <c:pt idx="0">
                  <c:v>12.5</c:v>
                </c:pt>
                <c:pt idx="1">
                  <c:v>3.125</c:v>
                </c:pt>
                <c:pt idx="3">
                  <c:v>6.25</c:v>
                </c:pt>
                <c:pt idx="4">
                  <c:v>9.375</c:v>
                </c:pt>
                <c:pt idx="5">
                  <c:v>9.375</c:v>
                </c:pt>
                <c:pt idx="6">
                  <c:v>3.125</c:v>
                </c:pt>
                <c:pt idx="7">
                  <c:v>3.125</c:v>
                </c:pt>
                <c:pt idx="8">
                  <c:v>3.125</c:v>
                </c:pt>
                <c:pt idx="9">
                  <c:v>6.25</c:v>
                </c:pt>
                <c:pt idx="10">
                  <c:v>6.25</c:v>
                </c:pt>
                <c:pt idx="11">
                  <c:v>9.375</c:v>
                </c:pt>
                <c:pt idx="12">
                  <c:v>28.125</c:v>
                </c:pt>
              </c:numCache>
            </c:numRef>
          </c:val>
          <c:extLst>
            <c:ext xmlns:c16="http://schemas.microsoft.com/office/drawing/2014/chart" uri="{C3380CC4-5D6E-409C-BE32-E72D297353CC}">
              <c16:uniqueId val="{00000018-AC11-44C0-A79B-FD8075E6F0C7}"/>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3983052247069156E-2"/>
          <c:y val="0"/>
          <c:w val="0.97193406899113199"/>
          <c:h val="0.97658343028776562"/>
        </c:manualLayout>
      </c:layout>
      <c:pieChart>
        <c:varyColors val="1"/>
        <c:ser>
          <c:idx val="0"/>
          <c:order val="0"/>
          <c:dPt>
            <c:idx val="0"/>
            <c:bubble3D val="0"/>
            <c:spPr>
              <a:solidFill>
                <a:srgbClr val="990033"/>
              </a:solidFill>
              <a:ln w="19050">
                <a:solidFill>
                  <a:schemeClr val="lt1"/>
                </a:solidFill>
              </a:ln>
              <a:effectLst/>
            </c:spPr>
            <c:extLst>
              <c:ext xmlns:c16="http://schemas.microsoft.com/office/drawing/2014/chart" uri="{C3380CC4-5D6E-409C-BE32-E72D297353CC}">
                <c16:uniqueId val="{00000002-4CDB-439F-8B24-F5BF3EB66BDE}"/>
              </c:ext>
            </c:extLst>
          </c:dPt>
          <c:dPt>
            <c:idx val="1"/>
            <c:bubble3D val="0"/>
            <c:spPr>
              <a:solidFill>
                <a:srgbClr val="CC0000"/>
              </a:solidFill>
              <a:ln w="19050">
                <a:solidFill>
                  <a:schemeClr val="lt1"/>
                </a:solidFill>
              </a:ln>
              <a:effectLst/>
            </c:spPr>
            <c:extLst>
              <c:ext xmlns:c16="http://schemas.microsoft.com/office/drawing/2014/chart" uri="{C3380CC4-5D6E-409C-BE32-E72D297353CC}">
                <c16:uniqueId val="{00000003-4CDB-439F-8B24-F5BF3EB66BD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4-4CDB-439F-8B24-F5BF3EB66BDE}"/>
              </c:ext>
            </c:extLst>
          </c:dPt>
          <c:dPt>
            <c:idx val="3"/>
            <c:bubble3D val="0"/>
            <c:spPr>
              <a:solidFill>
                <a:srgbClr val="00FF00"/>
              </a:solidFill>
              <a:ln w="19050">
                <a:solidFill>
                  <a:schemeClr val="lt1"/>
                </a:solidFill>
              </a:ln>
              <a:effectLst/>
            </c:spPr>
            <c:extLst>
              <c:ext xmlns:c16="http://schemas.microsoft.com/office/drawing/2014/chart" uri="{C3380CC4-5D6E-409C-BE32-E72D297353CC}">
                <c16:uniqueId val="{00000007-922A-4F1E-B3E5-769F2975E201}"/>
              </c:ext>
            </c:extLst>
          </c:dPt>
          <c:dLbls>
            <c:dLbl>
              <c:idx val="0"/>
              <c:layout>
                <c:manualLayout>
                  <c:x val="-2.3051116680680304E-2"/>
                  <c:y val="1.1144074593759393E-2"/>
                </c:manualLayout>
              </c:layout>
              <c:tx>
                <c:rich>
                  <a:bodyPr/>
                  <a:lstStyle/>
                  <a:p>
                    <a:fld id="{6842BB99-8D65-42B4-B860-87CDC0247142}" type="VALUE">
                      <a:rPr lang="en-US" sz="1200"/>
                      <a:pPr/>
                      <a:t>[VALUE]</a:t>
                    </a:fld>
                    <a:r>
                      <a:rPr lang="en-US" sz="1200"/>
                      <a:t> </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4CDB-439F-8B24-F5BF3EB66BDE}"/>
                </c:ext>
              </c:extLst>
            </c:dLbl>
            <c:dLbl>
              <c:idx val="1"/>
              <c:layout>
                <c:manualLayout>
                  <c:x val="-0.11862381658004668"/>
                  <c:y val="1.9143336249635476E-2"/>
                </c:manualLayout>
              </c:layout>
              <c:tx>
                <c:rich>
                  <a:bodyPr/>
                  <a:lstStyle/>
                  <a:p>
                    <a:fld id="{FFCF43A3-F1AF-4D01-A8C2-75B2F2C1EFC8}" type="VALUE">
                      <a:rPr lang="en-US" sz="1200"/>
                      <a:pPr/>
                      <a:t>[VALUE]</a:t>
                    </a:fld>
                    <a:r>
                      <a:rPr lang="en-US" sz="1200"/>
                      <a:t> </a:t>
                    </a:r>
                  </a:p>
                </c:rich>
              </c:tx>
              <c:showLegendKey val="0"/>
              <c:showVal val="1"/>
              <c:showCatName val="0"/>
              <c:showSerName val="0"/>
              <c:showPercent val="0"/>
              <c:showBubbleSize val="0"/>
              <c:extLst>
                <c:ext xmlns:c15="http://schemas.microsoft.com/office/drawing/2012/chart" uri="{CE6537A1-D6FC-4f65-9D91-7224C49458BB}">
                  <c15:layout>
                    <c:manualLayout>
                      <c:w val="0.28217439293598234"/>
                      <c:h val="0.24039938556067583"/>
                    </c:manualLayout>
                  </c15:layout>
                  <c15:dlblFieldTable/>
                  <c15:showDataLabelsRange val="0"/>
                </c:ext>
                <c:ext xmlns:c16="http://schemas.microsoft.com/office/drawing/2014/chart" uri="{C3380CC4-5D6E-409C-BE32-E72D297353CC}">
                  <c16:uniqueId val="{00000003-4CDB-439F-8B24-F5BF3EB66BDE}"/>
                </c:ext>
              </c:extLst>
            </c:dLbl>
            <c:dLbl>
              <c:idx val="3"/>
              <c:layout>
                <c:manualLayout>
                  <c:x val="0.13550439773352216"/>
                  <c:y val="-7.0815597092030072E-2"/>
                </c:manualLayout>
              </c:layout>
              <c:tx>
                <c:rich>
                  <a:bodyPr/>
                  <a:lstStyle/>
                  <a:p>
                    <a:fld id="{6F909AE3-7BC1-48F7-85E8-73F7C47F6ADA}" type="VALUE">
                      <a:rPr lang="en-US" sz="1200"/>
                      <a:pPr/>
                      <a:t>[VALUE]</a:t>
                    </a:fld>
                    <a:r>
                      <a:rPr lang="en-US" sz="1200"/>
                      <a:t> </a:t>
                    </a:r>
                  </a:p>
                </c:rich>
              </c:tx>
              <c:showLegendKey val="0"/>
              <c:showVal val="1"/>
              <c:showCatName val="0"/>
              <c:showSerName val="0"/>
              <c:showPercent val="0"/>
              <c:showBubbleSize val="0"/>
              <c:extLst>
                <c:ext xmlns:c15="http://schemas.microsoft.com/office/drawing/2012/chart" uri="{CE6537A1-D6FC-4f65-9D91-7224C49458BB}">
                  <c15:layout>
                    <c:manualLayout>
                      <c:w val="0.33181054267187826"/>
                      <c:h val="0.3154121852781025"/>
                    </c:manualLayout>
                  </c15:layout>
                  <c15:dlblFieldTable/>
                  <c15:showDataLabelsRange val="0"/>
                </c:ext>
                <c:ext xmlns:c16="http://schemas.microsoft.com/office/drawing/2014/chart" uri="{C3380CC4-5D6E-409C-BE32-E72D297353CC}">
                  <c16:uniqueId val="{00000007-922A-4F1E-B3E5-769F2975E201}"/>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'Fig7 by Types (% of agencies)'!$G$930:$J$930</c:f>
              <c:strCache>
                <c:ptCount val="4"/>
                <c:pt idx="0">
                  <c:v>NASC</c:v>
                </c:pt>
                <c:pt idx="1">
                  <c:v>GOV</c:v>
                </c:pt>
                <c:pt idx="3">
                  <c:v>PPCs</c:v>
                </c:pt>
              </c:strCache>
            </c:strRef>
          </c:cat>
          <c:val>
            <c:numRef>
              <c:f>'Fig7 by Types (% of agencies)'!$G$931:$J$931</c:f>
              <c:numCache>
                <c:formatCode>0.00</c:formatCode>
                <c:ptCount val="4"/>
                <c:pt idx="0">
                  <c:v>3.7037037037037037</c:v>
                </c:pt>
                <c:pt idx="1">
                  <c:v>40.74074074074074</c:v>
                </c:pt>
                <c:pt idx="3">
                  <c:v>55.555555555555557</c:v>
                </c:pt>
              </c:numCache>
            </c:numRef>
          </c:val>
          <c:extLst>
            <c:ext xmlns:c16="http://schemas.microsoft.com/office/drawing/2014/chart" uri="{C3380CC4-5D6E-409C-BE32-E72D297353CC}">
              <c16:uniqueId val="{00000000-4CDB-439F-8B24-F5BF3EB66BDE}"/>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0"/>
          <c:w val="1"/>
          <c:h val="0.98787238521842791"/>
        </c:manualLayout>
      </c:layout>
      <c:pieChart>
        <c:varyColors val="1"/>
        <c:ser>
          <c:idx val="0"/>
          <c:order val="0"/>
          <c:dPt>
            <c:idx val="0"/>
            <c:bubble3D val="0"/>
            <c:spPr>
              <a:solidFill>
                <a:srgbClr val="FF0000"/>
              </a:solidFill>
              <a:ln w="19050">
                <a:solidFill>
                  <a:schemeClr val="lt1"/>
                </a:solidFill>
              </a:ln>
              <a:effectLst/>
            </c:spPr>
            <c:extLst>
              <c:ext xmlns:c16="http://schemas.microsoft.com/office/drawing/2014/chart" uri="{C3380CC4-5D6E-409C-BE32-E72D297353CC}">
                <c16:uniqueId val="{00000004-67B7-40DC-A9BE-219CF509F55B}"/>
              </c:ext>
            </c:extLst>
          </c:dPt>
          <c:dPt>
            <c:idx val="1"/>
            <c:bubble3D val="0"/>
            <c:spPr>
              <a:solidFill>
                <a:srgbClr val="9900CC"/>
              </a:solidFill>
              <a:ln w="19050">
                <a:solidFill>
                  <a:schemeClr val="lt1"/>
                </a:solidFill>
              </a:ln>
              <a:effectLst/>
            </c:spPr>
            <c:extLst>
              <c:ext xmlns:c16="http://schemas.microsoft.com/office/drawing/2014/chart" uri="{C3380CC4-5D6E-409C-BE32-E72D297353CC}">
                <c16:uniqueId val="{00000005-67B7-40DC-A9BE-219CF509F55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6-67B7-40DC-A9BE-219CF509F55B}"/>
              </c:ext>
            </c:extLst>
          </c:dPt>
          <c:dPt>
            <c:idx val="3"/>
            <c:bubble3D val="0"/>
            <c:spPr>
              <a:solidFill>
                <a:srgbClr val="FF7C80"/>
              </a:solidFill>
              <a:ln w="19050">
                <a:solidFill>
                  <a:schemeClr val="lt1"/>
                </a:solidFill>
              </a:ln>
              <a:effectLst/>
            </c:spPr>
            <c:extLst>
              <c:ext xmlns:c16="http://schemas.microsoft.com/office/drawing/2014/chart" uri="{C3380CC4-5D6E-409C-BE32-E72D297353CC}">
                <c16:uniqueId val="{00000007-67B7-40DC-A9BE-219CF509F55B}"/>
              </c:ext>
            </c:extLst>
          </c:dPt>
          <c:dPt>
            <c:idx val="4"/>
            <c:bubble3D val="0"/>
            <c:spPr>
              <a:solidFill>
                <a:srgbClr val="00FFCC"/>
              </a:solidFill>
              <a:ln w="19050">
                <a:solidFill>
                  <a:schemeClr val="lt1"/>
                </a:solidFill>
              </a:ln>
              <a:effectLst/>
            </c:spPr>
            <c:extLst>
              <c:ext xmlns:c16="http://schemas.microsoft.com/office/drawing/2014/chart" uri="{C3380CC4-5D6E-409C-BE32-E72D297353CC}">
                <c16:uniqueId val="{00000008-67B7-40DC-A9BE-219CF509F55B}"/>
              </c:ext>
            </c:extLst>
          </c:dPt>
          <c:dPt>
            <c:idx val="5"/>
            <c:bubble3D val="0"/>
            <c:spPr>
              <a:solidFill>
                <a:srgbClr val="993300"/>
              </a:solidFill>
              <a:ln w="19050">
                <a:solidFill>
                  <a:schemeClr val="lt1"/>
                </a:solidFill>
              </a:ln>
              <a:effectLst/>
            </c:spPr>
            <c:extLst>
              <c:ext xmlns:c16="http://schemas.microsoft.com/office/drawing/2014/chart" uri="{C3380CC4-5D6E-409C-BE32-E72D297353CC}">
                <c16:uniqueId val="{00000009-67B7-40DC-A9BE-219CF509F55B}"/>
              </c:ext>
            </c:extLst>
          </c:dPt>
          <c:dPt>
            <c:idx val="6"/>
            <c:bubble3D val="0"/>
            <c:spPr>
              <a:solidFill>
                <a:srgbClr val="6699FF"/>
              </a:solidFill>
              <a:ln w="19050">
                <a:solidFill>
                  <a:schemeClr val="lt1"/>
                </a:solidFill>
              </a:ln>
              <a:effectLst/>
            </c:spPr>
            <c:extLst>
              <c:ext xmlns:c16="http://schemas.microsoft.com/office/drawing/2014/chart" uri="{C3380CC4-5D6E-409C-BE32-E72D297353CC}">
                <c16:uniqueId val="{0000000A-67B7-40DC-A9BE-219CF509F55B}"/>
              </c:ext>
            </c:extLst>
          </c:dPt>
          <c:dPt>
            <c:idx val="7"/>
            <c:bubble3D val="0"/>
            <c:spPr>
              <a:solidFill>
                <a:srgbClr val="FFFF00"/>
              </a:solidFill>
              <a:ln w="19050">
                <a:solidFill>
                  <a:schemeClr val="lt1"/>
                </a:solidFill>
              </a:ln>
              <a:effectLst/>
            </c:spPr>
            <c:extLst>
              <c:ext xmlns:c16="http://schemas.microsoft.com/office/drawing/2014/chart" uri="{C3380CC4-5D6E-409C-BE32-E72D297353CC}">
                <c16:uniqueId val="{00000003-67B7-40DC-A9BE-219CF509F55B}"/>
              </c:ext>
            </c:extLst>
          </c:dPt>
          <c:dPt>
            <c:idx val="8"/>
            <c:bubble3D val="0"/>
            <c:spPr>
              <a:solidFill>
                <a:srgbClr val="00FFFF"/>
              </a:solidFill>
              <a:ln w="19050">
                <a:solidFill>
                  <a:schemeClr val="lt1"/>
                </a:solidFill>
              </a:ln>
              <a:effectLst/>
            </c:spPr>
            <c:extLst>
              <c:ext xmlns:c16="http://schemas.microsoft.com/office/drawing/2014/chart" uri="{C3380CC4-5D6E-409C-BE32-E72D297353CC}">
                <c16:uniqueId val="{0000000B-67B7-40DC-A9BE-219CF509F55B}"/>
              </c:ext>
            </c:extLst>
          </c:dPt>
          <c:dPt>
            <c:idx val="9"/>
            <c:bubble3D val="0"/>
            <c:spPr>
              <a:solidFill>
                <a:srgbClr val="FF9999"/>
              </a:solidFill>
              <a:ln w="19050">
                <a:solidFill>
                  <a:schemeClr val="lt1"/>
                </a:solidFill>
              </a:ln>
              <a:effectLst/>
            </c:spPr>
            <c:extLst>
              <c:ext xmlns:c16="http://schemas.microsoft.com/office/drawing/2014/chart" uri="{C3380CC4-5D6E-409C-BE32-E72D297353CC}">
                <c16:uniqueId val="{0000000C-67B7-40DC-A9BE-219CF509F55B}"/>
              </c:ext>
            </c:extLst>
          </c:dPt>
          <c:dPt>
            <c:idx val="10"/>
            <c:bubble3D val="0"/>
            <c:spPr>
              <a:solidFill>
                <a:srgbClr val="FFCCFF"/>
              </a:solidFill>
              <a:ln w="19050">
                <a:solidFill>
                  <a:schemeClr val="lt1"/>
                </a:solidFill>
              </a:ln>
              <a:effectLst/>
            </c:spPr>
            <c:extLst>
              <c:ext xmlns:c16="http://schemas.microsoft.com/office/drawing/2014/chart" uri="{C3380CC4-5D6E-409C-BE32-E72D297353CC}">
                <c16:uniqueId val="{0000000D-67B7-40DC-A9BE-219CF509F55B}"/>
              </c:ext>
            </c:extLst>
          </c:dPt>
          <c:dPt>
            <c:idx val="11"/>
            <c:bubble3D val="0"/>
            <c:spPr>
              <a:solidFill>
                <a:srgbClr val="FF9933"/>
              </a:solidFill>
              <a:ln w="19050">
                <a:solidFill>
                  <a:schemeClr val="lt1"/>
                </a:solidFill>
              </a:ln>
              <a:effectLst/>
            </c:spPr>
            <c:extLst>
              <c:ext xmlns:c16="http://schemas.microsoft.com/office/drawing/2014/chart" uri="{C3380CC4-5D6E-409C-BE32-E72D297353CC}">
                <c16:uniqueId val="{0000000E-67B7-40DC-A9BE-219CF509F55B}"/>
              </c:ext>
            </c:extLst>
          </c:dPt>
          <c:dPt>
            <c:idx val="12"/>
            <c:bubble3D val="0"/>
            <c:spPr>
              <a:solidFill>
                <a:srgbClr val="CCFF66"/>
              </a:solidFill>
              <a:ln w="19050">
                <a:solidFill>
                  <a:schemeClr val="lt1"/>
                </a:solidFill>
              </a:ln>
              <a:effectLst/>
            </c:spPr>
            <c:extLst>
              <c:ext xmlns:c16="http://schemas.microsoft.com/office/drawing/2014/chart" uri="{C3380CC4-5D6E-409C-BE32-E72D297353CC}">
                <c16:uniqueId val="{0000000F-67B7-40DC-A9BE-219CF509F55B}"/>
              </c:ext>
            </c:extLst>
          </c:dPt>
          <c:dPt>
            <c:idx val="13"/>
            <c:bubble3D val="0"/>
            <c:spPr>
              <a:solidFill>
                <a:srgbClr val="0066FF"/>
              </a:solidFill>
              <a:ln w="19050">
                <a:solidFill>
                  <a:schemeClr val="lt1"/>
                </a:solidFill>
              </a:ln>
              <a:effectLst/>
            </c:spPr>
            <c:extLst>
              <c:ext xmlns:c16="http://schemas.microsoft.com/office/drawing/2014/chart" uri="{C3380CC4-5D6E-409C-BE32-E72D297353CC}">
                <c16:uniqueId val="{00000002-67B7-40DC-A9BE-219CF509F55B}"/>
              </c:ext>
            </c:extLst>
          </c:dPt>
          <c:dPt>
            <c:idx val="14"/>
            <c:bubble3D val="0"/>
            <c:spPr>
              <a:solidFill>
                <a:srgbClr val="00FF00"/>
              </a:solidFill>
              <a:ln w="19050">
                <a:solidFill>
                  <a:schemeClr val="lt1"/>
                </a:solidFill>
              </a:ln>
              <a:effectLst/>
            </c:spPr>
            <c:extLst>
              <c:ext xmlns:c16="http://schemas.microsoft.com/office/drawing/2014/chart" uri="{C3380CC4-5D6E-409C-BE32-E72D297353CC}">
                <c16:uniqueId val="{0000001D-B976-4D03-B8E0-001C94FB6247}"/>
              </c:ext>
            </c:extLst>
          </c:dPt>
          <c:dLbls>
            <c:dLbl>
              <c:idx val="0"/>
              <c:layout>
                <c:manualLayout>
                  <c:x val="-5.1814458713743849E-2"/>
                  <c:y val="0.12515932826411094"/>
                </c:manualLayout>
              </c:layout>
              <c:tx>
                <c:rich>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fld id="{91BAC98C-0F75-48DF-86BE-2CF9EF175B9B}" type="VALUE">
                      <a:rPr lang="en-US" sz="1600"/>
                      <a:pPr>
                        <a:defRPr sz="1600" b="1" i="0" u="none" strike="noStrike" kern="1200" baseline="0">
                          <a:solidFill>
                            <a:sysClr val="windowText" lastClr="000000"/>
                          </a:solidFill>
                          <a:latin typeface="+mn-lt"/>
                          <a:ea typeface="+mn-ea"/>
                          <a:cs typeface="+mn-cs"/>
                        </a:defRPr>
                      </a:pPr>
                      <a:t>[VALUE]</a:t>
                    </a:fld>
                    <a:r>
                      <a:rPr lang="en-US" sz="1600" baseline="0"/>
                      <a:t> </a:t>
                    </a:r>
                  </a:p>
                </c:rich>
              </c:tx>
              <c:spPr>
                <a:noFill/>
                <a:ln>
                  <a:noFill/>
                </a:ln>
                <a:effectLst/>
              </c:sp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4-67B7-40DC-A9BE-219CF509F55B}"/>
                </c:ext>
              </c:extLst>
            </c:dLbl>
            <c:dLbl>
              <c:idx val="1"/>
              <c:tx>
                <c:rich>
                  <a:bodyPr/>
                  <a:lstStyle/>
                  <a:p>
                    <a:fld id="{74E15A87-9AF3-4D29-BDEE-2D00C81139D1}" type="VALUE">
                      <a:rPr lang="en-US" sz="1600"/>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67B7-40DC-A9BE-219CF509F55B}"/>
                </c:ext>
              </c:extLst>
            </c:dLbl>
            <c:dLbl>
              <c:idx val="3"/>
              <c:spPr>
                <a:noFill/>
                <a:ln>
                  <a:noFill/>
                </a:ln>
                <a:effectLst/>
              </c:spPr>
              <c:txPr>
                <a:bodyPr rot="0" spcFirstLastPara="1" vertOverflow="ellipsis" vert="horz" wrap="square" lIns="38100" tIns="19050" rIns="38100" bIns="19050" anchor="ctr" anchorCtr="1">
                  <a:noAutofit/>
                </a:bodyPr>
                <a:lstStyle/>
                <a:p>
                  <a:pPr>
                    <a:defRPr sz="14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7-67B7-40DC-A9BE-219CF509F55B}"/>
                </c:ext>
              </c:extLst>
            </c:dLbl>
            <c:dLbl>
              <c:idx val="4"/>
              <c:layout>
                <c:manualLayout>
                  <c:x val="-0.12508337035295389"/>
                  <c:y val="0.10008020739770553"/>
                </c:manualLayout>
              </c:layout>
              <c:tx>
                <c:rich>
                  <a:bodyPr rot="0" spcFirstLastPara="1" vertOverflow="ellipsis" vert="horz" wrap="square" lIns="38100" tIns="19050" rIns="38100" bIns="19050" anchor="ctr" anchorCtr="1">
                    <a:noAutofit/>
                  </a:bodyPr>
                  <a:lstStyle/>
                  <a:p>
                    <a:pPr>
                      <a:defRPr sz="1400" b="1" i="0" u="none" strike="noStrike" kern="1200" baseline="0">
                        <a:solidFill>
                          <a:sysClr val="windowText" lastClr="000000"/>
                        </a:solidFill>
                        <a:latin typeface="+mn-lt"/>
                        <a:ea typeface="+mn-ea"/>
                        <a:cs typeface="+mn-cs"/>
                      </a:defRPr>
                    </a:pPr>
                    <a:fld id="{9C6BA432-FD58-4C63-848C-69AE20141176}" type="VALUE">
                      <a:rPr lang="en-US"/>
                      <a:pPr>
                        <a:defRPr sz="1400" b="1" i="0" u="none" strike="noStrike" kern="1200" baseline="0">
                          <a:solidFill>
                            <a:sysClr val="windowText" lastClr="000000"/>
                          </a:solidFill>
                          <a:latin typeface="+mn-lt"/>
                          <a:ea typeface="+mn-ea"/>
                          <a:cs typeface="+mn-cs"/>
                        </a:defRPr>
                      </a:pPr>
                      <a:t>[VALUE]</a:t>
                    </a:fld>
                    <a:endParaRPr lang="en-US"/>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9.7961028398960009E-2"/>
                      <c:h val="5.595171935221261E-2"/>
                    </c:manualLayout>
                  </c15:layout>
                  <c15:dlblFieldTable/>
                  <c15:showDataLabelsRange val="0"/>
                </c:ext>
                <c:ext xmlns:c16="http://schemas.microsoft.com/office/drawing/2014/chart" uri="{C3380CC4-5D6E-409C-BE32-E72D297353CC}">
                  <c16:uniqueId val="{00000008-67B7-40DC-A9BE-219CF509F55B}"/>
                </c:ext>
              </c:extLst>
            </c:dLbl>
            <c:dLbl>
              <c:idx val="5"/>
              <c:layout>
                <c:manualLayout>
                  <c:x val="-7.3087654580589023E-2"/>
                  <c:y val="4.9831046155434967E-2"/>
                </c:manualLayout>
              </c:layout>
              <c:tx>
                <c:rich>
                  <a:bodyPr/>
                  <a:lstStyle/>
                  <a:p>
                    <a:fld id="{8C698D6B-E6EA-4E4D-A26C-3D70FAA772F3}" type="VALUE">
                      <a:rPr lang="en-US"/>
                      <a:pPr/>
                      <a:t>[VALUE]</a:t>
                    </a:fld>
                    <a:r>
                      <a:rPr lang="en-US"/>
                      <a:t> </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9-67B7-40DC-A9BE-219CF509F55B}"/>
                </c:ext>
              </c:extLst>
            </c:dLbl>
            <c:dLbl>
              <c:idx val="6"/>
              <c:layout>
                <c:manualLayout>
                  <c:x val="-3.4988984277209992E-2"/>
                  <c:y val="4.3187066799696791E-2"/>
                </c:manualLayout>
              </c:layout>
              <c:tx>
                <c:rich>
                  <a:bodyPr rot="0" spcFirstLastPara="1" vertOverflow="ellipsis" vert="horz" wrap="square" lIns="38100" tIns="19050" rIns="38100" bIns="19050" anchor="ctr" anchorCtr="1">
                    <a:noAutofit/>
                  </a:bodyPr>
                  <a:lstStyle/>
                  <a:p>
                    <a:pPr>
                      <a:defRPr sz="1400" b="1" i="0" u="none" strike="noStrike" kern="1200" baseline="0">
                        <a:solidFill>
                          <a:sysClr val="windowText" lastClr="000000"/>
                        </a:solidFill>
                        <a:latin typeface="+mn-lt"/>
                        <a:ea typeface="+mn-ea"/>
                        <a:cs typeface="+mn-cs"/>
                      </a:defRPr>
                    </a:pPr>
                    <a:fld id="{59FC82B5-EB24-4552-97BF-C1BAF98F908B}" type="VALUE">
                      <a:rPr lang="en-US" sz="1400"/>
                      <a:pPr>
                        <a:defRPr sz="1400" b="1" i="0" u="none" strike="noStrike" kern="1200" baseline="0">
                          <a:solidFill>
                            <a:sysClr val="windowText" lastClr="000000"/>
                          </a:solidFill>
                          <a:latin typeface="+mn-lt"/>
                          <a:ea typeface="+mn-ea"/>
                          <a:cs typeface="+mn-cs"/>
                        </a:defRPr>
                      </a:pPr>
                      <a:t>[VALUE]</a:t>
                    </a:fld>
                    <a:endParaRPr lang="en-US"/>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0.109578666500125"/>
                      <c:h val="4.587063378762006E-2"/>
                    </c:manualLayout>
                  </c15:layout>
                  <c15:dlblFieldTable/>
                  <c15:showDataLabelsRange val="0"/>
                </c:ext>
                <c:ext xmlns:c16="http://schemas.microsoft.com/office/drawing/2014/chart" uri="{C3380CC4-5D6E-409C-BE32-E72D297353CC}">
                  <c16:uniqueId val="{0000000A-67B7-40DC-A9BE-219CF509F55B}"/>
                </c:ext>
              </c:extLst>
            </c:dLbl>
            <c:dLbl>
              <c:idx val="7"/>
              <c:layout>
                <c:manualLayout>
                  <c:x val="-7.3129361706787049E-2"/>
                  <c:y val="6.8386227082732523E-2"/>
                </c:manualLayout>
              </c:layout>
              <c:tx>
                <c:rich>
                  <a:bodyPr rot="0" spcFirstLastPara="1" vertOverflow="ellipsis" vert="horz" wrap="square" lIns="38100" tIns="19050" rIns="38100" bIns="19050" anchor="ctr" anchorCtr="1">
                    <a:noAutofit/>
                  </a:bodyPr>
                  <a:lstStyle/>
                  <a:p>
                    <a:pPr>
                      <a:defRPr sz="1400" b="1" i="0" u="none" strike="noStrike" kern="1200" baseline="0">
                        <a:solidFill>
                          <a:sysClr val="windowText" lastClr="000000"/>
                        </a:solidFill>
                        <a:latin typeface="+mn-lt"/>
                        <a:ea typeface="+mn-ea"/>
                        <a:cs typeface="+mn-cs"/>
                      </a:defRPr>
                    </a:pPr>
                    <a:fld id="{8E42C8FB-E2D9-4FF7-B0F5-940B78ACC302}" type="VALUE">
                      <a:rPr lang="en-US" sz="1400">
                        <a:solidFill>
                          <a:sysClr val="windowText" lastClr="000000"/>
                        </a:solidFill>
                      </a:rPr>
                      <a:pPr>
                        <a:defRPr sz="1400" b="1" i="0" u="none" strike="noStrike" kern="1200" baseline="0">
                          <a:solidFill>
                            <a:sysClr val="windowText" lastClr="000000"/>
                          </a:solidFill>
                          <a:latin typeface="+mn-lt"/>
                          <a:ea typeface="+mn-ea"/>
                          <a:cs typeface="+mn-cs"/>
                        </a:defRPr>
                      </a:pPr>
                      <a:t>[VALUE]</a:t>
                    </a:fld>
                    <a:r>
                      <a:rPr lang="en-US" sz="1400">
                        <a:solidFill>
                          <a:sysClr val="windowText" lastClr="000000"/>
                        </a:solidFill>
                      </a:rPr>
                      <a:t> </a:t>
                    </a:r>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0.11965572108111221"/>
                      <c:h val="5.5778264679755572E-2"/>
                    </c:manualLayout>
                  </c15:layout>
                  <c15:dlblFieldTable/>
                  <c15:showDataLabelsRange val="0"/>
                </c:ext>
                <c:ext xmlns:c16="http://schemas.microsoft.com/office/drawing/2014/chart" uri="{C3380CC4-5D6E-409C-BE32-E72D297353CC}">
                  <c16:uniqueId val="{00000003-67B7-40DC-A9BE-219CF509F55B}"/>
                </c:ext>
              </c:extLst>
            </c:dLbl>
            <c:dLbl>
              <c:idx val="8"/>
              <c:layout>
                <c:manualLayout>
                  <c:x val="-0.24501162019775008"/>
                  <c:y val="-0.14027122175344769"/>
                </c:manualLayout>
              </c:layout>
              <c:tx>
                <c:rich>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fld id="{BB9FDF3C-3519-4AAC-AB1C-69507369D843}" type="VALUE">
                      <a:rPr lang="en-US" sz="1600">
                        <a:solidFill>
                          <a:sysClr val="windowText" lastClr="000000"/>
                        </a:solidFill>
                      </a:rPr>
                      <a:pPr>
                        <a:defRPr sz="1600" b="1" i="0" u="none" strike="noStrike" kern="1200" baseline="0">
                          <a:solidFill>
                            <a:sysClr val="windowText" lastClr="000000"/>
                          </a:solidFill>
                          <a:latin typeface="+mn-lt"/>
                          <a:ea typeface="+mn-ea"/>
                          <a:cs typeface="+mn-cs"/>
                        </a:defRPr>
                      </a:pPr>
                      <a:t>[VALUE]</a:t>
                    </a:fld>
                    <a:endParaRPr lang="en-US"/>
                  </a:p>
                </c:rich>
              </c:tx>
              <c:spPr>
                <a:noFill/>
                <a:ln>
                  <a:noFill/>
                </a:ln>
                <a:effectLst/>
              </c:sp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B-67B7-40DC-A9BE-219CF509F55B}"/>
                </c:ext>
              </c:extLst>
            </c:dLbl>
            <c:dLbl>
              <c:idx val="9"/>
              <c:layout>
                <c:manualLayout>
                  <c:x val="-1.600568501152249E-2"/>
                  <c:y val="-6.898364797607863E-2"/>
                </c:manualLayout>
              </c:layout>
              <c:tx>
                <c:rich>
                  <a:bodyPr/>
                  <a:lstStyle/>
                  <a:p>
                    <a:fld id="{322120D3-E160-4EA4-9D99-9E39265E835A}" type="VALUE">
                      <a:rPr lang="en-US"/>
                      <a:pPr/>
                      <a:t>[VALUE]</a:t>
                    </a:fld>
                    <a:r>
                      <a:rPr lang="en-US"/>
                      <a:t> </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C-67B7-40DC-A9BE-219CF509F55B}"/>
                </c:ext>
              </c:extLst>
            </c:dLbl>
            <c:dLbl>
              <c:idx val="10"/>
              <c:layout>
                <c:manualLayout>
                  <c:x val="2.7779473159249987E-5"/>
                  <c:y val="-0.12659807092680636"/>
                </c:manualLayout>
              </c:layout>
              <c:tx>
                <c:rich>
                  <a:bodyPr rot="0" spcFirstLastPara="1" vertOverflow="ellipsis" vert="horz" wrap="square" lIns="38100" tIns="19050" rIns="38100" bIns="19050" anchor="ctr" anchorCtr="1">
                    <a:noAutofit/>
                  </a:bodyPr>
                  <a:lstStyle/>
                  <a:p>
                    <a:pPr>
                      <a:defRPr sz="1400" b="1" i="0" u="none" strike="noStrike" kern="1200" baseline="0">
                        <a:solidFill>
                          <a:sysClr val="windowText" lastClr="000000"/>
                        </a:solidFill>
                        <a:latin typeface="+mn-lt"/>
                        <a:ea typeface="+mn-ea"/>
                        <a:cs typeface="+mn-cs"/>
                      </a:defRPr>
                    </a:pPr>
                    <a:fld id="{9EA78F65-A4F8-4E36-AB29-471E1D882DAA}" type="VALUE">
                      <a:rPr lang="en-US" sz="1400"/>
                      <a:pPr>
                        <a:defRPr sz="1400" b="1" i="0" u="none" strike="noStrike" kern="1200" baseline="0">
                          <a:solidFill>
                            <a:sysClr val="windowText" lastClr="000000"/>
                          </a:solidFill>
                          <a:latin typeface="+mn-lt"/>
                          <a:ea typeface="+mn-ea"/>
                          <a:cs typeface="+mn-cs"/>
                        </a:defRPr>
                      </a:pPr>
                      <a:t>[VALUE]</a:t>
                    </a:fld>
                    <a:r>
                      <a:rPr lang="en-US" sz="1400"/>
                      <a:t> </a:t>
                    </a:r>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0.12245455369437591"/>
                      <c:h val="8.068026934109078E-2"/>
                    </c:manualLayout>
                  </c15:layout>
                  <c15:dlblFieldTable/>
                  <c15:showDataLabelsRange val="0"/>
                </c:ext>
                <c:ext xmlns:c16="http://schemas.microsoft.com/office/drawing/2014/chart" uri="{C3380CC4-5D6E-409C-BE32-E72D297353CC}">
                  <c16:uniqueId val="{0000000D-67B7-40DC-A9BE-219CF509F55B}"/>
                </c:ext>
              </c:extLst>
            </c:dLbl>
            <c:dLbl>
              <c:idx val="11"/>
              <c:layout>
                <c:manualLayout>
                  <c:x val="4.2169242730979016E-2"/>
                  <c:y val="-4.9513098038273431E-2"/>
                </c:manualLayout>
              </c:layout>
              <c:tx>
                <c:rich>
                  <a:bodyPr rot="0" spcFirstLastPara="1" vertOverflow="ellipsis" vert="horz" wrap="square" lIns="38100" tIns="19050" rIns="38100" bIns="19050" anchor="ctr" anchorCtr="1">
                    <a:noAutofit/>
                  </a:bodyPr>
                  <a:lstStyle/>
                  <a:p>
                    <a:pPr>
                      <a:defRPr sz="1400" b="1" i="0" u="none" strike="noStrike" kern="1200" baseline="0">
                        <a:solidFill>
                          <a:sysClr val="windowText" lastClr="000000"/>
                        </a:solidFill>
                        <a:latin typeface="+mn-lt"/>
                        <a:ea typeface="+mn-ea"/>
                        <a:cs typeface="+mn-cs"/>
                      </a:defRPr>
                    </a:pPr>
                    <a:fld id="{98D806A9-904C-45D2-A793-9E6B852A30F9}" type="VALUE">
                      <a:rPr lang="en-US" sz="1400"/>
                      <a:pPr>
                        <a:defRPr sz="1400" b="1" i="0" u="none" strike="noStrike" kern="1200" baseline="0">
                          <a:solidFill>
                            <a:sysClr val="windowText" lastClr="000000"/>
                          </a:solidFill>
                          <a:latin typeface="+mn-lt"/>
                          <a:ea typeface="+mn-ea"/>
                          <a:cs typeface="+mn-cs"/>
                        </a:defRPr>
                      </a:pPr>
                      <a:t>[VALUE]</a:t>
                    </a:fld>
                    <a:endParaRPr lang="en-US"/>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0.11730419881667555"/>
                      <c:h val="5.5319949246252602E-2"/>
                    </c:manualLayout>
                  </c15:layout>
                  <c15:dlblFieldTable/>
                  <c15:showDataLabelsRange val="0"/>
                </c:ext>
                <c:ext xmlns:c16="http://schemas.microsoft.com/office/drawing/2014/chart" uri="{C3380CC4-5D6E-409C-BE32-E72D297353CC}">
                  <c16:uniqueId val="{0000000E-67B7-40DC-A9BE-219CF509F55B}"/>
                </c:ext>
              </c:extLst>
            </c:dLbl>
            <c:dLbl>
              <c:idx val="12"/>
              <c:layout>
                <c:manualLayout>
                  <c:x val="3.1487204143984239E-2"/>
                  <c:y val="-9.9405195906541233E-2"/>
                </c:manualLayout>
              </c:layout>
              <c:tx>
                <c:rich>
                  <a:bodyPr/>
                  <a:lstStyle/>
                  <a:p>
                    <a:fld id="{910DD4DA-AAC7-4723-A9F3-1C86CBAA483D}" type="VALUE">
                      <a:rPr lang="en-US"/>
                      <a:pPr/>
                      <a:t>[VALUE]</a:t>
                    </a:fld>
                    <a:r>
                      <a:rPr lang="en-US"/>
                      <a:t> </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F-67B7-40DC-A9BE-219CF509F55B}"/>
                </c:ext>
              </c:extLst>
            </c:dLbl>
            <c:dLbl>
              <c:idx val="13"/>
              <c:layout>
                <c:manualLayout>
                  <c:x val="7.4847633645119011E-2"/>
                  <c:y val="-0.14664757617350083"/>
                </c:manualLayout>
              </c:layout>
              <c:tx>
                <c:rich>
                  <a:bodyPr/>
                  <a:lstStyle/>
                  <a:p>
                    <a:fld id="{E0D8901F-1D50-4CFC-988E-D7CFD8BE1F1C}" type="VALUE">
                      <a:rPr lang="en-US"/>
                      <a:pPr/>
                      <a:t>[VALUE]</a:t>
                    </a:fld>
                    <a:r>
                      <a:rPr lang="en-US"/>
                      <a:t> </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67B7-40DC-A9BE-219CF509F55B}"/>
                </c:ext>
              </c:extLst>
            </c:dLbl>
            <c:dLbl>
              <c:idx val="14"/>
              <c:layout>
                <c:manualLayout>
                  <c:x val="0.16143315088187102"/>
                  <c:y val="2.554416501445381E-2"/>
                </c:manualLayout>
              </c:layout>
              <c:tx>
                <c:rich>
                  <a:bodyPr rot="0" spcFirstLastPara="1" vertOverflow="ellipsis" vert="horz" wrap="square" lIns="38100" tIns="19050" rIns="38100" bIns="19050" anchor="ctr" anchorCtr="1">
                    <a:spAutoFit/>
                  </a:bodyPr>
                  <a:lstStyle/>
                  <a:p>
                    <a:pPr>
                      <a:defRPr sz="1600" b="1" i="0" u="none" strike="noStrike" kern="1200" baseline="0">
                        <a:solidFill>
                          <a:sysClr val="windowText" lastClr="000000"/>
                        </a:solidFill>
                        <a:latin typeface="+mn-lt"/>
                        <a:ea typeface="+mn-ea"/>
                        <a:cs typeface="+mn-cs"/>
                      </a:defRPr>
                    </a:pPr>
                    <a:fld id="{9409D5C5-97D7-43E1-A5BC-810E9F18C50F}" type="VALUE">
                      <a:rPr lang="en-US" sz="1600">
                        <a:solidFill>
                          <a:sysClr val="windowText" lastClr="000000"/>
                        </a:solidFill>
                      </a:rPr>
                      <a:pPr>
                        <a:defRPr sz="1600" b="1" i="0" u="none" strike="noStrike" kern="1200" baseline="0">
                          <a:solidFill>
                            <a:sysClr val="windowText" lastClr="000000"/>
                          </a:solidFill>
                          <a:latin typeface="+mn-lt"/>
                          <a:ea typeface="+mn-ea"/>
                          <a:cs typeface="+mn-cs"/>
                        </a:defRPr>
                      </a:pPr>
                      <a:t>[VALUE]</a:t>
                    </a:fld>
                    <a:r>
                      <a:rPr lang="en-US" sz="1600">
                        <a:solidFill>
                          <a:sysClr val="windowText" lastClr="000000"/>
                        </a:solidFill>
                      </a:rPr>
                      <a:t> </a:t>
                    </a:r>
                  </a:p>
                </c:rich>
              </c:tx>
              <c:spPr>
                <a:noFill/>
                <a:ln>
                  <a:noFill/>
                </a:ln>
                <a:effectLst/>
              </c:sp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D-B976-4D03-B8E0-001C94FB6247}"/>
                </c:ext>
              </c:extLst>
            </c:dLbl>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'Fig7 by Types (% of agencies)'!$G$131:$U$131</c:f>
              <c:strCache>
                <c:ptCount val="15"/>
                <c:pt idx="0">
                  <c:v>PM</c:v>
                </c:pt>
                <c:pt idx="1">
                  <c:v>NSCPC</c:v>
                </c:pt>
                <c:pt idx="3">
                  <c:v>SBV</c:v>
                </c:pt>
                <c:pt idx="4">
                  <c:v>MIC</c:v>
                </c:pt>
                <c:pt idx="5">
                  <c:v>MND</c:v>
                </c:pt>
                <c:pt idx="6">
                  <c:v>MOCST</c:v>
                </c:pt>
                <c:pt idx="7">
                  <c:v>MOF</c:v>
                </c:pt>
                <c:pt idx="8">
                  <c:v>MOH</c:v>
                </c:pt>
                <c:pt idx="9">
                  <c:v>MOIT</c:v>
                </c:pt>
                <c:pt idx="10">
                  <c:v>MOJ</c:v>
                </c:pt>
                <c:pt idx="11">
                  <c:v>MOLISA</c:v>
                </c:pt>
                <c:pt idx="12">
                  <c:v>MONRE</c:v>
                </c:pt>
                <c:pt idx="13">
                  <c:v>MPS</c:v>
                </c:pt>
                <c:pt idx="14">
                  <c:v>PPCs</c:v>
                </c:pt>
              </c:strCache>
            </c:strRef>
          </c:cat>
          <c:val>
            <c:numRef>
              <c:f>'Fig7 by Types (% of agencies)'!$G$132:$U$132</c:f>
              <c:numCache>
                <c:formatCode>0.00</c:formatCode>
                <c:ptCount val="15"/>
                <c:pt idx="0">
                  <c:v>6.0869565217391308</c:v>
                </c:pt>
                <c:pt idx="1">
                  <c:v>4.3478260869565215</c:v>
                </c:pt>
                <c:pt idx="3">
                  <c:v>0.86956521739130432</c:v>
                </c:pt>
                <c:pt idx="4">
                  <c:v>1.7391304347826086</c:v>
                </c:pt>
                <c:pt idx="5">
                  <c:v>1.7391304347826086</c:v>
                </c:pt>
                <c:pt idx="6">
                  <c:v>0.86956521739130432</c:v>
                </c:pt>
                <c:pt idx="7">
                  <c:v>1.7391304347826086</c:v>
                </c:pt>
                <c:pt idx="8">
                  <c:v>29.565217391304348</c:v>
                </c:pt>
                <c:pt idx="9">
                  <c:v>1.7391304347826086</c:v>
                </c:pt>
                <c:pt idx="10">
                  <c:v>2.6086956521739131</c:v>
                </c:pt>
                <c:pt idx="11">
                  <c:v>0.86956521739130432</c:v>
                </c:pt>
                <c:pt idx="12">
                  <c:v>0.86956521739130432</c:v>
                </c:pt>
                <c:pt idx="13">
                  <c:v>2.6086956521739131</c:v>
                </c:pt>
                <c:pt idx="14">
                  <c:v>44.347826086956523</c:v>
                </c:pt>
              </c:numCache>
            </c:numRef>
          </c:val>
          <c:extLst>
            <c:ext xmlns:c16="http://schemas.microsoft.com/office/drawing/2014/chart" uri="{C3380CC4-5D6E-409C-BE32-E72D297353CC}">
              <c16:uniqueId val="{00000000-67B7-40DC-A9BE-219CF509F55B}"/>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0"/>
          <c:w val="0.99770661859745846"/>
          <c:h val="0.98993284972061579"/>
        </c:manualLayout>
      </c:layout>
      <c:pieChart>
        <c:varyColors val="1"/>
        <c:ser>
          <c:idx val="0"/>
          <c:order val="0"/>
          <c:dPt>
            <c:idx val="0"/>
            <c:bubble3D val="0"/>
            <c:spPr>
              <a:solidFill>
                <a:srgbClr val="FF0000"/>
              </a:solidFill>
              <a:ln w="19050">
                <a:solidFill>
                  <a:schemeClr val="lt1"/>
                </a:solidFill>
              </a:ln>
              <a:effectLst/>
            </c:spPr>
            <c:extLst>
              <c:ext xmlns:c16="http://schemas.microsoft.com/office/drawing/2014/chart" uri="{C3380CC4-5D6E-409C-BE32-E72D297353CC}">
                <c16:uniqueId val="{00000003-F5BB-4C12-AA5C-CF793D79F56F}"/>
              </c:ext>
            </c:extLst>
          </c:dPt>
          <c:dPt>
            <c:idx val="1"/>
            <c:bubble3D val="0"/>
            <c:spPr>
              <a:solidFill>
                <a:srgbClr val="CC0099"/>
              </a:solidFill>
              <a:ln w="19050">
                <a:solidFill>
                  <a:schemeClr val="lt1"/>
                </a:solidFill>
              </a:ln>
              <a:effectLst/>
            </c:spPr>
            <c:extLst>
              <c:ext xmlns:c16="http://schemas.microsoft.com/office/drawing/2014/chart" uri="{C3380CC4-5D6E-409C-BE32-E72D297353CC}">
                <c16:uniqueId val="{00000004-F5BB-4C12-AA5C-CF793D79F56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F5BB-4C12-AA5C-CF793D79F56F}"/>
              </c:ext>
            </c:extLst>
          </c:dPt>
          <c:dPt>
            <c:idx val="3"/>
            <c:bubble3D val="0"/>
            <c:spPr>
              <a:solidFill>
                <a:srgbClr val="9900FF"/>
              </a:solidFill>
              <a:ln w="19050">
                <a:solidFill>
                  <a:schemeClr val="lt1"/>
                </a:solidFill>
              </a:ln>
              <a:effectLst/>
            </c:spPr>
            <c:extLst>
              <c:ext xmlns:c16="http://schemas.microsoft.com/office/drawing/2014/chart" uri="{C3380CC4-5D6E-409C-BE32-E72D297353CC}">
                <c16:uniqueId val="{00000006-F5BB-4C12-AA5C-CF793D79F56F}"/>
              </c:ext>
            </c:extLst>
          </c:dPt>
          <c:dPt>
            <c:idx val="4"/>
            <c:bubble3D val="0"/>
            <c:spPr>
              <a:solidFill>
                <a:srgbClr val="FF7C80"/>
              </a:solidFill>
              <a:ln w="19050">
                <a:solidFill>
                  <a:schemeClr val="lt1"/>
                </a:solidFill>
              </a:ln>
              <a:effectLst/>
            </c:spPr>
            <c:extLst>
              <c:ext xmlns:c16="http://schemas.microsoft.com/office/drawing/2014/chart" uri="{C3380CC4-5D6E-409C-BE32-E72D297353CC}">
                <c16:uniqueId val="{00000007-F5BB-4C12-AA5C-CF793D79F56F}"/>
              </c:ext>
            </c:extLst>
          </c:dPt>
          <c:dPt>
            <c:idx val="5"/>
            <c:bubble3D val="0"/>
            <c:spPr>
              <a:solidFill>
                <a:srgbClr val="00FFCC"/>
              </a:solidFill>
              <a:ln w="19050">
                <a:solidFill>
                  <a:schemeClr val="lt1"/>
                </a:solidFill>
              </a:ln>
              <a:effectLst/>
            </c:spPr>
            <c:extLst>
              <c:ext xmlns:c16="http://schemas.microsoft.com/office/drawing/2014/chart" uri="{C3380CC4-5D6E-409C-BE32-E72D297353CC}">
                <c16:uniqueId val="{00000008-F5BB-4C12-AA5C-CF793D79F56F}"/>
              </c:ext>
            </c:extLst>
          </c:dPt>
          <c:dPt>
            <c:idx val="6"/>
            <c:bubble3D val="0"/>
            <c:spPr>
              <a:solidFill>
                <a:srgbClr val="CC9900"/>
              </a:solidFill>
              <a:ln w="19050">
                <a:solidFill>
                  <a:schemeClr val="lt1"/>
                </a:solidFill>
              </a:ln>
              <a:effectLst/>
            </c:spPr>
            <c:extLst>
              <c:ext xmlns:c16="http://schemas.microsoft.com/office/drawing/2014/chart" uri="{C3380CC4-5D6E-409C-BE32-E72D297353CC}">
                <c16:uniqueId val="{00000009-F5BB-4C12-AA5C-CF793D79F56F}"/>
              </c:ext>
            </c:extLst>
          </c:dPt>
          <c:dPt>
            <c:idx val="7"/>
            <c:bubble3D val="0"/>
            <c:spPr>
              <a:solidFill>
                <a:srgbClr val="FFFF00"/>
              </a:solidFill>
              <a:ln w="19050">
                <a:solidFill>
                  <a:schemeClr val="lt1"/>
                </a:solidFill>
              </a:ln>
              <a:effectLst/>
            </c:spPr>
            <c:extLst>
              <c:ext xmlns:c16="http://schemas.microsoft.com/office/drawing/2014/chart" uri="{C3380CC4-5D6E-409C-BE32-E72D297353CC}">
                <c16:uniqueId val="{0000000A-F5BB-4C12-AA5C-CF793D79F56F}"/>
              </c:ext>
            </c:extLst>
          </c:dPt>
          <c:dPt>
            <c:idx val="8"/>
            <c:bubble3D val="0"/>
            <c:spPr>
              <a:solidFill>
                <a:srgbClr val="00FFFF"/>
              </a:solidFill>
              <a:ln w="19050">
                <a:solidFill>
                  <a:schemeClr val="lt1"/>
                </a:solidFill>
              </a:ln>
              <a:effectLst/>
            </c:spPr>
            <c:extLst>
              <c:ext xmlns:c16="http://schemas.microsoft.com/office/drawing/2014/chart" uri="{C3380CC4-5D6E-409C-BE32-E72D297353CC}">
                <c16:uniqueId val="{0000000B-F5BB-4C12-AA5C-CF793D79F56F}"/>
              </c:ext>
            </c:extLst>
          </c:dPt>
          <c:dPt>
            <c:idx val="9"/>
            <c:bubble3D val="0"/>
            <c:spPr>
              <a:solidFill>
                <a:srgbClr val="FF9999"/>
              </a:solidFill>
              <a:ln w="19050">
                <a:solidFill>
                  <a:schemeClr val="lt1"/>
                </a:solidFill>
              </a:ln>
              <a:effectLst/>
            </c:spPr>
            <c:extLst>
              <c:ext xmlns:c16="http://schemas.microsoft.com/office/drawing/2014/chart" uri="{C3380CC4-5D6E-409C-BE32-E72D297353CC}">
                <c16:uniqueId val="{00000002-F5BB-4C12-AA5C-CF793D79F56F}"/>
              </c:ext>
            </c:extLst>
          </c:dPt>
          <c:dPt>
            <c:idx val="10"/>
            <c:bubble3D val="0"/>
            <c:spPr>
              <a:solidFill>
                <a:srgbClr val="00FF00"/>
              </a:solidFill>
              <a:ln w="19050">
                <a:solidFill>
                  <a:schemeClr val="lt1"/>
                </a:solidFill>
              </a:ln>
              <a:effectLst/>
            </c:spPr>
            <c:extLst>
              <c:ext xmlns:c16="http://schemas.microsoft.com/office/drawing/2014/chart" uri="{C3380CC4-5D6E-409C-BE32-E72D297353CC}">
                <c16:uniqueId val="{00000015-FDC7-4749-B855-65E1A564A12D}"/>
              </c:ext>
            </c:extLst>
          </c:dPt>
          <c:dLbls>
            <c:dLbl>
              <c:idx val="0"/>
              <c:layout>
                <c:manualLayout>
                  <c:x val="-0.11185676655069311"/>
                  <c:y val="0.20091470204874087"/>
                </c:manualLayout>
              </c:layout>
              <c:tx>
                <c:rich>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n-lt"/>
                        <a:ea typeface="+mn-ea"/>
                        <a:cs typeface="+mn-cs"/>
                      </a:defRPr>
                    </a:pPr>
                    <a:fld id="{765CAB29-D92B-4AF4-AD44-332DDA6C2EE9}" type="VALUE">
                      <a:rPr lang="en-US" sz="1400"/>
                      <a:pPr>
                        <a:defRPr sz="1400" b="1">
                          <a:solidFill>
                            <a:sysClr val="windowText" lastClr="000000"/>
                          </a:solidFill>
                        </a:defRPr>
                      </a:pPr>
                      <a:t>[VALUE]</a:t>
                    </a:fld>
                    <a:endParaRPr lang="en-US"/>
                  </a:p>
                </c:rich>
              </c:tx>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F5BB-4C12-AA5C-CF793D79F56F}"/>
                </c:ext>
              </c:extLst>
            </c:dLbl>
            <c:dLbl>
              <c:idx val="1"/>
              <c:layout>
                <c:manualLayout>
                  <c:x val="-7.2064162394103348E-2"/>
                  <c:y val="5.55592101244506E-2"/>
                </c:manualLayout>
              </c:layout>
              <c:tx>
                <c:rich>
                  <a:bodyPr/>
                  <a:lstStyle/>
                  <a:p>
                    <a:fld id="{073C1AC0-3182-4B0F-924D-C4B18E7E5D4D}" type="VALUE">
                      <a:rPr lang="en-US"/>
                      <a:pPr/>
                      <a:t>[VALUE]</a:t>
                    </a:fld>
                    <a:r>
                      <a:rPr lang="en-US"/>
                      <a:t> </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4-F5BB-4C12-AA5C-CF793D79F56F}"/>
                </c:ext>
              </c:extLst>
            </c:dLbl>
            <c:dLbl>
              <c:idx val="3"/>
              <c:layout>
                <c:manualLayout>
                  <c:x val="-7.8248232320705227E-2"/>
                  <c:y val="5.4414834083094249E-2"/>
                </c:manualLayout>
              </c:layout>
              <c:tx>
                <c:rich>
                  <a:bodyPr/>
                  <a:lstStyle/>
                  <a:p>
                    <a:fld id="{2046CF97-E84C-4389-8ABD-E70A51D9E975}" type="VALUE">
                      <a:rPr lang="en-US"/>
                      <a:pPr/>
                      <a:t>[VALUE]</a:t>
                    </a:fld>
                    <a:r>
                      <a:rPr lang="en-US"/>
                      <a:t> </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6-F5BB-4C12-AA5C-CF793D79F56F}"/>
                </c:ext>
              </c:extLst>
            </c:dLbl>
            <c:dLbl>
              <c:idx val="4"/>
              <c:layout>
                <c:manualLayout>
                  <c:x val="-7.054794444388858E-2"/>
                  <c:y val="4.5696572839264885E-2"/>
                </c:manualLayout>
              </c:layout>
              <c:tx>
                <c:rich>
                  <a:bodyPr/>
                  <a:lstStyle/>
                  <a:p>
                    <a:fld id="{F3430487-DCDC-4EBB-99F3-8B51E496974F}" type="VALUE">
                      <a:rPr lang="en-US"/>
                      <a:pPr/>
                      <a:t>[VALUE]</a:t>
                    </a:fld>
                    <a:r>
                      <a:rPr lang="en-US"/>
                      <a:t> </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7-F5BB-4C12-AA5C-CF793D79F56F}"/>
                </c:ext>
              </c:extLst>
            </c:dLbl>
            <c:dLbl>
              <c:idx val="5"/>
              <c:layout>
                <c:manualLayout>
                  <c:x val="-6.1102127225487565E-2"/>
                  <c:y val="5.5954195667091464E-2"/>
                </c:manualLayout>
              </c:layout>
              <c:tx>
                <c:rich>
                  <a:bodyPr rot="0" spcFirstLastPara="1" vertOverflow="ellipsis" vert="horz" wrap="square" lIns="38100" tIns="19050" rIns="38100" bIns="19050" anchor="ctr" anchorCtr="1">
                    <a:noAutofit/>
                  </a:bodyPr>
                  <a:lstStyle/>
                  <a:p>
                    <a:pPr>
                      <a:defRPr sz="1200" b="1" i="0" u="none" strike="noStrike" kern="1200" baseline="0">
                        <a:solidFill>
                          <a:sysClr val="windowText" lastClr="000000"/>
                        </a:solidFill>
                        <a:latin typeface="+mn-lt"/>
                        <a:ea typeface="+mn-ea"/>
                        <a:cs typeface="+mn-cs"/>
                      </a:defRPr>
                    </a:pPr>
                    <a:fld id="{2C0EF184-4D93-4842-8C35-1B7465DBE443}" type="VALUE">
                      <a:rPr lang="en-US" sz="1200"/>
                      <a:pPr>
                        <a:defRPr sz="1200" b="1">
                          <a:solidFill>
                            <a:sysClr val="windowText" lastClr="000000"/>
                          </a:solidFill>
                        </a:defRPr>
                      </a:pPr>
                      <a:t>[VALUE]</a:t>
                    </a:fld>
                    <a:r>
                      <a:rPr lang="en-US" sz="1200"/>
                      <a:t> </a:t>
                    </a:r>
                  </a:p>
                </c:rich>
              </c:tx>
              <c:spPr>
                <a:noFill/>
                <a:ln>
                  <a:noFill/>
                </a:ln>
                <a:effectLst/>
              </c:spPr>
              <c:txPr>
                <a:bodyPr rot="0" spcFirstLastPara="1" vertOverflow="ellipsis" vert="horz" wrap="square" lIns="38100" tIns="19050" rIns="38100" bIns="19050" anchor="ctr" anchorCtr="1">
                  <a:noAutofit/>
                </a:bodyPr>
                <a:lstStyle/>
                <a:p>
                  <a:pPr>
                    <a:defRPr sz="12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9.8673178901958244E-2"/>
                      <c:h val="5.6645556832566342E-2"/>
                    </c:manualLayout>
                  </c15:layout>
                  <c15:dlblFieldTable/>
                  <c15:showDataLabelsRange val="0"/>
                </c:ext>
                <c:ext xmlns:c16="http://schemas.microsoft.com/office/drawing/2014/chart" uri="{C3380CC4-5D6E-409C-BE32-E72D297353CC}">
                  <c16:uniqueId val="{00000008-F5BB-4C12-AA5C-CF793D79F56F}"/>
                </c:ext>
              </c:extLst>
            </c:dLbl>
            <c:dLbl>
              <c:idx val="6"/>
              <c:layout>
                <c:manualLayout>
                  <c:x val="-2.7302353624345362E-2"/>
                  <c:y val="6.0172041956670912E-2"/>
                </c:manualLayout>
              </c:layout>
              <c:tx>
                <c:rich>
                  <a:bodyPr/>
                  <a:lstStyle/>
                  <a:p>
                    <a:r>
                      <a:rPr lang="en-US"/>
                      <a:t>2.70</a:t>
                    </a:r>
                  </a:p>
                </c:rich>
              </c:tx>
              <c:showLegendKey val="0"/>
              <c:showVal val="1"/>
              <c:showCatName val="0"/>
              <c:showSerName val="0"/>
              <c:showPercent val="0"/>
              <c:showBubbleSize val="0"/>
              <c:extLst>
                <c:ext xmlns:c15="http://schemas.microsoft.com/office/drawing/2012/chart" uri="{CE6537A1-D6FC-4f65-9D91-7224C49458BB}">
                  <c15:layout>
                    <c:manualLayout>
                      <c:w val="0.19322122085007118"/>
                      <c:h val="7.5200784260904291E-2"/>
                    </c:manualLayout>
                  </c15:layout>
                  <c15:showDataLabelsRange val="0"/>
                </c:ext>
                <c:ext xmlns:c16="http://schemas.microsoft.com/office/drawing/2014/chart" uri="{C3380CC4-5D6E-409C-BE32-E72D297353CC}">
                  <c16:uniqueId val="{00000009-F5BB-4C12-AA5C-CF793D79F56F}"/>
                </c:ext>
              </c:extLst>
            </c:dLbl>
            <c:dLbl>
              <c:idx val="7"/>
              <c:layout>
                <c:manualLayout>
                  <c:x val="-4.7547218092543929E-4"/>
                  <c:y val="3.3125673953533968E-2"/>
                </c:manualLayout>
              </c:layout>
              <c:tx>
                <c:rich>
                  <a:bodyPr/>
                  <a:lstStyle/>
                  <a:p>
                    <a:r>
                      <a:rPr lang="en-US"/>
                      <a:t>2.7</a:t>
                    </a:r>
                    <a:r>
                      <a:rPr lang="en-US" baseline="0"/>
                      <a:t>0</a:t>
                    </a:r>
                    <a:endParaRPr lang="en-US"/>
                  </a:p>
                </c:rich>
              </c:tx>
              <c:showLegendKey val="0"/>
              <c:showVal val="1"/>
              <c:showCatName val="0"/>
              <c:showSerName val="0"/>
              <c:showPercent val="0"/>
              <c:showBubbleSize val="0"/>
              <c:extLst>
                <c:ext xmlns:c15="http://schemas.microsoft.com/office/drawing/2012/chart" uri="{CE6537A1-D6FC-4f65-9D91-7224C49458BB}">
                  <c15:layout>
                    <c:manualLayout>
                      <c:w val="0.25018585525089992"/>
                      <c:h val="7.6796956293674792E-2"/>
                    </c:manualLayout>
                  </c15:layout>
                  <c15:showDataLabelsRange val="0"/>
                </c:ext>
                <c:ext xmlns:c16="http://schemas.microsoft.com/office/drawing/2014/chart" uri="{C3380CC4-5D6E-409C-BE32-E72D297353CC}">
                  <c16:uniqueId val="{0000000A-F5BB-4C12-AA5C-CF793D79F56F}"/>
                </c:ext>
              </c:extLst>
            </c:dLbl>
            <c:dLbl>
              <c:idx val="8"/>
              <c:layout>
                <c:manualLayout>
                  <c:x val="-6.2937202845324336E-2"/>
                  <c:y val="8.1817959023625132E-3"/>
                </c:manualLayout>
              </c:layout>
              <c:tx>
                <c:rich>
                  <a:bodyPr rot="0" spcFirstLastPara="1" vertOverflow="ellipsis" vert="horz" wrap="square" lIns="38100" tIns="19050" rIns="38100" bIns="19050" anchor="ctr" anchorCtr="1">
                    <a:noAutofit/>
                  </a:bodyPr>
                  <a:lstStyle/>
                  <a:p>
                    <a:pPr>
                      <a:defRPr sz="1200" b="1" i="0" u="none" strike="noStrike" kern="1200" baseline="0">
                        <a:solidFill>
                          <a:sysClr val="windowText" lastClr="000000"/>
                        </a:solidFill>
                        <a:latin typeface="+mn-lt"/>
                        <a:ea typeface="+mn-ea"/>
                        <a:cs typeface="+mn-cs"/>
                      </a:defRPr>
                    </a:pPr>
                    <a:r>
                      <a:rPr lang="en-US" sz="1200"/>
                      <a:t>2.70</a:t>
                    </a:r>
                  </a:p>
                </c:rich>
              </c:tx>
              <c:spPr>
                <a:noFill/>
                <a:ln>
                  <a:noFill/>
                </a:ln>
                <a:effectLst/>
              </c:spPr>
              <c:txPr>
                <a:bodyPr rot="0" spcFirstLastPara="1" vertOverflow="ellipsis" vert="horz" wrap="square" lIns="38100" tIns="19050" rIns="38100" bIns="19050" anchor="ctr" anchorCtr="1">
                  <a:noAutofit/>
                </a:bodyPr>
                <a:lstStyle/>
                <a:p>
                  <a:pPr>
                    <a:defRPr sz="12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2887864887849079"/>
                      <c:h val="4.6640035290657779E-2"/>
                    </c:manualLayout>
                  </c15:layout>
                  <c15:showDataLabelsRange val="0"/>
                </c:ext>
                <c:ext xmlns:c16="http://schemas.microsoft.com/office/drawing/2014/chart" uri="{C3380CC4-5D6E-409C-BE32-E72D297353CC}">
                  <c16:uniqueId val="{0000000B-F5BB-4C12-AA5C-CF793D79F56F}"/>
                </c:ext>
              </c:extLst>
            </c:dLbl>
            <c:dLbl>
              <c:idx val="9"/>
              <c:layout>
                <c:manualLayout>
                  <c:x val="-8.3581796424892704E-2"/>
                  <c:y val="-5.3524531078192661E-2"/>
                </c:manualLayout>
              </c:layout>
              <c:tx>
                <c:rich>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n-lt"/>
                        <a:ea typeface="+mn-ea"/>
                        <a:cs typeface="+mn-cs"/>
                      </a:defRPr>
                    </a:pPr>
                    <a:fld id="{403FFCCF-F483-433D-830F-4B249F4DF15E}" type="VALUE">
                      <a:rPr lang="en-US" sz="1400"/>
                      <a:pPr>
                        <a:defRPr sz="1400" b="1">
                          <a:solidFill>
                            <a:sysClr val="windowText" lastClr="000000"/>
                          </a:solidFill>
                        </a:defRPr>
                      </a:pPr>
                      <a:t>[VALUE]</a:t>
                    </a:fld>
                    <a:endParaRPr lang="en-US"/>
                  </a:p>
                </c:rich>
              </c:tx>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23254218308652005"/>
                      <c:h val="9.7276144638654721E-2"/>
                    </c:manualLayout>
                  </c15:layout>
                  <c15:dlblFieldTable/>
                  <c15:showDataLabelsRange val="0"/>
                </c:ext>
                <c:ext xmlns:c16="http://schemas.microsoft.com/office/drawing/2014/chart" uri="{C3380CC4-5D6E-409C-BE32-E72D297353CC}">
                  <c16:uniqueId val="{00000002-F5BB-4C12-AA5C-CF793D79F56F}"/>
                </c:ext>
              </c:extLst>
            </c:dLbl>
            <c:dLbl>
              <c:idx val="10"/>
              <c:layout>
                <c:manualLayout>
                  <c:x val="0.27424953549424413"/>
                  <c:y val="-0.21982098772973283"/>
                </c:manualLayout>
              </c:layout>
              <c:tx>
                <c:rich>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n-lt"/>
                        <a:ea typeface="+mn-ea"/>
                        <a:cs typeface="+mn-cs"/>
                      </a:defRPr>
                    </a:pPr>
                    <a:fld id="{BAB3CF08-9D0E-4949-B779-5BD7D32BE52E}" type="VALUE">
                      <a:rPr lang="en-US" sz="1400"/>
                      <a:pPr>
                        <a:defRPr sz="1400" b="1">
                          <a:solidFill>
                            <a:sysClr val="windowText" lastClr="000000"/>
                          </a:solidFill>
                        </a:defRPr>
                      </a:pPr>
                      <a:t>[VALUE]</a:t>
                    </a:fld>
                    <a:r>
                      <a:rPr lang="en-US" sz="1400"/>
                      <a:t> </a:t>
                    </a:r>
                  </a:p>
                </c:rich>
              </c:tx>
              <c:spPr>
                <a:noFill/>
                <a:ln>
                  <a:noFill/>
                </a:ln>
                <a:effectLst/>
              </c:spPr>
              <c:txPr>
                <a:bodyPr rot="0" spcFirstLastPara="1" vertOverflow="ellipsis" vert="horz" wrap="square" lIns="38100" tIns="19050" rIns="38100" bIns="19050" anchor="ctr" anchorCtr="1">
                  <a:spAutoFit/>
                </a:bodyPr>
                <a:lstStyle/>
                <a:p>
                  <a:pPr>
                    <a:defRPr sz="14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5-FDC7-4749-B855-65E1A564A12D}"/>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'Fig7 by Types (% of agencies)'!$G$198:$Q$198</c:f>
              <c:strCache>
                <c:ptCount val="11"/>
                <c:pt idx="0">
                  <c:v>PM</c:v>
                </c:pt>
                <c:pt idx="1">
                  <c:v>GO</c:v>
                </c:pt>
                <c:pt idx="3">
                  <c:v>SPC</c:v>
                </c:pt>
                <c:pt idx="4">
                  <c:v>SBV</c:v>
                </c:pt>
                <c:pt idx="5">
                  <c:v>MIC</c:v>
                </c:pt>
                <c:pt idx="6">
                  <c:v>MOC</c:v>
                </c:pt>
                <c:pt idx="7">
                  <c:v>MOF</c:v>
                </c:pt>
                <c:pt idx="8">
                  <c:v>MOH</c:v>
                </c:pt>
                <c:pt idx="9">
                  <c:v>MOIT</c:v>
                </c:pt>
                <c:pt idx="10">
                  <c:v>PPCs</c:v>
                </c:pt>
              </c:strCache>
            </c:strRef>
          </c:cat>
          <c:val>
            <c:numRef>
              <c:f>'Fig7 by Types (% of agencies)'!$G$199:$Q$199</c:f>
              <c:numCache>
                <c:formatCode>0.00</c:formatCode>
                <c:ptCount val="11"/>
                <c:pt idx="0">
                  <c:v>12.162162162162161</c:v>
                </c:pt>
                <c:pt idx="1">
                  <c:v>1.3513513513513513</c:v>
                </c:pt>
                <c:pt idx="3">
                  <c:v>1.3513513513513513</c:v>
                </c:pt>
                <c:pt idx="4">
                  <c:v>1.3513513513513513</c:v>
                </c:pt>
                <c:pt idx="5">
                  <c:v>1.3513513513513513</c:v>
                </c:pt>
                <c:pt idx="6">
                  <c:v>2.7027027027027026</c:v>
                </c:pt>
                <c:pt idx="7">
                  <c:v>2.7027027027027026</c:v>
                </c:pt>
                <c:pt idx="8">
                  <c:v>2.7027027027027026</c:v>
                </c:pt>
                <c:pt idx="9">
                  <c:v>5.4054054054054053</c:v>
                </c:pt>
                <c:pt idx="10">
                  <c:v>68.918918918918919</c:v>
                </c:pt>
              </c:numCache>
            </c:numRef>
          </c:val>
          <c:extLst>
            <c:ext xmlns:c16="http://schemas.microsoft.com/office/drawing/2014/chart" uri="{C3380CC4-5D6E-409C-BE32-E72D297353CC}">
              <c16:uniqueId val="{00000000-F5BB-4C12-AA5C-CF793D79F56F}"/>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size">
        <cx:f>_xlchart.v1.1</cx:f>
      </cx:numDim>
    </cx:data>
    <cx:data id="1">
      <cx:strDim type="cat">
        <cx:f>_xlchart.v1.0</cx:f>
      </cx:strDim>
      <cx:numDim type="size">
        <cx:f>_xlchart.v1.2</cx:f>
      </cx:numDim>
    </cx:data>
  </cx:chartData>
  <cx:chart>
    <cx:plotArea>
      <cx:plotAreaRegion>
        <cx:series layoutId="sunburst" uniqueId="{0E3AC893-3A3C-466B-AEED-1CD1D07BC8AB}" formatIdx="0">
          <cx:dataPt idx="0">
            <cx:spPr>
              <a:gradFill flip="none" rotWithShape="1">
                <a:gsLst>
                  <a:gs pos="0">
                    <a:srgbClr val="FFFF00">
                      <a:shade val="30000"/>
                      <a:satMod val="115000"/>
                    </a:srgbClr>
                  </a:gs>
                  <a:gs pos="50000">
                    <a:srgbClr val="FFFF00">
                      <a:shade val="67500"/>
                      <a:satMod val="115000"/>
                    </a:srgbClr>
                  </a:gs>
                  <a:gs pos="100000">
                    <a:srgbClr val="FFFF00">
                      <a:shade val="100000"/>
                      <a:satMod val="115000"/>
                    </a:srgbClr>
                  </a:gs>
                </a:gsLst>
                <a:path path="circle">
                  <a:fillToRect l="50000" t="50000" r="50000" b="50000"/>
                </a:path>
                <a:tileRect/>
              </a:gradFill>
            </cx:spPr>
          </cx:dataPt>
          <cx:dataPt idx="7">
            <cx:spPr>
              <a:blipFill>
                <a:blip r:embed="rId1"/>
                <a:tile tx="0" ty="0" sx="100000" sy="100000" flip="none" algn="tl"/>
              </a:blipFill>
            </cx:spPr>
          </cx:dataPt>
          <cx:dataPt idx="14">
            <cx:spPr>
              <a:blipFill>
                <a:blip r:embed="rId2"/>
                <a:tile tx="0" ty="0" sx="100000" sy="100000" flip="none" algn="tl"/>
              </a:blipFill>
            </cx:spPr>
          </cx:dataPt>
          <cx:dataPt idx="21">
            <cx:spPr>
              <a:gradFill flip="none" rotWithShape="1">
                <a:gsLst>
                  <a:gs pos="0">
                    <a:srgbClr val="4472C4">
                      <a:lumMod val="40000"/>
                      <a:lumOff val="60000"/>
                      <a:shade val="30000"/>
                      <a:satMod val="115000"/>
                    </a:srgbClr>
                  </a:gs>
                  <a:gs pos="50000">
                    <a:srgbClr val="4472C4">
                      <a:lumMod val="40000"/>
                      <a:lumOff val="60000"/>
                      <a:shade val="67500"/>
                      <a:satMod val="115000"/>
                    </a:srgbClr>
                  </a:gs>
                  <a:gs pos="100000">
                    <a:srgbClr val="4472C4">
                      <a:lumMod val="40000"/>
                      <a:lumOff val="60000"/>
                      <a:shade val="100000"/>
                      <a:satMod val="115000"/>
                    </a:srgbClr>
                  </a:gs>
                </a:gsLst>
                <a:path path="circle">
                  <a:fillToRect l="50000" t="50000" r="50000" b="50000"/>
                </a:path>
                <a:tileRect/>
              </a:gradFill>
            </cx:spPr>
          </cx:dataPt>
          <cx:dataPt idx="28">
            <cx:spPr>
              <a:blipFill>
                <a:blip r:embed="rId3"/>
                <a:tile tx="0" ty="0" sx="100000" sy="100000" flip="none" algn="tl"/>
              </a:blipFill>
            </cx:spPr>
          </cx:dataPt>
          <cx:dataLabels pos="ctr">
            <cx:txPr>
              <a:bodyPr spcFirstLastPara="1" vertOverflow="ellipsis" horzOverflow="overflow" wrap="square" lIns="0" tIns="0" rIns="0" bIns="0" anchor="ctr" anchorCtr="1"/>
              <a:lstStyle/>
              <a:p>
                <a:pPr algn="ctr" rtl="0">
                  <a:defRPr sz="400"/>
                </a:pPr>
                <a:endParaRPr lang="en-US" sz="400" b="0" i="0" u="none" strike="noStrike" baseline="0">
                  <a:solidFill>
                    <a:sysClr val="window" lastClr="FFFFFF"/>
                  </a:solidFill>
                  <a:latin typeface="Calibri" panose="020F0502020204030204"/>
                </a:endParaRPr>
              </a:p>
            </cx:txPr>
            <cx:visibility seriesName="0" categoryName="1" value="0"/>
            <cx:dataLabel idx="1">
              <cx:txPr>
                <a:bodyPr spcFirstLastPara="1" vertOverflow="ellipsis" horzOverflow="overflow" wrap="square" lIns="0" tIns="0" rIns="0" bIns="0" anchor="ctr" anchorCtr="1"/>
                <a:lstStyle/>
                <a:p>
                  <a:pPr algn="ctr" rtl="0">
                    <a:defRPr sz="1200" b="1"/>
                  </a:pPr>
                  <a:r>
                    <a:rPr lang="en-US" sz="1200" b="1" i="0" u="none" strike="noStrike" baseline="0">
                      <a:solidFill>
                        <a:sysClr val="window" lastClr="FFFFFF"/>
                      </a:solidFill>
                      <a:latin typeface="Calibri" panose="020F0502020204030204"/>
                    </a:rPr>
                    <a:t>0.0</a:t>
                  </a:r>
                </a:p>
              </cx:txPr>
              <cx:visibility seriesName="0" categoryName="1" value="0"/>
            </cx:dataLabel>
            <cx:dataLabel idx="5">
              <cx:txPr>
                <a:bodyPr spcFirstLastPara="1" vertOverflow="ellipsis" horzOverflow="overflow" wrap="square" lIns="0" tIns="0" rIns="0" bIns="0" anchor="ctr" anchorCtr="1"/>
                <a:lstStyle/>
                <a:p>
                  <a:pPr algn="ctr" rtl="0">
                    <a:defRPr sz="1100" b="1">
                      <a:solidFill>
                        <a:srgbClr val="FF0000"/>
                      </a:solidFill>
                    </a:defRPr>
                  </a:pPr>
                  <a:r>
                    <a:rPr lang="en-US" sz="1100" b="1" i="0" u="none" strike="noStrike" baseline="0">
                      <a:solidFill>
                        <a:srgbClr val="FF0000"/>
                      </a:solidFill>
                      <a:latin typeface="Calibri" panose="020F0502020204030204"/>
                    </a:rPr>
                    <a:t>MAs(6), PPC(1)</a:t>
                  </a:r>
                </a:p>
              </cx:txPr>
              <cx:visibility seriesName="0" categoryName="1" value="0"/>
            </cx:dataLabel>
            <cx:dataLabel idx="7">
              <cx:txPr>
                <a:bodyPr spcFirstLastPara="1" vertOverflow="ellipsis" horzOverflow="overflow" wrap="square" lIns="0" tIns="0" rIns="0" bIns="0" anchor="ctr" anchorCtr="1"/>
                <a:lstStyle/>
                <a:p>
                  <a:pPr algn="ctr" rtl="0">
                    <a:defRPr sz="2000" b="1">
                      <a:solidFill>
                        <a:sysClr val="windowText" lastClr="000000"/>
                      </a:solidFill>
                    </a:defRPr>
                  </a:pPr>
                  <a:r>
                    <a:rPr lang="en-US" sz="2000" b="1" i="0" u="none" strike="noStrike" baseline="0">
                      <a:solidFill>
                        <a:sysClr val="windowText" lastClr="000000"/>
                      </a:solidFill>
                      <a:latin typeface="Calibri" panose="020F0502020204030204"/>
                    </a:rPr>
                    <a:t>I           (Jan 23 - Mar 5)</a:t>
                  </a:r>
                </a:p>
              </cx:txPr>
              <cx:visibility seriesName="0" categoryName="1" value="0"/>
            </cx:dataLabel>
            <cx:dataLabel idx="8">
              <cx:txPr>
                <a:bodyPr spcFirstLastPara="1" vertOverflow="ellipsis" horzOverflow="overflow" wrap="square" lIns="0" tIns="0" rIns="0" bIns="0" anchor="ctr" anchorCtr="1"/>
                <a:lstStyle/>
                <a:p>
                  <a:pPr algn="ctr" rtl="0">
                    <a:defRPr sz="2400" b="1">
                      <a:solidFill>
                        <a:srgbClr val="7030A0"/>
                      </a:solidFill>
                    </a:defRPr>
                  </a:pPr>
                  <a:r>
                    <a:rPr lang="en-US" sz="2400" b="1" i="0" u="none" strike="noStrike" baseline="0">
                      <a:solidFill>
                        <a:srgbClr val="7030A0"/>
                      </a:solidFill>
                      <a:latin typeface="Calibri" panose="020F0502020204030204"/>
                    </a:rPr>
                    <a:t>16 CCs (#1 -&gt; #16)</a:t>
                  </a:r>
                </a:p>
              </cx:txPr>
              <cx:visibility seriesName="0" categoryName="1" value="0"/>
            </cx:dataLabel>
            <cx:dataLabel idx="9">
              <cx:txPr>
                <a:bodyPr spcFirstLastPara="1" vertOverflow="ellipsis" horzOverflow="overflow" wrap="square" lIns="0" tIns="0" rIns="0" bIns="0" anchor="ctr" anchorCtr="1"/>
                <a:lstStyle/>
                <a:p>
                  <a:pPr algn="ctr" rtl="0">
                    <a:defRPr sz="2000" b="1">
                      <a:solidFill>
                        <a:srgbClr val="C00000"/>
                      </a:solidFill>
                    </a:defRPr>
                  </a:pPr>
                  <a:r>
                    <a:rPr lang="en-US" sz="2000" b="1" i="0" u="none" strike="noStrike" baseline="0">
                      <a:solidFill>
                        <a:srgbClr val="C00000"/>
                      </a:solidFill>
                      <a:latin typeface="Calibri" panose="020F0502020204030204"/>
                    </a:rPr>
                    <a:t>CLs (15)</a:t>
                  </a:r>
                </a:p>
              </cx:txPr>
              <cx:visibility seriesName="0" categoryName="1" value="0"/>
            </cx:dataLabel>
            <cx:dataLabel idx="10">
              <cx:txPr>
                <a:bodyPr spcFirstLastPara="1" vertOverflow="ellipsis" horzOverflow="overflow" wrap="square" lIns="0" tIns="0" rIns="0" bIns="0" anchor="ctr" anchorCtr="1"/>
                <a:lstStyle/>
                <a:p>
                  <a:pPr algn="ctr" rtl="0">
                    <a:defRPr sz="1200" b="1">
                      <a:solidFill>
                        <a:srgbClr val="CC00FF"/>
                      </a:solidFill>
                    </a:defRPr>
                  </a:pPr>
                  <a:r>
                    <a:rPr lang="en-US" sz="1200" b="1" i="0" u="none" strike="noStrike" baseline="0">
                      <a:solidFill>
                        <a:srgbClr val="CC00FF"/>
                      </a:solidFill>
                      <a:latin typeface="Calibri" panose="020F0502020204030204"/>
                    </a:rPr>
                    <a:t>CFAs (4)</a:t>
                  </a:r>
                </a:p>
              </cx:txPr>
              <cx:visibility seriesName="0" categoryName="1" value="0"/>
            </cx:dataLabel>
            <cx:dataLabel idx="11">
              <cx:txPr>
                <a:bodyPr spcFirstLastPara="1" vertOverflow="ellipsis" horzOverflow="overflow" wrap="square" lIns="0" tIns="0" rIns="0" bIns="0" anchor="ctr" anchorCtr="1"/>
                <a:lstStyle/>
                <a:p>
                  <a:pPr algn="ctr" rtl="0">
                    <a:defRPr sz="1600" b="1">
                      <a:solidFill>
                        <a:srgbClr val="0066FF"/>
                      </a:solidFill>
                    </a:defRPr>
                  </a:pPr>
                  <a:r>
                    <a:rPr lang="en-US" sz="1600" b="1" i="0" u="none" strike="noStrike" baseline="0">
                      <a:solidFill>
                        <a:srgbClr val="0066FF"/>
                      </a:solidFill>
                      <a:latin typeface="Calibri" panose="020F0502020204030204"/>
                    </a:rPr>
                    <a:t>MLAs (13)</a:t>
                  </a:r>
                </a:p>
              </cx:txPr>
              <cx:visibility seriesName="0" categoryName="1" value="0"/>
            </cx:dataLabel>
            <cx:dataLabel idx="12">
              <cx:txPr>
                <a:bodyPr spcFirstLastPara="1" vertOverflow="ellipsis" horzOverflow="overflow" wrap="square" lIns="0" tIns="0" rIns="0" bIns="0" anchor="ctr" anchorCtr="1"/>
                <a:lstStyle/>
                <a:p>
                  <a:pPr algn="ctr" rtl="0">
                    <a:defRPr sz="2400" b="1">
                      <a:solidFill>
                        <a:srgbClr val="008000"/>
                      </a:solidFill>
                    </a:defRPr>
                  </a:pPr>
                  <a:r>
                    <a:rPr lang="en-US" sz="2400" b="1" i="0" u="none" strike="noStrike" baseline="0">
                      <a:solidFill>
                        <a:srgbClr val="008000"/>
                      </a:solidFill>
                      <a:latin typeface="Calibri" panose="020F0502020204030204"/>
                    </a:rPr>
                    <a:t>MAs (88)</a:t>
                  </a:r>
                </a:p>
              </cx:txPr>
              <cx:visibility seriesName="0" categoryName="1" value="0"/>
            </cx:dataLabel>
            <cx:dataLabel idx="13">
              <cx:txPr>
                <a:bodyPr spcFirstLastPara="1" vertOverflow="ellipsis" horzOverflow="overflow" wrap="square" lIns="0" tIns="0" rIns="0" bIns="0" anchor="ctr" anchorCtr="1"/>
                <a:lstStyle/>
                <a:p>
                  <a:pPr algn="ctr" rtl="0">
                    <a:defRPr sz="2400" b="1">
                      <a:solidFill>
                        <a:srgbClr val="006666"/>
                      </a:solidFill>
                    </a:defRPr>
                  </a:pPr>
                  <a:r>
                    <a:rPr lang="en-US" sz="2400" b="1" i="0" u="none" strike="noStrike" baseline="0">
                      <a:solidFill>
                        <a:srgbClr val="006666"/>
                      </a:solidFill>
                      <a:latin typeface="Calibri" panose="020F0502020204030204"/>
                    </a:rPr>
                    <a:t>PPCs (70)</a:t>
                  </a:r>
                </a:p>
              </cx:txPr>
              <cx:visibility seriesName="0" categoryName="1" value="0"/>
            </cx:dataLabel>
            <cx:dataLabel idx="14">
              <cx:txPr>
                <a:bodyPr spcFirstLastPara="1" vertOverflow="ellipsis" horzOverflow="overflow" wrap="square" lIns="0" tIns="0" rIns="0" bIns="0" anchor="ctr" anchorCtr="1"/>
                <a:lstStyle/>
                <a:p>
                  <a:pPr algn="ctr" rtl="0">
                    <a:defRPr sz="2000" b="1">
                      <a:solidFill>
                        <a:sysClr val="windowText" lastClr="000000"/>
                      </a:solidFill>
                    </a:defRPr>
                  </a:pPr>
                  <a:r>
                    <a:rPr lang="en-US" sz="2000" b="1" i="0" u="none" strike="noStrike" baseline="0">
                      <a:solidFill>
                        <a:sysClr val="windowText" lastClr="000000"/>
                      </a:solidFill>
                      <a:latin typeface="Calibri" panose="020F0502020204030204"/>
                    </a:rPr>
                    <a:t>II (Mar 6 - 19)</a:t>
                  </a:r>
                </a:p>
              </cx:txPr>
              <cx:visibility seriesName="0" categoryName="1" value="0"/>
            </cx:dataLabel>
            <cx:dataLabel idx="15">
              <cx:txPr>
                <a:bodyPr spcFirstLastPara="1" vertOverflow="ellipsis" horzOverflow="overflow" wrap="square" lIns="0" tIns="0" rIns="0" bIns="0" anchor="ctr" anchorCtr="1"/>
                <a:lstStyle/>
                <a:p>
                  <a:pPr algn="ctr" rtl="0">
                    <a:defRPr sz="2400" b="1">
                      <a:solidFill>
                        <a:srgbClr val="7030A0"/>
                      </a:solidFill>
                    </a:defRPr>
                  </a:pPr>
                  <a:r>
                    <a:rPr lang="en-US" sz="2400" b="1" i="0" u="none" strike="noStrike" baseline="0">
                      <a:solidFill>
                        <a:srgbClr val="7030A0"/>
                      </a:solidFill>
                      <a:latin typeface="Calibri" panose="020F0502020204030204"/>
                    </a:rPr>
                    <a:t>69 CCs (#17 -&gt; # 85)</a:t>
                  </a:r>
                </a:p>
              </cx:txPr>
              <cx:visibility seriesName="0" categoryName="1" value="0"/>
            </cx:dataLabel>
            <cx:dataLabel idx="16">
              <cx:txPr>
                <a:bodyPr spcFirstLastPara="1" vertOverflow="ellipsis" horzOverflow="overflow" wrap="square" lIns="0" tIns="0" rIns="0" bIns="0" anchor="ctr" anchorCtr="1"/>
                <a:lstStyle/>
                <a:p>
                  <a:pPr algn="ctr" rtl="0">
                    <a:defRPr sz="1200" b="1">
                      <a:solidFill>
                        <a:srgbClr val="C00000"/>
                      </a:solidFill>
                    </a:defRPr>
                  </a:pPr>
                  <a:r>
                    <a:rPr lang="en-US" sz="1200" b="1" i="0" u="none" strike="noStrike" baseline="0">
                      <a:solidFill>
                        <a:srgbClr val="C00000"/>
                      </a:solidFill>
                      <a:latin typeface="Calibri" panose="020F0502020204030204"/>
                    </a:rPr>
                    <a:t>CLs (3)</a:t>
                  </a:r>
                </a:p>
              </cx:txPr>
              <cx:visibility seriesName="0" categoryName="1" value="0"/>
            </cx:dataLabel>
            <cx:dataLabel idx="17">
              <cx:txPr>
                <a:bodyPr spcFirstLastPara="1" vertOverflow="ellipsis" horzOverflow="overflow" wrap="square" lIns="0" tIns="0" rIns="0" bIns="0" anchor="ctr" anchorCtr="1"/>
                <a:lstStyle/>
                <a:p>
                  <a:pPr algn="ctr" rtl="0">
                    <a:defRPr sz="1800" b="1">
                      <a:solidFill>
                        <a:srgbClr val="CC00FF"/>
                      </a:solidFill>
                    </a:defRPr>
                  </a:pPr>
                  <a:r>
                    <a:rPr lang="en-US" sz="1800" b="1" i="0" u="none" strike="noStrike" baseline="0">
                      <a:solidFill>
                        <a:srgbClr val="CC00FF"/>
                      </a:solidFill>
                      <a:latin typeface="Calibri" panose="020F0502020204030204"/>
                    </a:rPr>
                    <a:t>CFAs (10)</a:t>
                  </a:r>
                </a:p>
              </cx:txPr>
              <cx:visibility seriesName="0" categoryName="1" value="0"/>
            </cx:dataLabel>
            <cx:dataLabel idx="18">
              <cx:txPr>
                <a:bodyPr spcFirstLastPara="1" vertOverflow="ellipsis" horzOverflow="overflow" wrap="square" lIns="0" tIns="0" rIns="0" bIns="0" anchor="ctr" anchorCtr="1"/>
                <a:lstStyle/>
                <a:p>
                  <a:pPr algn="ctr" rtl="0">
                    <a:defRPr sz="1600" b="1">
                      <a:solidFill>
                        <a:srgbClr val="0066FF"/>
                      </a:solidFill>
                    </a:defRPr>
                  </a:pPr>
                  <a:r>
                    <a:rPr lang="en-US" sz="1600" b="1" i="0" u="none" strike="noStrike" baseline="0">
                      <a:solidFill>
                        <a:srgbClr val="0066FF"/>
                      </a:solidFill>
                      <a:latin typeface="Calibri" panose="020F0502020204030204"/>
                    </a:rPr>
                    <a:t>MLAs (20)</a:t>
                  </a:r>
                </a:p>
              </cx:txPr>
              <cx:visibility seriesName="0" categoryName="1" value="0"/>
            </cx:dataLabel>
            <cx:dataLabel idx="19">
              <cx:txPr>
                <a:bodyPr spcFirstLastPara="1" vertOverflow="ellipsis" horzOverflow="overflow" wrap="square" lIns="0" tIns="0" rIns="0" bIns="0" anchor="ctr" anchorCtr="1"/>
                <a:lstStyle/>
                <a:p>
                  <a:pPr algn="ctr" rtl="0">
                    <a:defRPr sz="2400" b="1">
                      <a:solidFill>
                        <a:srgbClr val="008000"/>
                      </a:solidFill>
                    </a:defRPr>
                  </a:pPr>
                  <a:r>
                    <a:rPr lang="en-US" sz="2400" b="1" i="0" u="none" strike="noStrike" baseline="0">
                      <a:solidFill>
                        <a:srgbClr val="008000"/>
                      </a:solidFill>
                      <a:latin typeface="Calibri" panose="020F0502020204030204"/>
                    </a:rPr>
                    <a:t>MAs (68)</a:t>
                  </a:r>
                </a:p>
              </cx:txPr>
              <cx:visibility seriesName="0" categoryName="1" value="0"/>
            </cx:dataLabel>
            <cx:dataLabel idx="20">
              <cx:txPr>
                <a:bodyPr spcFirstLastPara="1" vertOverflow="ellipsis" horzOverflow="overflow" wrap="square" lIns="0" tIns="0" rIns="0" bIns="0" anchor="ctr" anchorCtr="1"/>
                <a:lstStyle/>
                <a:p>
                  <a:pPr algn="ctr" rtl="0">
                    <a:defRPr sz="1800" b="1">
                      <a:solidFill>
                        <a:srgbClr val="006666"/>
                      </a:solidFill>
                    </a:defRPr>
                  </a:pPr>
                  <a:r>
                    <a:rPr lang="en-US" sz="1800" b="1" i="0" u="none" strike="noStrike" baseline="0">
                      <a:solidFill>
                        <a:srgbClr val="006666"/>
                      </a:solidFill>
                      <a:latin typeface="Calibri" panose="020F0502020204030204"/>
                    </a:rPr>
                    <a:t>PPCs (24)</a:t>
                  </a:r>
                </a:p>
              </cx:txPr>
              <cx:visibility seriesName="0" categoryName="1" value="0"/>
            </cx:dataLabel>
            <cx:dataLabel idx="21">
              <cx:txPr>
                <a:bodyPr spcFirstLastPara="1" vertOverflow="ellipsis" horzOverflow="overflow" wrap="square" lIns="0" tIns="0" rIns="0" bIns="0" anchor="ctr" anchorCtr="1"/>
                <a:lstStyle/>
                <a:p>
                  <a:pPr algn="ctr" rtl="0">
                    <a:defRPr sz="2000" b="1">
                      <a:solidFill>
                        <a:sysClr val="windowText" lastClr="000000"/>
                      </a:solidFill>
                    </a:defRPr>
                  </a:pPr>
                  <a:r>
                    <a:rPr lang="en-US" sz="2000" b="1" i="0" u="none" strike="noStrike" baseline="0">
                      <a:solidFill>
                        <a:sysClr val="windowText" lastClr="000000"/>
                      </a:solidFill>
                      <a:latin typeface="Calibri" panose="020F0502020204030204"/>
                    </a:rPr>
                    <a:t>III        (Mar 20 - Apr 21)</a:t>
                  </a:r>
                </a:p>
              </cx:txPr>
              <cx:visibility seriesName="0" categoryName="1" value="0"/>
            </cx:dataLabel>
            <cx:dataLabel idx="22">
              <cx:txPr>
                <a:bodyPr spcFirstLastPara="1" vertOverflow="ellipsis" horzOverflow="overflow" wrap="square" lIns="0" tIns="0" rIns="0" bIns="0" anchor="ctr" anchorCtr="1"/>
                <a:lstStyle/>
                <a:p>
                  <a:pPr algn="ctr" rtl="0">
                    <a:defRPr sz="2400" b="1">
                      <a:solidFill>
                        <a:srgbClr val="7030A0"/>
                      </a:solidFill>
                    </a:defRPr>
                  </a:pPr>
                  <a:r>
                    <a:rPr lang="en-US" sz="2400" b="1" i="0" u="none" strike="noStrike" baseline="0">
                      <a:solidFill>
                        <a:srgbClr val="7030A0"/>
                      </a:solidFill>
                      <a:latin typeface="Calibri" panose="020F0502020204030204"/>
                    </a:rPr>
                    <a:t>183 CCs (#86 -&gt; #268)</a:t>
                  </a:r>
                </a:p>
              </cx:txPr>
              <cx:visibility seriesName="0" categoryName="1" value="0"/>
            </cx:dataLabel>
            <cx:dataLabel idx="23">
              <cx:txPr>
                <a:bodyPr spcFirstLastPara="1" vertOverflow="ellipsis" horzOverflow="overflow" wrap="square" lIns="0" tIns="0" rIns="0" bIns="0" anchor="ctr" anchorCtr="1"/>
                <a:lstStyle/>
                <a:p>
                  <a:pPr algn="ctr" rtl="0">
                    <a:defRPr sz="2000" b="1">
                      <a:solidFill>
                        <a:srgbClr val="C00000"/>
                      </a:solidFill>
                    </a:defRPr>
                  </a:pPr>
                  <a:r>
                    <a:rPr lang="en-US" sz="2000" b="1" i="0" u="none" strike="noStrike" baseline="0">
                      <a:solidFill>
                        <a:srgbClr val="C00000"/>
                      </a:solidFill>
                      <a:latin typeface="Calibri" panose="020F0502020204030204"/>
                    </a:rPr>
                    <a:t>CLs (9)</a:t>
                  </a:r>
                </a:p>
              </cx:txPr>
              <cx:visibility seriesName="0" categoryName="1" value="0"/>
            </cx:dataLabel>
            <cx:dataLabel idx="24">
              <cx:txPr>
                <a:bodyPr spcFirstLastPara="1" vertOverflow="ellipsis" horzOverflow="overflow" wrap="square" lIns="0" tIns="0" rIns="0" bIns="0" anchor="ctr" anchorCtr="1"/>
                <a:lstStyle/>
                <a:p>
                  <a:pPr algn="ctr" rtl="0">
                    <a:defRPr sz="1800" b="1">
                      <a:solidFill>
                        <a:srgbClr val="CC00FF"/>
                      </a:solidFill>
                    </a:defRPr>
                  </a:pPr>
                  <a:r>
                    <a:rPr lang="en-US" sz="1800" b="1" i="0" u="none" strike="noStrike" baseline="0">
                      <a:solidFill>
                        <a:srgbClr val="CC00FF"/>
                      </a:solidFill>
                      <a:latin typeface="Calibri" panose="020F0502020204030204"/>
                    </a:rPr>
                    <a:t>CFAs (26)</a:t>
                  </a:r>
                </a:p>
              </cx:txPr>
              <cx:visibility seriesName="0" categoryName="1" value="0"/>
            </cx:dataLabel>
            <cx:dataLabel idx="25">
              <cx:txPr>
                <a:bodyPr spcFirstLastPara="1" vertOverflow="ellipsis" horzOverflow="overflow" wrap="square" lIns="0" tIns="0" rIns="0" bIns="0" anchor="ctr" anchorCtr="1"/>
                <a:lstStyle/>
                <a:p>
                  <a:pPr algn="ctr" rtl="0">
                    <a:defRPr sz="2400" b="1">
                      <a:solidFill>
                        <a:srgbClr val="0066FF"/>
                      </a:solidFill>
                    </a:defRPr>
                  </a:pPr>
                  <a:r>
                    <a:rPr lang="en-US" sz="2400" b="1" i="0" u="none" strike="noStrike" baseline="0">
                      <a:solidFill>
                        <a:srgbClr val="0066FF"/>
                      </a:solidFill>
                      <a:latin typeface="Calibri" panose="020F0502020204030204"/>
                    </a:rPr>
                    <a:t>MLAs (45)</a:t>
                  </a:r>
                </a:p>
              </cx:txPr>
              <cx:visibility seriesName="0" categoryName="1" value="0"/>
            </cx:dataLabel>
            <cx:dataLabel idx="26">
              <cx:txPr>
                <a:bodyPr spcFirstLastPara="1" vertOverflow="ellipsis" horzOverflow="overflow" wrap="square" lIns="0" tIns="0" rIns="0" bIns="0" anchor="ctr" anchorCtr="1"/>
                <a:lstStyle/>
                <a:p>
                  <a:pPr algn="ctr" rtl="0">
                    <a:defRPr sz="2400" b="1">
                      <a:solidFill>
                        <a:srgbClr val="008000"/>
                      </a:solidFill>
                    </a:defRPr>
                  </a:pPr>
                  <a:r>
                    <a:rPr lang="en-US" sz="2400" b="1" i="0" u="none" strike="noStrike" baseline="0">
                      <a:solidFill>
                        <a:srgbClr val="008000"/>
                      </a:solidFill>
                      <a:latin typeface="Calibri" panose="020F0502020204030204"/>
                    </a:rPr>
                    <a:t>MAs (166)</a:t>
                  </a:r>
                </a:p>
              </cx:txPr>
              <cx:visibility seriesName="0" categoryName="1" value="0"/>
            </cx:dataLabel>
            <cx:dataLabel idx="27">
              <cx:txPr>
                <a:bodyPr spcFirstLastPara="1" vertOverflow="ellipsis" horzOverflow="overflow" wrap="square" lIns="0" tIns="0" rIns="0" bIns="0" anchor="ctr" anchorCtr="1"/>
                <a:lstStyle/>
                <a:p>
                  <a:pPr algn="ctr" rtl="0">
                    <a:defRPr sz="2400" b="1">
                      <a:solidFill>
                        <a:srgbClr val="006666"/>
                      </a:solidFill>
                    </a:defRPr>
                  </a:pPr>
                  <a:r>
                    <a:rPr lang="en-US" sz="2400" b="1" i="0" u="none" strike="noStrike" baseline="0">
                      <a:solidFill>
                        <a:srgbClr val="006666"/>
                      </a:solidFill>
                      <a:latin typeface="Calibri" panose="020F0502020204030204"/>
                    </a:rPr>
                    <a:t>PPCs (111)</a:t>
                  </a:r>
                </a:p>
              </cx:txPr>
              <cx:visibility seriesName="0" categoryName="1" value="0"/>
            </cx:dataLabel>
            <cx:dataLabel idx="28">
              <cx:txPr>
                <a:bodyPr spcFirstLastPara="1" vertOverflow="ellipsis" horzOverflow="overflow" wrap="square" lIns="0" tIns="0" rIns="0" bIns="0" anchor="ctr" anchorCtr="1"/>
                <a:lstStyle/>
                <a:p>
                  <a:pPr algn="ctr" rtl="0">
                    <a:defRPr sz="1800" b="1">
                      <a:solidFill>
                        <a:sysClr val="windowText" lastClr="000000"/>
                      </a:solidFill>
                    </a:defRPr>
                  </a:pPr>
                  <a:r>
                    <a:rPr lang="en-US" sz="1800" b="1" i="0" u="none" strike="noStrike" baseline="0">
                      <a:solidFill>
                        <a:sysClr val="windowText" lastClr="000000"/>
                      </a:solidFill>
                      <a:latin typeface="Calibri" panose="020F0502020204030204"/>
                    </a:rPr>
                    <a:t>IV          (Apr 22 - Jul 24)</a:t>
                  </a:r>
                </a:p>
              </cx:txPr>
              <cx:visibility seriesName="0" categoryName="1" value="0"/>
            </cx:dataLabel>
            <cx:dataLabel idx="29">
              <cx:txPr>
                <a:bodyPr spcFirstLastPara="1" vertOverflow="ellipsis" horzOverflow="overflow" wrap="square" lIns="0" tIns="0" rIns="0" bIns="0" anchor="ctr" anchorCtr="1"/>
                <a:lstStyle/>
                <a:p>
                  <a:pPr algn="ctr" rtl="0">
                    <a:defRPr sz="2200" b="1">
                      <a:solidFill>
                        <a:srgbClr val="7030A0"/>
                      </a:solidFill>
                    </a:defRPr>
                  </a:pPr>
                  <a:r>
                    <a:rPr lang="en-US" sz="2200" b="1" i="0" u="none" strike="noStrike" baseline="0">
                      <a:solidFill>
                        <a:srgbClr val="7030A0"/>
                      </a:solidFill>
                      <a:latin typeface="Calibri" panose="020F0502020204030204"/>
                    </a:rPr>
                    <a:t>149 CCs (# 268 -&gt; #417)</a:t>
                  </a:r>
                </a:p>
              </cx:txPr>
              <cx:visibility seriesName="0" categoryName="1" value="0"/>
            </cx:dataLabel>
            <cx:dataLabel idx="30">
              <cx:txPr>
                <a:bodyPr spcFirstLastPara="1" vertOverflow="ellipsis" horzOverflow="overflow" wrap="square" lIns="0" tIns="0" rIns="0" bIns="0" anchor="ctr" anchorCtr="1"/>
                <a:lstStyle/>
                <a:p>
                  <a:pPr algn="ctr" rtl="0">
                    <a:defRPr sz="1800" b="1">
                      <a:solidFill>
                        <a:srgbClr val="C00000"/>
                      </a:solidFill>
                    </a:defRPr>
                  </a:pPr>
                  <a:r>
                    <a:rPr lang="en-US" sz="1800" b="1" i="0" u="none" strike="noStrike" baseline="0">
                      <a:solidFill>
                        <a:srgbClr val="C00000"/>
                      </a:solidFill>
                      <a:latin typeface="Calibri" panose="020F0502020204030204"/>
                    </a:rPr>
                    <a:t>CLs (11)</a:t>
                  </a:r>
                </a:p>
              </cx:txPr>
              <cx:visibility seriesName="0" categoryName="1" value="0"/>
            </cx:dataLabel>
            <cx:dataLabel idx="31">
              <cx:txPr>
                <a:bodyPr spcFirstLastPara="1" vertOverflow="ellipsis" horzOverflow="overflow" wrap="square" lIns="0" tIns="0" rIns="0" bIns="0" anchor="ctr" anchorCtr="1"/>
                <a:lstStyle/>
                <a:p>
                  <a:pPr algn="ctr" rtl="0">
                    <a:defRPr sz="1800" b="1">
                      <a:solidFill>
                        <a:srgbClr val="CC00FF"/>
                      </a:solidFill>
                    </a:defRPr>
                  </a:pPr>
                  <a:r>
                    <a:rPr lang="en-US" sz="1800" b="1" i="0" u="none" strike="noStrike" baseline="0">
                      <a:solidFill>
                        <a:srgbClr val="CC00FF"/>
                      </a:solidFill>
                      <a:latin typeface="Calibri" panose="020F0502020204030204"/>
                    </a:rPr>
                    <a:t>CFAs (12)</a:t>
                  </a:r>
                </a:p>
              </cx:txPr>
              <cx:visibility seriesName="0" categoryName="1" value="0"/>
            </cx:dataLabel>
            <cx:dataLabel idx="32">
              <cx:txPr>
                <a:bodyPr spcFirstLastPara="1" vertOverflow="ellipsis" horzOverflow="overflow" wrap="square" lIns="0" tIns="0" rIns="0" bIns="0" anchor="ctr" anchorCtr="1"/>
                <a:lstStyle/>
                <a:p>
                  <a:pPr algn="ctr" rtl="0">
                    <a:defRPr sz="2200" b="1">
                      <a:solidFill>
                        <a:srgbClr val="0066FF"/>
                      </a:solidFill>
                    </a:defRPr>
                  </a:pPr>
                  <a:r>
                    <a:rPr lang="en-US" sz="2200" b="1" i="0" u="none" strike="noStrike" baseline="0">
                      <a:solidFill>
                        <a:srgbClr val="0066FF"/>
                      </a:solidFill>
                      <a:latin typeface="Calibri" panose="020F0502020204030204"/>
                    </a:rPr>
                    <a:t>MLAs (40)</a:t>
                  </a:r>
                </a:p>
              </cx:txPr>
              <cx:visibility seriesName="0" categoryName="1" value="0"/>
            </cx:dataLabel>
            <cx:dataLabel idx="33">
              <cx:txPr>
                <a:bodyPr spcFirstLastPara="1" vertOverflow="ellipsis" horzOverflow="overflow" wrap="square" lIns="0" tIns="0" rIns="0" bIns="0" anchor="ctr" anchorCtr="1"/>
                <a:lstStyle/>
                <a:p>
                  <a:pPr algn="ctr" rtl="0">
                    <a:defRPr sz="2400" b="1">
                      <a:solidFill>
                        <a:srgbClr val="008000"/>
                      </a:solidFill>
                    </a:defRPr>
                  </a:pPr>
                  <a:r>
                    <a:rPr lang="en-US" sz="2400" b="1" i="0" u="none" strike="noStrike" baseline="0">
                      <a:solidFill>
                        <a:srgbClr val="008000"/>
                      </a:solidFill>
                      <a:latin typeface="Calibri" panose="020F0502020204030204"/>
                    </a:rPr>
                    <a:t>MAs (109)</a:t>
                  </a:r>
                </a:p>
              </cx:txPr>
              <cx:visibility seriesName="0" categoryName="1" value="0"/>
            </cx:dataLabel>
            <cx:dataLabel idx="34">
              <cx:txPr>
                <a:bodyPr spcFirstLastPara="1" vertOverflow="ellipsis" horzOverflow="overflow" wrap="square" lIns="0" tIns="0" rIns="0" bIns="0" anchor="ctr" anchorCtr="1"/>
                <a:lstStyle/>
                <a:p>
                  <a:pPr algn="ctr" rtl="0">
                    <a:defRPr sz="1800" b="1">
                      <a:solidFill>
                        <a:srgbClr val="006666"/>
                      </a:solidFill>
                    </a:defRPr>
                  </a:pPr>
                  <a:r>
                    <a:rPr lang="en-US" sz="1800" b="1" i="0" u="none" strike="noStrike" baseline="0">
                      <a:solidFill>
                        <a:srgbClr val="006666"/>
                      </a:solidFill>
                      <a:latin typeface="Calibri" panose="020F0502020204030204"/>
                    </a:rPr>
                    <a:t>PPCs (108)</a:t>
                  </a:r>
                </a:p>
              </cx:txPr>
              <cx:visibility seriesName="0" categoryName="1" value="0"/>
            </cx:dataLabel>
          </cx:dataLabels>
          <cx:dataId val="0"/>
        </cx:series>
        <cx:series layoutId="sunburst" hidden="1" uniqueId="{A341A59E-B8CC-4295-B3A2-6985B3905077}" formatIdx="1">
          <cx:dataLabels pos="ctr">
            <cx:txPr>
              <a:bodyPr vertOverflow="overflow" horzOverflow="overflow" wrap="square" lIns="0" tIns="0" rIns="0" bIns="0"/>
              <a:lstStyle/>
              <a:p>
                <a:pPr algn="ctr" rtl="0">
                  <a:defRPr sz="600" b="0" i="0">
                    <a:solidFill>
                      <a:srgbClr val="FFFFFF"/>
                    </a:solidFill>
                    <a:latin typeface="Calibri" panose="020F0502020204030204" pitchFamily="34" charset="0"/>
                    <a:ea typeface="Calibri" panose="020F0502020204030204" pitchFamily="34" charset="0"/>
                    <a:cs typeface="Calibri" panose="020F0502020204030204" pitchFamily="34" charset="0"/>
                  </a:defRPr>
                </a:pPr>
                <a:endParaRPr lang="en-US" sz="600"/>
              </a:p>
            </cx:txPr>
            <cx:visibility seriesName="0" categoryName="1" value="0"/>
          </cx:dataLabels>
          <cx:dataId val="1"/>
        </cx:series>
      </cx:plotAreaRegion>
    </cx:plotArea>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81">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lt1"/>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microsoft.com/office/2014/relationships/chartEx" Target="../charts/chartEx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11.xml"/><Relationship Id="rId3" Type="http://schemas.openxmlformats.org/officeDocument/2006/relationships/chart" Target="../charts/chart6.xml"/><Relationship Id="rId7" Type="http://schemas.openxmlformats.org/officeDocument/2006/relationships/chart" Target="../charts/chart10.xml"/><Relationship Id="rId2" Type="http://schemas.openxmlformats.org/officeDocument/2006/relationships/chart" Target="../charts/chart5.xml"/><Relationship Id="rId1" Type="http://schemas.openxmlformats.org/officeDocument/2006/relationships/chart" Target="../charts/chart4.xml"/><Relationship Id="rId6" Type="http://schemas.openxmlformats.org/officeDocument/2006/relationships/chart" Target="../charts/chart9.xml"/><Relationship Id="rId11" Type="http://schemas.openxmlformats.org/officeDocument/2006/relationships/chart" Target="../charts/chart14.xml"/><Relationship Id="rId5" Type="http://schemas.openxmlformats.org/officeDocument/2006/relationships/chart" Target="../charts/chart8.xml"/><Relationship Id="rId10" Type="http://schemas.openxmlformats.org/officeDocument/2006/relationships/chart" Target="../charts/chart13.xml"/><Relationship Id="rId4" Type="http://schemas.openxmlformats.org/officeDocument/2006/relationships/chart" Target="../charts/chart7.xml"/><Relationship Id="rId9"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9</xdr:col>
      <xdr:colOff>2912</xdr:colOff>
      <xdr:row>165</xdr:row>
      <xdr:rowOff>132713</xdr:rowOff>
    </xdr:from>
    <xdr:to>
      <xdr:col>35</xdr:col>
      <xdr:colOff>240557</xdr:colOff>
      <xdr:row>201</xdr:row>
      <xdr:rowOff>112659</xdr:rowOff>
    </xdr:to>
    <xdr:graphicFrame macro="">
      <xdr:nvGraphicFramePr>
        <xdr:cNvPr id="3" name="Chart 2">
          <a:extLst>
            <a:ext uri="{FF2B5EF4-FFF2-40B4-BE49-F238E27FC236}">
              <a16:creationId xmlns:a16="http://schemas.microsoft.com/office/drawing/2014/main" id="{6C276123-990C-4519-B476-F9E5FE3DBED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598454</xdr:colOff>
      <xdr:row>959</xdr:row>
      <xdr:rowOff>125464</xdr:rowOff>
    </xdr:from>
    <xdr:to>
      <xdr:col>34</xdr:col>
      <xdr:colOff>196875</xdr:colOff>
      <xdr:row>993</xdr:row>
      <xdr:rowOff>16475</xdr:rowOff>
    </xdr:to>
    <xdr:graphicFrame macro="">
      <xdr:nvGraphicFramePr>
        <xdr:cNvPr id="3" name="Chart 2">
          <a:extLst>
            <a:ext uri="{FF2B5EF4-FFF2-40B4-BE49-F238E27FC236}">
              <a16:creationId xmlns:a16="http://schemas.microsoft.com/office/drawing/2014/main" id="{1B5D28DD-DDBD-4F8A-9B50-3882FEBCC4E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1263041</xdr:colOff>
      <xdr:row>1033</xdr:row>
      <xdr:rowOff>88805</xdr:rowOff>
    </xdr:from>
    <xdr:to>
      <xdr:col>23</xdr:col>
      <xdr:colOff>490354</xdr:colOff>
      <xdr:row>1075</xdr:row>
      <xdr:rowOff>47920</xdr:rowOff>
    </xdr:to>
    <xdr:graphicFrame macro="">
      <xdr:nvGraphicFramePr>
        <xdr:cNvPr id="5" name="Chart 4">
          <a:extLst>
            <a:ext uri="{FF2B5EF4-FFF2-40B4-BE49-F238E27FC236}">
              <a16:creationId xmlns:a16="http://schemas.microsoft.com/office/drawing/2014/main" id="{57A88893-C06F-4BFA-A2E3-B1338C1AF29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17</xdr:col>
      <xdr:colOff>424404</xdr:colOff>
      <xdr:row>0</xdr:row>
      <xdr:rowOff>0</xdr:rowOff>
    </xdr:from>
    <xdr:to>
      <xdr:col>38</xdr:col>
      <xdr:colOff>472633</xdr:colOff>
      <xdr:row>27</xdr:row>
      <xdr:rowOff>19291</xdr:rowOff>
    </xdr:to>
    <mc:AlternateContent xmlns:mc="http://schemas.openxmlformats.org/markup-compatibility/2006">
      <mc:Choice xmlns:cx1="http://schemas.microsoft.com/office/drawing/2015/9/8/chartex" Requires="cx1">
        <xdr:graphicFrame macro="">
          <xdr:nvGraphicFramePr>
            <xdr:cNvPr id="3" name="Chart 2">
              <a:extLst>
                <a:ext uri="{FF2B5EF4-FFF2-40B4-BE49-F238E27FC236}">
                  <a16:creationId xmlns:a16="http://schemas.microsoft.com/office/drawing/2014/main" id="{EBF8CA0A-B661-40D3-A99E-84A610144647}"/>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18620964" y="0"/>
              <a:ext cx="9512269" cy="5810491"/>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xdr:from>
      <xdr:col>19</xdr:col>
      <xdr:colOff>533399</xdr:colOff>
      <xdr:row>973</xdr:row>
      <xdr:rowOff>189116</xdr:rowOff>
    </xdr:from>
    <xdr:to>
      <xdr:col>40</xdr:col>
      <xdr:colOff>336176</xdr:colOff>
      <xdr:row>1005</xdr:row>
      <xdr:rowOff>22412</xdr:rowOff>
    </xdr:to>
    <xdr:graphicFrame macro="">
      <xdr:nvGraphicFramePr>
        <xdr:cNvPr id="2" name="Chart 1">
          <a:extLst>
            <a:ext uri="{FF2B5EF4-FFF2-40B4-BE49-F238E27FC236}">
              <a16:creationId xmlns:a16="http://schemas.microsoft.com/office/drawing/2014/main" id="{005ABCE6-0E69-49E9-ADBE-CABA4A57632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1824</xdr:colOff>
      <xdr:row>944</xdr:row>
      <xdr:rowOff>64770</xdr:rowOff>
    </xdr:from>
    <xdr:to>
      <xdr:col>10</xdr:col>
      <xdr:colOff>15240</xdr:colOff>
      <xdr:row>962</xdr:row>
      <xdr:rowOff>144780</xdr:rowOff>
    </xdr:to>
    <xdr:graphicFrame macro="">
      <xdr:nvGraphicFramePr>
        <xdr:cNvPr id="3" name="Chart 2">
          <a:extLst>
            <a:ext uri="{FF2B5EF4-FFF2-40B4-BE49-F238E27FC236}">
              <a16:creationId xmlns:a16="http://schemas.microsoft.com/office/drawing/2014/main" id="{055F0DDB-754F-4E73-AE43-56A38BDADE3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36368</xdr:colOff>
      <xdr:row>961</xdr:row>
      <xdr:rowOff>39933</xdr:rowOff>
    </xdr:from>
    <xdr:to>
      <xdr:col>17</xdr:col>
      <xdr:colOff>273423</xdr:colOff>
      <xdr:row>979</xdr:row>
      <xdr:rowOff>130849</xdr:rowOff>
    </xdr:to>
    <xdr:graphicFrame macro="">
      <xdr:nvGraphicFramePr>
        <xdr:cNvPr id="4" name="Chart 3">
          <a:extLst>
            <a:ext uri="{FF2B5EF4-FFF2-40B4-BE49-F238E27FC236}">
              <a16:creationId xmlns:a16="http://schemas.microsoft.com/office/drawing/2014/main" id="{28A6DCBB-3FE5-49E1-BD9A-F0EC2344EB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354061</xdr:colOff>
      <xdr:row>917</xdr:row>
      <xdr:rowOff>190885</xdr:rowOff>
    </xdr:from>
    <xdr:to>
      <xdr:col>14</xdr:col>
      <xdr:colOff>15394</xdr:colOff>
      <xdr:row>931</xdr:row>
      <xdr:rowOff>100943</xdr:rowOff>
    </xdr:to>
    <xdr:graphicFrame macro="">
      <xdr:nvGraphicFramePr>
        <xdr:cNvPr id="5" name="Chart 4">
          <a:extLst>
            <a:ext uri="{FF2B5EF4-FFF2-40B4-BE49-F238E27FC236}">
              <a16:creationId xmlns:a16="http://schemas.microsoft.com/office/drawing/2014/main" id="{7170E5A0-799D-4E89-8BBB-429D532DCBF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11</xdr:col>
      <xdr:colOff>225274</xdr:colOff>
      <xdr:row>133</xdr:row>
      <xdr:rowOff>102272</xdr:rowOff>
    </xdr:from>
    <xdr:to>
      <xdr:col>20</xdr:col>
      <xdr:colOff>193088</xdr:colOff>
      <xdr:row>159</xdr:row>
      <xdr:rowOff>21772</xdr:rowOff>
    </xdr:to>
    <xdr:graphicFrame macro="">
      <xdr:nvGraphicFramePr>
        <xdr:cNvPr id="6" name="Chart 5">
          <a:extLst>
            <a:ext uri="{FF2B5EF4-FFF2-40B4-BE49-F238E27FC236}">
              <a16:creationId xmlns:a16="http://schemas.microsoft.com/office/drawing/2014/main" id="{1C9FECD1-9CD8-44FA-B353-624346F519F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230908</xdr:colOff>
      <xdr:row>200</xdr:row>
      <xdr:rowOff>123152</xdr:rowOff>
    </xdr:from>
    <xdr:to>
      <xdr:col>12</xdr:col>
      <xdr:colOff>100060</xdr:colOff>
      <xdr:row>221</xdr:row>
      <xdr:rowOff>1006</xdr:rowOff>
    </xdr:to>
    <xdr:graphicFrame macro="">
      <xdr:nvGraphicFramePr>
        <xdr:cNvPr id="7" name="Chart 6">
          <a:extLst>
            <a:ext uri="{FF2B5EF4-FFF2-40B4-BE49-F238E27FC236}">
              <a16:creationId xmlns:a16="http://schemas.microsoft.com/office/drawing/2014/main" id="{6873647F-13FC-48F7-946F-5F745500B6F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781539</xdr:colOff>
      <xdr:row>44</xdr:row>
      <xdr:rowOff>61577</xdr:rowOff>
    </xdr:from>
    <xdr:to>
      <xdr:col>11</xdr:col>
      <xdr:colOff>338666</xdr:colOff>
      <xdr:row>59</xdr:row>
      <xdr:rowOff>32564</xdr:rowOff>
    </xdr:to>
    <xdr:graphicFrame macro="">
      <xdr:nvGraphicFramePr>
        <xdr:cNvPr id="8" name="Chart 7">
          <a:extLst>
            <a:ext uri="{FF2B5EF4-FFF2-40B4-BE49-F238E27FC236}">
              <a16:creationId xmlns:a16="http://schemas.microsoft.com/office/drawing/2014/main" id="{012A683D-BD83-4550-862F-73FB7A9A592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4</xdr:col>
      <xdr:colOff>568984</xdr:colOff>
      <xdr:row>5</xdr:row>
      <xdr:rowOff>92364</xdr:rowOff>
    </xdr:from>
    <xdr:to>
      <xdr:col>9</xdr:col>
      <xdr:colOff>30789</xdr:colOff>
      <xdr:row>20</xdr:row>
      <xdr:rowOff>55640</xdr:rowOff>
    </xdr:to>
    <xdr:graphicFrame macro="">
      <xdr:nvGraphicFramePr>
        <xdr:cNvPr id="9" name="Chart 8">
          <a:extLst>
            <a:ext uri="{FF2B5EF4-FFF2-40B4-BE49-F238E27FC236}">
              <a16:creationId xmlns:a16="http://schemas.microsoft.com/office/drawing/2014/main" id="{327358E4-5810-44FC-851D-6DE0B354A30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xdr:col>
      <xdr:colOff>265566</xdr:colOff>
      <xdr:row>851</xdr:row>
      <xdr:rowOff>80212</xdr:rowOff>
    </xdr:from>
    <xdr:to>
      <xdr:col>9</xdr:col>
      <xdr:colOff>376990</xdr:colOff>
      <xdr:row>863</xdr:row>
      <xdr:rowOff>8022</xdr:rowOff>
    </xdr:to>
    <xdr:graphicFrame macro="">
      <xdr:nvGraphicFramePr>
        <xdr:cNvPr id="10" name="Chart 9">
          <a:extLst>
            <a:ext uri="{FF2B5EF4-FFF2-40B4-BE49-F238E27FC236}">
              <a16:creationId xmlns:a16="http://schemas.microsoft.com/office/drawing/2014/main" id="{D08D93A9-C4F6-41CE-8B50-5E496B16AF2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14</xdr:col>
      <xdr:colOff>245565</xdr:colOff>
      <xdr:row>760</xdr:row>
      <xdr:rowOff>143355</xdr:rowOff>
    </xdr:from>
    <xdr:to>
      <xdr:col>22</xdr:col>
      <xdr:colOff>217715</xdr:colOff>
      <xdr:row>780</xdr:row>
      <xdr:rowOff>889</xdr:rowOff>
    </xdr:to>
    <xdr:graphicFrame macro="">
      <xdr:nvGraphicFramePr>
        <xdr:cNvPr id="11" name="Chart 10">
          <a:extLst>
            <a:ext uri="{FF2B5EF4-FFF2-40B4-BE49-F238E27FC236}">
              <a16:creationId xmlns:a16="http://schemas.microsoft.com/office/drawing/2014/main" id="{A4E61840-32F0-4AE7-BAE5-1CD3220B8E6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9</xdr:col>
      <xdr:colOff>359353</xdr:colOff>
      <xdr:row>836</xdr:row>
      <xdr:rowOff>74468</xdr:rowOff>
    </xdr:from>
    <xdr:to>
      <xdr:col>14</xdr:col>
      <xdr:colOff>103910</xdr:colOff>
      <xdr:row>850</xdr:row>
      <xdr:rowOff>29440</xdr:rowOff>
    </xdr:to>
    <xdr:graphicFrame macro="">
      <xdr:nvGraphicFramePr>
        <xdr:cNvPr id="12" name="Chart 11">
          <a:extLst>
            <a:ext uri="{FF2B5EF4-FFF2-40B4-BE49-F238E27FC236}">
              <a16:creationId xmlns:a16="http://schemas.microsoft.com/office/drawing/2014/main" id="{6C3F1348-7946-41E2-B3E7-4440B9764D5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1%20J's%20th%20-%20GR%202019/A%202019/J's%20papers%2020/A2%20-%2020/A2%20-%20from%2029%20Sep/Supplementary%20materials%20for%20Policy%20responses%20to%20the%20COVID-19%20pandemic%20in%20Vietnam-T.A.T.L%20et%20al/Supplementary%20materials%20A2%20for%20Policy%20responses%20to%20the%20COVID-19%20pandemic%20in%20Vietnam.xlsx?5DC09CD8" TargetMode="External"/><Relationship Id="rId1" Type="http://schemas.openxmlformats.org/officeDocument/2006/relationships/externalLinkPath" Target="file:///\\5DC09CD8\Supplementary%20materials%20A2%20for%20Policy%20responses%20to%20the%20COVID-19%20pandemic%20in%20Vietna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nburst (level-period 959)"/>
    </sheetNames>
    <sheetDataSet>
      <sheetData sheetId="0">
        <row r="4">
          <cell r="M4">
            <v>0</v>
          </cell>
          <cell r="N4">
            <v>0</v>
          </cell>
          <cell r="O4" t="str">
            <v>CLs (0)</v>
          </cell>
          <cell r="P4">
            <v>0</v>
          </cell>
          <cell r="Q4">
            <v>0</v>
          </cell>
        </row>
        <row r="5">
          <cell r="O5" t="str">
            <v>CFAs (0)</v>
          </cell>
          <cell r="P5">
            <v>0</v>
          </cell>
          <cell r="Q5">
            <v>0</v>
          </cell>
        </row>
        <row r="6">
          <cell r="O6" t="str">
            <v>MLAs (0)</v>
          </cell>
          <cell r="P6">
            <v>0</v>
          </cell>
          <cell r="Q6">
            <v>0</v>
          </cell>
        </row>
        <row r="7">
          <cell r="O7" t="str">
            <v>MAs(6), PPC(1)</v>
          </cell>
          <cell r="P7">
            <v>7</v>
          </cell>
          <cell r="Q7">
            <v>7</v>
          </cell>
        </row>
        <row r="8">
          <cell r="O8" t="str">
            <v>PPCs (1)</v>
          </cell>
          <cell r="P8">
            <v>0</v>
          </cell>
          <cell r="Q8">
            <v>0</v>
          </cell>
        </row>
        <row r="9">
          <cell r="M9" t="str">
            <v>I           (Jan 23 - Mar 5)</v>
          </cell>
          <cell r="N9" t="str">
            <v>16 CCs (#1 -&gt; #16)</v>
          </cell>
          <cell r="O9" t="str">
            <v>CLs (15)</v>
          </cell>
          <cell r="P9">
            <v>15</v>
          </cell>
          <cell r="Q9">
            <v>15</v>
          </cell>
        </row>
        <row r="10">
          <cell r="O10" t="str">
            <v>CFAs (4)</v>
          </cell>
          <cell r="P10">
            <v>4</v>
          </cell>
          <cell r="Q10">
            <v>4</v>
          </cell>
        </row>
        <row r="11">
          <cell r="O11" t="str">
            <v>MLAs (13)</v>
          </cell>
          <cell r="P11">
            <v>13</v>
          </cell>
          <cell r="Q11">
            <v>13</v>
          </cell>
        </row>
        <row r="12">
          <cell r="O12" t="str">
            <v>MAs (88)</v>
          </cell>
          <cell r="P12">
            <v>88</v>
          </cell>
          <cell r="Q12">
            <v>88</v>
          </cell>
        </row>
        <row r="13">
          <cell r="O13" t="str">
            <v>PPCs (70)</v>
          </cell>
          <cell r="P13">
            <v>70</v>
          </cell>
          <cell r="Q13">
            <v>70</v>
          </cell>
        </row>
        <row r="14">
          <cell r="M14" t="str">
            <v>II (Mar 6 - 19)</v>
          </cell>
          <cell r="N14" t="str">
            <v>69 CCs (#17 -&gt; # 85)</v>
          </cell>
          <cell r="O14" t="str">
            <v>CLs (3)</v>
          </cell>
          <cell r="P14">
            <v>3</v>
          </cell>
          <cell r="Q14">
            <v>3</v>
          </cell>
        </row>
        <row r="15">
          <cell r="O15" t="str">
            <v>CFAs (10)</v>
          </cell>
          <cell r="P15">
            <v>10</v>
          </cell>
          <cell r="Q15">
            <v>10</v>
          </cell>
        </row>
        <row r="16">
          <cell r="O16" t="str">
            <v>MLAs (20)</v>
          </cell>
          <cell r="P16">
            <v>20</v>
          </cell>
          <cell r="Q16">
            <v>20</v>
          </cell>
        </row>
        <row r="17">
          <cell r="O17" t="str">
            <v>MAs (68)</v>
          </cell>
          <cell r="P17">
            <v>68</v>
          </cell>
          <cell r="Q17">
            <v>68</v>
          </cell>
        </row>
        <row r="18">
          <cell r="O18" t="str">
            <v>PPCs (24)</v>
          </cell>
          <cell r="P18">
            <v>24</v>
          </cell>
          <cell r="Q18">
            <v>24</v>
          </cell>
        </row>
        <row r="19">
          <cell r="M19" t="str">
            <v>III        (Mar 20 - Apr 21)</v>
          </cell>
          <cell r="N19" t="str">
            <v>183 CCs (#86 -&gt; #268)</v>
          </cell>
          <cell r="O19" t="str">
            <v>CLs (9)</v>
          </cell>
          <cell r="P19">
            <v>9</v>
          </cell>
          <cell r="Q19">
            <v>9</v>
          </cell>
        </row>
        <row r="20">
          <cell r="O20" t="str">
            <v>CFAs (26)</v>
          </cell>
          <cell r="P20">
            <v>26</v>
          </cell>
          <cell r="Q20">
            <v>26</v>
          </cell>
        </row>
        <row r="21">
          <cell r="O21" t="str">
            <v>MLAs (45)</v>
          </cell>
          <cell r="P21">
            <v>45</v>
          </cell>
          <cell r="Q21">
            <v>45</v>
          </cell>
        </row>
        <row r="22">
          <cell r="O22" t="str">
            <v>MAs (166)</v>
          </cell>
          <cell r="P22">
            <v>166</v>
          </cell>
          <cell r="Q22">
            <v>166</v>
          </cell>
        </row>
        <row r="23">
          <cell r="O23" t="str">
            <v>PPCs (111)</v>
          </cell>
          <cell r="P23">
            <v>111</v>
          </cell>
          <cell r="Q23">
            <v>111</v>
          </cell>
        </row>
        <row r="24">
          <cell r="M24" t="str">
            <v>IV          (Apr 22 - Jul 24)</v>
          </cell>
          <cell r="N24" t="str">
            <v>149 CCs (# 268 -&gt; #417)</v>
          </cell>
          <cell r="O24" t="str">
            <v>CLs (11)</v>
          </cell>
          <cell r="P24">
            <v>11</v>
          </cell>
          <cell r="Q24">
            <v>11</v>
          </cell>
        </row>
        <row r="25">
          <cell r="O25" t="str">
            <v>CFAs (12)</v>
          </cell>
          <cell r="P25">
            <v>12</v>
          </cell>
          <cell r="Q25">
            <v>12</v>
          </cell>
        </row>
        <row r="26">
          <cell r="O26" t="str">
            <v>MLAs (40)</v>
          </cell>
          <cell r="P26">
            <v>40</v>
          </cell>
          <cell r="Q26">
            <v>40</v>
          </cell>
        </row>
        <row r="27">
          <cell r="O27" t="str">
            <v>MAs (109)</v>
          </cell>
          <cell r="P27">
            <v>109</v>
          </cell>
          <cell r="Q27">
            <v>109</v>
          </cell>
        </row>
        <row r="28">
          <cell r="O28" t="str">
            <v>PPCs (108)</v>
          </cell>
          <cell r="P28">
            <v>108</v>
          </cell>
          <cell r="Q28">
            <v>108</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baoquocte.vn/cap-nhat-covid-19-o-viet-nam-ngay-14-them-5-ca-mac-1-nguoi-cua-cong-ty-truong-sinh-112684.html" TargetMode="External"/><Relationship Id="rId18" Type="http://schemas.openxmlformats.org/officeDocument/2006/relationships/hyperlink" Target="https://m.facebook.com/thongtinchinhphu/photos/a.914137021996819/2837062116370957/?type=3&amp;source=57&amp;__tn__=EH-R" TargetMode="External"/><Relationship Id="rId26" Type="http://schemas.openxmlformats.org/officeDocument/2006/relationships/hyperlink" Target="https://luatvietnam.vn/thong-bao-cua-bo-y-te-ve-covid-19/ca-nhiem-covid-19-258-692-24671-article.html" TargetMode="External"/><Relationship Id="rId39" Type="http://schemas.openxmlformats.org/officeDocument/2006/relationships/hyperlink" Target="http://baosoctrang.org.vn/suc-khoe-va-doi-song/ca-benh-267-la-nguoi-thu-3-trong-mot-gia-dinh-mac-covid-19-o-o-dich-ha-loi-36662.html" TargetMode="External"/><Relationship Id="rId21" Type="http://schemas.openxmlformats.org/officeDocument/2006/relationships/hyperlink" Target="https://vietnamnet.vn/vn/suc-khoe/benh-nhan-151-tai-nhiem-covid-19-sau-10-ngay-cong-bo-khoi-benh-637298.html" TargetMode="External"/><Relationship Id="rId34" Type="http://schemas.openxmlformats.org/officeDocument/2006/relationships/hyperlink" Target="https://baohatinh.vn/tag/benh-nhan-265/" TargetMode="External"/><Relationship Id="rId42" Type="http://schemas.openxmlformats.org/officeDocument/2006/relationships/hyperlink" Target="https://luatvietnam.vn/thong-bao-cua-bo-y-te-ve-covid-19/thong-bao-ve-ca-benh-nhiem-covid-19-so-272-288-692-25031-article.html" TargetMode="External"/><Relationship Id="rId47" Type="http://schemas.openxmlformats.org/officeDocument/2006/relationships/hyperlink" Target="https://ncov.moh.gov.vn/dong-thoi-gian" TargetMode="External"/><Relationship Id="rId50" Type="http://schemas.openxmlformats.org/officeDocument/2006/relationships/hyperlink" Target="https://dantri.com.vn/suc-khoe/3-benh-nhan-dau-tien-tai-o-dich-vinh-phuc-khoe-khoan-ngay-xuat-vien-20200210144749801.htm" TargetMode="External"/><Relationship Id="rId55" Type="http://schemas.openxmlformats.org/officeDocument/2006/relationships/hyperlink" Target="https://ncov.moh.gov.vn/dong-thoi-gian" TargetMode="External"/><Relationship Id="rId7" Type="http://schemas.openxmlformats.org/officeDocument/2006/relationships/hyperlink" Target="https://baodanang.vn/ytesuckhoe/202004/bo-y-te-cong-bo-ca-benh-thu-240-mac-covid-19-lien-quan-den-ca-166-3310855/" TargetMode="External"/><Relationship Id="rId2" Type="http://schemas.openxmlformats.org/officeDocument/2006/relationships/hyperlink" Target="https://luatvietnam.vn/thong-bao-cua-bo-y-te-ve-covid-19/thong-bao-ve-ca-benh-nhiem-covid-19-so-234-237-692-24557-article.html" TargetMode="External"/><Relationship Id="rId16" Type="http://schemas.openxmlformats.org/officeDocument/2006/relationships/hyperlink" Target="https://luatvietnam.vn/thong-bao-cua-bo-y-te-ve-covid-19/thong-bao-ve-ca-benh-nhiem-covid-19-so-213-218-692-24526-article.html" TargetMode="External"/><Relationship Id="rId29" Type="http://schemas.openxmlformats.org/officeDocument/2006/relationships/hyperlink" Target="https://tuoitre.vn/o-dich-lon-nhat-viet-nam-mat-dau-cac-ca-benh-f0-20200402223615978.htm" TargetMode="External"/><Relationship Id="rId11" Type="http://schemas.openxmlformats.org/officeDocument/2006/relationships/hyperlink" Target="https://luatvietnam.vn/tin-moi-dich-covid-19/thong-bao-ca-benh-nhiem-covid-19-so-250-251-691-24613-article.html" TargetMode="External"/><Relationship Id="rId24" Type="http://schemas.openxmlformats.org/officeDocument/2006/relationships/hyperlink" Target="https://luatvietnam.vn/thong-bao-cua-bo-y-te-ve-covid-19/ca-nhiem-covid-19-so-252-255-692-24647-article.html" TargetMode="External"/><Relationship Id="rId32" Type="http://schemas.openxmlformats.org/officeDocument/2006/relationships/hyperlink" Target="https://luatvietnam.vn/thong-bao-cua-bo-y-te-ve-covid-19/ca-nhiem-covid-19-261-262-692-24679-article.html" TargetMode="External"/><Relationship Id="rId37" Type="http://schemas.openxmlformats.org/officeDocument/2006/relationships/hyperlink" Target="https://suckhoedoisong.vn/cap-nhat-danh-sach-benh-nhan-covid-19-n171531.html?fbclid=IwAR2vMJxtjvrROWucek_hNK19l_Fniguinzhl986zKauNVNDz0rAatveGPgU" TargetMode="External"/><Relationship Id="rId40" Type="http://schemas.openxmlformats.org/officeDocument/2006/relationships/hyperlink" Target="https://luatvietnam.vn/thong-bao-cua-bo-y-te-ve-covid-19/ca-nhiem-covid-19-24-04-692-24867-article.html" TargetMode="External"/><Relationship Id="rId45" Type="http://schemas.openxmlformats.org/officeDocument/2006/relationships/hyperlink" Target="http://dangcongsan.vn/khoa-giao/benh-nhan-covid-19-so-314-o-viet-nam-la-nguoi-tro-ve-tu-nga-554922.html" TargetMode="External"/><Relationship Id="rId53" Type="http://schemas.openxmlformats.org/officeDocument/2006/relationships/hyperlink" Target="https://tuoitre.vn/chuyen-gia-tu-serbia-mac-covid-19-viet-nam-ghi-nhan-370-ca-benh-20200706125629545.htm" TargetMode="External"/><Relationship Id="rId58" Type="http://schemas.openxmlformats.org/officeDocument/2006/relationships/printerSettings" Target="../printerSettings/printerSettings1.bin"/><Relationship Id="rId5" Type="http://schemas.openxmlformats.org/officeDocument/2006/relationships/hyperlink" Target="https://nld.com.vn/suc-khoe/them-4-ca-covid-19-moi-1-ca-la-nguoi-nha-benh-nhan-benh-vien-bach-mai-20200401205945392.htm" TargetMode="External"/><Relationship Id="rId19" Type="http://schemas.openxmlformats.org/officeDocument/2006/relationships/hyperlink" Target="https://tuoitre.vn/them-7-nguoi-nhiem-virus-gay-covid-19-viet-nam-da-co-113-ca-benh-20200322213234153.htm" TargetMode="External"/><Relationship Id="rId4" Type="http://schemas.openxmlformats.org/officeDocument/2006/relationships/hyperlink" Target="https://luatvietnam.vn/thong-bao-cua-bo-y-te-ve-covid-19/thong-bao-ve-ca-benh-nhiem-covid-19-so-223-227-692-24536-article.html" TargetMode="External"/><Relationship Id="rId9" Type="http://schemas.openxmlformats.org/officeDocument/2006/relationships/hyperlink" Target="https://luatvietnam.vn/thong-bao-cua-bo-y-te-ve-covid-19/thong-bao-ca-benh-nhiem-covid-19-so-242-245-692-24592-article.html" TargetMode="External"/><Relationship Id="rId14" Type="http://schemas.openxmlformats.org/officeDocument/2006/relationships/hyperlink" Target="https://luatvietnam.vn/thong-bao-cua-bo-y-te-ve-covid-19/thong-bao-ve-ca-benh-nhiem-covid-19-so-213-218-692-24526-article.html" TargetMode="External"/><Relationship Id="rId22" Type="http://schemas.openxmlformats.org/officeDocument/2006/relationships/hyperlink" Target="https://vietnamnet.vn/vn/suc-khoe/viet-nam-da-co-153-ca-nhiem-covid-19-3-nguoi-lay-trong-cong-dong-628420.html" TargetMode="External"/><Relationship Id="rId27" Type="http://schemas.openxmlformats.org/officeDocument/2006/relationships/hyperlink" Target="https://luatvietnam.vn/thong-bao-cua-bo-y-te-ve-covid-19/ca-nhiem-covid-19-259-260-692-24676-article.html" TargetMode="External"/><Relationship Id="rId30" Type="http://schemas.openxmlformats.org/officeDocument/2006/relationships/hyperlink" Target="https://cuocsongantoan.vn/noi-lo-nguon-lay-covid-19-va-hanh-trinh-truy-tim-f0-43076.html" TargetMode="External"/><Relationship Id="rId35" Type="http://schemas.openxmlformats.org/officeDocument/2006/relationships/hyperlink" Target="https://tuoitre.vn/them-1-ca-lien-quan-bach-mai-viet-nam-266-ca-benh-covid-19-20200326081306417.htm" TargetMode="External"/><Relationship Id="rId43" Type="http://schemas.openxmlformats.org/officeDocument/2006/relationships/hyperlink" Target="https://luatvietnam.vn/thong-bao-cua-bo-y-te-ve-covid-19/24-ca-nhiem-covid-moi-692-25136-article.html" TargetMode="External"/><Relationship Id="rId48" Type="http://schemas.openxmlformats.org/officeDocument/2006/relationships/hyperlink" Target="https://ncov.moh.gov.vn/-/hai-tiep-vien-hang-khong-vietnam-airlines-mac-covid-19-viet-nam-co-324-ca-nhiem" TargetMode="External"/><Relationship Id="rId56" Type="http://schemas.openxmlformats.org/officeDocument/2006/relationships/hyperlink" Target="https://baoquocte.vn/covid-19-tai-viet-nam-chieu-257-them-2-ca-nhiem-moi-tong-cong-417-benh-nhan-120137.html" TargetMode="External"/><Relationship Id="rId8" Type="http://schemas.openxmlformats.org/officeDocument/2006/relationships/hyperlink" Target="https://tuoitre.vn/dich-covid-19-chieu-5-4-chi-1-benh-nhan-moi-ca-nuoc-241-ca-20200318130134818.htm" TargetMode="External"/><Relationship Id="rId51" Type="http://schemas.openxmlformats.org/officeDocument/2006/relationships/hyperlink" Target="https://ncov.moh.gov.vn/web/guest/-/8-chuyen-gia-en-tu-nga-duong-tinh-voi-sars-cov-2-viet-nam-co-381-ca-benh" TargetMode="External"/><Relationship Id="rId3" Type="http://schemas.openxmlformats.org/officeDocument/2006/relationships/hyperlink" Target="https://nhandan.com.vn/y-te/item/43901702-them-sau-benh-nhan-covid-19-mot-ca-la-nhan-vien-cong-ty-truong-sinh.html%20228%20-%20233" TargetMode="External"/><Relationship Id="rId12" Type="http://schemas.openxmlformats.org/officeDocument/2006/relationships/hyperlink" Target="https://luatvietnam.vn/thong-bao-cua-bo-y-te-ve-covid-19/thong-bao-khan-so-12-lich-trinh-di-chuyen-va-tien-su-dich-te-phuc-tap-cua-bn243-692-24609-article.html" TargetMode="External"/><Relationship Id="rId17" Type="http://schemas.openxmlformats.org/officeDocument/2006/relationships/hyperlink" Target="https://thanhnien.vn/thoi-su/benh-nhan-covid-19-thu-34-o-binh-thuan-la-thanh-vien-doan-nu-doanh-nhan-vcci-tham-my-1193960.html" TargetMode="External"/><Relationship Id="rId25" Type="http://schemas.openxmlformats.org/officeDocument/2006/relationships/hyperlink" Target="https://baotainguyenmoitruong.vn/bo-y-te-thong-tin-ve-ca-nhiem-covid-19-thu-256-va-257-o-viet-nam-302796.html" TargetMode="External"/><Relationship Id="rId33" Type="http://schemas.openxmlformats.org/officeDocument/2006/relationships/hyperlink" Target="https://luatvietnam.vn/thong-bao-cua-bo-y-te-ve-covid-19/ca-nhiem-covid-19-263-265-692-24696-article.html" TargetMode="External"/><Relationship Id="rId38" Type="http://schemas.openxmlformats.org/officeDocument/2006/relationships/hyperlink" Target="https://tuoitre.vn/cap-nhat-dich-covid-19-sang-16-4-co-gai-o-dong-van-nhiem-virus-corona-ca-thu-268-20200408091147701.htm" TargetMode="External"/><Relationship Id="rId46" Type="http://schemas.openxmlformats.org/officeDocument/2006/relationships/hyperlink" Target="https://luatvietnam.vn/thong-bao-cua-bo-y-te-ve-covid-19/ca-benh-nhiem-covid-19-so-315-318-692-25154-article.html" TargetMode="External"/><Relationship Id="rId20" Type="http://schemas.openxmlformats.org/officeDocument/2006/relationships/hyperlink" Target="https://www.facebook.com/benhvienquanthuduc/photos/th%C3%B4ng-tin-11-ca-b%E1%BB%87nh-m%E1%BB%9Bi-ca-th%E1%BB%A9-124-125-126-127-128-129-130-131-132-133-134ca-b%E1%BB%87/1138699786461570/" TargetMode="External"/><Relationship Id="rId41" Type="http://schemas.openxmlformats.org/officeDocument/2006/relationships/hyperlink" Target="https://luatvietnam.vn/thong-bao-cua-bo-y-te-ve-covid-19/thong-bao-ve-ca-benh-nhiem-covid-19-so-271-692-24954-article.html" TargetMode="External"/><Relationship Id="rId54" Type="http://schemas.openxmlformats.org/officeDocument/2006/relationships/hyperlink" Target="https://ncov.moh.gov.vn/dong-thoi-gian" TargetMode="External"/><Relationship Id="rId1" Type="http://schemas.openxmlformats.org/officeDocument/2006/relationships/hyperlink" Target="https://ncov.moh.gov.vn/-/ban-tin-dich-covid-19-trong-24h-qua-viet-nam-uoc-the-gioi-nhac-en-nhu-mot-ieu-ky-dieu-trong-chong-ai-dich" TargetMode="External"/><Relationship Id="rId6" Type="http://schemas.openxmlformats.org/officeDocument/2006/relationships/hyperlink" Target="https://baotainguyenmoitruong.vn/cap-nhat-tinh-hinh-nhiem-covid-19-tai-viet-nam-sang-4-4-them-2-ca-238-va-239-302439.html" TargetMode="External"/><Relationship Id="rId15" Type="http://schemas.openxmlformats.org/officeDocument/2006/relationships/hyperlink" Target="https://baoquocte.vn/cap-nhat-covid-19-o-viet-nam-ngay-14-them-5-ca-mac-1-nguoi-cua-cong-ty-truong-sinh-112684.html" TargetMode="External"/><Relationship Id="rId23" Type="http://schemas.openxmlformats.org/officeDocument/2006/relationships/hyperlink" Target="https://laodong.vn/infographic/da-co-20-ca-mac-covid-19-tren-cac-chuyen-bay-su290-tu-nga-ve-viet-nam-796583.ldo" TargetMode="External"/><Relationship Id="rId28" Type="http://schemas.openxmlformats.org/officeDocument/2006/relationships/hyperlink" Target="http://cand.com.vn/Xa-hoi/Nguoi-dan-thon-Ha-Loi-mong-muon-duoc-xet-nghiem-nhanh-COVID-19-589736/" TargetMode="External"/><Relationship Id="rId36" Type="http://schemas.openxmlformats.org/officeDocument/2006/relationships/hyperlink" Target="https://tuoitre.vn/phong-toa-noi-benh-nhan-266-cu-tru-xac-dinh-28-nguoi-f1-20200414231554604.htm" TargetMode="External"/><Relationship Id="rId49" Type="http://schemas.openxmlformats.org/officeDocument/2006/relationships/hyperlink" Target="https://ncov.moh.gov.vn/dong-thoi-gian" TargetMode="External"/><Relationship Id="rId57" Type="http://schemas.openxmlformats.org/officeDocument/2006/relationships/hyperlink" Target="https://ncov.moh.gov.vn/dong-thoi-gian" TargetMode="External"/><Relationship Id="rId10" Type="http://schemas.openxmlformats.org/officeDocument/2006/relationships/hyperlink" Target="https://tuoitre.vn/cap-nhat-dich-covid-19-chieu-7-4-viet-nam-them-4-ca-moi-tong-249-ca-20200321205533061.htm" TargetMode="External"/><Relationship Id="rId31" Type="http://schemas.openxmlformats.org/officeDocument/2006/relationships/hyperlink" Target="https://cuocsongantoan.vn/nhin-mieng-dai-khach-50460.html" TargetMode="External"/><Relationship Id="rId44" Type="http://schemas.openxmlformats.org/officeDocument/2006/relationships/hyperlink" Target="https://luatvietnam.vn/thong-bao-cua-bo-y-te-ve-covid-19/thong-bao-ca-benh-nhiem-covid-19-so-313-692-25149-article.html" TargetMode="External"/><Relationship Id="rId52" Type="http://schemas.openxmlformats.org/officeDocument/2006/relationships/hyperlink" Target="https://ncov.moh.gov.vn/-/them-14-ca-tu-bangladesh-tro-ve-mac-covid-19-viet-nam-co-369-ca"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ncov.moh.gov.vn/web/guest/trang-chu"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thanhnien.vn/thoi-su/97-ca-benh-covid-19-lay-nhiem-thu-phat-trong-cong-dong-1208795.html" TargetMode="External"/><Relationship Id="rId2" Type="http://schemas.openxmlformats.org/officeDocument/2006/relationships/hyperlink" Target="https://baoquocte.vn/covid-19-tai-viet-nam-sang-305-them-1-ca-la-benh-nhi-1-tuoi-tu-nuoc-ngoai-ve-ghi-nhan-328-ca-benh-116568.html" TargetMode="External"/><Relationship Id="rId1" Type="http://schemas.openxmlformats.org/officeDocument/2006/relationships/hyperlink" Target="https://thoibaokinhdoanh.vn/the-gioi/cap-nhat-covid-19-ngay-22-7-the-gioi-tren-15-trieu-ca-benh-97-ngay-viet-nam-khong-co-ca-lay-nhiem-trong-cong-dong-1071259.html"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thanhnien.vn/thoi-su/97-ca-benh-covid-19-lay-nhiem-thu-phat-trong-cong-dong-1208795.html"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6.bin"/><Relationship Id="rId3" Type="http://schemas.openxmlformats.org/officeDocument/2006/relationships/hyperlink" Target="https://thuvienphapluat.vn/van-ban/Tai-chinh-nha-nuoc/Quyet-dinh-437-QD-TTg-2020-nguyen-tac-ho-tro-tu-trung-uong-cho-dia-phuong-phong-chong-Covid-19-438604.aspx" TargetMode="External"/><Relationship Id="rId7" Type="http://schemas.openxmlformats.org/officeDocument/2006/relationships/hyperlink" Target="https://thuvienphapluat.vn/tintuc/vn/thoi-su-phap-luat/thoi-su/28519/bat-ong-nguyen-nhat-cam-giam-doc-trung-tam-kiem-soat-benh-tat-ha-noi" TargetMode="External"/><Relationship Id="rId2" Type="http://schemas.openxmlformats.org/officeDocument/2006/relationships/hyperlink" Target="https://thuvienphapluat.vn/van-ban/The-thao-Y-te/Chi-thi-13-CT-TTg-2020-tiep-tuc-day-manh-phong-chong-dich-COVID-19-trong-tinh-hinh-moi-436876.aspx" TargetMode="External"/><Relationship Id="rId1" Type="http://schemas.openxmlformats.org/officeDocument/2006/relationships/hyperlink" Target="https://thuvienphapluat.vn/van-ban/The-thao-Y-te/Chi-thi-12-CT-TTg-2020-tap-trung-trien-khai-dong-bo-giai-phap-phong-chong-dich-benh-gia-suc-gia-cam-436653.aspx" TargetMode="External"/><Relationship Id="rId6" Type="http://schemas.openxmlformats.org/officeDocument/2006/relationships/hyperlink" Target="https://thuvienphapluat.vn/van-ban/The-thao-Y-te/Chi-thi-19-CT-TTg-2020-tiep-tuc-thuc-hien-bien-phap-phong-chong-dich-COVID-19-trong-tinh-hinh-moi-440991.aspx" TargetMode="External"/><Relationship Id="rId5" Type="http://schemas.openxmlformats.org/officeDocument/2006/relationships/hyperlink" Target="https://thuvienphapluat.vn/van-ban/The-thao-Y-te/Chi-thi-16-CT-TTg-2020-thuc-hien-bien-phap-cap-bach-phong-chong-dich-COVID-19-438648.aspx" TargetMode="External"/><Relationship Id="rId4" Type="http://schemas.openxmlformats.org/officeDocument/2006/relationships/hyperlink" Target="https://thuvienphapluat.vn/van-ban/The-thao-Y-te/Chi-thi-15-CT-TTg-2020-quyet-liet-thuc-hien-dot-cao-diem-phong-chong-dich-COVID-19-438342.aspx" TargetMode="External"/><Relationship Id="rId9"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9.xml.rels><?xml version="1.0" encoding="UTF-8" standalone="yes"?>
<Relationships xmlns="http://schemas.openxmlformats.org/package/2006/relationships"><Relationship Id="rId8" Type="http://schemas.openxmlformats.org/officeDocument/2006/relationships/hyperlink" Target="https://thuvienphapluat.vn/van-ban/The-thao-Y-te/Cong-dien-khan-04-CD-UBND-2020-lay-mau-de-tien-hanh-xet-nghiem-theo-hinh-thuc-test-nhanh-Ha-Noi-438908.aspx" TargetMode="External"/><Relationship Id="rId3" Type="http://schemas.openxmlformats.org/officeDocument/2006/relationships/hyperlink" Target="http://phongkhongkhongquan.vn/24370/quan-doi-tang-cuong-trien-khai-cac-bien-phap-quyet-liet-de-phong-chong-dich-benh-covid-19-trong-giai-doan-cao-diem.html" TargetMode="External"/><Relationship Id="rId7" Type="http://schemas.openxmlformats.org/officeDocument/2006/relationships/hyperlink" Target="http://danvan.vn/Home/Van-ban/Dang-Nha-nuoc/11588/Thong-bao-ket-luan-cua-Bo-Chinh-tri-ve-cong-tac-phong-chong-dich-benh-Covid-19" TargetMode="External"/><Relationship Id="rId2" Type="http://schemas.openxmlformats.org/officeDocument/2006/relationships/hyperlink" Target="http://danvan.vn/Home/Phong-chong-dich-viem-duong-ho-hap-cap-do-chung-moi-cua-virus-corona-Covid-19/11523/Bo-Quoc-phong-to-chuc-dien-tap-phong-chong-dich-Covid-19" TargetMode="External"/><Relationship Id="rId1" Type="http://schemas.openxmlformats.org/officeDocument/2006/relationships/hyperlink" Target="http://baochinhphu.vn/Phap-luat/Thu-truong-Cong-an-thong-tin-vu-an-CDC-Ha-Noi/394784.vgp" TargetMode="External"/><Relationship Id="rId6" Type="http://schemas.openxmlformats.org/officeDocument/2006/relationships/hyperlink" Target="https://thuvienphapluat.vn/cong-van/The-thao-Y-te/Cong-van-79-CV-TW-2020-phong-chong-dich-benh-viem-duong-ho-hap-cap-do-vi-rut-Co-ro-na-gay-ra-433602.aspx" TargetMode="External"/><Relationship Id="rId5" Type="http://schemas.openxmlformats.org/officeDocument/2006/relationships/hyperlink" Target="http://utt.edu.vn/utt/thong-bao/thong-bao-trien-khai-ket-luan-so-77-kltw-ve-chu-truong-khac-phuc-tac-dong-cua-dai-dich-covid-19-de-phuc-hoi-va-phat-trien-kinh-te-dat-nuoc-a12540.html" TargetMode="External"/><Relationship Id="rId10" Type="http://schemas.openxmlformats.org/officeDocument/2006/relationships/drawing" Target="../drawings/drawing4.xml"/><Relationship Id="rId4" Type="http://schemas.openxmlformats.org/officeDocument/2006/relationships/hyperlink" Target="http://www.noip.gov.vn/vi_VN/web/guest/thong-bao/-/asset_publisher/vTLYJq8Ak7Gm/content/cac-van-ban-chi-ao-cua-ang-nha-nuoc-ban-chi-ao-quoc-gia-va-bo-y-te-ve-phong-chong-dich-benh-covid-19" TargetMode="External"/><Relationship Id="rId9"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F4367-B170-4A8A-97C9-31403697E26D}">
  <dimension ref="B1:AD420"/>
  <sheetViews>
    <sheetView topLeftCell="E1" workbookViewId="0">
      <selection activeCell="I18" sqref="I18"/>
    </sheetView>
  </sheetViews>
  <sheetFormatPr defaultRowHeight="14.4" x14ac:dyDescent="0.3"/>
  <cols>
    <col min="3" max="3" width="41.109375" customWidth="1"/>
    <col min="11" max="11" width="24.6640625" customWidth="1"/>
    <col min="12" max="12" width="8.88671875" style="240"/>
    <col min="13" max="13" width="12.33203125" customWidth="1"/>
    <col min="14" max="14" width="28.33203125" customWidth="1"/>
    <col min="18" max="18" width="20" customWidth="1"/>
    <col min="19" max="19" width="17.44140625" customWidth="1"/>
    <col min="20" max="20" width="12.109375" customWidth="1"/>
    <col min="22" max="22" width="31.6640625" customWidth="1"/>
    <col min="23" max="23" width="14.6640625" customWidth="1"/>
    <col min="24" max="25" width="16.21875" customWidth="1"/>
    <col min="26" max="26" width="16" style="26" customWidth="1"/>
    <col min="27" max="27" width="12" customWidth="1"/>
    <col min="28" max="28" width="9.88671875" style="26" customWidth="1"/>
    <col min="29" max="29" width="27" customWidth="1"/>
  </cols>
  <sheetData>
    <row r="1" spans="11:20" ht="28.8" x14ac:dyDescent="0.3">
      <c r="K1" s="1" t="s">
        <v>2347</v>
      </c>
      <c r="M1" s="293" t="s">
        <v>2348</v>
      </c>
      <c r="N1" s="1" t="s">
        <v>2350</v>
      </c>
      <c r="O1" s="242"/>
      <c r="P1" s="242"/>
      <c r="Q1" s="242"/>
      <c r="R1" s="242"/>
      <c r="S1" s="242"/>
      <c r="T1" s="242"/>
    </row>
    <row r="2" spans="11:20" ht="27.6" thickBot="1" x14ac:dyDescent="0.35">
      <c r="N2" s="756">
        <v>44037</v>
      </c>
      <c r="O2" s="241" t="s">
        <v>1204</v>
      </c>
      <c r="P2" s="241" t="s">
        <v>1205</v>
      </c>
      <c r="Q2" s="241" t="s">
        <v>1206</v>
      </c>
      <c r="R2" s="241" t="s">
        <v>1207</v>
      </c>
      <c r="S2" s="241" t="s">
        <v>1208</v>
      </c>
      <c r="T2" s="241" t="s">
        <v>1209</v>
      </c>
    </row>
    <row r="3" spans="11:20" ht="15" thickBot="1" x14ac:dyDescent="0.35">
      <c r="K3" s="754" t="s">
        <v>2271</v>
      </c>
      <c r="N3" s="756"/>
      <c r="O3" s="243" t="s">
        <v>2272</v>
      </c>
      <c r="P3" s="243">
        <v>5</v>
      </c>
      <c r="Q3" s="243" t="s">
        <v>1223</v>
      </c>
      <c r="R3" s="243" t="s">
        <v>1270</v>
      </c>
      <c r="S3" s="243" t="s">
        <v>1214</v>
      </c>
      <c r="T3" s="243" t="s">
        <v>1215</v>
      </c>
    </row>
    <row r="4" spans="11:20" ht="15" thickBot="1" x14ac:dyDescent="0.35">
      <c r="K4" s="755"/>
      <c r="N4" s="756"/>
      <c r="O4" s="244" t="s">
        <v>2273</v>
      </c>
      <c r="P4" s="244">
        <v>57</v>
      </c>
      <c r="Q4" s="244" t="s">
        <v>1212</v>
      </c>
      <c r="R4" s="244" t="s">
        <v>1334</v>
      </c>
      <c r="S4" s="244" t="s">
        <v>1214</v>
      </c>
      <c r="T4" s="244" t="s">
        <v>1215</v>
      </c>
    </row>
    <row r="5" spans="11:20" ht="15" thickBot="1" x14ac:dyDescent="0.35">
      <c r="K5" t="s">
        <v>1210</v>
      </c>
      <c r="M5" s="765" t="s">
        <v>2171</v>
      </c>
      <c r="N5" s="756"/>
      <c r="O5" s="243" t="s">
        <v>1211</v>
      </c>
      <c r="P5" s="243">
        <v>25</v>
      </c>
      <c r="Q5" s="243" t="s">
        <v>1212</v>
      </c>
      <c r="R5" s="243" t="s">
        <v>1213</v>
      </c>
      <c r="S5" s="243" t="s">
        <v>1214</v>
      </c>
      <c r="T5" s="243" t="s">
        <v>1215</v>
      </c>
    </row>
    <row r="6" spans="11:20" ht="15" thickBot="1" x14ac:dyDescent="0.35">
      <c r="M6" s="765"/>
      <c r="N6" s="756"/>
      <c r="O6" s="244" t="s">
        <v>1216</v>
      </c>
      <c r="P6" s="244">
        <v>34</v>
      </c>
      <c r="Q6" s="244" t="s">
        <v>1212</v>
      </c>
      <c r="R6" s="244" t="s">
        <v>1213</v>
      </c>
      <c r="S6" s="244" t="s">
        <v>1214</v>
      </c>
      <c r="T6" s="244" t="s">
        <v>1215</v>
      </c>
    </row>
    <row r="7" spans="11:20" s="222" customFormat="1" ht="15" thickBot="1" x14ac:dyDescent="0.35">
      <c r="L7" s="662"/>
      <c r="M7" s="222" t="s">
        <v>2173</v>
      </c>
      <c r="N7" s="663">
        <v>44036</v>
      </c>
      <c r="O7" s="664" t="s">
        <v>1217</v>
      </c>
      <c r="P7" s="664">
        <v>31</v>
      </c>
      <c r="Q7" s="664" t="s">
        <v>1212</v>
      </c>
      <c r="R7" s="664" t="s">
        <v>1218</v>
      </c>
      <c r="S7" s="664" t="s">
        <v>1214</v>
      </c>
      <c r="T7" s="664" t="s">
        <v>1219</v>
      </c>
    </row>
    <row r="8" spans="11:20" ht="15" thickBot="1" x14ac:dyDescent="0.35">
      <c r="M8" s="765" t="s">
        <v>2171</v>
      </c>
      <c r="N8" s="756">
        <v>44035</v>
      </c>
      <c r="O8" s="380" t="s">
        <v>1220</v>
      </c>
      <c r="P8" s="380">
        <v>49</v>
      </c>
      <c r="Q8" s="380" t="s">
        <v>1212</v>
      </c>
      <c r="R8" s="380" t="s">
        <v>1221</v>
      </c>
      <c r="S8" s="380" t="s">
        <v>1214</v>
      </c>
      <c r="T8" s="380" t="s">
        <v>1215</v>
      </c>
    </row>
    <row r="9" spans="11:20" ht="15" thickBot="1" x14ac:dyDescent="0.35">
      <c r="M9" s="765"/>
      <c r="N9" s="759"/>
      <c r="O9" s="381" t="s">
        <v>1222</v>
      </c>
      <c r="P9" s="381">
        <v>30</v>
      </c>
      <c r="Q9" s="381" t="s">
        <v>1223</v>
      </c>
      <c r="R9" s="381" t="s">
        <v>1221</v>
      </c>
      <c r="S9" s="381" t="s">
        <v>1214</v>
      </c>
      <c r="T9" s="381" t="s">
        <v>1215</v>
      </c>
    </row>
    <row r="10" spans="11:20" ht="15" thickBot="1" x14ac:dyDescent="0.35">
      <c r="M10" s="765"/>
      <c r="N10" s="759"/>
      <c r="O10" s="380" t="s">
        <v>1224</v>
      </c>
      <c r="P10" s="380">
        <v>25</v>
      </c>
      <c r="Q10" s="380" t="s">
        <v>1212</v>
      </c>
      <c r="R10" s="380" t="s">
        <v>1221</v>
      </c>
      <c r="S10" s="380" t="s">
        <v>1214</v>
      </c>
      <c r="T10" s="380" t="s">
        <v>1215</v>
      </c>
    </row>
    <row r="11" spans="11:20" ht="15" thickBot="1" x14ac:dyDescent="0.35">
      <c r="M11" t="s">
        <v>2175</v>
      </c>
      <c r="N11" s="759"/>
      <c r="O11" s="243" t="s">
        <v>1225</v>
      </c>
      <c r="P11" s="243">
        <v>37</v>
      </c>
      <c r="Q11" s="243" t="s">
        <v>1223</v>
      </c>
      <c r="R11" s="243" t="s">
        <v>1226</v>
      </c>
      <c r="S11" s="243" t="s">
        <v>1214</v>
      </c>
      <c r="T11" s="243" t="s">
        <v>1227</v>
      </c>
    </row>
    <row r="12" spans="11:20" s="32" customFormat="1" ht="15" thickBot="1" x14ac:dyDescent="0.35">
      <c r="L12" s="318"/>
      <c r="M12" s="767" t="s">
        <v>2172</v>
      </c>
      <c r="N12" s="757">
        <v>44034</v>
      </c>
      <c r="O12" s="319" t="s">
        <v>1228</v>
      </c>
      <c r="P12" s="319">
        <v>42</v>
      </c>
      <c r="Q12" s="319" t="s">
        <v>1212</v>
      </c>
      <c r="R12" s="319" t="s">
        <v>1229</v>
      </c>
      <c r="S12" s="319" t="s">
        <v>1214</v>
      </c>
      <c r="T12" s="319" t="s">
        <v>1230</v>
      </c>
    </row>
    <row r="13" spans="11:20" s="32" customFormat="1" ht="15" thickBot="1" x14ac:dyDescent="0.35">
      <c r="L13" s="318"/>
      <c r="M13" s="767"/>
      <c r="N13" s="757"/>
      <c r="O13" s="320" t="s">
        <v>1231</v>
      </c>
      <c r="P13" s="320">
        <v>46</v>
      </c>
      <c r="Q13" s="320" t="s">
        <v>1212</v>
      </c>
      <c r="R13" s="320" t="s">
        <v>1229</v>
      </c>
      <c r="S13" s="320" t="s">
        <v>1214</v>
      </c>
      <c r="T13" s="320" t="s">
        <v>1230</v>
      </c>
    </row>
    <row r="14" spans="11:20" s="32" customFormat="1" ht="15" thickBot="1" x14ac:dyDescent="0.35">
      <c r="L14" s="318"/>
      <c r="M14" s="767"/>
      <c r="N14" s="757"/>
      <c r="O14" s="319" t="s">
        <v>1232</v>
      </c>
      <c r="P14" s="319">
        <v>46</v>
      </c>
      <c r="Q14" s="319" t="s">
        <v>1212</v>
      </c>
      <c r="R14" s="319" t="s">
        <v>1229</v>
      </c>
      <c r="S14" s="319" t="s">
        <v>1214</v>
      </c>
      <c r="T14" s="319" t="s">
        <v>1230</v>
      </c>
    </row>
    <row r="15" spans="11:20" s="32" customFormat="1" ht="15" thickBot="1" x14ac:dyDescent="0.35">
      <c r="L15" s="318"/>
      <c r="M15" s="767"/>
      <c r="N15" s="757"/>
      <c r="O15" s="320" t="s">
        <v>1233</v>
      </c>
      <c r="P15" s="320">
        <v>55</v>
      </c>
      <c r="Q15" s="320" t="s">
        <v>1212</v>
      </c>
      <c r="R15" s="320" t="s">
        <v>1229</v>
      </c>
      <c r="S15" s="320" t="s">
        <v>1214</v>
      </c>
      <c r="T15" s="320" t="s">
        <v>1230</v>
      </c>
    </row>
    <row r="16" spans="11:20" s="32" customFormat="1" ht="15" thickBot="1" x14ac:dyDescent="0.35">
      <c r="L16" s="318"/>
      <c r="M16" s="767"/>
      <c r="N16" s="757"/>
      <c r="O16" s="319" t="s">
        <v>1234</v>
      </c>
      <c r="P16" s="319">
        <v>49</v>
      </c>
      <c r="Q16" s="319" t="s">
        <v>1212</v>
      </c>
      <c r="R16" s="319" t="s">
        <v>1229</v>
      </c>
      <c r="S16" s="319" t="s">
        <v>1214</v>
      </c>
      <c r="T16" s="319" t="s">
        <v>1230</v>
      </c>
    </row>
    <row r="17" spans="11:20" s="32" customFormat="1" ht="15" thickBot="1" x14ac:dyDescent="0.35">
      <c r="L17" s="318"/>
      <c r="M17" s="767"/>
      <c r="N17" s="757"/>
      <c r="O17" s="320" t="s">
        <v>1235</v>
      </c>
      <c r="P17" s="320">
        <v>55</v>
      </c>
      <c r="Q17" s="320" t="s">
        <v>1212</v>
      </c>
      <c r="R17" s="320" t="s">
        <v>1229</v>
      </c>
      <c r="S17" s="320" t="s">
        <v>1214</v>
      </c>
      <c r="T17" s="320" t="s">
        <v>1230</v>
      </c>
    </row>
    <row r="18" spans="11:20" s="32" customFormat="1" ht="15" thickBot="1" x14ac:dyDescent="0.35">
      <c r="K18" s="766" t="s">
        <v>1370</v>
      </c>
      <c r="L18" s="318"/>
      <c r="M18" s="767"/>
      <c r="N18" s="757"/>
      <c r="O18" s="319" t="s">
        <v>1236</v>
      </c>
      <c r="P18" s="319">
        <v>54</v>
      </c>
      <c r="Q18" s="319" t="s">
        <v>1212</v>
      </c>
      <c r="R18" s="319" t="s">
        <v>1229</v>
      </c>
      <c r="S18" s="319" t="s">
        <v>1214</v>
      </c>
      <c r="T18" s="319" t="s">
        <v>1230</v>
      </c>
    </row>
    <row r="19" spans="11:20" ht="15" thickBot="1" x14ac:dyDescent="0.35">
      <c r="K19" s="765"/>
      <c r="M19" s="765" t="s">
        <v>2171</v>
      </c>
      <c r="N19" s="757"/>
      <c r="O19" s="243" t="s">
        <v>1237</v>
      </c>
      <c r="P19" s="243">
        <v>24</v>
      </c>
      <c r="Q19" s="243" t="s">
        <v>1223</v>
      </c>
      <c r="R19" s="243" t="s">
        <v>1238</v>
      </c>
      <c r="S19" s="243" t="s">
        <v>1214</v>
      </c>
      <c r="T19" s="243" t="s">
        <v>1215</v>
      </c>
    </row>
    <row r="20" spans="11:20" ht="15" thickBot="1" x14ac:dyDescent="0.35">
      <c r="K20" s="765"/>
      <c r="M20" s="765"/>
      <c r="N20" s="757"/>
      <c r="O20" s="244" t="s">
        <v>1239</v>
      </c>
      <c r="P20" s="244">
        <v>25</v>
      </c>
      <c r="Q20" s="244" t="s">
        <v>1212</v>
      </c>
      <c r="R20" s="244" t="s">
        <v>1238</v>
      </c>
      <c r="S20" s="244" t="s">
        <v>1214</v>
      </c>
      <c r="T20" s="244" t="s">
        <v>1215</v>
      </c>
    </row>
    <row r="21" spans="11:20" ht="15" thickBot="1" x14ac:dyDescent="0.35">
      <c r="K21" s="765"/>
      <c r="M21" s="765"/>
      <c r="N21" s="757"/>
      <c r="O21" s="243" t="s">
        <v>1240</v>
      </c>
      <c r="P21" s="243">
        <v>25</v>
      </c>
      <c r="Q21" s="243" t="s">
        <v>1212</v>
      </c>
      <c r="R21" s="243" t="s">
        <v>1238</v>
      </c>
      <c r="S21" s="243" t="s">
        <v>1214</v>
      </c>
      <c r="T21" s="243" t="s">
        <v>1215</v>
      </c>
    </row>
    <row r="22" spans="11:20" ht="15" thickBot="1" x14ac:dyDescent="0.35">
      <c r="K22" s="765"/>
      <c r="M22" s="765"/>
      <c r="N22" s="757"/>
      <c r="O22" s="244" t="s">
        <v>1241</v>
      </c>
      <c r="P22" s="244">
        <v>25</v>
      </c>
      <c r="Q22" s="244" t="s">
        <v>1212</v>
      </c>
      <c r="R22" s="244" t="s">
        <v>1238</v>
      </c>
      <c r="S22" s="244" t="s">
        <v>1214</v>
      </c>
      <c r="T22" s="244" t="s">
        <v>1215</v>
      </c>
    </row>
    <row r="23" spans="11:20" ht="15" thickBot="1" x14ac:dyDescent="0.35">
      <c r="K23" s="765"/>
      <c r="M23" t="s">
        <v>2174</v>
      </c>
      <c r="N23" s="757"/>
      <c r="O23" s="381" t="s">
        <v>1242</v>
      </c>
      <c r="P23" s="381">
        <v>58</v>
      </c>
      <c r="Q23" s="381" t="s">
        <v>1223</v>
      </c>
      <c r="R23" s="381" t="s">
        <v>1243</v>
      </c>
      <c r="S23" s="381" t="s">
        <v>1214</v>
      </c>
      <c r="T23" s="381" t="s">
        <v>1215</v>
      </c>
    </row>
    <row r="24" spans="11:20" ht="15" thickBot="1" x14ac:dyDescent="0.35">
      <c r="K24" s="765"/>
      <c r="M24" s="759" t="s">
        <v>2171</v>
      </c>
      <c r="N24" s="756">
        <v>44033</v>
      </c>
      <c r="O24" s="244" t="s">
        <v>1244</v>
      </c>
      <c r="P24" s="244">
        <v>38</v>
      </c>
      <c r="Q24" s="244" t="s">
        <v>1212</v>
      </c>
      <c r="R24" s="244" t="s">
        <v>1213</v>
      </c>
      <c r="S24" s="244" t="s">
        <v>1214</v>
      </c>
      <c r="T24" s="244" t="s">
        <v>1215</v>
      </c>
    </row>
    <row r="25" spans="11:20" ht="15" thickBot="1" x14ac:dyDescent="0.35">
      <c r="K25" s="765"/>
      <c r="M25" s="759"/>
      <c r="N25" s="759"/>
      <c r="O25" s="243" t="s">
        <v>1245</v>
      </c>
      <c r="P25" s="243">
        <v>26</v>
      </c>
      <c r="Q25" s="243" t="s">
        <v>1212</v>
      </c>
      <c r="R25" s="243" t="s">
        <v>1213</v>
      </c>
      <c r="S25" s="243" t="s">
        <v>1214</v>
      </c>
      <c r="T25" s="243" t="s">
        <v>1215</v>
      </c>
    </row>
    <row r="26" spans="11:20" ht="15" thickBot="1" x14ac:dyDescent="0.35">
      <c r="K26" s="765"/>
      <c r="M26" s="759"/>
      <c r="N26" s="759"/>
      <c r="O26" s="244" t="s">
        <v>1246</v>
      </c>
      <c r="P26" s="244">
        <v>25</v>
      </c>
      <c r="Q26" s="244" t="s">
        <v>1212</v>
      </c>
      <c r="R26" s="244" t="s">
        <v>1213</v>
      </c>
      <c r="S26" s="244" t="s">
        <v>1214</v>
      </c>
      <c r="T26" s="244" t="s">
        <v>1215</v>
      </c>
    </row>
    <row r="27" spans="11:20" ht="15" thickBot="1" x14ac:dyDescent="0.35">
      <c r="K27" s="765"/>
      <c r="M27" s="759"/>
      <c r="N27" s="759"/>
      <c r="O27" s="243" t="s">
        <v>1247</v>
      </c>
      <c r="P27" s="243">
        <v>26</v>
      </c>
      <c r="Q27" s="243" t="s">
        <v>1212</v>
      </c>
      <c r="R27" s="243" t="s">
        <v>1213</v>
      </c>
      <c r="S27" s="243" t="s">
        <v>1214</v>
      </c>
      <c r="T27" s="243" t="s">
        <v>1215</v>
      </c>
    </row>
    <row r="28" spans="11:20" ht="15" thickBot="1" x14ac:dyDescent="0.35">
      <c r="K28" s="765"/>
      <c r="M28" s="759"/>
      <c r="N28" s="759"/>
      <c r="O28" s="244" t="s">
        <v>1248</v>
      </c>
      <c r="P28" s="244">
        <v>24</v>
      </c>
      <c r="Q28" s="244" t="s">
        <v>1223</v>
      </c>
      <c r="R28" s="244" t="s">
        <v>1213</v>
      </c>
      <c r="S28" s="244" t="s">
        <v>1214</v>
      </c>
      <c r="T28" s="244" t="s">
        <v>1215</v>
      </c>
    </row>
    <row r="29" spans="11:20" ht="15" thickBot="1" x14ac:dyDescent="0.35">
      <c r="K29" s="765"/>
      <c r="M29" s="759"/>
      <c r="N29" s="759"/>
      <c r="O29" s="243" t="s">
        <v>1249</v>
      </c>
      <c r="P29" s="243">
        <v>24</v>
      </c>
      <c r="Q29" s="243" t="s">
        <v>1212</v>
      </c>
      <c r="R29" s="243" t="s">
        <v>1213</v>
      </c>
      <c r="S29" s="243" t="s">
        <v>1214</v>
      </c>
      <c r="T29" s="243" t="s">
        <v>1215</v>
      </c>
    </row>
    <row r="30" spans="11:20" ht="15" thickBot="1" x14ac:dyDescent="0.35">
      <c r="K30" s="765"/>
      <c r="M30" s="759"/>
      <c r="N30" s="759"/>
      <c r="O30" s="244" t="s">
        <v>1250</v>
      </c>
      <c r="P30" s="244">
        <v>41</v>
      </c>
      <c r="Q30" s="244" t="s">
        <v>1212</v>
      </c>
      <c r="R30" s="244" t="s">
        <v>1213</v>
      </c>
      <c r="S30" s="244" t="s">
        <v>1214</v>
      </c>
      <c r="T30" s="244" t="s">
        <v>1215</v>
      </c>
    </row>
    <row r="31" spans="11:20" ht="15" thickBot="1" x14ac:dyDescent="0.35">
      <c r="K31" s="765"/>
      <c r="M31" s="759"/>
      <c r="N31" s="759"/>
      <c r="O31" s="243" t="s">
        <v>1251</v>
      </c>
      <c r="P31" s="243">
        <v>34</v>
      </c>
      <c r="Q31" s="243" t="s">
        <v>1212</v>
      </c>
      <c r="R31" s="243" t="s">
        <v>1213</v>
      </c>
      <c r="S31" s="243" t="s">
        <v>1214</v>
      </c>
      <c r="T31" s="243" t="s">
        <v>1215</v>
      </c>
    </row>
    <row r="32" spans="11:20" ht="15" thickBot="1" x14ac:dyDescent="0.35">
      <c r="K32" s="765"/>
      <c r="M32" s="759"/>
      <c r="N32" s="759"/>
      <c r="O32" s="380" t="s">
        <v>1252</v>
      </c>
      <c r="P32" s="380">
        <v>24</v>
      </c>
      <c r="Q32" s="380" t="s">
        <v>1212</v>
      </c>
      <c r="R32" s="380" t="s">
        <v>1221</v>
      </c>
      <c r="S32" s="380" t="s">
        <v>1214</v>
      </c>
      <c r="T32" s="380" t="s">
        <v>1215</v>
      </c>
    </row>
    <row r="33" spans="11:22" ht="15" thickBot="1" x14ac:dyDescent="0.35">
      <c r="K33" s="765"/>
      <c r="M33" s="759"/>
      <c r="N33" s="759"/>
      <c r="O33" s="381" t="s">
        <v>1253</v>
      </c>
      <c r="P33" s="381">
        <v>25</v>
      </c>
      <c r="Q33" s="381" t="s">
        <v>1212</v>
      </c>
      <c r="R33" s="381" t="s">
        <v>1221</v>
      </c>
      <c r="S33" s="381" t="s">
        <v>1214</v>
      </c>
      <c r="T33" s="381" t="s">
        <v>1215</v>
      </c>
    </row>
    <row r="34" spans="11:22" ht="15" thickBot="1" x14ac:dyDescent="0.35">
      <c r="K34" s="765"/>
      <c r="M34" s="759"/>
      <c r="N34" s="759"/>
      <c r="O34" s="380" t="s">
        <v>1254</v>
      </c>
      <c r="P34" s="380">
        <v>53</v>
      </c>
      <c r="Q34" s="380" t="s">
        <v>1212</v>
      </c>
      <c r="R34" s="380" t="s">
        <v>1221</v>
      </c>
      <c r="S34" s="380" t="s">
        <v>1214</v>
      </c>
      <c r="T34" s="380" t="s">
        <v>1215</v>
      </c>
    </row>
    <row r="35" spans="11:22" ht="15" thickBot="1" x14ac:dyDescent="0.35">
      <c r="K35" s="765"/>
      <c r="M35" s="759"/>
      <c r="N35" s="759"/>
      <c r="O35" s="381" t="s">
        <v>1255</v>
      </c>
      <c r="P35" s="381">
        <v>51</v>
      </c>
      <c r="Q35" s="381" t="s">
        <v>1223</v>
      </c>
      <c r="R35" s="381" t="s">
        <v>1221</v>
      </c>
      <c r="S35" s="381" t="s">
        <v>1214</v>
      </c>
      <c r="T35" s="381" t="s">
        <v>1215</v>
      </c>
    </row>
    <row r="36" spans="11:22" s="183" customFormat="1" ht="15" thickBot="1" x14ac:dyDescent="0.35">
      <c r="L36" s="311"/>
      <c r="M36" s="183" t="s">
        <v>2172</v>
      </c>
      <c r="N36" s="312">
        <v>44032</v>
      </c>
      <c r="O36" s="313" t="s">
        <v>1256</v>
      </c>
      <c r="P36" s="313">
        <v>27</v>
      </c>
      <c r="Q36" s="313" t="s">
        <v>1212</v>
      </c>
      <c r="R36" s="313" t="s">
        <v>1229</v>
      </c>
      <c r="S36" s="313" t="s">
        <v>1214</v>
      </c>
      <c r="T36" s="313" t="s">
        <v>1230</v>
      </c>
    </row>
    <row r="37" spans="11:22" s="183" customFormat="1" ht="15" thickBot="1" x14ac:dyDescent="0.35">
      <c r="K37" s="763" t="s">
        <v>1370</v>
      </c>
      <c r="L37" s="311"/>
      <c r="M37" s="183" t="s">
        <v>2173</v>
      </c>
      <c r="N37" s="312">
        <v>44031</v>
      </c>
      <c r="O37" s="314" t="s">
        <v>1257</v>
      </c>
      <c r="P37" s="314">
        <v>40</v>
      </c>
      <c r="Q37" s="314" t="s">
        <v>1212</v>
      </c>
      <c r="R37" s="314" t="s">
        <v>1218</v>
      </c>
      <c r="S37" s="314" t="s">
        <v>1214</v>
      </c>
      <c r="T37" s="314" t="s">
        <v>1219</v>
      </c>
    </row>
    <row r="38" spans="11:22" s="183" customFormat="1" ht="15" customHeight="1" thickBot="1" x14ac:dyDescent="0.35">
      <c r="K38" s="764"/>
      <c r="L38" s="311"/>
      <c r="M38" s="183" t="s">
        <v>2172</v>
      </c>
      <c r="N38" s="312">
        <v>44029</v>
      </c>
      <c r="O38" s="313" t="s">
        <v>1258</v>
      </c>
      <c r="P38" s="313">
        <v>64</v>
      </c>
      <c r="Q38" s="313" t="s">
        <v>1212</v>
      </c>
      <c r="R38" s="313" t="s">
        <v>1229</v>
      </c>
      <c r="S38" s="313" t="s">
        <v>1214</v>
      </c>
      <c r="T38" s="313" t="s">
        <v>1230</v>
      </c>
    </row>
    <row r="39" spans="11:22" s="183" customFormat="1" ht="15" customHeight="1" thickBot="1" x14ac:dyDescent="0.35">
      <c r="K39" s="764"/>
      <c r="L39" s="311"/>
      <c r="M39" s="762" t="s">
        <v>2172</v>
      </c>
      <c r="N39" s="760">
        <v>44027</v>
      </c>
      <c r="O39" s="314" t="s">
        <v>1259</v>
      </c>
      <c r="P39" s="314">
        <v>55</v>
      </c>
      <c r="Q39" s="314" t="s">
        <v>1212</v>
      </c>
      <c r="R39" s="314" t="s">
        <v>1229</v>
      </c>
      <c r="S39" s="314" t="s">
        <v>1214</v>
      </c>
      <c r="T39" s="314" t="s">
        <v>1230</v>
      </c>
    </row>
    <row r="40" spans="11:22" s="183" customFormat="1" ht="15" thickBot="1" x14ac:dyDescent="0.35">
      <c r="K40" s="764"/>
      <c r="L40" s="311"/>
      <c r="M40" s="762"/>
      <c r="N40" s="761"/>
      <c r="O40" s="313" t="s">
        <v>1260</v>
      </c>
      <c r="P40" s="313">
        <v>30</v>
      </c>
      <c r="Q40" s="313" t="s">
        <v>1212</v>
      </c>
      <c r="R40" s="313" t="s">
        <v>1229</v>
      </c>
      <c r="S40" s="313" t="s">
        <v>1214</v>
      </c>
      <c r="T40" s="313" t="s">
        <v>1230</v>
      </c>
    </row>
    <row r="41" spans="11:22" s="183" customFormat="1" ht="15" thickBot="1" x14ac:dyDescent="0.35">
      <c r="K41" s="764"/>
      <c r="L41" s="311"/>
      <c r="M41" s="762"/>
      <c r="N41" s="761"/>
      <c r="O41" s="314" t="s">
        <v>1261</v>
      </c>
      <c r="P41" s="314">
        <v>31</v>
      </c>
      <c r="Q41" s="314" t="s">
        <v>1212</v>
      </c>
      <c r="R41" s="314" t="s">
        <v>1229</v>
      </c>
      <c r="S41" s="314" t="s">
        <v>1214</v>
      </c>
      <c r="T41" s="314" t="s">
        <v>1230</v>
      </c>
    </row>
    <row r="42" spans="11:22" s="183" customFormat="1" ht="15" thickBot="1" x14ac:dyDescent="0.35">
      <c r="K42" s="764"/>
      <c r="L42" s="311"/>
      <c r="M42" s="762"/>
      <c r="N42" s="761"/>
      <c r="O42" s="313" t="s">
        <v>1262</v>
      </c>
      <c r="P42" s="313">
        <v>35</v>
      </c>
      <c r="Q42" s="313" t="s">
        <v>1212</v>
      </c>
      <c r="R42" s="313" t="s">
        <v>1229</v>
      </c>
      <c r="S42" s="313" t="s">
        <v>1214</v>
      </c>
      <c r="T42" s="313" t="s">
        <v>1230</v>
      </c>
    </row>
    <row r="43" spans="11:22" s="183" customFormat="1" ht="15" thickBot="1" x14ac:dyDescent="0.35">
      <c r="K43" s="764"/>
      <c r="L43" s="311"/>
      <c r="M43" s="762"/>
      <c r="N43" s="761"/>
      <c r="O43" s="314" t="s">
        <v>1263</v>
      </c>
      <c r="P43" s="314">
        <v>32</v>
      </c>
      <c r="Q43" s="314" t="s">
        <v>1212</v>
      </c>
      <c r="R43" s="314" t="s">
        <v>1229</v>
      </c>
      <c r="S43" s="314" t="s">
        <v>1214</v>
      </c>
      <c r="T43" s="314" t="s">
        <v>1230</v>
      </c>
    </row>
    <row r="44" spans="11:22" s="183" customFormat="1" ht="15" thickBot="1" x14ac:dyDescent="0.35">
      <c r="K44" s="764"/>
      <c r="L44" s="311"/>
      <c r="M44" s="762"/>
      <c r="N44" s="761"/>
      <c r="O44" s="313" t="s">
        <v>1264</v>
      </c>
      <c r="P44" s="313">
        <v>35</v>
      </c>
      <c r="Q44" s="313" t="s">
        <v>1212</v>
      </c>
      <c r="R44" s="313" t="s">
        <v>1229</v>
      </c>
      <c r="S44" s="313" t="s">
        <v>1214</v>
      </c>
      <c r="T44" s="313" t="s">
        <v>1230</v>
      </c>
    </row>
    <row r="45" spans="11:22" s="183" customFormat="1" ht="15" thickBot="1" x14ac:dyDescent="0.35">
      <c r="K45" s="764"/>
      <c r="L45" s="311"/>
      <c r="M45" s="762"/>
      <c r="N45" s="761"/>
      <c r="O45" s="314" t="s">
        <v>1265</v>
      </c>
      <c r="P45" s="314">
        <v>51</v>
      </c>
      <c r="Q45" s="314" t="s">
        <v>1212</v>
      </c>
      <c r="R45" s="314" t="s">
        <v>1229</v>
      </c>
      <c r="S45" s="314" t="s">
        <v>1214</v>
      </c>
      <c r="T45" s="314" t="s">
        <v>1230</v>
      </c>
    </row>
    <row r="46" spans="11:22" s="183" customFormat="1" ht="15" thickBot="1" x14ac:dyDescent="0.35">
      <c r="K46" s="764"/>
      <c r="L46" s="311"/>
      <c r="M46" s="762"/>
      <c r="N46" s="761"/>
      <c r="O46" s="313" t="s">
        <v>1266</v>
      </c>
      <c r="P46" s="313">
        <v>35</v>
      </c>
      <c r="Q46" s="313" t="s">
        <v>1212</v>
      </c>
      <c r="R46" s="313" t="s">
        <v>1229</v>
      </c>
      <c r="S46" s="313" t="s">
        <v>1214</v>
      </c>
      <c r="T46" s="313" t="s">
        <v>1230</v>
      </c>
      <c r="V46" s="315" t="s">
        <v>1822</v>
      </c>
    </row>
    <row r="47" spans="11:22" s="183" customFormat="1" ht="15" thickBot="1" x14ac:dyDescent="0.35">
      <c r="K47" s="378"/>
      <c r="L47" s="311"/>
      <c r="M47" s="379"/>
      <c r="N47" s="213"/>
      <c r="O47" s="313"/>
      <c r="P47" s="313"/>
      <c r="Q47" s="313"/>
      <c r="R47" s="313"/>
      <c r="S47" s="313"/>
      <c r="T47" s="313"/>
      <c r="V47" s="315"/>
    </row>
    <row r="48" spans="11:22" s="26" customFormat="1" ht="15" thickBot="1" x14ac:dyDescent="0.35">
      <c r="K48" s="763" t="s">
        <v>1370</v>
      </c>
      <c r="L48" s="245"/>
      <c r="M48" s="26" t="s">
        <v>2171</v>
      </c>
      <c r="N48" s="288">
        <v>44026</v>
      </c>
      <c r="O48" s="243" t="s">
        <v>1267</v>
      </c>
      <c r="P48" s="243">
        <v>53</v>
      </c>
      <c r="Q48" s="243" t="s">
        <v>1212</v>
      </c>
      <c r="R48" s="243" t="s">
        <v>1268</v>
      </c>
      <c r="S48" s="243" t="s">
        <v>1214</v>
      </c>
      <c r="T48" s="243" t="s">
        <v>1215</v>
      </c>
    </row>
    <row r="49" spans="11:20" ht="15" customHeight="1" thickBot="1" x14ac:dyDescent="0.35">
      <c r="K49" s="763"/>
      <c r="M49" s="758" t="s">
        <v>2171</v>
      </c>
      <c r="N49" s="778">
        <v>44024</v>
      </c>
      <c r="O49" s="244" t="s">
        <v>1269</v>
      </c>
      <c r="P49" s="244">
        <v>31</v>
      </c>
      <c r="Q49" s="244" t="s">
        <v>1223</v>
      </c>
      <c r="R49" s="244" t="s">
        <v>1270</v>
      </c>
      <c r="S49" s="244" t="s">
        <v>1214</v>
      </c>
      <c r="T49" s="244" t="s">
        <v>1215</v>
      </c>
    </row>
    <row r="50" spans="11:20" ht="15" thickBot="1" x14ac:dyDescent="0.35">
      <c r="K50" s="763"/>
      <c r="M50" s="758"/>
      <c r="N50" s="771"/>
      <c r="O50" s="243" t="s">
        <v>1271</v>
      </c>
      <c r="P50" s="243">
        <v>36</v>
      </c>
      <c r="Q50" s="243" t="s">
        <v>1223</v>
      </c>
      <c r="R50" s="243" t="s">
        <v>1270</v>
      </c>
      <c r="S50" s="243" t="s">
        <v>1214</v>
      </c>
      <c r="T50" s="243" t="s">
        <v>1215</v>
      </c>
    </row>
    <row r="51" spans="11:20" ht="72.599999999999994" thickBot="1" x14ac:dyDescent="0.35">
      <c r="K51" s="261" t="s">
        <v>2170</v>
      </c>
      <c r="N51" s="247">
        <v>44023</v>
      </c>
      <c r="O51" s="244" t="s">
        <v>1272</v>
      </c>
      <c r="P51" s="244">
        <v>29</v>
      </c>
      <c r="Q51" s="244" t="s">
        <v>1212</v>
      </c>
      <c r="R51" s="244" t="s">
        <v>1273</v>
      </c>
      <c r="S51" s="244" t="s">
        <v>1214</v>
      </c>
      <c r="T51" s="244" t="s">
        <v>1274</v>
      </c>
    </row>
    <row r="52" spans="11:20" ht="15" thickBot="1" x14ac:dyDescent="0.35">
      <c r="K52" s="777" t="s">
        <v>2168</v>
      </c>
      <c r="M52" s="771" t="s">
        <v>2169</v>
      </c>
      <c r="N52" s="756">
        <v>44018</v>
      </c>
      <c r="O52" s="243" t="s">
        <v>1275</v>
      </c>
      <c r="P52" s="243">
        <v>30</v>
      </c>
      <c r="Q52" s="243" t="s">
        <v>1223</v>
      </c>
      <c r="R52" s="243" t="s">
        <v>1276</v>
      </c>
      <c r="S52" s="243" t="s">
        <v>1277</v>
      </c>
      <c r="T52" s="243" t="s">
        <v>1215</v>
      </c>
    </row>
    <row r="53" spans="11:20" ht="15" thickBot="1" x14ac:dyDescent="0.35">
      <c r="K53" s="769"/>
      <c r="M53" s="771"/>
      <c r="N53" s="759"/>
      <c r="O53" s="244" t="s">
        <v>1278</v>
      </c>
      <c r="P53" s="244">
        <v>36</v>
      </c>
      <c r="Q53" s="244" t="s">
        <v>1212</v>
      </c>
      <c r="R53" s="244" t="s">
        <v>1276</v>
      </c>
      <c r="S53" s="244" t="s">
        <v>1277</v>
      </c>
      <c r="T53" s="244" t="s">
        <v>1215</v>
      </c>
    </row>
    <row r="54" spans="11:20" ht="15" thickBot="1" x14ac:dyDescent="0.35">
      <c r="K54" s="769"/>
      <c r="M54" s="771"/>
      <c r="N54" s="759"/>
      <c r="O54" s="243" t="s">
        <v>1279</v>
      </c>
      <c r="P54" s="243">
        <v>26</v>
      </c>
      <c r="Q54" s="243" t="s">
        <v>1212</v>
      </c>
      <c r="R54" s="243" t="s">
        <v>1276</v>
      </c>
      <c r="S54" s="243" t="s">
        <v>1277</v>
      </c>
      <c r="T54" s="243" t="s">
        <v>1215</v>
      </c>
    </row>
    <row r="55" spans="11:20" ht="15" thickBot="1" x14ac:dyDescent="0.35">
      <c r="K55" s="769"/>
      <c r="M55" s="771"/>
      <c r="N55" s="759"/>
      <c r="O55" s="244" t="s">
        <v>1280</v>
      </c>
      <c r="P55" s="244">
        <v>0</v>
      </c>
      <c r="Q55" s="244" t="s">
        <v>1212</v>
      </c>
      <c r="R55" s="244" t="s">
        <v>1276</v>
      </c>
      <c r="S55" s="244" t="s">
        <v>1277</v>
      </c>
      <c r="T55" s="244" t="s">
        <v>1215</v>
      </c>
    </row>
    <row r="56" spans="11:20" ht="15" thickBot="1" x14ac:dyDescent="0.35">
      <c r="K56" s="769"/>
      <c r="M56" s="771"/>
      <c r="N56" s="759"/>
      <c r="O56" s="243" t="s">
        <v>1281</v>
      </c>
      <c r="P56" s="243">
        <v>36</v>
      </c>
      <c r="Q56" s="243" t="s">
        <v>1212</v>
      </c>
      <c r="R56" s="243" t="s">
        <v>1276</v>
      </c>
      <c r="S56" s="243" t="s">
        <v>1277</v>
      </c>
      <c r="T56" s="243" t="s">
        <v>1215</v>
      </c>
    </row>
    <row r="57" spans="11:20" ht="15" thickBot="1" x14ac:dyDescent="0.35">
      <c r="K57" s="769"/>
      <c r="M57" s="771"/>
      <c r="N57" s="759"/>
      <c r="O57" s="244" t="s">
        <v>1282</v>
      </c>
      <c r="P57" s="244">
        <v>29</v>
      </c>
      <c r="Q57" s="244" t="s">
        <v>1212</v>
      </c>
      <c r="R57" s="244" t="s">
        <v>1276</v>
      </c>
      <c r="S57" s="244" t="s">
        <v>1214</v>
      </c>
      <c r="T57" s="244" t="s">
        <v>1215</v>
      </c>
    </row>
    <row r="58" spans="11:20" ht="15" thickBot="1" x14ac:dyDescent="0.35">
      <c r="K58" s="769"/>
      <c r="M58" s="771"/>
      <c r="N58" s="759"/>
      <c r="O58" s="243" t="s">
        <v>1283</v>
      </c>
      <c r="P58" s="243">
        <v>33</v>
      </c>
      <c r="Q58" s="243" t="s">
        <v>1212</v>
      </c>
      <c r="R58" s="243" t="s">
        <v>1276</v>
      </c>
      <c r="S58" s="243" t="s">
        <v>1277</v>
      </c>
      <c r="T58" s="243" t="s">
        <v>1215</v>
      </c>
    </row>
    <row r="59" spans="11:20" ht="15" thickBot="1" x14ac:dyDescent="0.35">
      <c r="K59" s="769"/>
      <c r="M59" s="771"/>
      <c r="N59" s="759"/>
      <c r="O59" s="244" t="s">
        <v>1284</v>
      </c>
      <c r="P59" s="244">
        <v>34</v>
      </c>
      <c r="Q59" s="244" t="s">
        <v>1212</v>
      </c>
      <c r="R59" s="244" t="s">
        <v>1276</v>
      </c>
      <c r="S59" s="244" t="s">
        <v>1277</v>
      </c>
      <c r="T59" s="244" t="s">
        <v>1215</v>
      </c>
    </row>
    <row r="60" spans="11:20" ht="15" thickBot="1" x14ac:dyDescent="0.35">
      <c r="K60" s="769"/>
      <c r="M60" s="771"/>
      <c r="N60" s="759"/>
      <c r="O60" s="243" t="s">
        <v>1285</v>
      </c>
      <c r="P60" s="243">
        <v>32</v>
      </c>
      <c r="Q60" s="243" t="s">
        <v>1212</v>
      </c>
      <c r="R60" s="243" t="s">
        <v>1276</v>
      </c>
      <c r="S60" s="243" t="s">
        <v>1277</v>
      </c>
      <c r="T60" s="243" t="s">
        <v>1215</v>
      </c>
    </row>
    <row r="61" spans="11:20" ht="15" thickBot="1" x14ac:dyDescent="0.35">
      <c r="K61" s="769"/>
      <c r="M61" s="771"/>
      <c r="N61" s="759"/>
      <c r="O61" s="244" t="s">
        <v>1286</v>
      </c>
      <c r="P61" s="244">
        <v>34</v>
      </c>
      <c r="Q61" s="244" t="s">
        <v>1212</v>
      </c>
      <c r="R61" s="244" t="s">
        <v>1276</v>
      </c>
      <c r="S61" s="244" t="s">
        <v>1277</v>
      </c>
      <c r="T61" s="244" t="s">
        <v>1215</v>
      </c>
    </row>
    <row r="62" spans="11:20" ht="15" thickBot="1" x14ac:dyDescent="0.35">
      <c r="K62" s="769"/>
      <c r="M62" s="771"/>
      <c r="N62" s="759"/>
      <c r="O62" s="243" t="s">
        <v>1287</v>
      </c>
      <c r="P62" s="243">
        <v>35</v>
      </c>
      <c r="Q62" s="243" t="s">
        <v>1212</v>
      </c>
      <c r="R62" s="243" t="s">
        <v>1276</v>
      </c>
      <c r="S62" s="243" t="s">
        <v>1214</v>
      </c>
      <c r="T62" s="243" t="s">
        <v>1215</v>
      </c>
    </row>
    <row r="63" spans="11:20" ht="15" thickBot="1" x14ac:dyDescent="0.35">
      <c r="K63" s="769"/>
      <c r="M63" s="771"/>
      <c r="N63" s="759"/>
      <c r="O63" s="244" t="s">
        <v>1288</v>
      </c>
      <c r="P63" s="244">
        <v>56</v>
      </c>
      <c r="Q63" s="244" t="s">
        <v>1212</v>
      </c>
      <c r="R63" s="244" t="s">
        <v>1276</v>
      </c>
      <c r="S63" s="244" t="s">
        <v>1277</v>
      </c>
      <c r="T63" s="244" t="s">
        <v>1215</v>
      </c>
    </row>
    <row r="64" spans="11:20" ht="15" thickBot="1" x14ac:dyDescent="0.35">
      <c r="K64" s="769"/>
      <c r="M64" s="771"/>
      <c r="N64" s="759"/>
      <c r="O64" s="243" t="s">
        <v>1289</v>
      </c>
      <c r="P64" s="243">
        <v>55</v>
      </c>
      <c r="Q64" s="243" t="s">
        <v>1212</v>
      </c>
      <c r="R64" s="243" t="s">
        <v>1276</v>
      </c>
      <c r="S64" s="243" t="s">
        <v>1214</v>
      </c>
      <c r="T64" s="243" t="s">
        <v>1215</v>
      </c>
    </row>
    <row r="65" spans="2:30" ht="15" thickBot="1" x14ac:dyDescent="0.35">
      <c r="K65" s="769"/>
      <c r="M65" s="771"/>
      <c r="N65" s="759"/>
      <c r="O65" s="244" t="s">
        <v>1290</v>
      </c>
      <c r="P65" s="244">
        <v>42</v>
      </c>
      <c r="Q65" s="244" t="s">
        <v>1212</v>
      </c>
      <c r="R65" s="244" t="s">
        <v>1276</v>
      </c>
      <c r="S65" s="244" t="s">
        <v>1214</v>
      </c>
      <c r="T65" s="244" t="s">
        <v>1215</v>
      </c>
    </row>
    <row r="66" spans="2:30" s="26" customFormat="1" ht="15" thickBot="1" x14ac:dyDescent="0.35">
      <c r="C66" s="36" t="s">
        <v>1291</v>
      </c>
      <c r="L66" s="757">
        <v>44009</v>
      </c>
      <c r="M66" s="758" t="s">
        <v>1292</v>
      </c>
      <c r="O66" s="246" t="s">
        <v>1293</v>
      </c>
      <c r="P66" s="246">
        <v>43</v>
      </c>
      <c r="Q66" s="246" t="s">
        <v>1223</v>
      </c>
      <c r="R66" s="246" t="s">
        <v>1294</v>
      </c>
      <c r="S66" s="246" t="s">
        <v>1214</v>
      </c>
      <c r="T66" s="246" t="s">
        <v>1215</v>
      </c>
    </row>
    <row r="67" spans="2:30" ht="15" thickBot="1" x14ac:dyDescent="0.35">
      <c r="L67" s="758"/>
      <c r="M67" s="758"/>
      <c r="O67" s="244" t="s">
        <v>1295</v>
      </c>
      <c r="P67" s="244">
        <v>48</v>
      </c>
      <c r="Q67" s="244" t="s">
        <v>1223</v>
      </c>
      <c r="R67" s="244" t="s">
        <v>1294</v>
      </c>
      <c r="S67" s="244" t="s">
        <v>1214</v>
      </c>
      <c r="T67" s="244" t="s">
        <v>1215</v>
      </c>
    </row>
    <row r="68" spans="2:30" ht="15" thickBot="1" x14ac:dyDescent="0.35">
      <c r="L68" s="247">
        <v>44008</v>
      </c>
      <c r="M68" t="s">
        <v>1296</v>
      </c>
      <c r="O68" s="243" t="s">
        <v>1297</v>
      </c>
      <c r="P68" s="243">
        <v>31</v>
      </c>
      <c r="Q68" s="243" t="s">
        <v>1212</v>
      </c>
      <c r="R68" s="243" t="s">
        <v>1298</v>
      </c>
      <c r="S68" s="243" t="s">
        <v>1214</v>
      </c>
      <c r="T68" s="243" t="s">
        <v>1215</v>
      </c>
    </row>
    <row r="69" spans="2:30" ht="15" thickBot="1" x14ac:dyDescent="0.35">
      <c r="C69" t="s">
        <v>1299</v>
      </c>
      <c r="L69" s="756">
        <v>44006</v>
      </c>
      <c r="M69" s="759" t="s">
        <v>1292</v>
      </c>
      <c r="O69" s="244" t="s">
        <v>1300</v>
      </c>
      <c r="P69" s="244">
        <v>30</v>
      </c>
      <c r="Q69" s="244" t="s">
        <v>1223</v>
      </c>
      <c r="R69" s="244" t="s">
        <v>1294</v>
      </c>
      <c r="S69" s="244" t="s">
        <v>1214</v>
      </c>
      <c r="T69" s="244" t="s">
        <v>1215</v>
      </c>
    </row>
    <row r="70" spans="2:30" ht="15" thickBot="1" x14ac:dyDescent="0.35">
      <c r="L70" s="759"/>
      <c r="M70" s="759"/>
      <c r="O70" s="243" t="s">
        <v>1301</v>
      </c>
      <c r="P70" s="243">
        <v>46</v>
      </c>
      <c r="Q70" s="243" t="s">
        <v>1223</v>
      </c>
      <c r="R70" s="243" t="s">
        <v>1294</v>
      </c>
      <c r="S70" s="243" t="s">
        <v>1214</v>
      </c>
      <c r="T70" s="243" t="s">
        <v>1215</v>
      </c>
    </row>
    <row r="71" spans="2:30" ht="27.6" thickBot="1" x14ac:dyDescent="0.35">
      <c r="C71" s="241" t="s">
        <v>1302</v>
      </c>
      <c r="D71" s="241" t="s">
        <v>1303</v>
      </c>
      <c r="E71" s="241" t="s">
        <v>1214</v>
      </c>
      <c r="F71" s="241" t="s">
        <v>1277</v>
      </c>
      <c r="G71" s="241" t="s">
        <v>1304</v>
      </c>
      <c r="H71" s="242"/>
      <c r="I71" s="242"/>
      <c r="L71" s="759"/>
      <c r="M71" s="759"/>
      <c r="O71" s="244" t="s">
        <v>1305</v>
      </c>
      <c r="P71" s="244">
        <v>36</v>
      </c>
      <c r="Q71" s="244" t="s">
        <v>1212</v>
      </c>
      <c r="R71" s="244" t="s">
        <v>1229</v>
      </c>
      <c r="S71" s="244" t="s">
        <v>1214</v>
      </c>
      <c r="T71" s="244" t="s">
        <v>1215</v>
      </c>
      <c r="W71" s="242"/>
      <c r="X71" s="242" t="s">
        <v>1306</v>
      </c>
      <c r="Y71" s="242" t="s">
        <v>1307</v>
      </c>
      <c r="Z71" s="248" t="s">
        <v>1308</v>
      </c>
      <c r="AA71" s="242" t="s">
        <v>1209</v>
      </c>
      <c r="AB71" s="248" t="s">
        <v>1309</v>
      </c>
      <c r="AC71" s="242" t="s">
        <v>1310</v>
      </c>
    </row>
    <row r="72" spans="2:30" ht="16.2" thickBot="1" x14ac:dyDescent="0.35">
      <c r="B72">
        <v>1</v>
      </c>
      <c r="C72" s="243" t="s">
        <v>1311</v>
      </c>
      <c r="D72" s="243">
        <v>121</v>
      </c>
      <c r="E72" s="243">
        <v>7</v>
      </c>
      <c r="F72" s="243">
        <v>114</v>
      </c>
      <c r="G72" s="243">
        <v>0</v>
      </c>
      <c r="H72" s="249"/>
      <c r="I72" s="249"/>
      <c r="L72" s="756">
        <v>44001</v>
      </c>
      <c r="M72" s="765" t="s">
        <v>1312</v>
      </c>
      <c r="O72" s="243" t="s">
        <v>1313</v>
      </c>
      <c r="P72" s="243">
        <v>12</v>
      </c>
      <c r="Q72" s="243" t="s">
        <v>1212</v>
      </c>
      <c r="R72" s="243" t="s">
        <v>1311</v>
      </c>
      <c r="S72" s="243" t="s">
        <v>1214</v>
      </c>
      <c r="T72" s="243" t="s">
        <v>1215</v>
      </c>
      <c r="X72" s="250">
        <v>43853</v>
      </c>
      <c r="Y72" t="s">
        <v>1314</v>
      </c>
      <c r="Z72" s="26" t="s">
        <v>1315</v>
      </c>
      <c r="AA72" t="s">
        <v>1316</v>
      </c>
      <c r="AC72" s="22" t="s">
        <v>1317</v>
      </c>
      <c r="AD72" s="22" t="s">
        <v>1318</v>
      </c>
    </row>
    <row r="73" spans="2:30" ht="15" thickBot="1" x14ac:dyDescent="0.35">
      <c r="B73">
        <v>2</v>
      </c>
      <c r="C73" s="244" t="s">
        <v>1298</v>
      </c>
      <c r="D73" s="244">
        <v>61</v>
      </c>
      <c r="E73" s="244">
        <v>3</v>
      </c>
      <c r="F73" s="244">
        <v>58</v>
      </c>
      <c r="G73" s="244">
        <v>0</v>
      </c>
      <c r="H73" s="251"/>
      <c r="I73" s="251"/>
      <c r="L73" s="759"/>
      <c r="M73" s="765"/>
      <c r="O73" s="244" t="s">
        <v>1319</v>
      </c>
      <c r="P73" s="244">
        <v>39</v>
      </c>
      <c r="Q73" s="244" t="s">
        <v>1212</v>
      </c>
      <c r="R73" s="244" t="s">
        <v>1311</v>
      </c>
      <c r="S73" s="244" t="s">
        <v>1214</v>
      </c>
      <c r="T73" s="244" t="s">
        <v>1215</v>
      </c>
      <c r="X73" s="250">
        <v>43862</v>
      </c>
      <c r="Z73" s="26" t="s">
        <v>1320</v>
      </c>
      <c r="AA73" t="s">
        <v>1321</v>
      </c>
    </row>
    <row r="74" spans="2:30" ht="15" thickBot="1" x14ac:dyDescent="0.35">
      <c r="B74">
        <v>3</v>
      </c>
      <c r="C74" s="243" t="s">
        <v>1322</v>
      </c>
      <c r="D74" s="243">
        <v>30</v>
      </c>
      <c r="E74" s="243">
        <v>1</v>
      </c>
      <c r="F74" s="243">
        <v>29</v>
      </c>
      <c r="G74" s="243">
        <v>0</v>
      </c>
      <c r="H74" s="249"/>
      <c r="I74" s="249"/>
      <c r="L74" s="759"/>
      <c r="M74" s="765"/>
      <c r="O74" s="243" t="s">
        <v>1323</v>
      </c>
      <c r="P74" s="243">
        <v>6</v>
      </c>
      <c r="Q74" s="243" t="s">
        <v>1212</v>
      </c>
      <c r="R74" s="243" t="s">
        <v>1311</v>
      </c>
      <c r="S74" s="243" t="s">
        <v>1214</v>
      </c>
      <c r="T74" s="243" t="s">
        <v>1215</v>
      </c>
    </row>
    <row r="75" spans="2:30" ht="15" thickBot="1" x14ac:dyDescent="0.35">
      <c r="B75">
        <v>4</v>
      </c>
      <c r="C75" s="244" t="s">
        <v>1270</v>
      </c>
      <c r="D75" s="244">
        <v>21</v>
      </c>
      <c r="E75" s="244">
        <v>0</v>
      </c>
      <c r="F75" s="244">
        <v>21</v>
      </c>
      <c r="G75" s="244">
        <v>0</v>
      </c>
      <c r="H75" s="251"/>
      <c r="I75" s="251"/>
      <c r="L75" s="759"/>
      <c r="M75" s="765"/>
      <c r="O75" s="244" t="s">
        <v>1324</v>
      </c>
      <c r="P75" s="244">
        <v>6</v>
      </c>
      <c r="Q75" s="244" t="s">
        <v>1212</v>
      </c>
      <c r="R75" s="244" t="s">
        <v>1311</v>
      </c>
      <c r="S75" s="244" t="s">
        <v>1214</v>
      </c>
      <c r="T75" s="244" t="s">
        <v>1215</v>
      </c>
    </row>
    <row r="76" spans="2:30" ht="15" thickBot="1" x14ac:dyDescent="0.35">
      <c r="B76">
        <v>5</v>
      </c>
      <c r="C76" s="243" t="s">
        <v>1325</v>
      </c>
      <c r="D76" s="243">
        <v>19</v>
      </c>
      <c r="E76" s="243">
        <v>0</v>
      </c>
      <c r="F76" s="243">
        <v>19</v>
      </c>
      <c r="G76" s="243">
        <v>0</v>
      </c>
      <c r="H76" s="249"/>
      <c r="I76" s="249"/>
      <c r="L76" s="759"/>
      <c r="M76" s="765"/>
      <c r="O76" s="243" t="s">
        <v>1326</v>
      </c>
      <c r="P76" s="243">
        <v>39</v>
      </c>
      <c r="Q76" s="243" t="s">
        <v>1223</v>
      </c>
      <c r="R76" s="243" t="s">
        <v>1311</v>
      </c>
      <c r="S76" s="243" t="s">
        <v>1214</v>
      </c>
      <c r="T76" s="243" t="s">
        <v>1215</v>
      </c>
    </row>
    <row r="77" spans="2:30" ht="15" thickBot="1" x14ac:dyDescent="0.35">
      <c r="B77">
        <v>6</v>
      </c>
      <c r="C77" s="244" t="s">
        <v>1213</v>
      </c>
      <c r="D77" s="244">
        <v>13</v>
      </c>
      <c r="E77" s="244">
        <v>0</v>
      </c>
      <c r="F77" s="244">
        <v>13</v>
      </c>
      <c r="G77" s="244">
        <v>0</v>
      </c>
      <c r="H77" s="251"/>
      <c r="I77" s="251"/>
      <c r="L77" s="759"/>
      <c r="M77" s="765"/>
      <c r="O77" s="244" t="s">
        <v>1327</v>
      </c>
      <c r="P77" s="244">
        <v>52</v>
      </c>
      <c r="Q77" s="244" t="s">
        <v>1212</v>
      </c>
      <c r="R77" s="244" t="s">
        <v>1311</v>
      </c>
      <c r="S77" s="244" t="s">
        <v>1214</v>
      </c>
      <c r="T77" s="244" t="s">
        <v>1215</v>
      </c>
    </row>
    <row r="78" spans="2:30" ht="15" thickBot="1" x14ac:dyDescent="0.35">
      <c r="B78">
        <v>7</v>
      </c>
      <c r="C78" s="243" t="s">
        <v>1328</v>
      </c>
      <c r="D78" s="243">
        <v>9</v>
      </c>
      <c r="E78" s="243">
        <v>0</v>
      </c>
      <c r="F78" s="243">
        <v>9</v>
      </c>
      <c r="G78" s="243">
        <v>0</v>
      </c>
      <c r="H78" s="249"/>
      <c r="I78" s="249"/>
      <c r="L78" s="759"/>
      <c r="M78" s="765"/>
      <c r="O78" s="243" t="s">
        <v>1329</v>
      </c>
      <c r="P78" s="243">
        <v>27</v>
      </c>
      <c r="Q78" s="243" t="s">
        <v>1223</v>
      </c>
      <c r="R78" s="243" t="s">
        <v>1311</v>
      </c>
      <c r="S78" s="243" t="s">
        <v>1214</v>
      </c>
      <c r="T78" s="243" t="s">
        <v>1215</v>
      </c>
    </row>
    <row r="79" spans="2:30" ht="18" customHeight="1" thickBot="1" x14ac:dyDescent="0.35">
      <c r="B79">
        <v>8</v>
      </c>
      <c r="C79" s="244" t="s">
        <v>1218</v>
      </c>
      <c r="D79" s="244">
        <v>9</v>
      </c>
      <c r="E79" s="244">
        <v>0</v>
      </c>
      <c r="F79" s="244">
        <v>9</v>
      </c>
      <c r="G79" s="244">
        <v>0</v>
      </c>
      <c r="H79" s="251"/>
      <c r="I79" s="251"/>
      <c r="L79" s="756">
        <v>44000</v>
      </c>
      <c r="M79" s="759" t="s">
        <v>1292</v>
      </c>
      <c r="O79" s="244" t="s">
        <v>1330</v>
      </c>
      <c r="P79" s="244">
        <v>41</v>
      </c>
      <c r="Q79" s="244" t="s">
        <v>1212</v>
      </c>
      <c r="R79" s="244" t="s">
        <v>1229</v>
      </c>
      <c r="S79" s="244" t="s">
        <v>1214</v>
      </c>
      <c r="T79" s="244" t="s">
        <v>1215</v>
      </c>
    </row>
    <row r="80" spans="2:30" ht="14.4" customHeight="1" thickBot="1" x14ac:dyDescent="0.35">
      <c r="B80">
        <v>9</v>
      </c>
      <c r="C80" s="243" t="s">
        <v>1229</v>
      </c>
      <c r="D80" s="243">
        <v>8</v>
      </c>
      <c r="E80" s="243">
        <v>8</v>
      </c>
      <c r="F80" s="243">
        <v>0</v>
      </c>
      <c r="G80" s="243">
        <v>0</v>
      </c>
      <c r="H80" s="249"/>
      <c r="I80" s="249"/>
      <c r="L80" s="759"/>
      <c r="M80" s="759"/>
      <c r="O80" s="243" t="s">
        <v>1331</v>
      </c>
      <c r="P80" s="243">
        <v>35</v>
      </c>
      <c r="Q80" s="243" t="s">
        <v>1212</v>
      </c>
      <c r="R80" s="243" t="s">
        <v>1229</v>
      </c>
      <c r="S80" s="243" t="s">
        <v>1214</v>
      </c>
      <c r="T80" s="243" t="s">
        <v>1215</v>
      </c>
    </row>
    <row r="81" spans="2:20" ht="14.4" customHeight="1" thickBot="1" x14ac:dyDescent="0.35">
      <c r="B81">
        <v>10</v>
      </c>
      <c r="C81" s="244" t="s">
        <v>1332</v>
      </c>
      <c r="D81" s="244">
        <v>6</v>
      </c>
      <c r="E81" s="244">
        <v>1</v>
      </c>
      <c r="F81" s="244">
        <v>5</v>
      </c>
      <c r="G81" s="244">
        <v>0</v>
      </c>
      <c r="H81" s="251"/>
      <c r="I81" s="251"/>
      <c r="L81" s="759"/>
      <c r="M81" s="759"/>
      <c r="O81" s="244" t="s">
        <v>1333</v>
      </c>
      <c r="P81" s="244">
        <v>33</v>
      </c>
      <c r="Q81" s="244" t="s">
        <v>1212</v>
      </c>
      <c r="R81" s="244" t="s">
        <v>1229</v>
      </c>
      <c r="S81" s="244" t="s">
        <v>1214</v>
      </c>
      <c r="T81" s="244" t="s">
        <v>1215</v>
      </c>
    </row>
    <row r="82" spans="2:20" ht="16.8" customHeight="1" thickBot="1" x14ac:dyDescent="0.35">
      <c r="B82">
        <v>11</v>
      </c>
      <c r="C82" s="243" t="s">
        <v>1334</v>
      </c>
      <c r="D82" s="243">
        <v>6</v>
      </c>
      <c r="E82" s="243">
        <v>0</v>
      </c>
      <c r="F82" s="243">
        <v>6</v>
      </c>
      <c r="G82" s="243">
        <v>0</v>
      </c>
      <c r="H82" s="249"/>
      <c r="I82" s="249"/>
      <c r="L82" s="759"/>
      <c r="M82" s="759"/>
      <c r="O82" s="243" t="s">
        <v>1335</v>
      </c>
      <c r="P82" s="243">
        <v>37</v>
      </c>
      <c r="Q82" s="243" t="s">
        <v>1212</v>
      </c>
      <c r="R82" s="243" t="s">
        <v>1229</v>
      </c>
      <c r="S82" s="243" t="s">
        <v>1214</v>
      </c>
      <c r="T82" s="243" t="s">
        <v>1215</v>
      </c>
    </row>
    <row r="83" spans="2:20" ht="16.2" customHeight="1" thickBot="1" x14ac:dyDescent="0.35">
      <c r="B83">
        <v>12</v>
      </c>
      <c r="C83" s="244" t="s">
        <v>1336</v>
      </c>
      <c r="D83" s="244">
        <v>5</v>
      </c>
      <c r="E83" s="244">
        <v>2</v>
      </c>
      <c r="F83" s="244">
        <v>3</v>
      </c>
      <c r="G83" s="244">
        <v>0</v>
      </c>
      <c r="H83" s="251"/>
      <c r="I83" s="251"/>
      <c r="L83" s="759"/>
      <c r="M83" s="759"/>
      <c r="O83" s="244" t="s">
        <v>1337</v>
      </c>
      <c r="P83" s="244">
        <v>38</v>
      </c>
      <c r="Q83" s="244" t="s">
        <v>1212</v>
      </c>
      <c r="R83" s="244" t="s">
        <v>1229</v>
      </c>
      <c r="S83" s="244" t="s">
        <v>1214</v>
      </c>
      <c r="T83" s="244" t="s">
        <v>1215</v>
      </c>
    </row>
    <row r="84" spans="2:20" ht="16.2" customHeight="1" thickBot="1" x14ac:dyDescent="0.35">
      <c r="B84">
        <v>13</v>
      </c>
      <c r="C84" s="243" t="s">
        <v>1338</v>
      </c>
      <c r="D84" s="243">
        <v>4</v>
      </c>
      <c r="E84" s="243">
        <v>0</v>
      </c>
      <c r="F84" s="243">
        <v>4</v>
      </c>
      <c r="G84" s="243">
        <v>0</v>
      </c>
      <c r="H84" s="249"/>
      <c r="I84" s="249"/>
      <c r="L84" s="759"/>
      <c r="M84" s="759"/>
      <c r="O84" s="243" t="s">
        <v>1339</v>
      </c>
      <c r="P84" s="243">
        <v>25</v>
      </c>
      <c r="Q84" s="243" t="s">
        <v>1212</v>
      </c>
      <c r="R84" s="243" t="s">
        <v>1229</v>
      </c>
      <c r="S84" s="243" t="s">
        <v>1214</v>
      </c>
      <c r="T84" s="243" t="s">
        <v>1215</v>
      </c>
    </row>
    <row r="85" spans="2:20" ht="15" customHeight="1" thickBot="1" x14ac:dyDescent="0.35">
      <c r="B85">
        <v>14</v>
      </c>
      <c r="C85" s="244" t="s">
        <v>1340</v>
      </c>
      <c r="D85" s="244">
        <v>4</v>
      </c>
      <c r="E85" s="244">
        <v>0</v>
      </c>
      <c r="F85" s="244">
        <v>4</v>
      </c>
      <c r="G85" s="244">
        <v>0</v>
      </c>
      <c r="H85" s="251"/>
      <c r="I85" s="251"/>
      <c r="L85" s="759"/>
      <c r="M85" s="759"/>
      <c r="O85" s="244" t="s">
        <v>1341</v>
      </c>
      <c r="P85" s="244">
        <v>29</v>
      </c>
      <c r="Q85" s="244" t="s">
        <v>1212</v>
      </c>
      <c r="R85" s="244" t="s">
        <v>1229</v>
      </c>
      <c r="S85" s="244" t="s">
        <v>1214</v>
      </c>
      <c r="T85" s="244" t="s">
        <v>1215</v>
      </c>
    </row>
    <row r="86" spans="2:20" ht="14.4" customHeight="1" thickBot="1" x14ac:dyDescent="0.35">
      <c r="B86">
        <v>15</v>
      </c>
      <c r="C86" s="243" t="s">
        <v>1342</v>
      </c>
      <c r="D86" s="243">
        <v>4</v>
      </c>
      <c r="E86" s="243">
        <v>0</v>
      </c>
      <c r="F86" s="243">
        <v>4</v>
      </c>
      <c r="G86" s="243">
        <v>0</v>
      </c>
      <c r="H86" s="249"/>
      <c r="I86" s="249"/>
      <c r="L86" s="247">
        <v>43999</v>
      </c>
      <c r="M86" t="s">
        <v>1343</v>
      </c>
      <c r="O86" s="243" t="s">
        <v>1344</v>
      </c>
      <c r="P86" s="243">
        <v>24</v>
      </c>
      <c r="Q86" s="243" t="s">
        <v>1212</v>
      </c>
      <c r="R86" s="243" t="s">
        <v>1298</v>
      </c>
      <c r="S86" s="243" t="s">
        <v>1214</v>
      </c>
      <c r="T86" s="243" t="s">
        <v>1215</v>
      </c>
    </row>
    <row r="87" spans="2:20" ht="16.8" customHeight="1" thickBot="1" x14ac:dyDescent="0.35">
      <c r="B87">
        <v>16</v>
      </c>
      <c r="C87" s="244" t="s">
        <v>1243</v>
      </c>
      <c r="D87" s="244">
        <v>4</v>
      </c>
      <c r="E87" s="244">
        <v>1</v>
      </c>
      <c r="F87" s="244">
        <v>3</v>
      </c>
      <c r="G87" s="244">
        <v>0</v>
      </c>
      <c r="H87" s="251"/>
      <c r="I87" s="251"/>
      <c r="L87" s="247">
        <v>43995</v>
      </c>
      <c r="M87" t="s">
        <v>1345</v>
      </c>
      <c r="O87" s="244" t="s">
        <v>1346</v>
      </c>
      <c r="P87" s="244">
        <v>29</v>
      </c>
      <c r="Q87" s="244" t="s">
        <v>1212</v>
      </c>
      <c r="R87" s="244" t="s">
        <v>1218</v>
      </c>
      <c r="S87" s="244" t="s">
        <v>1277</v>
      </c>
      <c r="T87" s="244" t="s">
        <v>1215</v>
      </c>
    </row>
    <row r="88" spans="2:20" ht="15.6" customHeight="1" thickBot="1" x14ac:dyDescent="0.35">
      <c r="B88">
        <v>17</v>
      </c>
      <c r="C88" s="243" t="s">
        <v>1347</v>
      </c>
      <c r="D88" s="243">
        <v>4</v>
      </c>
      <c r="E88" s="243">
        <v>0</v>
      </c>
      <c r="F88" s="243">
        <v>4</v>
      </c>
      <c r="G88" s="243">
        <v>0</v>
      </c>
      <c r="H88" s="249"/>
      <c r="I88" s="249"/>
      <c r="L88" s="247">
        <v>43994</v>
      </c>
      <c r="M88" t="s">
        <v>1348</v>
      </c>
      <c r="O88" s="243" t="s">
        <v>1349</v>
      </c>
      <c r="P88" s="243">
        <v>37</v>
      </c>
      <c r="Q88" s="243" t="s">
        <v>1212</v>
      </c>
      <c r="R88" s="243" t="s">
        <v>1229</v>
      </c>
      <c r="S88" s="243" t="s">
        <v>1214</v>
      </c>
      <c r="T88" s="243" t="s">
        <v>1215</v>
      </c>
    </row>
    <row r="89" spans="2:20" ht="15" customHeight="1" thickBot="1" x14ac:dyDescent="0.35">
      <c r="B89">
        <v>18</v>
      </c>
      <c r="C89" s="244" t="s">
        <v>1276</v>
      </c>
      <c r="D89" s="244">
        <v>3</v>
      </c>
      <c r="E89" s="244">
        <v>0</v>
      </c>
      <c r="F89" s="244">
        <v>3</v>
      </c>
      <c r="G89" s="244">
        <v>0</v>
      </c>
      <c r="H89" s="251"/>
      <c r="I89" s="251"/>
      <c r="L89" s="756">
        <v>43990</v>
      </c>
      <c r="M89" t="s">
        <v>1350</v>
      </c>
      <c r="O89" s="244" t="s">
        <v>1351</v>
      </c>
      <c r="P89" s="244">
        <v>18</v>
      </c>
      <c r="Q89" s="244" t="s">
        <v>1212</v>
      </c>
      <c r="R89" s="244" t="s">
        <v>1332</v>
      </c>
      <c r="S89" s="244" t="s">
        <v>1214</v>
      </c>
      <c r="T89" s="244" t="s">
        <v>1215</v>
      </c>
    </row>
    <row r="90" spans="2:20" ht="16.2" customHeight="1" thickBot="1" x14ac:dyDescent="0.35">
      <c r="B90">
        <v>19</v>
      </c>
      <c r="C90" s="243" t="s">
        <v>1352</v>
      </c>
      <c r="D90" s="243">
        <v>2</v>
      </c>
      <c r="E90" s="243">
        <v>0</v>
      </c>
      <c r="F90" s="243">
        <v>2</v>
      </c>
      <c r="G90" s="243">
        <v>0</v>
      </c>
      <c r="H90" s="249"/>
      <c r="I90" s="249"/>
      <c r="L90" s="756"/>
      <c r="M90" t="s">
        <v>1353</v>
      </c>
      <c r="O90" s="243" t="s">
        <v>1354</v>
      </c>
      <c r="P90" s="243">
        <v>47</v>
      </c>
      <c r="Q90" s="243" t="s">
        <v>1223</v>
      </c>
      <c r="R90" s="243" t="s">
        <v>1336</v>
      </c>
      <c r="S90" s="243" t="s">
        <v>1214</v>
      </c>
      <c r="T90" s="243" t="s">
        <v>1215</v>
      </c>
    </row>
    <row r="91" spans="2:20" ht="13.2" customHeight="1" thickBot="1" x14ac:dyDescent="0.35">
      <c r="B91">
        <v>20</v>
      </c>
      <c r="C91" s="244" t="s">
        <v>1355</v>
      </c>
      <c r="D91" s="244">
        <v>2</v>
      </c>
      <c r="E91" s="244">
        <v>0</v>
      </c>
      <c r="F91" s="244">
        <v>2</v>
      </c>
      <c r="G91" s="244">
        <v>0</v>
      </c>
      <c r="H91" s="251"/>
      <c r="I91" s="251"/>
      <c r="L91" s="756"/>
      <c r="M91" t="s">
        <v>1356</v>
      </c>
      <c r="O91" s="244" t="s">
        <v>1357</v>
      </c>
      <c r="P91" s="244">
        <v>28</v>
      </c>
      <c r="Q91" s="244" t="s">
        <v>1223</v>
      </c>
      <c r="R91" s="244" t="s">
        <v>1336</v>
      </c>
      <c r="S91" s="244" t="s">
        <v>1214</v>
      </c>
      <c r="T91" s="244" t="s">
        <v>1215</v>
      </c>
    </row>
    <row r="92" spans="2:20" ht="15" customHeight="1" thickBot="1" x14ac:dyDescent="0.35">
      <c r="B92">
        <v>21</v>
      </c>
      <c r="C92" s="243" t="s">
        <v>1358</v>
      </c>
      <c r="D92" s="243">
        <v>2</v>
      </c>
      <c r="E92" s="243">
        <v>0</v>
      </c>
      <c r="F92" s="243">
        <v>2</v>
      </c>
      <c r="G92" s="243">
        <v>0</v>
      </c>
      <c r="H92" s="249"/>
      <c r="I92" s="249"/>
      <c r="L92" s="252">
        <v>43988</v>
      </c>
      <c r="M92" t="s">
        <v>1359</v>
      </c>
      <c r="O92" s="243" t="s">
        <v>1360</v>
      </c>
      <c r="P92" s="243">
        <v>22</v>
      </c>
      <c r="Q92" s="243" t="s">
        <v>1212</v>
      </c>
      <c r="R92" s="243" t="s">
        <v>1298</v>
      </c>
      <c r="S92" s="243" t="s">
        <v>1214</v>
      </c>
      <c r="T92" s="243" t="s">
        <v>1215</v>
      </c>
    </row>
    <row r="93" spans="2:20" ht="15.6" customHeight="1" thickBot="1" x14ac:dyDescent="0.35">
      <c r="B93">
        <v>22</v>
      </c>
      <c r="C93" s="244" t="s">
        <v>1361</v>
      </c>
      <c r="D93" s="244">
        <v>2</v>
      </c>
      <c r="E93" s="244">
        <v>0</v>
      </c>
      <c r="F93" s="244">
        <v>2</v>
      </c>
      <c r="G93" s="244">
        <v>0</v>
      </c>
      <c r="H93" s="251"/>
      <c r="I93" s="251"/>
      <c r="L93" s="247">
        <v>43981</v>
      </c>
      <c r="M93" t="s">
        <v>1362</v>
      </c>
      <c r="O93" s="244" t="s">
        <v>1363</v>
      </c>
      <c r="P93" s="244">
        <v>1</v>
      </c>
      <c r="Q93" s="244" t="s">
        <v>1212</v>
      </c>
      <c r="R93" s="244" t="s">
        <v>1243</v>
      </c>
      <c r="S93" s="244" t="s">
        <v>1214</v>
      </c>
      <c r="T93" s="244" t="s">
        <v>1215</v>
      </c>
    </row>
    <row r="94" spans="2:20" ht="15" thickBot="1" x14ac:dyDescent="0.35">
      <c r="B94">
        <v>23</v>
      </c>
      <c r="C94" s="243" t="s">
        <v>1364</v>
      </c>
      <c r="D94" s="243">
        <v>2</v>
      </c>
      <c r="E94" s="243">
        <v>0</v>
      </c>
      <c r="F94" s="243">
        <v>2</v>
      </c>
      <c r="G94" s="243">
        <v>0</v>
      </c>
      <c r="H94" s="249"/>
      <c r="I94" s="249"/>
      <c r="L94" s="247">
        <v>43977</v>
      </c>
      <c r="M94" t="s">
        <v>1365</v>
      </c>
      <c r="O94" s="243" t="s">
        <v>1366</v>
      </c>
      <c r="P94" s="243">
        <v>31</v>
      </c>
      <c r="Q94" s="243" t="s">
        <v>1212</v>
      </c>
      <c r="R94" s="243" t="s">
        <v>1322</v>
      </c>
      <c r="S94" s="243" t="s">
        <v>1277</v>
      </c>
      <c r="T94" s="243" t="s">
        <v>1215</v>
      </c>
    </row>
    <row r="95" spans="2:20" ht="15" customHeight="1" thickBot="1" x14ac:dyDescent="0.35">
      <c r="B95">
        <v>24</v>
      </c>
      <c r="C95" s="244" t="s">
        <v>1294</v>
      </c>
      <c r="D95" s="244">
        <v>1</v>
      </c>
      <c r="E95" s="244">
        <v>0</v>
      </c>
      <c r="F95" s="244">
        <v>1</v>
      </c>
      <c r="G95" s="244">
        <v>0</v>
      </c>
      <c r="H95" s="251"/>
      <c r="I95" s="251"/>
      <c r="L95" s="247">
        <v>43976</v>
      </c>
      <c r="M95" t="s">
        <v>1367</v>
      </c>
      <c r="O95" s="244" t="s">
        <v>1368</v>
      </c>
      <c r="P95" s="244">
        <v>20</v>
      </c>
      <c r="Q95" s="244" t="s">
        <v>1223</v>
      </c>
      <c r="R95" s="244" t="s">
        <v>1298</v>
      </c>
      <c r="S95" s="244" t="s">
        <v>1277</v>
      </c>
      <c r="T95" s="244" t="s">
        <v>1215</v>
      </c>
    </row>
    <row r="96" spans="2:20" ht="15" customHeight="1" thickBot="1" x14ac:dyDescent="0.35">
      <c r="B96">
        <v>25</v>
      </c>
      <c r="C96" s="243" t="s">
        <v>1369</v>
      </c>
      <c r="D96" s="243">
        <v>1</v>
      </c>
      <c r="E96" s="243">
        <v>0</v>
      </c>
      <c r="F96" s="243">
        <v>1</v>
      </c>
      <c r="G96" s="243">
        <v>0</v>
      </c>
      <c r="H96" s="249"/>
      <c r="I96" s="249"/>
      <c r="K96" s="253" t="s">
        <v>1370</v>
      </c>
      <c r="L96" s="247">
        <v>43975</v>
      </c>
      <c r="M96" t="s">
        <v>1365</v>
      </c>
      <c r="N96" s="42" t="s">
        <v>1371</v>
      </c>
      <c r="O96" s="243" t="s">
        <v>1372</v>
      </c>
      <c r="P96" s="243">
        <v>34</v>
      </c>
      <c r="Q96" s="243" t="s">
        <v>1223</v>
      </c>
      <c r="R96" s="243" t="s">
        <v>1243</v>
      </c>
      <c r="S96" s="243" t="s">
        <v>1277</v>
      </c>
      <c r="T96" s="243" t="s">
        <v>1215</v>
      </c>
    </row>
    <row r="97" spans="2:20" ht="15" thickBot="1" x14ac:dyDescent="0.35">
      <c r="B97">
        <v>26</v>
      </c>
      <c r="C97" s="244" t="s">
        <v>1373</v>
      </c>
      <c r="D97" s="244">
        <v>1</v>
      </c>
      <c r="E97" s="244">
        <v>0</v>
      </c>
      <c r="F97" s="244">
        <v>1</v>
      </c>
      <c r="G97" s="244">
        <v>0</v>
      </c>
      <c r="H97" s="251"/>
      <c r="I97" s="251"/>
      <c r="K97" s="754" t="s">
        <v>1374</v>
      </c>
      <c r="L97" s="757">
        <v>43969</v>
      </c>
      <c r="O97" s="244" t="s">
        <v>1375</v>
      </c>
      <c r="P97" s="244">
        <v>18</v>
      </c>
      <c r="Q97" s="244" t="s">
        <v>1212</v>
      </c>
      <c r="R97" s="244" t="s">
        <v>1311</v>
      </c>
      <c r="S97" s="244" t="s">
        <v>1277</v>
      </c>
      <c r="T97" s="244" t="s">
        <v>1215</v>
      </c>
    </row>
    <row r="98" spans="2:20" ht="15" thickBot="1" x14ac:dyDescent="0.35">
      <c r="B98">
        <v>27</v>
      </c>
      <c r="C98" s="243" t="s">
        <v>1376</v>
      </c>
      <c r="D98" s="243">
        <v>1</v>
      </c>
      <c r="E98" s="243">
        <v>0</v>
      </c>
      <c r="F98" s="243">
        <v>1</v>
      </c>
      <c r="G98" s="243">
        <v>0</v>
      </c>
      <c r="H98" s="249"/>
      <c r="I98" s="249"/>
      <c r="K98" s="755"/>
      <c r="L98" s="758"/>
      <c r="O98" s="243" t="s">
        <v>1377</v>
      </c>
      <c r="P98" s="243">
        <v>19</v>
      </c>
      <c r="Q98" s="243" t="s">
        <v>1223</v>
      </c>
      <c r="R98" s="243" t="s">
        <v>1311</v>
      </c>
      <c r="S98" s="243" t="s">
        <v>1277</v>
      </c>
      <c r="T98" s="243" t="s">
        <v>1215</v>
      </c>
    </row>
    <row r="99" spans="2:20" ht="16.8" customHeight="1" thickBot="1" x14ac:dyDescent="0.35">
      <c r="B99">
        <v>28</v>
      </c>
      <c r="C99" s="244" t="s">
        <v>1378</v>
      </c>
      <c r="D99" s="244">
        <v>1</v>
      </c>
      <c r="E99" s="244">
        <v>0</v>
      </c>
      <c r="F99" s="244">
        <v>1</v>
      </c>
      <c r="G99" s="244">
        <v>0</v>
      </c>
      <c r="H99" s="251"/>
      <c r="I99" s="251"/>
      <c r="K99" s="755"/>
      <c r="L99" s="758"/>
      <c r="O99" s="244" t="s">
        <v>1379</v>
      </c>
      <c r="P99" s="244">
        <v>39</v>
      </c>
      <c r="Q99" s="244" t="s">
        <v>1212</v>
      </c>
      <c r="R99" s="244" t="s">
        <v>1298</v>
      </c>
      <c r="S99" s="244" t="s">
        <v>1277</v>
      </c>
      <c r="T99" s="244" t="s">
        <v>1215</v>
      </c>
    </row>
    <row r="100" spans="2:20" ht="15.6" customHeight="1" thickBot="1" x14ac:dyDescent="0.35">
      <c r="B100">
        <v>29</v>
      </c>
      <c r="C100" s="243" t="s">
        <v>1380</v>
      </c>
      <c r="D100" s="243">
        <v>1</v>
      </c>
      <c r="E100" s="243">
        <v>0</v>
      </c>
      <c r="F100" s="243">
        <v>1</v>
      </c>
      <c r="G100" s="243">
        <v>0</v>
      </c>
      <c r="H100" s="249"/>
      <c r="I100" s="249"/>
      <c r="K100" s="755"/>
      <c r="L100" s="758"/>
      <c r="O100" s="243" t="s">
        <v>1381</v>
      </c>
      <c r="P100" s="243">
        <v>44</v>
      </c>
      <c r="Q100" s="243" t="s">
        <v>1212</v>
      </c>
      <c r="R100" s="243" t="s">
        <v>1298</v>
      </c>
      <c r="S100" s="243" t="s">
        <v>1277</v>
      </c>
      <c r="T100" s="243" t="s">
        <v>1215</v>
      </c>
    </row>
    <row r="101" spans="2:20" ht="15" thickBot="1" x14ac:dyDescent="0.35">
      <c r="B101">
        <v>30</v>
      </c>
      <c r="C101" s="244" t="s">
        <v>1382</v>
      </c>
      <c r="D101" s="244">
        <v>1</v>
      </c>
      <c r="E101" s="244">
        <v>0</v>
      </c>
      <c r="F101" s="244">
        <v>1</v>
      </c>
      <c r="G101" s="244">
        <v>0</v>
      </c>
      <c r="H101" s="251"/>
      <c r="I101" s="251"/>
      <c r="K101" s="770" t="s">
        <v>1370</v>
      </c>
      <c r="L101" s="756">
        <v>43968</v>
      </c>
      <c r="M101" t="s">
        <v>1365</v>
      </c>
      <c r="O101" s="244" t="s">
        <v>1383</v>
      </c>
      <c r="P101" s="244">
        <v>29</v>
      </c>
      <c r="Q101" s="244" t="s">
        <v>1212</v>
      </c>
      <c r="R101" s="244" t="s">
        <v>1322</v>
      </c>
      <c r="S101" s="244" t="s">
        <v>1277</v>
      </c>
      <c r="T101" s="244" t="s">
        <v>1215</v>
      </c>
    </row>
    <row r="102" spans="2:20" ht="15" thickBot="1" x14ac:dyDescent="0.35">
      <c r="B102">
        <v>31</v>
      </c>
      <c r="C102" s="243" t="s">
        <v>1384</v>
      </c>
      <c r="D102" s="243">
        <v>1</v>
      </c>
      <c r="E102" s="243">
        <v>0</v>
      </c>
      <c r="F102" s="243">
        <v>1</v>
      </c>
      <c r="G102" s="243">
        <v>0</v>
      </c>
      <c r="H102" s="249"/>
      <c r="I102" s="249"/>
      <c r="K102" s="770"/>
      <c r="L102" s="759"/>
      <c r="M102" t="s">
        <v>1365</v>
      </c>
      <c r="O102" s="243" t="s">
        <v>1385</v>
      </c>
      <c r="P102" s="243">
        <v>26</v>
      </c>
      <c r="Q102" s="243" t="s">
        <v>1212</v>
      </c>
      <c r="R102" s="243" t="s">
        <v>1322</v>
      </c>
      <c r="S102" s="243" t="s">
        <v>1277</v>
      </c>
      <c r="T102" s="243" t="s">
        <v>1215</v>
      </c>
    </row>
    <row r="103" spans="2:20" ht="15" thickBot="1" x14ac:dyDescent="0.35">
      <c r="C103" s="254" t="s">
        <v>1386</v>
      </c>
      <c r="D103" s="1">
        <f>SUM(D72:D102)</f>
        <v>349</v>
      </c>
      <c r="E103" s="1">
        <f>SUM(E72:E102)</f>
        <v>23</v>
      </c>
      <c r="F103" s="1">
        <f>SUM(F72:F102)</f>
        <v>326</v>
      </c>
      <c r="G103" s="1">
        <f>SUM(G72:G102)</f>
        <v>0</v>
      </c>
      <c r="H103" s="1"/>
      <c r="I103" s="1"/>
      <c r="K103" s="754" t="s">
        <v>1387</v>
      </c>
      <c r="L103" s="757">
        <v>43967</v>
      </c>
      <c r="M103" t="s">
        <v>1365</v>
      </c>
      <c r="O103" s="244" t="s">
        <v>1388</v>
      </c>
      <c r="P103" s="244">
        <v>41</v>
      </c>
      <c r="Q103" s="244" t="s">
        <v>1223</v>
      </c>
      <c r="R103" s="244" t="s">
        <v>1322</v>
      </c>
      <c r="S103" s="244" t="s">
        <v>1277</v>
      </c>
      <c r="T103" s="244" t="s">
        <v>1215</v>
      </c>
    </row>
    <row r="104" spans="2:20" ht="15" thickBot="1" x14ac:dyDescent="0.35">
      <c r="K104" s="755"/>
      <c r="L104" s="757"/>
      <c r="M104" t="s">
        <v>1365</v>
      </c>
      <c r="O104" s="243" t="s">
        <v>1389</v>
      </c>
      <c r="P104" s="243">
        <v>29</v>
      </c>
      <c r="Q104" s="243" t="s">
        <v>1212</v>
      </c>
      <c r="R104" s="243" t="s">
        <v>1322</v>
      </c>
      <c r="S104" s="243" t="s">
        <v>1277</v>
      </c>
      <c r="T104" s="243" t="s">
        <v>1215</v>
      </c>
    </row>
    <row r="105" spans="2:20" ht="15" thickBot="1" x14ac:dyDescent="0.35">
      <c r="K105" s="755"/>
      <c r="L105" s="757"/>
      <c r="M105" s="255" t="s">
        <v>1390</v>
      </c>
      <c r="O105" s="244" t="s">
        <v>1391</v>
      </c>
      <c r="P105" s="244">
        <v>19</v>
      </c>
      <c r="Q105" s="244" t="s">
        <v>1212</v>
      </c>
      <c r="R105" s="244" t="s">
        <v>1332</v>
      </c>
      <c r="S105" s="244" t="s">
        <v>1277</v>
      </c>
      <c r="T105" s="244" t="s">
        <v>1215</v>
      </c>
    </row>
    <row r="106" spans="2:20" ht="15" thickBot="1" x14ac:dyDescent="0.35">
      <c r="K106" s="755"/>
      <c r="L106" s="757"/>
      <c r="M106" t="s">
        <v>1392</v>
      </c>
      <c r="O106" s="243" t="s">
        <v>1393</v>
      </c>
      <c r="P106" s="243">
        <v>39</v>
      </c>
      <c r="Q106" s="243" t="s">
        <v>1212</v>
      </c>
      <c r="R106" s="243" t="s">
        <v>1342</v>
      </c>
      <c r="S106" s="243" t="s">
        <v>1277</v>
      </c>
      <c r="T106" s="243" t="s">
        <v>1215</v>
      </c>
    </row>
    <row r="107" spans="2:20" ht="58.2" thickBot="1" x14ac:dyDescent="0.35">
      <c r="K107" s="253" t="s">
        <v>1394</v>
      </c>
      <c r="L107" s="757"/>
      <c r="M107" t="s">
        <v>1365</v>
      </c>
      <c r="O107" s="244" t="s">
        <v>1395</v>
      </c>
      <c r="P107" s="244">
        <v>62</v>
      </c>
      <c r="Q107" s="244" t="s">
        <v>1223</v>
      </c>
      <c r="R107" s="244" t="s">
        <v>1243</v>
      </c>
      <c r="S107" s="244" t="s">
        <v>1277</v>
      </c>
      <c r="T107" s="244" t="s">
        <v>1215</v>
      </c>
    </row>
    <row r="108" spans="2:20" ht="72.599999999999994" thickBot="1" x14ac:dyDescent="0.35">
      <c r="J108" s="17" t="s">
        <v>1396</v>
      </c>
      <c r="K108" s="256" t="s">
        <v>1397</v>
      </c>
      <c r="L108" s="757">
        <v>43966</v>
      </c>
      <c r="M108" s="257" t="s">
        <v>1398</v>
      </c>
      <c r="N108" t="s">
        <v>1399</v>
      </c>
      <c r="O108" s="243" t="s">
        <v>1400</v>
      </c>
      <c r="P108" s="243">
        <v>28</v>
      </c>
      <c r="Q108" s="243" t="s">
        <v>1212</v>
      </c>
      <c r="R108" s="243" t="s">
        <v>1270</v>
      </c>
      <c r="S108" s="243" t="s">
        <v>1277</v>
      </c>
      <c r="T108" s="243" t="s">
        <v>1215</v>
      </c>
    </row>
    <row r="109" spans="2:20" ht="15" thickBot="1" x14ac:dyDescent="0.35">
      <c r="K109" s="754" t="s">
        <v>1401</v>
      </c>
      <c r="L109" s="757"/>
      <c r="M109" s="771" t="s">
        <v>1402</v>
      </c>
      <c r="O109" s="244" t="s">
        <v>1403</v>
      </c>
      <c r="P109" s="244">
        <v>50</v>
      </c>
      <c r="Q109" s="244" t="s">
        <v>1223</v>
      </c>
      <c r="R109" s="244" t="s">
        <v>1218</v>
      </c>
      <c r="S109" s="244" t="s">
        <v>1277</v>
      </c>
      <c r="T109" s="244" t="s">
        <v>1215</v>
      </c>
    </row>
    <row r="110" spans="2:20" ht="15" thickBot="1" x14ac:dyDescent="0.35">
      <c r="K110" s="755"/>
      <c r="L110" s="757"/>
      <c r="M110" s="771"/>
      <c r="O110" s="243" t="s">
        <v>1404</v>
      </c>
      <c r="P110" s="243">
        <v>26</v>
      </c>
      <c r="Q110" s="243" t="s">
        <v>1212</v>
      </c>
      <c r="R110" s="243" t="s">
        <v>1322</v>
      </c>
      <c r="S110" s="243" t="s">
        <v>1277</v>
      </c>
      <c r="T110" s="243" t="s">
        <v>1215</v>
      </c>
    </row>
    <row r="111" spans="2:20" ht="15" thickBot="1" x14ac:dyDescent="0.35">
      <c r="K111" s="755"/>
      <c r="L111" s="757"/>
      <c r="M111" s="771"/>
      <c r="O111" s="244" t="s">
        <v>1405</v>
      </c>
      <c r="P111" s="244">
        <v>26</v>
      </c>
      <c r="Q111" s="244" t="s">
        <v>1212</v>
      </c>
      <c r="R111" s="244" t="s">
        <v>1322</v>
      </c>
      <c r="S111" s="244" t="s">
        <v>1277</v>
      </c>
      <c r="T111" s="244" t="s">
        <v>1215</v>
      </c>
    </row>
    <row r="112" spans="2:20" ht="15" thickBot="1" x14ac:dyDescent="0.35">
      <c r="K112" s="755"/>
      <c r="L112" s="757"/>
      <c r="M112" s="771"/>
      <c r="N112" s="255"/>
      <c r="O112" s="243" t="s">
        <v>1406</v>
      </c>
      <c r="P112" s="243">
        <v>30</v>
      </c>
      <c r="Q112" s="243" t="s">
        <v>1212</v>
      </c>
      <c r="R112" s="243" t="s">
        <v>1322</v>
      </c>
      <c r="S112" s="243" t="s">
        <v>1277</v>
      </c>
      <c r="T112" s="243" t="s">
        <v>1215</v>
      </c>
    </row>
    <row r="113" spans="11:20" ht="15" thickBot="1" x14ac:dyDescent="0.35">
      <c r="K113" s="755"/>
      <c r="L113" s="757"/>
      <c r="M113" s="771"/>
      <c r="O113" s="244" t="s">
        <v>1407</v>
      </c>
      <c r="P113" s="244">
        <v>42</v>
      </c>
      <c r="Q113" s="244" t="s">
        <v>1212</v>
      </c>
      <c r="R113" s="244" t="s">
        <v>1322</v>
      </c>
      <c r="S113" s="244" t="s">
        <v>1277</v>
      </c>
      <c r="T113" s="244" t="s">
        <v>1215</v>
      </c>
    </row>
    <row r="114" spans="11:20" ht="15" thickBot="1" x14ac:dyDescent="0.35">
      <c r="K114" s="755"/>
      <c r="L114" s="757"/>
      <c r="M114" s="771"/>
      <c r="O114" s="243" t="s">
        <v>1408</v>
      </c>
      <c r="P114" s="243">
        <v>30</v>
      </c>
      <c r="Q114" s="243" t="s">
        <v>1212</v>
      </c>
      <c r="R114" s="243" t="s">
        <v>1322</v>
      </c>
      <c r="S114" s="243" t="s">
        <v>1277</v>
      </c>
      <c r="T114" s="243" t="s">
        <v>1215</v>
      </c>
    </row>
    <row r="115" spans="11:20" ht="15" thickBot="1" x14ac:dyDescent="0.35">
      <c r="K115" s="755"/>
      <c r="L115" s="757"/>
      <c r="M115" s="771"/>
      <c r="O115" s="244" t="s">
        <v>1409</v>
      </c>
      <c r="P115" s="244">
        <v>25</v>
      </c>
      <c r="Q115" s="244" t="s">
        <v>1212</v>
      </c>
      <c r="R115" s="244" t="s">
        <v>1322</v>
      </c>
      <c r="S115" s="244" t="s">
        <v>1277</v>
      </c>
      <c r="T115" s="244" t="s">
        <v>1215</v>
      </c>
    </row>
    <row r="116" spans="11:20" ht="15" thickBot="1" x14ac:dyDescent="0.35">
      <c r="K116" s="755"/>
      <c r="L116" s="757"/>
      <c r="M116" s="771"/>
      <c r="O116" s="243" t="s">
        <v>1410</v>
      </c>
      <c r="P116" s="243">
        <v>36</v>
      </c>
      <c r="Q116" s="243" t="s">
        <v>1212</v>
      </c>
      <c r="R116" s="243" t="s">
        <v>1322</v>
      </c>
      <c r="S116" s="243" t="s">
        <v>1277</v>
      </c>
      <c r="T116" s="243" t="s">
        <v>1215</v>
      </c>
    </row>
    <row r="117" spans="11:20" ht="15" thickBot="1" x14ac:dyDescent="0.35">
      <c r="K117" s="755"/>
      <c r="L117" s="757"/>
      <c r="M117" s="771"/>
      <c r="O117" s="244" t="s">
        <v>1411</v>
      </c>
      <c r="P117" s="244">
        <v>47</v>
      </c>
      <c r="Q117" s="244" t="s">
        <v>1212</v>
      </c>
      <c r="R117" s="244" t="s">
        <v>1322</v>
      </c>
      <c r="S117" s="244" t="s">
        <v>1277</v>
      </c>
      <c r="T117" s="244" t="s">
        <v>1215</v>
      </c>
    </row>
    <row r="118" spans="11:20" ht="15" thickBot="1" x14ac:dyDescent="0.35">
      <c r="K118" s="755"/>
      <c r="L118" s="757"/>
      <c r="M118" s="771"/>
      <c r="O118" s="243" t="s">
        <v>1412</v>
      </c>
      <c r="P118" s="243">
        <v>48</v>
      </c>
      <c r="Q118" s="243" t="s">
        <v>1212</v>
      </c>
      <c r="R118" s="243" t="s">
        <v>1322</v>
      </c>
      <c r="S118" s="243" t="s">
        <v>1277</v>
      </c>
      <c r="T118" s="243" t="s">
        <v>1215</v>
      </c>
    </row>
    <row r="119" spans="11:20" ht="15" thickBot="1" x14ac:dyDescent="0.35">
      <c r="K119" s="755"/>
      <c r="L119" s="757"/>
      <c r="M119" s="771"/>
      <c r="O119" s="244" t="s">
        <v>1413</v>
      </c>
      <c r="P119" s="244">
        <v>25</v>
      </c>
      <c r="Q119" s="244" t="s">
        <v>1212</v>
      </c>
      <c r="R119" s="244" t="s">
        <v>1322</v>
      </c>
      <c r="S119" s="244" t="s">
        <v>1277</v>
      </c>
      <c r="T119" s="244" t="s">
        <v>1215</v>
      </c>
    </row>
    <row r="120" spans="11:20" ht="15" thickBot="1" x14ac:dyDescent="0.35">
      <c r="K120" s="755"/>
      <c r="L120" s="757"/>
      <c r="M120" s="771"/>
      <c r="O120" s="243" t="s">
        <v>1414</v>
      </c>
      <c r="P120" s="243">
        <v>29</v>
      </c>
      <c r="Q120" s="243" t="s">
        <v>1212</v>
      </c>
      <c r="R120" s="243" t="s">
        <v>1322</v>
      </c>
      <c r="S120" s="243" t="s">
        <v>1277</v>
      </c>
      <c r="T120" s="243" t="s">
        <v>1215</v>
      </c>
    </row>
    <row r="121" spans="11:20" ht="15" thickBot="1" x14ac:dyDescent="0.35">
      <c r="K121" s="755"/>
      <c r="L121" s="757"/>
      <c r="M121" s="771"/>
      <c r="O121" s="244" t="s">
        <v>1415</v>
      </c>
      <c r="P121" s="244">
        <v>26</v>
      </c>
      <c r="Q121" s="244" t="s">
        <v>1212</v>
      </c>
      <c r="R121" s="244" t="s">
        <v>1322</v>
      </c>
      <c r="S121" s="244" t="s">
        <v>1277</v>
      </c>
      <c r="T121" s="244" t="s">
        <v>1215</v>
      </c>
    </row>
    <row r="122" spans="11:20" ht="15" thickBot="1" x14ac:dyDescent="0.35">
      <c r="K122" s="755"/>
      <c r="L122" s="757"/>
      <c r="M122" s="771"/>
      <c r="O122" s="243" t="s">
        <v>1416</v>
      </c>
      <c r="P122" s="243">
        <v>35</v>
      </c>
      <c r="Q122" s="243" t="s">
        <v>1212</v>
      </c>
      <c r="R122" s="243" t="s">
        <v>1322</v>
      </c>
      <c r="S122" s="243" t="s">
        <v>1277</v>
      </c>
      <c r="T122" s="243" t="s">
        <v>1215</v>
      </c>
    </row>
    <row r="123" spans="11:20" ht="15" thickBot="1" x14ac:dyDescent="0.35">
      <c r="K123" s="755"/>
      <c r="L123" s="757"/>
      <c r="M123" s="771"/>
      <c r="O123" s="244" t="s">
        <v>1417</v>
      </c>
      <c r="P123" s="244">
        <v>29</v>
      </c>
      <c r="Q123" s="244" t="s">
        <v>1212</v>
      </c>
      <c r="R123" s="244" t="s">
        <v>1322</v>
      </c>
      <c r="S123" s="244" t="s">
        <v>1277</v>
      </c>
      <c r="T123" s="244" t="s">
        <v>1215</v>
      </c>
    </row>
    <row r="124" spans="11:20" ht="15" thickBot="1" x14ac:dyDescent="0.35">
      <c r="K124" s="755"/>
      <c r="L124" s="757"/>
      <c r="M124" s="771"/>
      <c r="O124" s="243" t="s">
        <v>1418</v>
      </c>
      <c r="P124" s="243">
        <v>30</v>
      </c>
      <c r="Q124" s="243" t="s">
        <v>1212</v>
      </c>
      <c r="R124" s="243" t="s">
        <v>1322</v>
      </c>
      <c r="S124" s="243" t="s">
        <v>1277</v>
      </c>
      <c r="T124" s="243" t="s">
        <v>1215</v>
      </c>
    </row>
    <row r="125" spans="11:20" ht="15" thickBot="1" x14ac:dyDescent="0.35">
      <c r="K125" s="755"/>
      <c r="L125" s="757"/>
      <c r="M125" s="771"/>
      <c r="O125" s="244" t="s">
        <v>1419</v>
      </c>
      <c r="P125" s="244">
        <v>45</v>
      </c>
      <c r="Q125" s="244" t="s">
        <v>1212</v>
      </c>
      <c r="R125" s="244" t="s">
        <v>1322</v>
      </c>
      <c r="S125" s="244" t="s">
        <v>1277</v>
      </c>
      <c r="T125" s="244" t="s">
        <v>1215</v>
      </c>
    </row>
    <row r="126" spans="11:20" ht="15" thickBot="1" x14ac:dyDescent="0.35">
      <c r="K126" s="755"/>
      <c r="L126" s="757"/>
      <c r="M126" s="771"/>
      <c r="O126" s="243" t="s">
        <v>1420</v>
      </c>
      <c r="P126" s="243">
        <v>26</v>
      </c>
      <c r="Q126" s="243" t="s">
        <v>1212</v>
      </c>
      <c r="R126" s="243" t="s">
        <v>1322</v>
      </c>
      <c r="S126" s="243" t="s">
        <v>1277</v>
      </c>
      <c r="T126" s="243" t="s">
        <v>1215</v>
      </c>
    </row>
    <row r="127" spans="11:20" ht="15" thickBot="1" x14ac:dyDescent="0.35">
      <c r="K127" s="755"/>
      <c r="L127" s="757"/>
      <c r="M127" s="771"/>
      <c r="O127" s="244" t="s">
        <v>1421</v>
      </c>
      <c r="P127" s="244">
        <v>29</v>
      </c>
      <c r="Q127" s="244" t="s">
        <v>1212</v>
      </c>
      <c r="R127" s="244" t="s">
        <v>1322</v>
      </c>
      <c r="S127" s="244" t="s">
        <v>1277</v>
      </c>
      <c r="T127" s="244" t="s">
        <v>1215</v>
      </c>
    </row>
    <row r="128" spans="11:20" ht="15" thickBot="1" x14ac:dyDescent="0.35">
      <c r="K128" s="755"/>
      <c r="L128" s="757"/>
      <c r="M128" s="771"/>
      <c r="O128" s="243" t="s">
        <v>1422</v>
      </c>
      <c r="P128" s="243">
        <v>30</v>
      </c>
      <c r="Q128" s="243" t="s">
        <v>1212</v>
      </c>
      <c r="R128" s="243" t="s">
        <v>1322</v>
      </c>
      <c r="S128" s="243" t="s">
        <v>1277</v>
      </c>
      <c r="T128" s="243" t="s">
        <v>1215</v>
      </c>
    </row>
    <row r="129" spans="11:20" ht="15" thickBot="1" x14ac:dyDescent="0.35">
      <c r="K129" s="755"/>
      <c r="L129" s="757"/>
      <c r="M129" s="771"/>
      <c r="O129" s="244" t="s">
        <v>1423</v>
      </c>
      <c r="P129" s="244">
        <v>27</v>
      </c>
      <c r="Q129" s="244" t="s">
        <v>1212</v>
      </c>
      <c r="R129" s="244" t="s">
        <v>1322</v>
      </c>
      <c r="S129" s="244" t="s">
        <v>1214</v>
      </c>
      <c r="T129" s="244" t="s">
        <v>1215</v>
      </c>
    </row>
    <row r="130" spans="11:20" ht="15" thickBot="1" x14ac:dyDescent="0.35">
      <c r="K130" s="755"/>
      <c r="L130" s="757"/>
      <c r="M130" s="771"/>
      <c r="O130" s="243" t="s">
        <v>1424</v>
      </c>
      <c r="P130" s="243">
        <v>24</v>
      </c>
      <c r="Q130" s="243" t="s">
        <v>1212</v>
      </c>
      <c r="R130" s="243" t="s">
        <v>1322</v>
      </c>
      <c r="S130" s="243" t="s">
        <v>1277</v>
      </c>
      <c r="T130" s="243" t="s">
        <v>1215</v>
      </c>
    </row>
    <row r="131" spans="11:20" ht="15" thickBot="1" x14ac:dyDescent="0.35">
      <c r="K131" s="755"/>
      <c r="L131" s="757"/>
      <c r="M131" s="771"/>
      <c r="O131" s="244" t="s">
        <v>1425</v>
      </c>
      <c r="P131" s="244">
        <v>40</v>
      </c>
      <c r="Q131" s="244" t="s">
        <v>1212</v>
      </c>
      <c r="R131" s="244" t="s">
        <v>1322</v>
      </c>
      <c r="S131" s="244" t="s">
        <v>1277</v>
      </c>
      <c r="T131" s="244" t="s">
        <v>1215</v>
      </c>
    </row>
    <row r="132" spans="11:20" ht="15" thickBot="1" x14ac:dyDescent="0.35">
      <c r="K132" s="755"/>
      <c r="L132" s="757"/>
      <c r="M132" s="771"/>
      <c r="O132" s="243" t="s">
        <v>1426</v>
      </c>
      <c r="P132" s="243">
        <v>25</v>
      </c>
      <c r="Q132" s="243" t="s">
        <v>1212</v>
      </c>
      <c r="R132" s="243" t="s">
        <v>1322</v>
      </c>
      <c r="S132" s="243" t="s">
        <v>1277</v>
      </c>
      <c r="T132" s="243" t="s">
        <v>1215</v>
      </c>
    </row>
    <row r="133" spans="11:20" ht="15" thickBot="1" x14ac:dyDescent="0.35">
      <c r="K133" s="768" t="s">
        <v>1427</v>
      </c>
      <c r="L133" s="757">
        <v>43958</v>
      </c>
      <c r="M133" s="769" t="s">
        <v>1428</v>
      </c>
      <c r="N133" s="769"/>
      <c r="O133" s="244" t="s">
        <v>1429</v>
      </c>
      <c r="P133" s="244">
        <v>32</v>
      </c>
      <c r="Q133" s="244" t="s">
        <v>1223</v>
      </c>
      <c r="R133" s="244" t="s">
        <v>1270</v>
      </c>
      <c r="S133" s="244" t="s">
        <v>1277</v>
      </c>
      <c r="T133" s="244" t="s">
        <v>1215</v>
      </c>
    </row>
    <row r="134" spans="11:20" ht="15" thickBot="1" x14ac:dyDescent="0.35">
      <c r="K134" s="768"/>
      <c r="L134" s="757"/>
      <c r="M134" s="769"/>
      <c r="N134" s="769"/>
      <c r="O134" s="243" t="s">
        <v>1430</v>
      </c>
      <c r="P134" s="243">
        <v>28</v>
      </c>
      <c r="Q134" s="243" t="s">
        <v>1212</v>
      </c>
      <c r="R134" s="243" t="s">
        <v>1270</v>
      </c>
      <c r="S134" s="243" t="s">
        <v>1277</v>
      </c>
      <c r="T134" s="243" t="s">
        <v>1215</v>
      </c>
    </row>
    <row r="135" spans="11:20" ht="15" thickBot="1" x14ac:dyDescent="0.35">
      <c r="K135" s="768"/>
      <c r="L135" s="757"/>
      <c r="M135" s="769"/>
      <c r="N135" s="769"/>
      <c r="O135" s="244" t="s">
        <v>1431</v>
      </c>
      <c r="P135" s="244">
        <v>23</v>
      </c>
      <c r="Q135" s="244" t="s">
        <v>1223</v>
      </c>
      <c r="R135" s="244" t="s">
        <v>1270</v>
      </c>
      <c r="S135" s="244" t="s">
        <v>1277</v>
      </c>
      <c r="T135" s="244" t="s">
        <v>1215</v>
      </c>
    </row>
    <row r="136" spans="11:20" ht="15" thickBot="1" x14ac:dyDescent="0.35">
      <c r="K136" s="768"/>
      <c r="L136" s="757"/>
      <c r="M136" s="769"/>
      <c r="N136" s="769"/>
      <c r="O136" s="243" t="s">
        <v>1432</v>
      </c>
      <c r="P136" s="243">
        <v>30</v>
      </c>
      <c r="Q136" s="243" t="s">
        <v>1223</v>
      </c>
      <c r="R136" s="243" t="s">
        <v>1270</v>
      </c>
      <c r="S136" s="243" t="s">
        <v>1277</v>
      </c>
      <c r="T136" s="243" t="s">
        <v>1215</v>
      </c>
    </row>
    <row r="137" spans="11:20" ht="15" thickBot="1" x14ac:dyDescent="0.35">
      <c r="K137" s="768"/>
      <c r="L137" s="757"/>
      <c r="M137" s="769"/>
      <c r="N137" s="769"/>
      <c r="O137" s="244" t="s">
        <v>1433</v>
      </c>
      <c r="P137" s="244">
        <v>30</v>
      </c>
      <c r="Q137" s="244" t="s">
        <v>1223</v>
      </c>
      <c r="R137" s="244" t="s">
        <v>1270</v>
      </c>
      <c r="S137" s="244" t="s">
        <v>1277</v>
      </c>
      <c r="T137" s="244" t="s">
        <v>1215</v>
      </c>
    </row>
    <row r="138" spans="11:20" ht="15" thickBot="1" x14ac:dyDescent="0.35">
      <c r="K138" s="768"/>
      <c r="L138" s="757"/>
      <c r="M138" s="769"/>
      <c r="N138" s="769"/>
      <c r="O138" s="243" t="s">
        <v>1434</v>
      </c>
      <c r="P138" s="243">
        <v>20</v>
      </c>
      <c r="Q138" s="243" t="s">
        <v>1223</v>
      </c>
      <c r="R138" s="243" t="s">
        <v>1270</v>
      </c>
      <c r="S138" s="243" t="s">
        <v>1277</v>
      </c>
      <c r="T138" s="243" t="s">
        <v>1215</v>
      </c>
    </row>
    <row r="139" spans="11:20" ht="15" thickBot="1" x14ac:dyDescent="0.35">
      <c r="K139" s="768"/>
      <c r="L139" s="757"/>
      <c r="M139" s="769"/>
      <c r="N139" s="769"/>
      <c r="O139" s="244" t="s">
        <v>1435</v>
      </c>
      <c r="P139" s="244">
        <v>37</v>
      </c>
      <c r="Q139" s="244" t="s">
        <v>1223</v>
      </c>
      <c r="R139" s="244" t="s">
        <v>1270</v>
      </c>
      <c r="S139" s="244" t="s">
        <v>1277</v>
      </c>
      <c r="T139" s="244" t="s">
        <v>1215</v>
      </c>
    </row>
    <row r="140" spans="11:20" ht="15" thickBot="1" x14ac:dyDescent="0.35">
      <c r="K140" s="768"/>
      <c r="L140" s="757"/>
      <c r="M140" s="769"/>
      <c r="N140" s="769"/>
      <c r="O140" s="243" t="s">
        <v>1436</v>
      </c>
      <c r="P140" s="243">
        <v>30</v>
      </c>
      <c r="Q140" s="243" t="s">
        <v>1223</v>
      </c>
      <c r="R140" s="243" t="s">
        <v>1270</v>
      </c>
      <c r="S140" s="243" t="s">
        <v>1277</v>
      </c>
      <c r="T140" s="243" t="s">
        <v>1215</v>
      </c>
    </row>
    <row r="141" spans="11:20" ht="15" thickBot="1" x14ac:dyDescent="0.35">
      <c r="K141" s="768"/>
      <c r="L141" s="757"/>
      <c r="M141" s="769"/>
      <c r="N141" s="769"/>
      <c r="O141" s="244" t="s">
        <v>1437</v>
      </c>
      <c r="P141" s="244">
        <v>29</v>
      </c>
      <c r="Q141" s="244" t="s">
        <v>1223</v>
      </c>
      <c r="R141" s="244" t="s">
        <v>1270</v>
      </c>
      <c r="S141" s="244" t="s">
        <v>1277</v>
      </c>
      <c r="T141" s="244" t="s">
        <v>1215</v>
      </c>
    </row>
    <row r="142" spans="11:20" ht="15" thickBot="1" x14ac:dyDescent="0.35">
      <c r="K142" s="768"/>
      <c r="L142" s="757"/>
      <c r="M142" s="769"/>
      <c r="N142" s="769"/>
      <c r="O142" s="243" t="s">
        <v>1438</v>
      </c>
      <c r="P142" s="243">
        <v>20</v>
      </c>
      <c r="Q142" s="243" t="s">
        <v>1212</v>
      </c>
      <c r="R142" s="243" t="s">
        <v>1270</v>
      </c>
      <c r="S142" s="243" t="s">
        <v>1277</v>
      </c>
      <c r="T142" s="243" t="s">
        <v>1215</v>
      </c>
    </row>
    <row r="143" spans="11:20" ht="15" thickBot="1" x14ac:dyDescent="0.35">
      <c r="K143" s="768"/>
      <c r="L143" s="757"/>
      <c r="M143" s="769"/>
      <c r="N143" s="769"/>
      <c r="O143" s="244" t="s">
        <v>1439</v>
      </c>
      <c r="P143" s="244">
        <v>50</v>
      </c>
      <c r="Q143" s="244" t="s">
        <v>1223</v>
      </c>
      <c r="R143" s="244" t="s">
        <v>1270</v>
      </c>
      <c r="S143" s="244" t="s">
        <v>1277</v>
      </c>
      <c r="T143" s="244" t="s">
        <v>1215</v>
      </c>
    </row>
    <row r="144" spans="11:20" ht="15" thickBot="1" x14ac:dyDescent="0.35">
      <c r="K144" s="768"/>
      <c r="L144" s="757"/>
      <c r="M144" s="769"/>
      <c r="N144" s="769"/>
      <c r="O144" s="243" t="s">
        <v>1440</v>
      </c>
      <c r="P144" s="243">
        <v>22</v>
      </c>
      <c r="Q144" s="243" t="s">
        <v>1223</v>
      </c>
      <c r="R144" s="243" t="s">
        <v>1270</v>
      </c>
      <c r="S144" s="243" t="s">
        <v>1277</v>
      </c>
      <c r="T144" s="243" t="s">
        <v>1215</v>
      </c>
    </row>
    <row r="145" spans="10:21" ht="15" thickBot="1" x14ac:dyDescent="0.35">
      <c r="K145" s="768"/>
      <c r="L145" s="757"/>
      <c r="M145" s="769"/>
      <c r="N145" s="769"/>
      <c r="O145" s="244" t="s">
        <v>1441</v>
      </c>
      <c r="P145" s="244">
        <v>36</v>
      </c>
      <c r="Q145" s="244" t="s">
        <v>1212</v>
      </c>
      <c r="R145" s="244" t="s">
        <v>1270</v>
      </c>
      <c r="S145" s="244" t="s">
        <v>1277</v>
      </c>
      <c r="T145" s="244" t="s">
        <v>1215</v>
      </c>
    </row>
    <row r="146" spans="10:21" ht="15" thickBot="1" x14ac:dyDescent="0.35">
      <c r="K146" s="768"/>
      <c r="L146" s="757"/>
      <c r="M146" s="769"/>
      <c r="N146" s="769"/>
      <c r="O146" s="243" t="s">
        <v>1442</v>
      </c>
      <c r="P146" s="243">
        <v>33</v>
      </c>
      <c r="Q146" s="243" t="s">
        <v>1212</v>
      </c>
      <c r="R146" s="243" t="s">
        <v>1270</v>
      </c>
      <c r="S146" s="243" t="s">
        <v>1277</v>
      </c>
      <c r="T146" s="243" t="s">
        <v>1215</v>
      </c>
    </row>
    <row r="147" spans="10:21" ht="15" thickBot="1" x14ac:dyDescent="0.35">
      <c r="K147" s="768"/>
      <c r="L147" s="757"/>
      <c r="M147" s="769"/>
      <c r="N147" s="769"/>
      <c r="O147" s="244" t="s">
        <v>1443</v>
      </c>
      <c r="P147" s="244">
        <v>0</v>
      </c>
      <c r="Q147" s="244" t="s">
        <v>1212</v>
      </c>
      <c r="R147" s="244" t="s">
        <v>1270</v>
      </c>
      <c r="S147" s="244" t="s">
        <v>1277</v>
      </c>
      <c r="T147" s="244" t="s">
        <v>1215</v>
      </c>
    </row>
    <row r="148" spans="10:21" ht="15" thickBot="1" x14ac:dyDescent="0.35">
      <c r="K148" s="768"/>
      <c r="L148" s="757"/>
      <c r="M148" s="769"/>
      <c r="N148" s="769"/>
      <c r="O148" s="243" t="s">
        <v>1444</v>
      </c>
      <c r="P148" s="243">
        <v>30</v>
      </c>
      <c r="Q148" s="243" t="s">
        <v>1223</v>
      </c>
      <c r="R148" s="243" t="s">
        <v>1270</v>
      </c>
      <c r="S148" s="243" t="s">
        <v>1277</v>
      </c>
      <c r="T148" s="243" t="s">
        <v>1215</v>
      </c>
    </row>
    <row r="149" spans="10:21" ht="15" thickBot="1" x14ac:dyDescent="0.35">
      <c r="K149" s="768"/>
      <c r="L149" s="757"/>
      <c r="M149" s="769"/>
      <c r="N149" s="769"/>
      <c r="O149" s="244" t="s">
        <v>1445</v>
      </c>
      <c r="P149" s="244">
        <v>58</v>
      </c>
      <c r="Q149" s="244" t="s">
        <v>1212</v>
      </c>
      <c r="R149" s="244" t="s">
        <v>1270</v>
      </c>
      <c r="S149" s="244" t="s">
        <v>1277</v>
      </c>
      <c r="T149" s="244" t="s">
        <v>1215</v>
      </c>
    </row>
    <row r="150" spans="10:21" ht="72.599999999999994" thickBot="1" x14ac:dyDescent="0.35">
      <c r="K150" s="253" t="s">
        <v>1446</v>
      </c>
      <c r="L150" s="247">
        <v>43954</v>
      </c>
      <c r="M150" t="s">
        <v>1447</v>
      </c>
      <c r="O150" s="258" t="s">
        <v>1448</v>
      </c>
      <c r="P150" s="258">
        <v>37</v>
      </c>
      <c r="Q150" s="258" t="s">
        <v>1212</v>
      </c>
      <c r="R150" s="258" t="s">
        <v>1298</v>
      </c>
      <c r="S150" s="258" t="s">
        <v>1277</v>
      </c>
      <c r="T150" s="258" t="s">
        <v>1449</v>
      </c>
      <c r="U150" s="259" t="s">
        <v>1450</v>
      </c>
    </row>
    <row r="151" spans="10:21" ht="15" thickBot="1" x14ac:dyDescent="0.35">
      <c r="K151" s="754" t="s">
        <v>1451</v>
      </c>
      <c r="L151" s="756">
        <v>43945</v>
      </c>
      <c r="M151" t="s">
        <v>1452</v>
      </c>
      <c r="N151" s="771" t="s">
        <v>1453</v>
      </c>
      <c r="O151" s="244" t="s">
        <v>1454</v>
      </c>
      <c r="P151" s="244">
        <v>22</v>
      </c>
      <c r="Q151" s="244" t="s">
        <v>1223</v>
      </c>
      <c r="R151" s="244" t="s">
        <v>1322</v>
      </c>
      <c r="S151" s="244" t="s">
        <v>1277</v>
      </c>
      <c r="T151" s="244" t="s">
        <v>1215</v>
      </c>
    </row>
    <row r="152" spans="10:21" ht="15" thickBot="1" x14ac:dyDescent="0.35">
      <c r="K152" s="755"/>
      <c r="L152" s="759"/>
      <c r="M152" t="s">
        <v>1452</v>
      </c>
      <c r="N152" s="771"/>
      <c r="O152" s="243" t="s">
        <v>1455</v>
      </c>
      <c r="P152" s="243">
        <v>23</v>
      </c>
      <c r="Q152" s="243" t="s">
        <v>1212</v>
      </c>
      <c r="R152" s="243" t="s">
        <v>1322</v>
      </c>
      <c r="S152" s="243" t="s">
        <v>1277</v>
      </c>
      <c r="T152" s="243" t="s">
        <v>1215</v>
      </c>
    </row>
    <row r="153" spans="10:21" ht="72.599999999999994" thickBot="1" x14ac:dyDescent="0.35">
      <c r="K153" s="253" t="s">
        <v>1456</v>
      </c>
      <c r="L153" s="247">
        <v>43937</v>
      </c>
      <c r="N153" t="s">
        <v>1457</v>
      </c>
      <c r="O153" s="244" t="s">
        <v>1458</v>
      </c>
      <c r="P153" s="244">
        <v>16</v>
      </c>
      <c r="Q153" s="244" t="s">
        <v>1223</v>
      </c>
      <c r="R153" s="244" t="s">
        <v>1373</v>
      </c>
      <c r="S153" s="244" t="s">
        <v>1277</v>
      </c>
      <c r="T153" s="244" t="s">
        <v>1215</v>
      </c>
    </row>
    <row r="154" spans="10:21" ht="87" thickBot="1" x14ac:dyDescent="0.35">
      <c r="K154" s="253" t="s">
        <v>1459</v>
      </c>
      <c r="L154" s="247">
        <v>43936</v>
      </c>
      <c r="N154" s="260" t="s">
        <v>1460</v>
      </c>
      <c r="O154" s="243" t="s">
        <v>1461</v>
      </c>
      <c r="P154" s="243">
        <v>46</v>
      </c>
      <c r="Q154" s="243" t="s">
        <v>1212</v>
      </c>
      <c r="R154" s="243" t="s">
        <v>1311</v>
      </c>
      <c r="S154" s="243" t="s">
        <v>1277</v>
      </c>
      <c r="T154" s="243" t="s">
        <v>1215</v>
      </c>
    </row>
    <row r="155" spans="10:21" ht="58.2" thickBot="1" x14ac:dyDescent="0.35">
      <c r="J155" s="17" t="s">
        <v>1462</v>
      </c>
      <c r="K155" s="253" t="s">
        <v>1463</v>
      </c>
      <c r="L155" s="247">
        <v>43935</v>
      </c>
      <c r="O155" s="244" t="s">
        <v>1464</v>
      </c>
      <c r="P155" s="244">
        <v>36</v>
      </c>
      <c r="Q155" s="244" t="s">
        <v>1223</v>
      </c>
      <c r="R155" s="244" t="s">
        <v>1311</v>
      </c>
      <c r="S155" s="244" t="s">
        <v>1277</v>
      </c>
      <c r="T155" s="244" t="s">
        <v>1215</v>
      </c>
    </row>
    <row r="156" spans="10:21" ht="15" thickBot="1" x14ac:dyDescent="0.35">
      <c r="K156" s="754" t="s">
        <v>1465</v>
      </c>
      <c r="L156" s="757">
        <v>43934</v>
      </c>
      <c r="M156" t="s">
        <v>1466</v>
      </c>
      <c r="N156" s="17" t="s">
        <v>1467</v>
      </c>
      <c r="O156" s="243" t="s">
        <v>1468</v>
      </c>
      <c r="P156" s="243">
        <v>26</v>
      </c>
      <c r="Q156" s="243" t="s">
        <v>1212</v>
      </c>
      <c r="R156" s="243" t="s">
        <v>1340</v>
      </c>
      <c r="S156" s="243" t="s">
        <v>1277</v>
      </c>
      <c r="T156" s="243" t="s">
        <v>1215</v>
      </c>
    </row>
    <row r="157" spans="10:21" ht="15" thickBot="1" x14ac:dyDescent="0.35">
      <c r="K157" s="755"/>
      <c r="L157" s="758"/>
      <c r="M157" t="s">
        <v>1469</v>
      </c>
      <c r="O157" s="244" t="s">
        <v>1470</v>
      </c>
      <c r="P157" s="244">
        <v>24</v>
      </c>
      <c r="Q157" s="244" t="s">
        <v>1223</v>
      </c>
      <c r="R157" s="244" t="s">
        <v>1311</v>
      </c>
      <c r="S157" s="244" t="s">
        <v>1277</v>
      </c>
      <c r="T157" s="244" t="s">
        <v>1215</v>
      </c>
    </row>
    <row r="158" spans="10:21" ht="15" thickBot="1" x14ac:dyDescent="0.35">
      <c r="K158" s="755"/>
      <c r="L158" s="758"/>
      <c r="M158" t="s">
        <v>1469</v>
      </c>
      <c r="O158" s="243" t="s">
        <v>1471</v>
      </c>
      <c r="P158" s="243">
        <v>45</v>
      </c>
      <c r="Q158" s="243" t="s">
        <v>1223</v>
      </c>
      <c r="R158" s="243" t="s">
        <v>1311</v>
      </c>
      <c r="S158" s="243" t="s">
        <v>1277</v>
      </c>
      <c r="T158" s="243" t="s">
        <v>1215</v>
      </c>
    </row>
    <row r="159" spans="10:21" ht="15" thickBot="1" x14ac:dyDescent="0.35">
      <c r="J159" t="s">
        <v>1472</v>
      </c>
      <c r="K159" s="754" t="s">
        <v>1473</v>
      </c>
      <c r="L159" s="758"/>
      <c r="M159" t="s">
        <v>1474</v>
      </c>
      <c r="O159" s="244" t="s">
        <v>1475</v>
      </c>
      <c r="P159" s="244">
        <v>26</v>
      </c>
      <c r="Q159" s="244" t="s">
        <v>1212</v>
      </c>
      <c r="R159" s="244" t="s">
        <v>1311</v>
      </c>
      <c r="S159" s="244" t="s">
        <v>1277</v>
      </c>
      <c r="T159" s="244" t="s">
        <v>1215</v>
      </c>
      <c r="U159" s="17" t="s">
        <v>1476</v>
      </c>
    </row>
    <row r="160" spans="10:21" ht="15" thickBot="1" x14ac:dyDescent="0.35">
      <c r="K160" s="755"/>
      <c r="L160" s="758"/>
      <c r="M160" t="s">
        <v>1469</v>
      </c>
      <c r="O160" s="243" t="s">
        <v>1477</v>
      </c>
      <c r="P160" s="243">
        <v>60</v>
      </c>
      <c r="Q160" s="243" t="s">
        <v>1223</v>
      </c>
      <c r="R160" s="243" t="s">
        <v>1311</v>
      </c>
      <c r="S160" s="243" t="s">
        <v>1277</v>
      </c>
      <c r="T160" s="243" t="s">
        <v>1215</v>
      </c>
    </row>
    <row r="161" spans="10:20" ht="15" thickBot="1" x14ac:dyDescent="0.35">
      <c r="K161" s="754" t="s">
        <v>1478</v>
      </c>
      <c r="L161" s="756">
        <v>43933</v>
      </c>
      <c r="M161" t="s">
        <v>1479</v>
      </c>
      <c r="O161" s="244" t="s">
        <v>1480</v>
      </c>
      <c r="P161" s="244">
        <v>35</v>
      </c>
      <c r="Q161" s="244" t="s">
        <v>1223</v>
      </c>
      <c r="R161" s="244" t="s">
        <v>1311</v>
      </c>
      <c r="S161" s="244" t="s">
        <v>1277</v>
      </c>
      <c r="T161" s="244" t="s">
        <v>1215</v>
      </c>
    </row>
    <row r="162" spans="10:20" ht="15" thickBot="1" x14ac:dyDescent="0.35">
      <c r="K162" s="755"/>
      <c r="L162" s="759"/>
      <c r="M162" t="s">
        <v>1481</v>
      </c>
      <c r="O162" s="243" t="s">
        <v>1482</v>
      </c>
      <c r="P162" s="243">
        <v>41</v>
      </c>
      <c r="Q162" s="243" t="s">
        <v>1223</v>
      </c>
      <c r="R162" s="243" t="s">
        <v>1311</v>
      </c>
      <c r="S162" s="243" t="s">
        <v>1277</v>
      </c>
      <c r="T162" s="243" t="s">
        <v>1215</v>
      </c>
    </row>
    <row r="163" spans="10:20" ht="58.2" thickBot="1" x14ac:dyDescent="0.35">
      <c r="K163" s="261" t="s">
        <v>1483</v>
      </c>
      <c r="L163" s="250">
        <v>43932</v>
      </c>
      <c r="M163" t="s">
        <v>1484</v>
      </c>
      <c r="O163" s="244" t="s">
        <v>1485</v>
      </c>
      <c r="P163" s="244">
        <v>47</v>
      </c>
      <c r="Q163" s="244" t="s">
        <v>1223</v>
      </c>
      <c r="R163" s="244" t="s">
        <v>1311</v>
      </c>
      <c r="S163" s="244" t="s">
        <v>1277</v>
      </c>
      <c r="T163" s="244" t="s">
        <v>1215</v>
      </c>
    </row>
    <row r="164" spans="10:20" ht="15" thickBot="1" x14ac:dyDescent="0.35">
      <c r="K164" s="770" t="s">
        <v>1486</v>
      </c>
      <c r="L164" s="756">
        <v>43931</v>
      </c>
      <c r="M164" t="s">
        <v>1487</v>
      </c>
      <c r="O164" s="243" t="s">
        <v>1488</v>
      </c>
      <c r="P164" s="243">
        <v>15</v>
      </c>
      <c r="Q164" s="243" t="s">
        <v>1223</v>
      </c>
      <c r="R164" s="243" t="s">
        <v>1311</v>
      </c>
      <c r="S164" s="243" t="s">
        <v>1277</v>
      </c>
      <c r="T164" s="243" t="s">
        <v>1215</v>
      </c>
    </row>
    <row r="165" spans="10:20" ht="15" thickBot="1" x14ac:dyDescent="0.35">
      <c r="K165" s="771"/>
      <c r="L165" s="759"/>
      <c r="M165" t="s">
        <v>1489</v>
      </c>
      <c r="O165" s="244" t="s">
        <v>1490</v>
      </c>
      <c r="P165" s="244">
        <v>52</v>
      </c>
      <c r="Q165" s="244" t="s">
        <v>1212</v>
      </c>
      <c r="R165" s="244" t="s">
        <v>1325</v>
      </c>
      <c r="S165" s="244" t="s">
        <v>1277</v>
      </c>
      <c r="T165" s="244" t="s">
        <v>1215</v>
      </c>
    </row>
    <row r="166" spans="10:20" ht="15" thickBot="1" x14ac:dyDescent="0.35">
      <c r="K166" s="754" t="s">
        <v>1491</v>
      </c>
      <c r="L166" s="756">
        <v>43930</v>
      </c>
      <c r="M166" t="s">
        <v>1492</v>
      </c>
      <c r="O166" s="243" t="s">
        <v>1493</v>
      </c>
      <c r="P166" s="243">
        <v>29</v>
      </c>
      <c r="Q166" s="243" t="s">
        <v>1212</v>
      </c>
      <c r="R166" s="243" t="s">
        <v>1325</v>
      </c>
      <c r="S166" s="243" t="s">
        <v>1277</v>
      </c>
      <c r="T166" s="243" t="s">
        <v>1215</v>
      </c>
    </row>
    <row r="167" spans="10:20" ht="15" thickBot="1" x14ac:dyDescent="0.35">
      <c r="K167" s="755"/>
      <c r="L167" s="759"/>
      <c r="M167" s="255" t="s">
        <v>1494</v>
      </c>
      <c r="O167" s="244" t="s">
        <v>1495</v>
      </c>
      <c r="P167" s="244">
        <v>51</v>
      </c>
      <c r="Q167" s="244" t="s">
        <v>1212</v>
      </c>
      <c r="R167" s="244" t="s">
        <v>1311</v>
      </c>
      <c r="S167" s="244" t="s">
        <v>1277</v>
      </c>
      <c r="T167" s="244" t="s">
        <v>1215</v>
      </c>
    </row>
    <row r="168" spans="10:20" ht="15" thickBot="1" x14ac:dyDescent="0.35">
      <c r="K168" s="755"/>
      <c r="L168" s="759"/>
      <c r="M168" s="255">
        <v>243</v>
      </c>
      <c r="O168" s="243" t="s">
        <v>1496</v>
      </c>
      <c r="P168" s="243">
        <v>41</v>
      </c>
      <c r="Q168" s="243" t="s">
        <v>1223</v>
      </c>
      <c r="R168" s="243" t="s">
        <v>1311</v>
      </c>
      <c r="S168" s="243" t="s">
        <v>1277</v>
      </c>
      <c r="T168" s="243" t="s">
        <v>1215</v>
      </c>
    </row>
    <row r="169" spans="10:20" ht="15" thickBot="1" x14ac:dyDescent="0.35">
      <c r="K169" s="755"/>
      <c r="L169" s="759"/>
      <c r="M169" t="s">
        <v>1392</v>
      </c>
      <c r="N169" s="255" t="s">
        <v>1497</v>
      </c>
      <c r="O169" s="244" t="s">
        <v>1498</v>
      </c>
      <c r="P169" s="244">
        <v>6</v>
      </c>
      <c r="Q169" s="244" t="s">
        <v>1212</v>
      </c>
      <c r="R169" s="244" t="s">
        <v>1342</v>
      </c>
      <c r="S169" s="244" t="s">
        <v>1277</v>
      </c>
      <c r="T169" s="244" t="s">
        <v>1215</v>
      </c>
    </row>
    <row r="170" spans="10:20" ht="15" thickBot="1" x14ac:dyDescent="0.35">
      <c r="K170" s="754" t="s">
        <v>1499</v>
      </c>
      <c r="L170" s="772">
        <v>43929</v>
      </c>
      <c r="M170" t="s">
        <v>1500</v>
      </c>
      <c r="O170" s="243" t="s">
        <v>1501</v>
      </c>
      <c r="P170" s="243">
        <v>64</v>
      </c>
      <c r="Q170" s="243" t="s">
        <v>1212</v>
      </c>
      <c r="R170" s="243" t="s">
        <v>1347</v>
      </c>
      <c r="S170" s="243" t="s">
        <v>1277</v>
      </c>
      <c r="T170" s="243" t="s">
        <v>1215</v>
      </c>
    </row>
    <row r="171" spans="10:20" ht="15" thickBot="1" x14ac:dyDescent="0.35">
      <c r="J171" s="17" t="s">
        <v>1502</v>
      </c>
      <c r="K171" s="755"/>
      <c r="L171" s="773"/>
      <c r="M171">
        <v>243</v>
      </c>
      <c r="O171" s="244" t="s">
        <v>1503</v>
      </c>
      <c r="P171" s="244">
        <v>50</v>
      </c>
      <c r="Q171" s="244" t="s">
        <v>1223</v>
      </c>
      <c r="R171" s="244" t="s">
        <v>1311</v>
      </c>
      <c r="S171" s="244" t="s">
        <v>1277</v>
      </c>
      <c r="T171" s="244" t="s">
        <v>1215</v>
      </c>
    </row>
    <row r="172" spans="10:20" ht="15" thickBot="1" x14ac:dyDescent="0.35">
      <c r="K172" s="754" t="s">
        <v>1504</v>
      </c>
      <c r="L172" s="772">
        <v>43928</v>
      </c>
      <c r="M172" t="s">
        <v>1505</v>
      </c>
      <c r="O172" s="243" t="s">
        <v>1506</v>
      </c>
      <c r="P172" s="243">
        <v>55</v>
      </c>
      <c r="Q172" s="243" t="s">
        <v>1212</v>
      </c>
      <c r="R172" s="243" t="s">
        <v>1311</v>
      </c>
      <c r="S172" s="243" t="s">
        <v>1277</v>
      </c>
      <c r="T172" s="243" t="s">
        <v>1215</v>
      </c>
    </row>
    <row r="173" spans="10:20" ht="15" thickBot="1" x14ac:dyDescent="0.35">
      <c r="K173" s="755"/>
      <c r="L173" s="773"/>
      <c r="M173" t="s">
        <v>1505</v>
      </c>
      <c r="O173" s="244" t="s">
        <v>1507</v>
      </c>
      <c r="P173" s="244">
        <v>20</v>
      </c>
      <c r="Q173" s="244" t="s">
        <v>1212</v>
      </c>
      <c r="R173" s="244" t="s">
        <v>1298</v>
      </c>
      <c r="S173" s="244" t="s">
        <v>1277</v>
      </c>
      <c r="T173" s="244" t="s">
        <v>1215</v>
      </c>
    </row>
    <row r="174" spans="10:20" ht="15" thickBot="1" x14ac:dyDescent="0.35">
      <c r="K174" s="755"/>
      <c r="L174" s="773"/>
      <c r="M174" t="s">
        <v>1508</v>
      </c>
      <c r="O174" s="262" t="s">
        <v>1509</v>
      </c>
      <c r="P174" s="243">
        <v>28</v>
      </c>
      <c r="Q174" s="243" t="s">
        <v>1212</v>
      </c>
      <c r="R174" s="243" t="s">
        <v>1369</v>
      </c>
      <c r="S174" s="243" t="s">
        <v>1277</v>
      </c>
      <c r="T174" s="243" t="s">
        <v>1215</v>
      </c>
    </row>
    <row r="175" spans="10:20" ht="15" thickBot="1" x14ac:dyDescent="0.35">
      <c r="K175" s="755"/>
      <c r="L175" s="773"/>
      <c r="M175" t="s">
        <v>1510</v>
      </c>
      <c r="O175" s="244" t="s">
        <v>1511</v>
      </c>
      <c r="P175" s="244">
        <v>33</v>
      </c>
      <c r="Q175" s="244" t="s">
        <v>1212</v>
      </c>
      <c r="R175" s="244" t="s">
        <v>1311</v>
      </c>
      <c r="S175" s="244" t="s">
        <v>1277</v>
      </c>
      <c r="T175" s="244" t="s">
        <v>1215</v>
      </c>
    </row>
    <row r="176" spans="10:20" ht="15" thickBot="1" x14ac:dyDescent="0.35">
      <c r="K176" s="754" t="s">
        <v>1512</v>
      </c>
      <c r="L176" s="772">
        <v>43927</v>
      </c>
      <c r="M176" t="s">
        <v>1513</v>
      </c>
      <c r="O176" s="243" t="s">
        <v>1514</v>
      </c>
      <c r="P176" s="243">
        <v>21</v>
      </c>
      <c r="Q176" s="243" t="s">
        <v>1223</v>
      </c>
      <c r="R176" s="243" t="s">
        <v>1311</v>
      </c>
      <c r="S176" s="243" t="s">
        <v>1277</v>
      </c>
      <c r="T176" s="243" t="s">
        <v>1215</v>
      </c>
    </row>
    <row r="177" spans="10:22" ht="15" thickBot="1" x14ac:dyDescent="0.35">
      <c r="K177" s="755"/>
      <c r="L177" s="773"/>
      <c r="M177" t="s">
        <v>1515</v>
      </c>
      <c r="O177" s="244" t="s">
        <v>1516</v>
      </c>
      <c r="P177" s="244">
        <v>44</v>
      </c>
      <c r="Q177" s="244" t="s">
        <v>1223</v>
      </c>
      <c r="R177" s="244" t="s">
        <v>1311</v>
      </c>
      <c r="S177" s="244" t="s">
        <v>1277</v>
      </c>
      <c r="T177" s="244" t="s">
        <v>1215</v>
      </c>
      <c r="U177" s="17" t="s">
        <v>1517</v>
      </c>
    </row>
    <row r="178" spans="10:22" ht="15" thickBot="1" x14ac:dyDescent="0.35">
      <c r="K178" s="755"/>
      <c r="L178" s="773"/>
      <c r="M178" t="s">
        <v>1518</v>
      </c>
      <c r="O178" s="243" t="s">
        <v>1519</v>
      </c>
      <c r="P178" s="243">
        <v>47</v>
      </c>
      <c r="Q178" s="243" t="s">
        <v>1212</v>
      </c>
      <c r="R178" s="243" t="s">
        <v>1311</v>
      </c>
      <c r="S178" s="243" t="s">
        <v>1277</v>
      </c>
      <c r="T178" s="243" t="s">
        <v>1215</v>
      </c>
      <c r="U178" s="17" t="s">
        <v>1520</v>
      </c>
    </row>
    <row r="179" spans="10:22" ht="15" thickBot="1" x14ac:dyDescent="0.35">
      <c r="K179" s="755"/>
      <c r="L179" s="773"/>
      <c r="M179" t="s">
        <v>1510</v>
      </c>
      <c r="O179" s="244" t="s">
        <v>1521</v>
      </c>
      <c r="P179" s="244">
        <v>34</v>
      </c>
      <c r="Q179" s="244" t="s">
        <v>1223</v>
      </c>
      <c r="R179" s="244" t="s">
        <v>1311</v>
      </c>
      <c r="S179" s="244" t="s">
        <v>1277</v>
      </c>
      <c r="T179" s="244" t="s">
        <v>1215</v>
      </c>
    </row>
    <row r="180" spans="10:22" ht="72.599999999999994" thickBot="1" x14ac:dyDescent="0.35">
      <c r="J180" t="s">
        <v>1522</v>
      </c>
      <c r="K180" s="253" t="s">
        <v>1523</v>
      </c>
      <c r="L180" s="247">
        <v>43926</v>
      </c>
      <c r="M180" t="s">
        <v>1524</v>
      </c>
      <c r="O180" s="243" t="s">
        <v>1525</v>
      </c>
      <c r="P180" s="243">
        <v>20</v>
      </c>
      <c r="Q180" s="243" t="s">
        <v>1212</v>
      </c>
      <c r="R180" s="243" t="s">
        <v>1270</v>
      </c>
      <c r="S180" s="243" t="s">
        <v>1277</v>
      </c>
      <c r="T180" s="243" t="s">
        <v>1215</v>
      </c>
    </row>
    <row r="181" spans="10:22" ht="72.599999999999994" thickBot="1" x14ac:dyDescent="0.35">
      <c r="K181" s="261" t="s">
        <v>1526</v>
      </c>
      <c r="L181" s="772">
        <v>43925</v>
      </c>
      <c r="M181" t="s">
        <v>1527</v>
      </c>
      <c r="O181" s="244" t="s">
        <v>1528</v>
      </c>
      <c r="P181" s="244">
        <v>29</v>
      </c>
      <c r="Q181" s="244" t="s">
        <v>1223</v>
      </c>
      <c r="R181" s="244" t="s">
        <v>1213</v>
      </c>
      <c r="S181" s="244" t="s">
        <v>1277</v>
      </c>
      <c r="T181" s="244" t="s">
        <v>1215</v>
      </c>
    </row>
    <row r="182" spans="10:22" ht="15" thickBot="1" x14ac:dyDescent="0.35">
      <c r="K182" s="754" t="s">
        <v>1529</v>
      </c>
      <c r="L182" s="772"/>
      <c r="M182" t="s">
        <v>1518</v>
      </c>
      <c r="O182" s="243" t="s">
        <v>1530</v>
      </c>
      <c r="P182" s="243">
        <v>71</v>
      </c>
      <c r="Q182" s="243" t="s">
        <v>1212</v>
      </c>
      <c r="R182" s="243" t="s">
        <v>1325</v>
      </c>
      <c r="S182" s="243" t="s">
        <v>1277</v>
      </c>
      <c r="T182" s="243" t="s">
        <v>1215</v>
      </c>
    </row>
    <row r="183" spans="10:22" ht="15" thickBot="1" x14ac:dyDescent="0.35">
      <c r="K183" s="755"/>
      <c r="L183" s="772"/>
      <c r="M183" t="s">
        <v>1531</v>
      </c>
      <c r="O183" s="244" t="s">
        <v>1532</v>
      </c>
      <c r="P183" s="244">
        <v>17</v>
      </c>
      <c r="Q183" s="244" t="s">
        <v>1223</v>
      </c>
      <c r="R183" s="244" t="s">
        <v>1340</v>
      </c>
      <c r="S183" s="244" t="s">
        <v>1277</v>
      </c>
      <c r="T183" s="244" t="s">
        <v>1215</v>
      </c>
    </row>
    <row r="184" spans="10:22" ht="15" thickBot="1" x14ac:dyDescent="0.35">
      <c r="K184" s="754" t="s">
        <v>1533</v>
      </c>
      <c r="L184" s="774">
        <v>43924</v>
      </c>
      <c r="M184" s="263" t="s">
        <v>1534</v>
      </c>
      <c r="N184" s="263" t="s">
        <v>1535</v>
      </c>
      <c r="O184" s="264" t="s">
        <v>1536</v>
      </c>
      <c r="P184" s="243">
        <v>64</v>
      </c>
      <c r="Q184" s="243" t="s">
        <v>1212</v>
      </c>
      <c r="R184" s="243" t="s">
        <v>1311</v>
      </c>
      <c r="S184" s="243" t="s">
        <v>1277</v>
      </c>
      <c r="T184" s="265" t="s">
        <v>1537</v>
      </c>
      <c r="U184" s="249" t="s">
        <v>1538</v>
      </c>
      <c r="V184" s="249" t="s">
        <v>1513</v>
      </c>
    </row>
    <row r="185" spans="10:22" ht="27" thickBot="1" x14ac:dyDescent="0.35">
      <c r="K185" s="755"/>
      <c r="L185" s="774"/>
      <c r="M185" s="263"/>
      <c r="N185" s="263" t="s">
        <v>1524</v>
      </c>
      <c r="O185" s="266" t="s">
        <v>1539</v>
      </c>
      <c r="P185" s="244">
        <v>26</v>
      </c>
      <c r="Q185" s="244" t="s">
        <v>1223</v>
      </c>
      <c r="R185" s="244" t="s">
        <v>1298</v>
      </c>
      <c r="S185" s="244" t="s">
        <v>1277</v>
      </c>
      <c r="T185" s="265" t="s">
        <v>1449</v>
      </c>
      <c r="U185" s="251" t="s">
        <v>1450</v>
      </c>
    </row>
    <row r="186" spans="10:22" ht="27" thickBot="1" x14ac:dyDescent="0.35">
      <c r="K186" s="755"/>
      <c r="L186" s="774"/>
      <c r="M186" s="263"/>
      <c r="N186" s="263" t="s">
        <v>1524</v>
      </c>
      <c r="O186" s="264" t="s">
        <v>1540</v>
      </c>
      <c r="P186" s="243">
        <v>25</v>
      </c>
      <c r="Q186" s="243" t="s">
        <v>1212</v>
      </c>
      <c r="R186" s="243" t="s">
        <v>1298</v>
      </c>
      <c r="S186" s="243" t="s">
        <v>1277</v>
      </c>
      <c r="T186" s="265" t="s">
        <v>1449</v>
      </c>
      <c r="U186" s="249" t="s">
        <v>1450</v>
      </c>
    </row>
    <row r="187" spans="10:22" ht="15" thickBot="1" x14ac:dyDescent="0.35">
      <c r="K187" s="755"/>
      <c r="L187" s="774"/>
      <c r="M187" s="263"/>
      <c r="N187" s="263" t="s">
        <v>1541</v>
      </c>
      <c r="O187" s="266" t="s">
        <v>1542</v>
      </c>
      <c r="P187" s="244">
        <v>69</v>
      </c>
      <c r="Q187" s="244" t="s">
        <v>1223</v>
      </c>
      <c r="R187" s="244" t="s">
        <v>1298</v>
      </c>
      <c r="S187" s="244" t="s">
        <v>1277</v>
      </c>
      <c r="T187" s="244" t="s">
        <v>1215</v>
      </c>
    </row>
    <row r="188" spans="10:22" ht="15" thickBot="1" x14ac:dyDescent="0.35">
      <c r="K188" s="754" t="s">
        <v>1543</v>
      </c>
      <c r="L188" s="774"/>
      <c r="M188" s="263"/>
      <c r="N188" s="263" t="s">
        <v>1544</v>
      </c>
      <c r="O188" s="264" t="s">
        <v>1545</v>
      </c>
      <c r="P188" s="243">
        <v>24</v>
      </c>
      <c r="Q188" s="243" t="s">
        <v>1223</v>
      </c>
      <c r="R188" s="243" t="s">
        <v>1325</v>
      </c>
      <c r="S188" s="243" t="s">
        <v>1277</v>
      </c>
      <c r="T188" s="243" t="s">
        <v>1215</v>
      </c>
    </row>
    <row r="189" spans="10:22" ht="15" thickBot="1" x14ac:dyDescent="0.35">
      <c r="K189" s="755"/>
      <c r="L189" s="774"/>
      <c r="M189" s="263"/>
      <c r="N189" s="263" t="s">
        <v>1546</v>
      </c>
      <c r="O189" s="266" t="s">
        <v>1547</v>
      </c>
      <c r="P189" s="244">
        <v>67</v>
      </c>
      <c r="Q189" s="244" t="s">
        <v>1212</v>
      </c>
      <c r="R189" s="244" t="s">
        <v>1325</v>
      </c>
      <c r="S189" s="244" t="s">
        <v>1277</v>
      </c>
      <c r="T189" s="244" t="s">
        <v>1215</v>
      </c>
    </row>
    <row r="190" spans="10:22" ht="15" thickBot="1" x14ac:dyDescent="0.35">
      <c r="K190" s="755"/>
      <c r="L190" s="774"/>
      <c r="M190" s="263"/>
      <c r="N190" s="263" t="s">
        <v>1548</v>
      </c>
      <c r="O190" s="264" t="s">
        <v>1549</v>
      </c>
      <c r="P190" s="243">
        <v>57</v>
      </c>
      <c r="Q190" s="243" t="s">
        <v>1223</v>
      </c>
      <c r="R190" s="243" t="s">
        <v>1347</v>
      </c>
      <c r="S190" s="243" t="s">
        <v>1277</v>
      </c>
      <c r="T190" s="243" t="s">
        <v>1215</v>
      </c>
    </row>
    <row r="191" spans="10:22" ht="15" thickBot="1" x14ac:dyDescent="0.35">
      <c r="K191" s="755"/>
      <c r="L191" s="774"/>
      <c r="M191" s="263" t="s">
        <v>1321</v>
      </c>
      <c r="N191" s="263" t="s">
        <v>1550</v>
      </c>
      <c r="O191" s="266" t="s">
        <v>1551</v>
      </c>
      <c r="P191" s="244">
        <v>28</v>
      </c>
      <c r="Q191" s="244" t="s">
        <v>1223</v>
      </c>
      <c r="R191" s="244" t="s">
        <v>1213</v>
      </c>
      <c r="S191" s="244" t="s">
        <v>1277</v>
      </c>
      <c r="T191" s="244" t="s">
        <v>1215</v>
      </c>
    </row>
    <row r="192" spans="10:22" ht="15" thickBot="1" x14ac:dyDescent="0.35">
      <c r="K192" s="755"/>
      <c r="L192" s="774"/>
      <c r="M192" s="263" t="s">
        <v>1321</v>
      </c>
      <c r="N192" s="263" t="s">
        <v>1550</v>
      </c>
      <c r="O192" s="264" t="s">
        <v>1552</v>
      </c>
      <c r="P192" s="243">
        <v>30</v>
      </c>
      <c r="Q192" s="243" t="s">
        <v>1223</v>
      </c>
      <c r="R192" s="243" t="s">
        <v>1213</v>
      </c>
      <c r="S192" s="243" t="s">
        <v>1277</v>
      </c>
      <c r="T192" s="243" t="s">
        <v>1215</v>
      </c>
    </row>
    <row r="193" spans="11:21" ht="15" thickBot="1" x14ac:dyDescent="0.35">
      <c r="K193" s="755"/>
      <c r="L193" s="774"/>
      <c r="M193" s="263" t="s">
        <v>1321</v>
      </c>
      <c r="N193" s="263" t="s">
        <v>1550</v>
      </c>
      <c r="O193" s="266" t="s">
        <v>1553</v>
      </c>
      <c r="P193" s="244">
        <v>29</v>
      </c>
      <c r="Q193" s="244" t="s">
        <v>1212</v>
      </c>
      <c r="R193" s="244" t="s">
        <v>1213</v>
      </c>
      <c r="S193" s="244" t="s">
        <v>1277</v>
      </c>
      <c r="T193" s="244" t="s">
        <v>1215</v>
      </c>
    </row>
    <row r="194" spans="11:21" ht="15" thickBot="1" x14ac:dyDescent="0.35">
      <c r="K194" s="754" t="s">
        <v>1554</v>
      </c>
      <c r="L194" s="772">
        <v>43923</v>
      </c>
      <c r="M194">
        <v>209</v>
      </c>
      <c r="O194" s="243" t="s">
        <v>1555</v>
      </c>
      <c r="P194" s="243">
        <v>32</v>
      </c>
      <c r="Q194" s="243" t="s">
        <v>1212</v>
      </c>
      <c r="R194" s="243" t="s">
        <v>1311</v>
      </c>
      <c r="S194" s="243" t="s">
        <v>1277</v>
      </c>
      <c r="T194" s="243" t="s">
        <v>1215</v>
      </c>
    </row>
    <row r="195" spans="11:21" ht="15" thickBot="1" x14ac:dyDescent="0.35">
      <c r="K195" s="755"/>
      <c r="L195" s="772"/>
      <c r="M195">
        <v>212</v>
      </c>
      <c r="N195" t="s">
        <v>1556</v>
      </c>
      <c r="O195" s="244" t="s">
        <v>1557</v>
      </c>
      <c r="P195" s="244">
        <v>22</v>
      </c>
      <c r="Q195" s="244" t="s">
        <v>1212</v>
      </c>
      <c r="R195" s="244" t="s">
        <v>1325</v>
      </c>
      <c r="S195" s="244" t="s">
        <v>1277</v>
      </c>
      <c r="T195" s="244" t="s">
        <v>1215</v>
      </c>
    </row>
    <row r="196" spans="11:21" ht="15" thickBot="1" x14ac:dyDescent="0.35">
      <c r="K196" s="755"/>
      <c r="L196" s="772"/>
      <c r="N196" t="s">
        <v>1510</v>
      </c>
      <c r="O196" s="243" t="s">
        <v>1558</v>
      </c>
      <c r="P196" s="243">
        <v>35</v>
      </c>
      <c r="Q196" s="243" t="s">
        <v>1212</v>
      </c>
      <c r="R196" s="243" t="s">
        <v>1311</v>
      </c>
      <c r="S196" s="243" t="s">
        <v>1277</v>
      </c>
      <c r="T196" s="243" t="s">
        <v>1215</v>
      </c>
    </row>
    <row r="197" spans="11:21" ht="15" thickBot="1" x14ac:dyDescent="0.35">
      <c r="K197" s="755"/>
      <c r="L197" s="772"/>
      <c r="M197">
        <v>158</v>
      </c>
      <c r="N197" t="s">
        <v>1559</v>
      </c>
      <c r="O197" s="265" t="s">
        <v>1560</v>
      </c>
      <c r="P197" s="244">
        <v>39</v>
      </c>
      <c r="Q197" s="244" t="s">
        <v>1212</v>
      </c>
      <c r="R197" s="244" t="s">
        <v>1298</v>
      </c>
      <c r="S197" s="244" t="s">
        <v>1277</v>
      </c>
      <c r="T197" s="265" t="s">
        <v>1561</v>
      </c>
      <c r="U197" s="251" t="s">
        <v>1450</v>
      </c>
    </row>
    <row r="198" spans="11:21" ht="15" thickBot="1" x14ac:dyDescent="0.35">
      <c r="K198" s="755"/>
      <c r="L198" s="772"/>
      <c r="N198" t="s">
        <v>1562</v>
      </c>
      <c r="O198" s="243" t="s">
        <v>1563</v>
      </c>
      <c r="P198" s="243">
        <v>29</v>
      </c>
      <c r="Q198" s="243" t="s">
        <v>1223</v>
      </c>
      <c r="R198" s="243" t="s">
        <v>1311</v>
      </c>
      <c r="S198" s="243" t="s">
        <v>1277</v>
      </c>
      <c r="T198" s="243" t="s">
        <v>1215</v>
      </c>
    </row>
    <row r="199" spans="11:21" ht="15" thickBot="1" x14ac:dyDescent="0.35">
      <c r="K199" s="754" t="s">
        <v>1564</v>
      </c>
      <c r="L199" s="772"/>
      <c r="N199" t="s">
        <v>1565</v>
      </c>
      <c r="O199" s="244" t="s">
        <v>1566</v>
      </c>
      <c r="P199" s="244">
        <v>22</v>
      </c>
      <c r="Q199" s="244" t="s">
        <v>1223</v>
      </c>
      <c r="R199" s="244" t="s">
        <v>1311</v>
      </c>
      <c r="S199" s="244" t="s">
        <v>1277</v>
      </c>
      <c r="T199" s="244" t="s">
        <v>1215</v>
      </c>
    </row>
    <row r="200" spans="11:21" ht="15" thickBot="1" x14ac:dyDescent="0.35">
      <c r="K200" s="755"/>
      <c r="L200" s="772"/>
      <c r="N200" t="s">
        <v>1567</v>
      </c>
      <c r="O200" s="243" t="s">
        <v>1568</v>
      </c>
      <c r="P200" s="243">
        <v>24</v>
      </c>
      <c r="Q200" s="243" t="s">
        <v>1223</v>
      </c>
      <c r="R200" s="243" t="s">
        <v>1325</v>
      </c>
      <c r="S200" s="243" t="s">
        <v>1277</v>
      </c>
      <c r="T200" s="243" t="s">
        <v>1215</v>
      </c>
    </row>
    <row r="201" spans="11:21" ht="15" thickBot="1" x14ac:dyDescent="0.35">
      <c r="K201" s="755"/>
      <c r="L201" s="772"/>
      <c r="N201" t="s">
        <v>1569</v>
      </c>
      <c r="O201" s="244" t="s">
        <v>1570</v>
      </c>
      <c r="P201" s="244">
        <v>20</v>
      </c>
      <c r="Q201" s="244" t="s">
        <v>1212</v>
      </c>
      <c r="R201" s="244" t="s">
        <v>1311</v>
      </c>
      <c r="S201" s="244" t="s">
        <v>1277</v>
      </c>
      <c r="T201" s="244" t="s">
        <v>1215</v>
      </c>
    </row>
    <row r="202" spans="11:21" ht="15" thickBot="1" x14ac:dyDescent="0.35">
      <c r="K202" s="755"/>
      <c r="L202" s="772"/>
      <c r="M202" s="26">
        <v>133</v>
      </c>
      <c r="N202" s="26"/>
      <c r="O202" s="246" t="s">
        <v>1571</v>
      </c>
      <c r="P202" s="243">
        <v>59</v>
      </c>
      <c r="Q202" s="243" t="s">
        <v>1223</v>
      </c>
      <c r="R202" s="243" t="s">
        <v>1294</v>
      </c>
      <c r="S202" s="243" t="s">
        <v>1277</v>
      </c>
      <c r="T202" s="243" t="s">
        <v>1215</v>
      </c>
    </row>
    <row r="203" spans="11:21" ht="15" thickBot="1" x14ac:dyDescent="0.35">
      <c r="K203" s="754" t="s">
        <v>1572</v>
      </c>
      <c r="L203" s="779">
        <v>43922</v>
      </c>
      <c r="M203" s="267"/>
      <c r="N203" s="263" t="s">
        <v>1573</v>
      </c>
      <c r="O203" s="268" t="s">
        <v>1574</v>
      </c>
      <c r="P203" s="244">
        <v>43</v>
      </c>
      <c r="Q203" s="244" t="s">
        <v>1223</v>
      </c>
      <c r="R203" s="244" t="s">
        <v>1311</v>
      </c>
      <c r="S203" s="244" t="s">
        <v>1277</v>
      </c>
      <c r="T203" s="244" t="s">
        <v>1215</v>
      </c>
    </row>
    <row r="204" spans="11:21" ht="15" thickBot="1" x14ac:dyDescent="0.35">
      <c r="K204" s="754"/>
      <c r="L204" s="779"/>
      <c r="M204" s="267"/>
      <c r="N204" s="263" t="s">
        <v>1575</v>
      </c>
      <c r="O204" s="269" t="s">
        <v>1576</v>
      </c>
      <c r="P204" s="243">
        <v>25</v>
      </c>
      <c r="Q204" s="243" t="s">
        <v>1223</v>
      </c>
      <c r="R204" s="243" t="s">
        <v>1311</v>
      </c>
      <c r="S204" s="243" t="s">
        <v>1277</v>
      </c>
      <c r="T204" s="243" t="s">
        <v>1215</v>
      </c>
    </row>
    <row r="205" spans="11:21" ht="15" thickBot="1" x14ac:dyDescent="0.35">
      <c r="K205" s="754"/>
      <c r="L205" s="779"/>
      <c r="M205" s="267"/>
      <c r="N205" s="263" t="s">
        <v>1573</v>
      </c>
      <c r="O205" s="268" t="s">
        <v>1577</v>
      </c>
      <c r="P205" s="244">
        <v>48</v>
      </c>
      <c r="Q205" s="244" t="s">
        <v>1223</v>
      </c>
      <c r="R205" s="244" t="s">
        <v>1311</v>
      </c>
      <c r="S205" s="244" t="s">
        <v>1277</v>
      </c>
      <c r="T205" s="244" t="s">
        <v>1215</v>
      </c>
    </row>
    <row r="206" spans="11:21" ht="15" thickBot="1" x14ac:dyDescent="0.35">
      <c r="K206" s="754"/>
      <c r="L206" s="779"/>
      <c r="M206" s="267"/>
      <c r="N206" s="263" t="s">
        <v>1562</v>
      </c>
      <c r="O206" s="269" t="s">
        <v>1578</v>
      </c>
      <c r="P206" s="243">
        <v>31</v>
      </c>
      <c r="Q206" s="243" t="s">
        <v>1212</v>
      </c>
      <c r="R206" s="243" t="s">
        <v>1311</v>
      </c>
      <c r="S206" s="243" t="s">
        <v>1277</v>
      </c>
      <c r="T206" s="243" t="s">
        <v>1215</v>
      </c>
    </row>
    <row r="207" spans="11:21" ht="13.8" customHeight="1" thickBot="1" x14ac:dyDescent="0.35">
      <c r="K207" s="754"/>
      <c r="L207" s="779"/>
      <c r="M207" s="267"/>
      <c r="N207" s="267" t="s">
        <v>1548</v>
      </c>
      <c r="O207" s="268" t="s">
        <v>1579</v>
      </c>
      <c r="P207" s="244">
        <v>45</v>
      </c>
      <c r="Q207" s="244" t="s">
        <v>1223</v>
      </c>
      <c r="R207" s="244" t="s">
        <v>1311</v>
      </c>
      <c r="S207" s="244" t="s">
        <v>1277</v>
      </c>
      <c r="T207" s="244" t="s">
        <v>1215</v>
      </c>
    </row>
    <row r="208" spans="11:21" ht="16.8" customHeight="1" thickBot="1" x14ac:dyDescent="0.35">
      <c r="K208" s="754"/>
      <c r="L208" s="779"/>
      <c r="M208" s="267"/>
      <c r="N208" s="267" t="s">
        <v>1580</v>
      </c>
      <c r="O208" s="269" t="s">
        <v>1581</v>
      </c>
      <c r="P208" s="243">
        <v>40</v>
      </c>
      <c r="Q208" s="243" t="s">
        <v>1223</v>
      </c>
      <c r="R208" s="243" t="s">
        <v>1311</v>
      </c>
      <c r="S208" s="243" t="s">
        <v>1277</v>
      </c>
      <c r="T208" s="243" t="s">
        <v>1215</v>
      </c>
    </row>
    <row r="209" spans="11:21" ht="15" customHeight="1" thickBot="1" x14ac:dyDescent="0.35">
      <c r="K209" s="763" t="s">
        <v>1582</v>
      </c>
      <c r="L209" s="779"/>
      <c r="M209" s="267"/>
      <c r="N209" s="267" t="s">
        <v>1510</v>
      </c>
      <c r="O209" s="268" t="s">
        <v>1583</v>
      </c>
      <c r="P209" s="244">
        <v>35</v>
      </c>
      <c r="Q209" s="244" t="s">
        <v>1223</v>
      </c>
      <c r="R209" s="244" t="s">
        <v>1325</v>
      </c>
      <c r="S209" s="244" t="s">
        <v>1277</v>
      </c>
      <c r="T209" s="244" t="s">
        <v>1215</v>
      </c>
      <c r="U209" s="17" t="s">
        <v>1584</v>
      </c>
    </row>
    <row r="210" spans="11:21" ht="15" thickBot="1" x14ac:dyDescent="0.35">
      <c r="K210" s="763"/>
      <c r="L210" s="779"/>
      <c r="M210" s="267"/>
      <c r="N210" s="267" t="s">
        <v>1505</v>
      </c>
      <c r="O210" s="269" t="s">
        <v>1585</v>
      </c>
      <c r="P210" s="243">
        <v>23</v>
      </c>
      <c r="Q210" s="243" t="s">
        <v>1223</v>
      </c>
      <c r="R210" s="243" t="s">
        <v>1213</v>
      </c>
      <c r="S210" s="243" t="s">
        <v>1277</v>
      </c>
      <c r="T210" s="243" t="s">
        <v>1215</v>
      </c>
    </row>
    <row r="211" spans="11:21" ht="15" thickBot="1" x14ac:dyDescent="0.35">
      <c r="K211" s="763"/>
      <c r="L211" s="779"/>
      <c r="M211" s="26">
        <v>201</v>
      </c>
      <c r="N211" s="26" t="s">
        <v>1586</v>
      </c>
      <c r="O211" s="270" t="s">
        <v>1587</v>
      </c>
      <c r="P211" s="244">
        <v>26</v>
      </c>
      <c r="Q211" s="244" t="s">
        <v>1223</v>
      </c>
      <c r="R211" s="244" t="s">
        <v>1340</v>
      </c>
      <c r="S211" s="244" t="s">
        <v>1277</v>
      </c>
      <c r="T211" s="244" t="s">
        <v>1215</v>
      </c>
    </row>
    <row r="212" spans="11:21" ht="30" customHeight="1" thickBot="1" x14ac:dyDescent="0.35">
      <c r="K212" s="763"/>
      <c r="L212" s="779"/>
      <c r="M212" s="26">
        <v>163</v>
      </c>
      <c r="N212" t="s">
        <v>1588</v>
      </c>
      <c r="O212" s="246" t="s">
        <v>1589</v>
      </c>
      <c r="P212" s="243">
        <v>55</v>
      </c>
      <c r="Q212" s="243" t="s">
        <v>1223</v>
      </c>
      <c r="R212" s="243" t="s">
        <v>1311</v>
      </c>
      <c r="S212" s="243" t="s">
        <v>1277</v>
      </c>
      <c r="T212" s="243" t="s">
        <v>1215</v>
      </c>
    </row>
    <row r="213" spans="11:21" ht="15" thickBot="1" x14ac:dyDescent="0.35">
      <c r="K213" s="763"/>
      <c r="L213" s="779"/>
      <c r="N213" s="263" t="s">
        <v>1562</v>
      </c>
      <c r="O213" s="266" t="s">
        <v>1590</v>
      </c>
      <c r="P213" s="244">
        <v>38</v>
      </c>
      <c r="Q213" s="244" t="s">
        <v>1223</v>
      </c>
      <c r="R213" s="244" t="s">
        <v>1311</v>
      </c>
      <c r="S213" s="244" t="s">
        <v>1277</v>
      </c>
      <c r="T213" s="244" t="s">
        <v>1215</v>
      </c>
    </row>
    <row r="214" spans="11:21" ht="15" thickBot="1" x14ac:dyDescent="0.35">
      <c r="O214" s="265" t="s">
        <v>1591</v>
      </c>
      <c r="P214" s="243">
        <v>49</v>
      </c>
      <c r="Q214" s="243" t="s">
        <v>1212</v>
      </c>
      <c r="R214" s="243" t="s">
        <v>1298</v>
      </c>
      <c r="S214" s="243" t="s">
        <v>1277</v>
      </c>
      <c r="T214" s="265" t="s">
        <v>1561</v>
      </c>
      <c r="U214" s="249" t="s">
        <v>1450</v>
      </c>
    </row>
    <row r="215" spans="11:21" ht="15" thickBot="1" x14ac:dyDescent="0.35">
      <c r="O215" s="244" t="s">
        <v>1592</v>
      </c>
      <c r="P215" s="244">
        <v>48</v>
      </c>
      <c r="Q215" s="244" t="s">
        <v>1212</v>
      </c>
      <c r="R215" s="244" t="s">
        <v>1298</v>
      </c>
      <c r="S215" s="244" t="s">
        <v>1277</v>
      </c>
      <c r="T215" s="244" t="s">
        <v>1215</v>
      </c>
    </row>
    <row r="216" spans="11:21" ht="15" thickBot="1" x14ac:dyDescent="0.35">
      <c r="O216" s="243" t="s">
        <v>1593</v>
      </c>
      <c r="P216" s="243">
        <v>41</v>
      </c>
      <c r="Q216" s="243" t="s">
        <v>1212</v>
      </c>
      <c r="R216" s="243" t="s">
        <v>1311</v>
      </c>
      <c r="S216" s="243" t="s">
        <v>1277</v>
      </c>
      <c r="T216" s="243" t="s">
        <v>1215</v>
      </c>
    </row>
    <row r="217" spans="11:21" ht="15" thickBot="1" x14ac:dyDescent="0.35">
      <c r="O217" s="244" t="s">
        <v>1594</v>
      </c>
      <c r="P217" s="244">
        <v>10</v>
      </c>
      <c r="Q217" s="244" t="s">
        <v>1212</v>
      </c>
      <c r="R217" s="244" t="s">
        <v>1298</v>
      </c>
      <c r="S217" s="244" t="s">
        <v>1277</v>
      </c>
      <c r="T217" s="244" t="s">
        <v>1215</v>
      </c>
    </row>
    <row r="218" spans="11:21" ht="15" thickBot="1" x14ac:dyDescent="0.35">
      <c r="O218" s="243" t="s">
        <v>1595</v>
      </c>
      <c r="P218" s="243">
        <v>35</v>
      </c>
      <c r="Q218" s="243" t="s">
        <v>1223</v>
      </c>
      <c r="R218" s="243" t="s">
        <v>1298</v>
      </c>
      <c r="S218" s="243" t="s">
        <v>1277</v>
      </c>
      <c r="T218" s="243" t="s">
        <v>1215</v>
      </c>
    </row>
    <row r="219" spans="11:21" ht="15" thickBot="1" x14ac:dyDescent="0.35">
      <c r="O219" s="244" t="s">
        <v>1596</v>
      </c>
      <c r="P219" s="244">
        <v>57</v>
      </c>
      <c r="Q219" s="244" t="s">
        <v>1223</v>
      </c>
      <c r="R219" s="244" t="s">
        <v>1311</v>
      </c>
      <c r="S219" s="244" t="s">
        <v>1277</v>
      </c>
      <c r="T219" s="244" t="s">
        <v>1215</v>
      </c>
    </row>
    <row r="220" spans="11:21" ht="15" thickBot="1" x14ac:dyDescent="0.35">
      <c r="O220" s="243" t="s">
        <v>1597</v>
      </c>
      <c r="P220" s="243">
        <v>23</v>
      </c>
      <c r="Q220" s="243" t="s">
        <v>1223</v>
      </c>
      <c r="R220" s="243" t="s">
        <v>1311</v>
      </c>
      <c r="S220" s="243" t="s">
        <v>1277</v>
      </c>
      <c r="T220" s="243" t="s">
        <v>1215</v>
      </c>
    </row>
    <row r="221" spans="11:21" ht="15" thickBot="1" x14ac:dyDescent="0.35">
      <c r="O221" s="244" t="s">
        <v>1598</v>
      </c>
      <c r="P221" s="244">
        <v>61</v>
      </c>
      <c r="Q221" s="244" t="s">
        <v>1223</v>
      </c>
      <c r="R221" s="244" t="s">
        <v>1311</v>
      </c>
      <c r="S221" s="244" t="s">
        <v>1277</v>
      </c>
      <c r="T221" s="244" t="s">
        <v>1215</v>
      </c>
    </row>
    <row r="222" spans="11:21" ht="15" thickBot="1" x14ac:dyDescent="0.35">
      <c r="O222" s="243" t="s">
        <v>1599</v>
      </c>
      <c r="P222" s="243">
        <v>57</v>
      </c>
      <c r="Q222" s="243" t="s">
        <v>1223</v>
      </c>
      <c r="R222" s="243" t="s">
        <v>1311</v>
      </c>
      <c r="S222" s="243" t="s">
        <v>1277</v>
      </c>
      <c r="T222" s="243" t="s">
        <v>1215</v>
      </c>
    </row>
    <row r="223" spans="11:21" ht="15" thickBot="1" x14ac:dyDescent="0.35">
      <c r="O223" s="244" t="s">
        <v>1600</v>
      </c>
      <c r="P223" s="244">
        <v>53</v>
      </c>
      <c r="Q223" s="244" t="s">
        <v>1223</v>
      </c>
      <c r="R223" s="244" t="s">
        <v>1311</v>
      </c>
      <c r="S223" s="244" t="s">
        <v>1277</v>
      </c>
      <c r="T223" s="244" t="s">
        <v>1215</v>
      </c>
    </row>
    <row r="224" spans="11:21" ht="15" thickBot="1" x14ac:dyDescent="0.35">
      <c r="O224" s="243" t="s">
        <v>1601</v>
      </c>
      <c r="P224" s="243">
        <v>41</v>
      </c>
      <c r="Q224" s="243" t="s">
        <v>1212</v>
      </c>
      <c r="R224" s="243" t="s">
        <v>1311</v>
      </c>
      <c r="S224" s="243" t="s">
        <v>1277</v>
      </c>
      <c r="T224" s="243" t="s">
        <v>1215</v>
      </c>
    </row>
    <row r="225" spans="15:20" ht="15" thickBot="1" x14ac:dyDescent="0.35">
      <c r="O225" s="244" t="s">
        <v>1602</v>
      </c>
      <c r="P225" s="244">
        <v>34</v>
      </c>
      <c r="Q225" s="244" t="s">
        <v>1223</v>
      </c>
      <c r="R225" s="244" t="s">
        <v>1311</v>
      </c>
      <c r="S225" s="244" t="s">
        <v>1277</v>
      </c>
      <c r="T225" s="244" t="s">
        <v>1215</v>
      </c>
    </row>
    <row r="226" spans="15:20" ht="15" thickBot="1" x14ac:dyDescent="0.35">
      <c r="O226" s="243" t="s">
        <v>1603</v>
      </c>
      <c r="P226" s="243">
        <v>41</v>
      </c>
      <c r="Q226" s="243" t="s">
        <v>1223</v>
      </c>
      <c r="R226" s="243" t="s">
        <v>1311</v>
      </c>
      <c r="S226" s="243" t="s">
        <v>1277</v>
      </c>
      <c r="T226" s="243" t="s">
        <v>1215</v>
      </c>
    </row>
    <row r="227" spans="15:20" ht="15" thickBot="1" x14ac:dyDescent="0.35">
      <c r="O227" s="244" t="s">
        <v>1604</v>
      </c>
      <c r="P227" s="244">
        <v>42</v>
      </c>
      <c r="Q227" s="244" t="s">
        <v>1223</v>
      </c>
      <c r="R227" s="244" t="s">
        <v>1311</v>
      </c>
      <c r="S227" s="244" t="s">
        <v>1277</v>
      </c>
      <c r="T227" s="244" t="s">
        <v>1215</v>
      </c>
    </row>
    <row r="228" spans="15:20" ht="15" thickBot="1" x14ac:dyDescent="0.35">
      <c r="O228" s="243" t="s">
        <v>1605</v>
      </c>
      <c r="P228" s="243">
        <v>23</v>
      </c>
      <c r="Q228" s="243" t="s">
        <v>1223</v>
      </c>
      <c r="R228" s="243" t="s">
        <v>1311</v>
      </c>
      <c r="S228" s="243" t="s">
        <v>1277</v>
      </c>
      <c r="T228" s="243" t="s">
        <v>1215</v>
      </c>
    </row>
    <row r="229" spans="15:20" ht="15" thickBot="1" x14ac:dyDescent="0.35">
      <c r="O229" s="244" t="s">
        <v>1606</v>
      </c>
      <c r="P229" s="244">
        <v>21</v>
      </c>
      <c r="Q229" s="244" t="s">
        <v>1223</v>
      </c>
      <c r="R229" s="244" t="s">
        <v>1311</v>
      </c>
      <c r="S229" s="244" t="s">
        <v>1277</v>
      </c>
      <c r="T229" s="244" t="s">
        <v>1215</v>
      </c>
    </row>
    <row r="230" spans="15:20" ht="15" thickBot="1" x14ac:dyDescent="0.35">
      <c r="O230" s="243" t="s">
        <v>1607</v>
      </c>
      <c r="P230" s="243">
        <v>36</v>
      </c>
      <c r="Q230" s="243" t="s">
        <v>1223</v>
      </c>
      <c r="R230" s="243" t="s">
        <v>1311</v>
      </c>
      <c r="S230" s="243" t="s">
        <v>1277</v>
      </c>
      <c r="T230" s="243" t="s">
        <v>1215</v>
      </c>
    </row>
    <row r="231" spans="15:20" ht="15" thickBot="1" x14ac:dyDescent="0.35">
      <c r="O231" s="244" t="s">
        <v>1608</v>
      </c>
      <c r="P231" s="244">
        <v>49</v>
      </c>
      <c r="Q231" s="244" t="s">
        <v>1223</v>
      </c>
      <c r="R231" s="244" t="s">
        <v>1311</v>
      </c>
      <c r="S231" s="244" t="s">
        <v>1277</v>
      </c>
      <c r="T231" s="244" t="s">
        <v>1215</v>
      </c>
    </row>
    <row r="232" spans="15:20" ht="15" thickBot="1" x14ac:dyDescent="0.35">
      <c r="O232" s="243" t="s">
        <v>1609</v>
      </c>
      <c r="P232" s="243">
        <v>46</v>
      </c>
      <c r="Q232" s="243" t="s">
        <v>1223</v>
      </c>
      <c r="R232" s="243" t="s">
        <v>1311</v>
      </c>
      <c r="S232" s="243" t="s">
        <v>1277</v>
      </c>
      <c r="T232" s="243" t="s">
        <v>1215</v>
      </c>
    </row>
    <row r="233" spans="15:20" ht="15" thickBot="1" x14ac:dyDescent="0.35">
      <c r="O233" s="244" t="s">
        <v>1610</v>
      </c>
      <c r="P233" s="244">
        <v>44</v>
      </c>
      <c r="Q233" s="244" t="s">
        <v>1223</v>
      </c>
      <c r="R233" s="244" t="s">
        <v>1347</v>
      </c>
      <c r="S233" s="244" t="s">
        <v>1277</v>
      </c>
      <c r="T233" s="244" t="s">
        <v>1215</v>
      </c>
    </row>
    <row r="234" spans="15:20" ht="15" thickBot="1" x14ac:dyDescent="0.35">
      <c r="O234" s="258" t="s">
        <v>1611</v>
      </c>
      <c r="P234" s="243">
        <v>30</v>
      </c>
      <c r="Q234" s="243" t="s">
        <v>1212</v>
      </c>
      <c r="R234" s="243" t="s">
        <v>1311</v>
      </c>
      <c r="S234" s="243" t="s">
        <v>1277</v>
      </c>
      <c r="T234" s="265" t="s">
        <v>1612</v>
      </c>
    </row>
    <row r="235" spans="15:20" ht="15" thickBot="1" x14ac:dyDescent="0.35">
      <c r="O235" s="271" t="s">
        <v>1613</v>
      </c>
      <c r="P235" s="244">
        <v>52</v>
      </c>
      <c r="Q235" s="244" t="s">
        <v>1223</v>
      </c>
      <c r="R235" s="244" t="s">
        <v>1311</v>
      </c>
      <c r="S235" s="244" t="s">
        <v>1277</v>
      </c>
      <c r="T235" s="265" t="s">
        <v>1614</v>
      </c>
    </row>
    <row r="236" spans="15:20" ht="15" thickBot="1" x14ac:dyDescent="0.35">
      <c r="O236" s="243" t="s">
        <v>1615</v>
      </c>
      <c r="P236" s="243">
        <v>38</v>
      </c>
      <c r="Q236" s="243" t="s">
        <v>1212</v>
      </c>
      <c r="R236" s="243" t="s">
        <v>1311</v>
      </c>
      <c r="S236" s="243" t="s">
        <v>1277</v>
      </c>
      <c r="T236" s="243" t="s">
        <v>1215</v>
      </c>
    </row>
    <row r="237" spans="15:20" ht="15" thickBot="1" x14ac:dyDescent="0.35">
      <c r="O237" s="244" t="s">
        <v>1616</v>
      </c>
      <c r="P237" s="244">
        <v>42</v>
      </c>
      <c r="Q237" s="244" t="s">
        <v>1223</v>
      </c>
      <c r="R237" s="244" t="s">
        <v>1311</v>
      </c>
      <c r="S237" s="244" t="s">
        <v>1277</v>
      </c>
      <c r="T237" s="244" t="s">
        <v>1215</v>
      </c>
    </row>
    <row r="238" spans="15:20" ht="15" thickBot="1" x14ac:dyDescent="0.35">
      <c r="O238" s="243" t="s">
        <v>1617</v>
      </c>
      <c r="P238" s="243">
        <v>43</v>
      </c>
      <c r="Q238" s="243" t="s">
        <v>1223</v>
      </c>
      <c r="R238" s="243" t="s">
        <v>1311</v>
      </c>
      <c r="S238" s="243" t="s">
        <v>1277</v>
      </c>
      <c r="T238" s="243" t="s">
        <v>1215</v>
      </c>
    </row>
    <row r="239" spans="15:20" ht="15" thickBot="1" x14ac:dyDescent="0.35">
      <c r="O239" s="244" t="s">
        <v>1618</v>
      </c>
      <c r="P239" s="244">
        <v>19</v>
      </c>
      <c r="Q239" s="244" t="s">
        <v>1223</v>
      </c>
      <c r="R239" s="244" t="s">
        <v>1213</v>
      </c>
      <c r="S239" s="244" t="s">
        <v>1277</v>
      </c>
      <c r="T239" s="244" t="s">
        <v>1215</v>
      </c>
    </row>
    <row r="240" spans="15:20" ht="15" thickBot="1" x14ac:dyDescent="0.35">
      <c r="O240" s="243" t="s">
        <v>1619</v>
      </c>
      <c r="P240" s="243">
        <v>33</v>
      </c>
      <c r="Q240" s="243" t="s">
        <v>1212</v>
      </c>
      <c r="R240" s="243" t="s">
        <v>1213</v>
      </c>
      <c r="S240" s="243" t="s">
        <v>1277</v>
      </c>
      <c r="T240" s="243" t="s">
        <v>1215</v>
      </c>
    </row>
    <row r="241" spans="15:21" ht="15" thickBot="1" x14ac:dyDescent="0.35">
      <c r="O241" s="244" t="s">
        <v>1620</v>
      </c>
      <c r="P241" s="244">
        <v>27</v>
      </c>
      <c r="Q241" s="244" t="s">
        <v>1223</v>
      </c>
      <c r="R241" s="244" t="s">
        <v>1213</v>
      </c>
      <c r="S241" s="244" t="s">
        <v>1277</v>
      </c>
      <c r="T241" s="244" t="s">
        <v>1215</v>
      </c>
    </row>
    <row r="242" spans="15:21" ht="15" thickBot="1" x14ac:dyDescent="0.35">
      <c r="O242" s="243" t="s">
        <v>1621</v>
      </c>
      <c r="P242" s="243">
        <v>62</v>
      </c>
      <c r="Q242" s="243" t="s">
        <v>1212</v>
      </c>
      <c r="R242" s="243" t="s">
        <v>1276</v>
      </c>
      <c r="S242" s="243" t="s">
        <v>1277</v>
      </c>
      <c r="T242" s="243" t="s">
        <v>1215</v>
      </c>
    </row>
    <row r="243" spans="15:21" ht="15" thickBot="1" x14ac:dyDescent="0.35">
      <c r="O243" s="244" t="s">
        <v>1622</v>
      </c>
      <c r="P243" s="244">
        <v>44</v>
      </c>
      <c r="Q243" s="244" t="s">
        <v>1223</v>
      </c>
      <c r="R243" s="244" t="s">
        <v>1382</v>
      </c>
      <c r="S243" s="244" t="s">
        <v>1277</v>
      </c>
      <c r="T243" s="244" t="s">
        <v>1215</v>
      </c>
    </row>
    <row r="244" spans="15:21" ht="15" thickBot="1" x14ac:dyDescent="0.35">
      <c r="O244" s="243" t="s">
        <v>1623</v>
      </c>
      <c r="P244" s="243">
        <v>49</v>
      </c>
      <c r="Q244" s="243" t="s">
        <v>1223</v>
      </c>
      <c r="R244" s="243" t="s">
        <v>1311</v>
      </c>
      <c r="S244" s="243" t="s">
        <v>1277</v>
      </c>
      <c r="T244" s="243" t="s">
        <v>1215</v>
      </c>
    </row>
    <row r="245" spans="15:21" ht="15" thickBot="1" x14ac:dyDescent="0.35">
      <c r="O245" s="244" t="s">
        <v>1624</v>
      </c>
      <c r="P245" s="244">
        <v>38</v>
      </c>
      <c r="Q245" s="244" t="s">
        <v>1223</v>
      </c>
      <c r="R245" s="244" t="s">
        <v>1311</v>
      </c>
      <c r="S245" s="244" t="s">
        <v>1277</v>
      </c>
      <c r="T245" s="244" t="s">
        <v>1215</v>
      </c>
    </row>
    <row r="246" spans="15:21" ht="15" thickBot="1" x14ac:dyDescent="0.35">
      <c r="O246" s="243" t="s">
        <v>1625</v>
      </c>
      <c r="P246" s="243">
        <v>57</v>
      </c>
      <c r="Q246" s="243" t="s">
        <v>1212</v>
      </c>
      <c r="R246" s="243" t="s">
        <v>1311</v>
      </c>
      <c r="S246" s="243" t="s">
        <v>1277</v>
      </c>
      <c r="T246" s="243" t="s">
        <v>1215</v>
      </c>
    </row>
    <row r="247" spans="15:21" ht="15" thickBot="1" x14ac:dyDescent="0.35">
      <c r="O247" s="244" t="s">
        <v>1626</v>
      </c>
      <c r="P247" s="244">
        <v>57</v>
      </c>
      <c r="Q247" s="244" t="s">
        <v>1223</v>
      </c>
      <c r="R247" s="244" t="s">
        <v>1311</v>
      </c>
      <c r="S247" s="244" t="s">
        <v>1277</v>
      </c>
      <c r="T247" s="244" t="s">
        <v>1215</v>
      </c>
    </row>
    <row r="248" spans="15:21" ht="15" thickBot="1" x14ac:dyDescent="0.35">
      <c r="O248" s="243" t="s">
        <v>1627</v>
      </c>
      <c r="P248" s="243">
        <v>43</v>
      </c>
      <c r="Q248" s="243" t="s">
        <v>1223</v>
      </c>
      <c r="R248" s="243" t="s">
        <v>1311</v>
      </c>
      <c r="S248" s="243" t="s">
        <v>1277</v>
      </c>
      <c r="T248" s="243" t="s">
        <v>1215</v>
      </c>
    </row>
    <row r="249" spans="15:21" ht="15" thickBot="1" x14ac:dyDescent="0.35">
      <c r="O249" s="244" t="s">
        <v>1628</v>
      </c>
      <c r="P249" s="244">
        <v>35</v>
      </c>
      <c r="Q249" s="244" t="s">
        <v>1223</v>
      </c>
      <c r="R249" s="244" t="s">
        <v>1311</v>
      </c>
      <c r="S249" s="244" t="s">
        <v>1277</v>
      </c>
      <c r="T249" s="244" t="s">
        <v>1215</v>
      </c>
    </row>
    <row r="250" spans="15:21" ht="15" thickBot="1" x14ac:dyDescent="0.35">
      <c r="O250" s="243" t="s">
        <v>1629</v>
      </c>
      <c r="P250" s="243">
        <v>19</v>
      </c>
      <c r="Q250" s="243" t="s">
        <v>1223</v>
      </c>
      <c r="R250" s="243" t="s">
        <v>1298</v>
      </c>
      <c r="S250" s="243" t="s">
        <v>1277</v>
      </c>
      <c r="T250" s="243" t="s">
        <v>1215</v>
      </c>
    </row>
    <row r="251" spans="15:21" ht="15" thickBot="1" x14ac:dyDescent="0.35">
      <c r="O251" s="244" t="s">
        <v>1630</v>
      </c>
      <c r="P251" s="244">
        <v>27</v>
      </c>
      <c r="Q251" s="244" t="s">
        <v>1212</v>
      </c>
      <c r="R251" s="244" t="s">
        <v>1213</v>
      </c>
      <c r="S251" s="244" t="s">
        <v>1277</v>
      </c>
      <c r="T251" s="244" t="s">
        <v>1215</v>
      </c>
    </row>
    <row r="252" spans="15:21" ht="15" thickBot="1" x14ac:dyDescent="0.35">
      <c r="O252" s="243" t="s">
        <v>1631</v>
      </c>
      <c r="P252" s="243">
        <v>47</v>
      </c>
      <c r="Q252" s="243" t="s">
        <v>1223</v>
      </c>
      <c r="R252" s="243" t="s">
        <v>1311</v>
      </c>
      <c r="S252" s="243" t="s">
        <v>1277</v>
      </c>
      <c r="T252" s="243" t="s">
        <v>1215</v>
      </c>
    </row>
    <row r="253" spans="15:21" ht="15" thickBot="1" x14ac:dyDescent="0.35">
      <c r="O253" s="244" t="s">
        <v>1632</v>
      </c>
      <c r="P253" s="244">
        <v>35</v>
      </c>
      <c r="Q253" s="244" t="s">
        <v>1223</v>
      </c>
      <c r="R253" s="244" t="s">
        <v>1347</v>
      </c>
      <c r="S253" s="244" t="s">
        <v>1277</v>
      </c>
      <c r="T253" s="244" t="s">
        <v>1215</v>
      </c>
    </row>
    <row r="254" spans="15:21" ht="15" thickBot="1" x14ac:dyDescent="0.35">
      <c r="O254" s="265" t="s">
        <v>1633</v>
      </c>
      <c r="P254" s="243">
        <v>20</v>
      </c>
      <c r="Q254" s="243" t="s">
        <v>1223</v>
      </c>
      <c r="R254" s="243" t="s">
        <v>1311</v>
      </c>
      <c r="S254" s="243" t="s">
        <v>1277</v>
      </c>
      <c r="T254" s="265" t="s">
        <v>1634</v>
      </c>
      <c r="U254" s="249" t="s">
        <v>1538</v>
      </c>
    </row>
    <row r="255" spans="15:21" ht="15" thickBot="1" x14ac:dyDescent="0.35">
      <c r="O255" s="244" t="s">
        <v>1635</v>
      </c>
      <c r="P255" s="244">
        <v>25</v>
      </c>
      <c r="Q255" s="244" t="s">
        <v>1223</v>
      </c>
      <c r="R255" s="244" t="s">
        <v>1213</v>
      </c>
      <c r="S255" s="244" t="s">
        <v>1277</v>
      </c>
      <c r="T255" s="244" t="s">
        <v>1215</v>
      </c>
    </row>
    <row r="256" spans="15:21" ht="15" thickBot="1" x14ac:dyDescent="0.35">
      <c r="O256" s="243" t="s">
        <v>1636</v>
      </c>
      <c r="P256" s="243">
        <v>58</v>
      </c>
      <c r="Q256" s="243" t="s">
        <v>1212</v>
      </c>
      <c r="R256" s="243" t="s">
        <v>1213</v>
      </c>
      <c r="S256" s="243" t="s">
        <v>1277</v>
      </c>
      <c r="T256" s="243" t="s">
        <v>1215</v>
      </c>
    </row>
    <row r="257" spans="11:21" ht="15" thickBot="1" x14ac:dyDescent="0.35">
      <c r="O257" s="244" t="s">
        <v>1637</v>
      </c>
      <c r="P257" s="244">
        <v>23</v>
      </c>
      <c r="Q257" s="244" t="s">
        <v>1212</v>
      </c>
      <c r="R257" s="244" t="s">
        <v>1213</v>
      </c>
      <c r="S257" s="244" t="s">
        <v>1277</v>
      </c>
      <c r="T257" s="244" t="s">
        <v>1215</v>
      </c>
    </row>
    <row r="258" spans="11:21" ht="15" thickBot="1" x14ac:dyDescent="0.35">
      <c r="O258" s="243" t="s">
        <v>1638</v>
      </c>
      <c r="P258" s="243">
        <v>43</v>
      </c>
      <c r="Q258" s="243" t="s">
        <v>1223</v>
      </c>
      <c r="R258" s="243" t="s">
        <v>1311</v>
      </c>
      <c r="S258" s="243" t="s">
        <v>1277</v>
      </c>
      <c r="T258" s="243" t="s">
        <v>1215</v>
      </c>
    </row>
    <row r="259" spans="11:21" ht="15" thickBot="1" x14ac:dyDescent="0.35">
      <c r="O259" s="244" t="s">
        <v>1639</v>
      </c>
      <c r="P259" s="244">
        <v>63</v>
      </c>
      <c r="Q259" s="244" t="s">
        <v>1223</v>
      </c>
      <c r="R259" s="244" t="s">
        <v>1311</v>
      </c>
      <c r="S259" s="244" t="s">
        <v>1277</v>
      </c>
      <c r="T259" s="244" t="s">
        <v>1215</v>
      </c>
    </row>
    <row r="260" spans="11:21" ht="15" thickBot="1" x14ac:dyDescent="0.35">
      <c r="O260" s="243" t="s">
        <v>1640</v>
      </c>
      <c r="P260" s="243">
        <v>88</v>
      </c>
      <c r="Q260" s="243" t="s">
        <v>1223</v>
      </c>
      <c r="R260" s="243" t="s">
        <v>1311</v>
      </c>
      <c r="S260" s="243" t="s">
        <v>1277</v>
      </c>
      <c r="T260" s="243" t="s">
        <v>1215</v>
      </c>
    </row>
    <row r="261" spans="11:21" ht="15" thickBot="1" x14ac:dyDescent="0.35">
      <c r="O261" s="244" t="s">
        <v>1641</v>
      </c>
      <c r="P261" s="244">
        <v>30</v>
      </c>
      <c r="Q261" s="244" t="s">
        <v>1223</v>
      </c>
      <c r="R261" s="244" t="s">
        <v>1298</v>
      </c>
      <c r="S261" s="244" t="s">
        <v>1277</v>
      </c>
      <c r="T261" s="244" t="s">
        <v>1215</v>
      </c>
    </row>
    <row r="262" spans="11:21" ht="15" thickBot="1" x14ac:dyDescent="0.35">
      <c r="O262" s="272" t="s">
        <v>1642</v>
      </c>
      <c r="P262" s="272">
        <v>33</v>
      </c>
      <c r="Q262" s="272" t="s">
        <v>1212</v>
      </c>
      <c r="R262" s="272" t="s">
        <v>1298</v>
      </c>
      <c r="S262" s="272" t="s">
        <v>1277</v>
      </c>
      <c r="T262" s="272" t="s">
        <v>1561</v>
      </c>
      <c r="U262" s="273" t="s">
        <v>1450</v>
      </c>
    </row>
    <row r="263" spans="11:21" ht="15" thickBot="1" x14ac:dyDescent="0.35">
      <c r="O263" s="274" t="s">
        <v>1643</v>
      </c>
      <c r="P263" s="274">
        <v>45</v>
      </c>
      <c r="Q263" s="274" t="s">
        <v>1212</v>
      </c>
      <c r="R263" s="274" t="s">
        <v>1298</v>
      </c>
      <c r="S263" s="274" t="s">
        <v>1277</v>
      </c>
      <c r="T263" s="274" t="s">
        <v>1561</v>
      </c>
      <c r="U263" s="275" t="s">
        <v>1450</v>
      </c>
    </row>
    <row r="264" spans="11:21" ht="27" thickBot="1" x14ac:dyDescent="0.35">
      <c r="O264" s="272" t="s">
        <v>1644</v>
      </c>
      <c r="P264" s="272">
        <v>31</v>
      </c>
      <c r="Q264" s="272" t="s">
        <v>1223</v>
      </c>
      <c r="R264" s="272" t="s">
        <v>1298</v>
      </c>
      <c r="S264" s="272" t="s">
        <v>1277</v>
      </c>
      <c r="T264" s="272" t="s">
        <v>1449</v>
      </c>
      <c r="U264" s="273" t="s">
        <v>1450</v>
      </c>
    </row>
    <row r="265" spans="11:21" ht="15" thickBot="1" x14ac:dyDescent="0.35">
      <c r="O265" s="244" t="s">
        <v>1645</v>
      </c>
      <c r="P265" s="244">
        <v>21</v>
      </c>
      <c r="Q265" s="244" t="s">
        <v>1212</v>
      </c>
      <c r="R265" s="244" t="s">
        <v>1270</v>
      </c>
      <c r="S265" s="244" t="s">
        <v>1277</v>
      </c>
      <c r="T265" s="244" t="s">
        <v>1215</v>
      </c>
    </row>
    <row r="266" spans="11:21" ht="15" thickBot="1" x14ac:dyDescent="0.35">
      <c r="O266" s="243" t="s">
        <v>1646</v>
      </c>
      <c r="P266" s="243">
        <v>21</v>
      </c>
      <c r="Q266" s="243" t="s">
        <v>1223</v>
      </c>
      <c r="R266" s="243" t="s">
        <v>1270</v>
      </c>
      <c r="S266" s="243" t="s">
        <v>1277</v>
      </c>
      <c r="T266" s="243" t="s">
        <v>1215</v>
      </c>
    </row>
    <row r="267" spans="11:21" ht="15" thickBot="1" x14ac:dyDescent="0.35">
      <c r="O267" s="244" t="s">
        <v>1647</v>
      </c>
      <c r="P267" s="244">
        <v>23</v>
      </c>
      <c r="Q267" s="244" t="s">
        <v>1223</v>
      </c>
      <c r="R267" s="244" t="s">
        <v>1352</v>
      </c>
      <c r="S267" s="244" t="s">
        <v>1277</v>
      </c>
      <c r="T267" s="244" t="s">
        <v>1215</v>
      </c>
    </row>
    <row r="268" spans="11:21" ht="15" thickBot="1" x14ac:dyDescent="0.35">
      <c r="O268" s="243" t="s">
        <v>1648</v>
      </c>
      <c r="P268" s="243">
        <v>60</v>
      </c>
      <c r="Q268" s="243" t="s">
        <v>1223</v>
      </c>
      <c r="R268" s="243" t="s">
        <v>1298</v>
      </c>
      <c r="S268" s="243" t="s">
        <v>1277</v>
      </c>
      <c r="T268" s="243" t="s">
        <v>1215</v>
      </c>
    </row>
    <row r="269" spans="11:21" ht="15" thickBot="1" x14ac:dyDescent="0.35">
      <c r="O269" s="244" t="s">
        <v>1649</v>
      </c>
      <c r="P269" s="244">
        <v>27</v>
      </c>
      <c r="Q269" s="244" t="s">
        <v>1223</v>
      </c>
      <c r="R269" s="244" t="s">
        <v>1298</v>
      </c>
      <c r="S269" s="244" t="s">
        <v>1277</v>
      </c>
      <c r="T269" s="244" t="s">
        <v>1215</v>
      </c>
    </row>
    <row r="270" spans="11:21" ht="15" thickBot="1" x14ac:dyDescent="0.35">
      <c r="K270" s="17" t="s">
        <v>1650</v>
      </c>
      <c r="O270" s="272" t="s">
        <v>1651</v>
      </c>
      <c r="P270" s="272">
        <v>45</v>
      </c>
      <c r="Q270" s="272" t="s">
        <v>1223</v>
      </c>
      <c r="R270" s="272" t="s">
        <v>1298</v>
      </c>
      <c r="S270" s="272" t="s">
        <v>1277</v>
      </c>
      <c r="T270" s="276" t="s">
        <v>1561</v>
      </c>
      <c r="U270" s="17" t="s">
        <v>1652</v>
      </c>
    </row>
    <row r="271" spans="11:21" ht="15" thickBot="1" x14ac:dyDescent="0.35">
      <c r="O271" s="244" t="s">
        <v>1653</v>
      </c>
      <c r="P271" s="244">
        <v>55</v>
      </c>
      <c r="Q271" s="244" t="s">
        <v>1212</v>
      </c>
      <c r="R271" s="244" t="s">
        <v>1298</v>
      </c>
      <c r="S271" s="244" t="s">
        <v>1277</v>
      </c>
      <c r="T271" s="244" t="s">
        <v>1215</v>
      </c>
    </row>
    <row r="272" spans="11:21" ht="15" thickBot="1" x14ac:dyDescent="0.35">
      <c r="O272" s="243" t="s">
        <v>1654</v>
      </c>
      <c r="P272" s="243">
        <v>40</v>
      </c>
      <c r="Q272" s="243" t="s">
        <v>1212</v>
      </c>
      <c r="R272" s="243" t="s">
        <v>1218</v>
      </c>
      <c r="S272" s="243" t="s">
        <v>1277</v>
      </c>
      <c r="T272" s="243" t="s">
        <v>1215</v>
      </c>
    </row>
    <row r="273" spans="11:21" ht="15" thickBot="1" x14ac:dyDescent="0.35">
      <c r="O273" s="274" t="s">
        <v>1655</v>
      </c>
      <c r="P273" s="274">
        <v>58</v>
      </c>
      <c r="Q273" s="274" t="s">
        <v>1212</v>
      </c>
      <c r="R273" s="274" t="s">
        <v>1311</v>
      </c>
      <c r="S273" s="274" t="s">
        <v>1277</v>
      </c>
      <c r="T273" s="274" t="s">
        <v>1614</v>
      </c>
      <c r="U273" s="275" t="s">
        <v>1450</v>
      </c>
    </row>
    <row r="274" spans="11:21" ht="15" thickBot="1" x14ac:dyDescent="0.35">
      <c r="O274" s="243" t="s">
        <v>1656</v>
      </c>
      <c r="P274" s="243">
        <v>19</v>
      </c>
      <c r="Q274" s="243" t="s">
        <v>1212</v>
      </c>
      <c r="R274" s="243" t="s">
        <v>1311</v>
      </c>
      <c r="S274" s="243" t="s">
        <v>1277</v>
      </c>
      <c r="T274" s="243" t="s">
        <v>1215</v>
      </c>
    </row>
    <row r="275" spans="11:21" ht="15" thickBot="1" x14ac:dyDescent="0.35">
      <c r="O275" s="244" t="s">
        <v>1657</v>
      </c>
      <c r="P275" s="244">
        <v>17</v>
      </c>
      <c r="Q275" s="244" t="s">
        <v>1223</v>
      </c>
      <c r="R275" s="244" t="s">
        <v>1340</v>
      </c>
      <c r="S275" s="244" t="s">
        <v>1277</v>
      </c>
      <c r="T275" s="244" t="s">
        <v>1215</v>
      </c>
    </row>
    <row r="276" spans="11:21" ht="15" thickBot="1" x14ac:dyDescent="0.35">
      <c r="O276" s="243" t="s">
        <v>1658</v>
      </c>
      <c r="P276" s="243">
        <v>34</v>
      </c>
      <c r="Q276" s="243" t="s">
        <v>1212</v>
      </c>
      <c r="R276" s="243" t="s">
        <v>1352</v>
      </c>
      <c r="S276" s="243" t="s">
        <v>1277</v>
      </c>
      <c r="T276" s="243" t="s">
        <v>1215</v>
      </c>
    </row>
    <row r="277" spans="11:21" ht="15" thickBot="1" x14ac:dyDescent="0.35">
      <c r="O277" s="244" t="s">
        <v>1659</v>
      </c>
      <c r="P277" s="244">
        <v>22</v>
      </c>
      <c r="Q277" s="244" t="s">
        <v>1212</v>
      </c>
      <c r="R277" s="244" t="s">
        <v>1298</v>
      </c>
      <c r="S277" s="244" t="s">
        <v>1277</v>
      </c>
      <c r="T277" s="244" t="s">
        <v>1215</v>
      </c>
    </row>
    <row r="278" spans="11:21" ht="27" thickBot="1" x14ac:dyDescent="0.35">
      <c r="O278" s="258" t="s">
        <v>1660</v>
      </c>
      <c r="P278" s="243">
        <v>58</v>
      </c>
      <c r="Q278" s="243" t="s">
        <v>1223</v>
      </c>
      <c r="R278" s="243" t="s">
        <v>1298</v>
      </c>
      <c r="S278" s="243" t="s">
        <v>1277</v>
      </c>
      <c r="T278" s="265" t="s">
        <v>1661</v>
      </c>
      <c r="U278" s="249" t="s">
        <v>1450</v>
      </c>
    </row>
    <row r="279" spans="11:21" ht="15" thickBot="1" x14ac:dyDescent="0.35">
      <c r="O279" s="244" t="s">
        <v>1662</v>
      </c>
      <c r="P279" s="244">
        <v>26</v>
      </c>
      <c r="Q279" s="244" t="s">
        <v>1212</v>
      </c>
      <c r="R279" s="244" t="s">
        <v>1298</v>
      </c>
      <c r="S279" s="244" t="s">
        <v>1277</v>
      </c>
      <c r="T279" s="244" t="s">
        <v>1215</v>
      </c>
    </row>
    <row r="280" spans="11:21" ht="15" thickBot="1" x14ac:dyDescent="0.35">
      <c r="O280" s="243" t="s">
        <v>1663</v>
      </c>
      <c r="P280" s="243">
        <v>29</v>
      </c>
      <c r="Q280" s="243" t="s">
        <v>1223</v>
      </c>
      <c r="R280" s="243" t="s">
        <v>1311</v>
      </c>
      <c r="S280" s="243" t="s">
        <v>1277</v>
      </c>
      <c r="T280" s="243" t="s">
        <v>1215</v>
      </c>
    </row>
    <row r="281" spans="11:21" ht="15" thickBot="1" x14ac:dyDescent="0.35">
      <c r="O281" s="244" t="s">
        <v>1664</v>
      </c>
      <c r="P281" s="244">
        <v>21</v>
      </c>
      <c r="Q281" s="244" t="s">
        <v>1212</v>
      </c>
      <c r="R281" s="244" t="s">
        <v>1311</v>
      </c>
      <c r="S281" s="244" t="s">
        <v>1277</v>
      </c>
      <c r="T281" s="244" t="s">
        <v>1215</v>
      </c>
    </row>
    <row r="282" spans="11:21" ht="15" thickBot="1" x14ac:dyDescent="0.35">
      <c r="O282" s="243" t="s">
        <v>1665</v>
      </c>
      <c r="P282" s="243">
        <v>24</v>
      </c>
      <c r="Q282" s="243" t="s">
        <v>1223</v>
      </c>
      <c r="R282" s="243" t="s">
        <v>1311</v>
      </c>
      <c r="S282" s="243" t="s">
        <v>1277</v>
      </c>
      <c r="T282" s="243" t="s">
        <v>1215</v>
      </c>
    </row>
    <row r="283" spans="11:21" ht="15" thickBot="1" x14ac:dyDescent="0.35">
      <c r="O283" s="244" t="s">
        <v>1666</v>
      </c>
      <c r="P283" s="244">
        <v>23</v>
      </c>
      <c r="Q283" s="244" t="s">
        <v>1212</v>
      </c>
      <c r="R283" s="244" t="s">
        <v>1311</v>
      </c>
      <c r="S283" s="244" t="s">
        <v>1277</v>
      </c>
      <c r="T283" s="244" t="s">
        <v>1215</v>
      </c>
    </row>
    <row r="284" spans="11:21" ht="15" thickBot="1" x14ac:dyDescent="0.35">
      <c r="O284" s="243" t="s">
        <v>1667</v>
      </c>
      <c r="P284" s="243">
        <v>36</v>
      </c>
      <c r="Q284" s="243" t="s">
        <v>1212</v>
      </c>
      <c r="R284" s="243" t="s">
        <v>1311</v>
      </c>
      <c r="S284" s="243" t="s">
        <v>1277</v>
      </c>
      <c r="T284" s="243" t="s">
        <v>1215</v>
      </c>
    </row>
    <row r="285" spans="11:21" ht="15" thickBot="1" x14ac:dyDescent="0.35">
      <c r="O285" s="244" t="s">
        <v>1668</v>
      </c>
      <c r="P285" s="244">
        <v>23</v>
      </c>
      <c r="Q285" s="244" t="s">
        <v>1223</v>
      </c>
      <c r="R285" s="244" t="s">
        <v>1311</v>
      </c>
      <c r="S285" s="244" t="s">
        <v>1277</v>
      </c>
      <c r="T285" s="244" t="s">
        <v>1215</v>
      </c>
    </row>
    <row r="286" spans="11:21" ht="15" thickBot="1" x14ac:dyDescent="0.35">
      <c r="O286" s="243" t="s">
        <v>1669</v>
      </c>
      <c r="P286" s="243">
        <v>27</v>
      </c>
      <c r="Q286" s="243" t="s">
        <v>1223</v>
      </c>
      <c r="R286" s="243" t="s">
        <v>1334</v>
      </c>
      <c r="S286" s="243" t="s">
        <v>1277</v>
      </c>
      <c r="T286" s="243" t="s">
        <v>1215</v>
      </c>
    </row>
    <row r="287" spans="11:21" ht="15" thickBot="1" x14ac:dyDescent="0.35">
      <c r="K287" s="763" t="s">
        <v>1670</v>
      </c>
      <c r="N287" s="277" t="s">
        <v>1671</v>
      </c>
      <c r="O287" s="244" t="s">
        <v>1672</v>
      </c>
      <c r="P287" s="244">
        <v>10</v>
      </c>
      <c r="Q287" s="244" t="s">
        <v>1212</v>
      </c>
      <c r="R287" s="244" t="s">
        <v>1276</v>
      </c>
      <c r="S287" s="244" t="s">
        <v>1277</v>
      </c>
      <c r="T287" s="244" t="s">
        <v>1215</v>
      </c>
    </row>
    <row r="288" spans="11:21" ht="15" thickBot="1" x14ac:dyDescent="0.35">
      <c r="K288" s="759"/>
      <c r="O288" s="243" t="s">
        <v>1673</v>
      </c>
      <c r="P288" s="243">
        <v>66</v>
      </c>
      <c r="Q288" s="243" t="s">
        <v>1223</v>
      </c>
      <c r="R288" s="243" t="s">
        <v>1384</v>
      </c>
      <c r="S288" s="243" t="s">
        <v>1277</v>
      </c>
      <c r="T288" s="243" t="s">
        <v>1215</v>
      </c>
    </row>
    <row r="289" spans="11:21" ht="15" thickBot="1" x14ac:dyDescent="0.35">
      <c r="K289" s="759"/>
      <c r="O289" s="274" t="s">
        <v>1674</v>
      </c>
      <c r="P289" s="244">
        <v>25</v>
      </c>
      <c r="Q289" s="244" t="s">
        <v>1223</v>
      </c>
      <c r="R289" s="244" t="s">
        <v>1338</v>
      </c>
      <c r="S289" s="244" t="s">
        <v>1277</v>
      </c>
      <c r="T289" s="274" t="s">
        <v>1215</v>
      </c>
    </row>
    <row r="290" spans="11:21" ht="15" thickBot="1" x14ac:dyDescent="0.35">
      <c r="K290" s="759"/>
      <c r="O290" s="272" t="s">
        <v>1675</v>
      </c>
      <c r="P290" s="243">
        <v>23</v>
      </c>
      <c r="Q290" s="243" t="s">
        <v>1212</v>
      </c>
      <c r="R290" s="243" t="s">
        <v>1338</v>
      </c>
      <c r="S290" s="243" t="s">
        <v>1277</v>
      </c>
      <c r="T290" s="272" t="s">
        <v>1215</v>
      </c>
    </row>
    <row r="291" spans="11:21" ht="15" thickBot="1" x14ac:dyDescent="0.35">
      <c r="K291" s="759"/>
      <c r="O291" s="274" t="s">
        <v>1676</v>
      </c>
      <c r="P291" s="274">
        <v>30</v>
      </c>
      <c r="Q291" s="274" t="s">
        <v>1212</v>
      </c>
      <c r="R291" s="274" t="s">
        <v>1338</v>
      </c>
      <c r="S291" s="274" t="s">
        <v>1277</v>
      </c>
      <c r="T291" s="274" t="s">
        <v>1215</v>
      </c>
    </row>
    <row r="292" spans="11:21" ht="15" thickBot="1" x14ac:dyDescent="0.35">
      <c r="K292" s="759"/>
      <c r="O292" s="243" t="s">
        <v>1677</v>
      </c>
      <c r="P292" s="243">
        <v>20</v>
      </c>
      <c r="Q292" s="243" t="s">
        <v>1212</v>
      </c>
      <c r="R292" s="243" t="s">
        <v>1311</v>
      </c>
      <c r="S292" s="243" t="s">
        <v>1277</v>
      </c>
      <c r="T292" s="243" t="s">
        <v>1215</v>
      </c>
    </row>
    <row r="293" spans="11:21" ht="15" thickBot="1" x14ac:dyDescent="0.35">
      <c r="K293" s="759"/>
      <c r="O293" s="244" t="s">
        <v>1678</v>
      </c>
      <c r="P293" s="244">
        <v>20</v>
      </c>
      <c r="Q293" s="244" t="s">
        <v>1212</v>
      </c>
      <c r="R293" s="244" t="s">
        <v>1311</v>
      </c>
      <c r="S293" s="244" t="s">
        <v>1277</v>
      </c>
      <c r="T293" s="244" t="s">
        <v>1215</v>
      </c>
    </row>
    <row r="294" spans="11:21" ht="15" thickBot="1" x14ac:dyDescent="0.35">
      <c r="K294" s="759"/>
      <c r="O294" s="243" t="s">
        <v>1679</v>
      </c>
      <c r="P294" s="243">
        <v>23</v>
      </c>
      <c r="Q294" s="243" t="s">
        <v>1212</v>
      </c>
      <c r="R294" s="243" t="s">
        <v>1298</v>
      </c>
      <c r="S294" s="243" t="s">
        <v>1277</v>
      </c>
      <c r="T294" s="243" t="s">
        <v>1215</v>
      </c>
    </row>
    <row r="295" spans="11:21" ht="27" thickBot="1" x14ac:dyDescent="0.35">
      <c r="K295" s="759"/>
      <c r="O295" s="274" t="s">
        <v>1680</v>
      </c>
      <c r="P295" s="274">
        <v>28</v>
      </c>
      <c r="Q295" s="274" t="s">
        <v>1212</v>
      </c>
      <c r="R295" s="274" t="s">
        <v>1298</v>
      </c>
      <c r="S295" s="274" t="s">
        <v>1277</v>
      </c>
      <c r="T295" s="274" t="s">
        <v>1661</v>
      </c>
      <c r="U295" s="275" t="s">
        <v>1450</v>
      </c>
    </row>
    <row r="296" spans="11:21" ht="27" thickBot="1" x14ac:dyDescent="0.35">
      <c r="K296" s="759"/>
      <c r="O296" s="272" t="s">
        <v>1681</v>
      </c>
      <c r="P296" s="272">
        <v>22</v>
      </c>
      <c r="Q296" s="272" t="s">
        <v>1223</v>
      </c>
      <c r="R296" s="272" t="s">
        <v>1298</v>
      </c>
      <c r="S296" s="272" t="s">
        <v>1277</v>
      </c>
      <c r="T296" s="272" t="s">
        <v>1661</v>
      </c>
      <c r="U296" s="273" t="s">
        <v>1450</v>
      </c>
    </row>
    <row r="297" spans="11:21" ht="15" thickBot="1" x14ac:dyDescent="0.35">
      <c r="K297" s="759"/>
      <c r="N297" s="278" t="s">
        <v>1682</v>
      </c>
      <c r="O297" s="279" t="s">
        <v>1683</v>
      </c>
      <c r="P297" s="274">
        <v>52</v>
      </c>
      <c r="Q297" s="274" t="s">
        <v>1212</v>
      </c>
      <c r="R297" s="274" t="s">
        <v>1298</v>
      </c>
      <c r="S297" s="274" t="s">
        <v>1277</v>
      </c>
      <c r="T297" s="274" t="s">
        <v>1561</v>
      </c>
      <c r="U297" s="275" t="s">
        <v>1450</v>
      </c>
    </row>
    <row r="298" spans="11:21" ht="15" thickBot="1" x14ac:dyDescent="0.35">
      <c r="O298" s="243" t="s">
        <v>1684</v>
      </c>
      <c r="P298" s="243">
        <v>17</v>
      </c>
      <c r="Q298" s="243" t="s">
        <v>1223</v>
      </c>
      <c r="R298" s="243" t="s">
        <v>1378</v>
      </c>
      <c r="S298" s="243" t="s">
        <v>1277</v>
      </c>
      <c r="T298" s="243" t="s">
        <v>1215</v>
      </c>
    </row>
    <row r="299" spans="11:21" ht="15" thickBot="1" x14ac:dyDescent="0.35">
      <c r="O299" s="244" t="s">
        <v>1685</v>
      </c>
      <c r="P299" s="244">
        <v>24</v>
      </c>
      <c r="Q299" s="244" t="s">
        <v>1223</v>
      </c>
      <c r="R299" s="244" t="s">
        <v>1334</v>
      </c>
      <c r="S299" s="244" t="s">
        <v>1277</v>
      </c>
      <c r="T299" s="244" t="s">
        <v>1215</v>
      </c>
    </row>
    <row r="300" spans="11:21" ht="15" thickBot="1" x14ac:dyDescent="0.35">
      <c r="O300" s="243" t="s">
        <v>1686</v>
      </c>
      <c r="P300" s="243">
        <v>58</v>
      </c>
      <c r="Q300" s="243" t="s">
        <v>1212</v>
      </c>
      <c r="R300" s="243" t="s">
        <v>1298</v>
      </c>
      <c r="S300" s="243" t="s">
        <v>1277</v>
      </c>
      <c r="T300" s="243" t="s">
        <v>1215</v>
      </c>
    </row>
    <row r="301" spans="11:21" ht="15" thickBot="1" x14ac:dyDescent="0.35">
      <c r="O301" s="274" t="s">
        <v>1687</v>
      </c>
      <c r="P301" s="274">
        <v>27</v>
      </c>
      <c r="Q301" s="274" t="s">
        <v>1212</v>
      </c>
      <c r="R301" s="274" t="s">
        <v>1298</v>
      </c>
      <c r="S301" s="274" t="s">
        <v>1277</v>
      </c>
      <c r="T301" s="274" t="s">
        <v>1567</v>
      </c>
      <c r="U301" s="275" t="s">
        <v>1450</v>
      </c>
    </row>
    <row r="302" spans="11:21" ht="15" thickBot="1" x14ac:dyDescent="0.35">
      <c r="O302" s="272" t="s">
        <v>1688</v>
      </c>
      <c r="P302" s="272">
        <v>29</v>
      </c>
      <c r="Q302" s="272" t="s">
        <v>1212</v>
      </c>
      <c r="R302" s="272" t="s">
        <v>1298</v>
      </c>
      <c r="S302" s="272" t="s">
        <v>1277</v>
      </c>
      <c r="T302" s="272" t="s">
        <v>1612</v>
      </c>
      <c r="U302" s="273" t="s">
        <v>1450</v>
      </c>
    </row>
    <row r="303" spans="11:21" ht="15" thickBot="1" x14ac:dyDescent="0.35">
      <c r="O303" s="244" t="s">
        <v>1689</v>
      </c>
      <c r="P303" s="244">
        <v>23</v>
      </c>
      <c r="Q303" s="244" t="s">
        <v>1223</v>
      </c>
      <c r="R303" s="244" t="s">
        <v>1342</v>
      </c>
      <c r="S303" s="244" t="s">
        <v>1277</v>
      </c>
      <c r="T303" s="244" t="s">
        <v>1215</v>
      </c>
    </row>
    <row r="304" spans="11:21" ht="15" thickBot="1" x14ac:dyDescent="0.35">
      <c r="O304" s="243" t="s">
        <v>1690</v>
      </c>
      <c r="P304" s="243">
        <v>30</v>
      </c>
      <c r="Q304" s="243" t="s">
        <v>1212</v>
      </c>
      <c r="R304" s="243" t="s">
        <v>1342</v>
      </c>
      <c r="S304" s="243" t="s">
        <v>1277</v>
      </c>
      <c r="T304" s="243" t="s">
        <v>1215</v>
      </c>
    </row>
    <row r="305" spans="15:22" ht="15" thickBot="1" x14ac:dyDescent="0.35">
      <c r="O305" s="244" t="s">
        <v>1691</v>
      </c>
      <c r="P305" s="244">
        <v>29</v>
      </c>
      <c r="Q305" s="244" t="s">
        <v>1212</v>
      </c>
      <c r="R305" s="244" t="s">
        <v>1311</v>
      </c>
      <c r="S305" s="244" t="s">
        <v>1277</v>
      </c>
      <c r="T305" s="244" t="s">
        <v>1215</v>
      </c>
    </row>
    <row r="306" spans="15:22" ht="15" thickBot="1" x14ac:dyDescent="0.35">
      <c r="O306" s="243" t="s">
        <v>1692</v>
      </c>
      <c r="P306" s="243">
        <v>44</v>
      </c>
      <c r="Q306" s="243" t="s">
        <v>1223</v>
      </c>
      <c r="R306" s="243" t="s">
        <v>1311</v>
      </c>
      <c r="S306" s="243" t="s">
        <v>1277</v>
      </c>
      <c r="T306" s="243" t="s">
        <v>1215</v>
      </c>
    </row>
    <row r="307" spans="15:22" ht="15" thickBot="1" x14ac:dyDescent="0.35">
      <c r="O307" s="244" t="s">
        <v>1693</v>
      </c>
      <c r="P307" s="244">
        <v>19</v>
      </c>
      <c r="Q307" s="244" t="s">
        <v>1212</v>
      </c>
      <c r="R307" s="244" t="s">
        <v>1311</v>
      </c>
      <c r="S307" s="244" t="s">
        <v>1277</v>
      </c>
      <c r="T307" s="244" t="s">
        <v>1215</v>
      </c>
    </row>
    <row r="308" spans="15:22" ht="15" thickBot="1" x14ac:dyDescent="0.35">
      <c r="O308" s="243" t="s">
        <v>1694</v>
      </c>
      <c r="P308" s="243">
        <v>18</v>
      </c>
      <c r="Q308" s="243" t="s">
        <v>1223</v>
      </c>
      <c r="R308" s="243" t="s">
        <v>1311</v>
      </c>
      <c r="S308" s="243" t="s">
        <v>1277</v>
      </c>
      <c r="T308" s="243" t="s">
        <v>1215</v>
      </c>
    </row>
    <row r="309" spans="15:22" ht="15" thickBot="1" x14ac:dyDescent="0.35">
      <c r="O309" s="244" t="s">
        <v>1695</v>
      </c>
      <c r="P309" s="244">
        <v>30</v>
      </c>
      <c r="Q309" s="244" t="s">
        <v>1223</v>
      </c>
      <c r="R309" s="244" t="s">
        <v>1311</v>
      </c>
      <c r="S309" s="244" t="s">
        <v>1277</v>
      </c>
      <c r="T309" s="244" t="s">
        <v>1215</v>
      </c>
    </row>
    <row r="310" spans="15:22" ht="15" thickBot="1" x14ac:dyDescent="0.35">
      <c r="O310" s="243" t="s">
        <v>1696</v>
      </c>
      <c r="P310" s="243">
        <v>25</v>
      </c>
      <c r="Q310" s="243" t="s">
        <v>1223</v>
      </c>
      <c r="R310" s="243" t="s">
        <v>1311</v>
      </c>
      <c r="S310" s="243" t="s">
        <v>1277</v>
      </c>
      <c r="T310" s="243" t="s">
        <v>1215</v>
      </c>
    </row>
    <row r="311" spans="15:22" ht="15" thickBot="1" x14ac:dyDescent="0.35">
      <c r="O311" s="244" t="s">
        <v>1697</v>
      </c>
      <c r="P311" s="244">
        <v>19</v>
      </c>
      <c r="Q311" s="244" t="s">
        <v>1212</v>
      </c>
      <c r="R311" s="244" t="s">
        <v>1311</v>
      </c>
      <c r="S311" s="244" t="s">
        <v>1277</v>
      </c>
      <c r="T311" s="244" t="s">
        <v>1215</v>
      </c>
      <c r="U311" s="251" t="s">
        <v>1698</v>
      </c>
      <c r="V311" s="17" t="s">
        <v>1699</v>
      </c>
    </row>
    <row r="312" spans="15:22" ht="15" thickBot="1" x14ac:dyDescent="0.35">
      <c r="O312" s="243" t="s">
        <v>1700</v>
      </c>
      <c r="P312" s="243">
        <v>42</v>
      </c>
      <c r="Q312" s="243" t="s">
        <v>1212</v>
      </c>
      <c r="R312" s="243" t="s">
        <v>1311</v>
      </c>
      <c r="S312" s="243" t="s">
        <v>1277</v>
      </c>
      <c r="T312" s="243" t="s">
        <v>1215</v>
      </c>
    </row>
    <row r="313" spans="15:22" ht="15" thickBot="1" x14ac:dyDescent="0.35">
      <c r="O313" s="244" t="s">
        <v>1701</v>
      </c>
      <c r="P313" s="244">
        <v>19</v>
      </c>
      <c r="Q313" s="244" t="s">
        <v>1212</v>
      </c>
      <c r="R313" s="244" t="s">
        <v>1311</v>
      </c>
      <c r="S313" s="244" t="s">
        <v>1277</v>
      </c>
      <c r="T313" s="244" t="s">
        <v>1215</v>
      </c>
    </row>
    <row r="314" spans="15:22" ht="15" thickBot="1" x14ac:dyDescent="0.35">
      <c r="O314" s="243" t="s">
        <v>1702</v>
      </c>
      <c r="P314" s="243">
        <v>25</v>
      </c>
      <c r="Q314" s="243" t="s">
        <v>1223</v>
      </c>
      <c r="R314" s="243" t="s">
        <v>1311</v>
      </c>
      <c r="S314" s="243" t="s">
        <v>1277</v>
      </c>
      <c r="T314" s="243" t="s">
        <v>1215</v>
      </c>
    </row>
    <row r="315" spans="15:22" ht="15" thickBot="1" x14ac:dyDescent="0.35">
      <c r="O315" s="244" t="s">
        <v>1703</v>
      </c>
      <c r="P315" s="244">
        <v>20</v>
      </c>
      <c r="Q315" s="244" t="s">
        <v>1223</v>
      </c>
      <c r="R315" s="244" t="s">
        <v>1355</v>
      </c>
      <c r="S315" s="244" t="s">
        <v>1277</v>
      </c>
      <c r="T315" s="244" t="s">
        <v>1215</v>
      </c>
    </row>
    <row r="316" spans="15:22" ht="15" thickBot="1" x14ac:dyDescent="0.35">
      <c r="O316" s="243" t="s">
        <v>1704</v>
      </c>
      <c r="P316" s="243">
        <v>35</v>
      </c>
      <c r="Q316" s="243" t="s">
        <v>1223</v>
      </c>
      <c r="R316" s="243" t="s">
        <v>1355</v>
      </c>
      <c r="S316" s="243" t="s">
        <v>1277</v>
      </c>
      <c r="T316" s="243" t="s">
        <v>1215</v>
      </c>
    </row>
    <row r="317" spans="15:22" ht="15" thickBot="1" x14ac:dyDescent="0.35">
      <c r="O317" s="244" t="s">
        <v>1705</v>
      </c>
      <c r="P317" s="244">
        <v>33</v>
      </c>
      <c r="Q317" s="244" t="s">
        <v>1223</v>
      </c>
      <c r="R317" s="244" t="s">
        <v>1332</v>
      </c>
      <c r="S317" s="244" t="s">
        <v>1277</v>
      </c>
      <c r="T317" s="244" t="s">
        <v>1215</v>
      </c>
    </row>
    <row r="318" spans="15:22" ht="15" thickBot="1" x14ac:dyDescent="0.35">
      <c r="O318" s="243" t="s">
        <v>1706</v>
      </c>
      <c r="P318" s="243">
        <v>22</v>
      </c>
      <c r="Q318" s="243" t="s">
        <v>1212</v>
      </c>
      <c r="R318" s="243" t="s">
        <v>1332</v>
      </c>
      <c r="S318" s="243" t="s">
        <v>1277</v>
      </c>
      <c r="T318" s="243" t="s">
        <v>1215</v>
      </c>
    </row>
    <row r="319" spans="15:22" ht="15" thickBot="1" x14ac:dyDescent="0.35">
      <c r="O319" s="244" t="s">
        <v>1707</v>
      </c>
      <c r="P319" s="244">
        <v>9</v>
      </c>
      <c r="Q319" s="244" t="s">
        <v>1223</v>
      </c>
      <c r="R319" s="244" t="s">
        <v>1332</v>
      </c>
      <c r="S319" s="244" t="s">
        <v>1277</v>
      </c>
      <c r="T319" s="244" t="s">
        <v>1215</v>
      </c>
    </row>
    <row r="320" spans="15:22" ht="15" thickBot="1" x14ac:dyDescent="0.35">
      <c r="O320" s="243" t="s">
        <v>1708</v>
      </c>
      <c r="P320" s="243">
        <v>26</v>
      </c>
      <c r="Q320" s="243" t="s">
        <v>1223</v>
      </c>
      <c r="R320" s="243" t="s">
        <v>1332</v>
      </c>
      <c r="S320" s="243" t="s">
        <v>1277</v>
      </c>
      <c r="T320" s="243" t="s">
        <v>1215</v>
      </c>
    </row>
    <row r="321" spans="14:21" ht="15" thickBot="1" x14ac:dyDescent="0.35">
      <c r="O321" s="244" t="s">
        <v>1709</v>
      </c>
      <c r="P321" s="244">
        <v>55</v>
      </c>
      <c r="Q321" s="244" t="s">
        <v>1212</v>
      </c>
      <c r="R321" s="244" t="s">
        <v>1298</v>
      </c>
      <c r="S321" s="244" t="s">
        <v>1277</v>
      </c>
      <c r="T321" s="244" t="s">
        <v>1215</v>
      </c>
    </row>
    <row r="322" spans="14:21" ht="15" thickBot="1" x14ac:dyDescent="0.35">
      <c r="O322" s="243" t="s">
        <v>1710</v>
      </c>
      <c r="P322" s="243">
        <v>29</v>
      </c>
      <c r="Q322" s="243" t="s">
        <v>1212</v>
      </c>
      <c r="R322" s="243" t="s">
        <v>1298</v>
      </c>
      <c r="S322" s="243" t="s">
        <v>1277</v>
      </c>
      <c r="T322" s="243" t="s">
        <v>1215</v>
      </c>
    </row>
    <row r="323" spans="14:21" ht="27" thickBot="1" x14ac:dyDescent="0.35">
      <c r="O323" s="274" t="s">
        <v>1711</v>
      </c>
      <c r="P323" s="274">
        <v>34</v>
      </c>
      <c r="Q323" s="274" t="s">
        <v>1212</v>
      </c>
      <c r="R323" s="274" t="s">
        <v>1298</v>
      </c>
      <c r="S323" s="274" t="s">
        <v>1277</v>
      </c>
      <c r="T323" s="274" t="s">
        <v>1449</v>
      </c>
      <c r="U323" s="275" t="s">
        <v>1450</v>
      </c>
    </row>
    <row r="324" spans="14:21" ht="27" thickBot="1" x14ac:dyDescent="0.35">
      <c r="O324" s="272" t="s">
        <v>1712</v>
      </c>
      <c r="P324" s="272">
        <v>34</v>
      </c>
      <c r="Q324" s="272" t="s">
        <v>1212</v>
      </c>
      <c r="R324" s="272" t="s">
        <v>1298</v>
      </c>
      <c r="S324" s="272" t="s">
        <v>1277</v>
      </c>
      <c r="T324" s="272" t="s">
        <v>1449</v>
      </c>
      <c r="U324" s="273" t="s">
        <v>1450</v>
      </c>
    </row>
    <row r="325" spans="14:21" ht="15" thickBot="1" x14ac:dyDescent="0.35">
      <c r="O325" s="244" t="s">
        <v>1713</v>
      </c>
      <c r="P325" s="244">
        <v>21</v>
      </c>
      <c r="Q325" s="244" t="s">
        <v>1223</v>
      </c>
      <c r="R325" s="244" t="s">
        <v>1298</v>
      </c>
      <c r="S325" s="244" t="s">
        <v>1277</v>
      </c>
      <c r="T325" s="244" t="s">
        <v>1215</v>
      </c>
    </row>
    <row r="326" spans="14:21" ht="15" thickBot="1" x14ac:dyDescent="0.35">
      <c r="N326" s="250">
        <v>43912</v>
      </c>
      <c r="O326" s="243" t="s">
        <v>1714</v>
      </c>
      <c r="P326" s="243">
        <v>20</v>
      </c>
      <c r="Q326" s="243" t="s">
        <v>1212</v>
      </c>
      <c r="R326" s="243" t="s">
        <v>1298</v>
      </c>
      <c r="S326" s="243" t="s">
        <v>1277</v>
      </c>
      <c r="T326" s="243" t="s">
        <v>1215</v>
      </c>
      <c r="U326" s="17" t="s">
        <v>1715</v>
      </c>
    </row>
    <row r="327" spans="14:21" ht="15" thickBot="1" x14ac:dyDescent="0.35">
      <c r="O327" s="244" t="s">
        <v>1716</v>
      </c>
      <c r="P327" s="244">
        <v>64</v>
      </c>
      <c r="Q327" s="244" t="s">
        <v>1223</v>
      </c>
      <c r="R327" s="244" t="s">
        <v>1338</v>
      </c>
      <c r="S327" s="244" t="s">
        <v>1277</v>
      </c>
      <c r="T327" s="244" t="s">
        <v>1215</v>
      </c>
    </row>
    <row r="328" spans="14:21" ht="15" thickBot="1" x14ac:dyDescent="0.35">
      <c r="O328" s="243" t="s">
        <v>1717</v>
      </c>
      <c r="P328" s="243">
        <v>20</v>
      </c>
      <c r="Q328" s="243" t="s">
        <v>1212</v>
      </c>
      <c r="R328" s="243" t="s">
        <v>1311</v>
      </c>
      <c r="S328" s="243" t="s">
        <v>1277</v>
      </c>
      <c r="T328" s="243" t="s">
        <v>1215</v>
      </c>
    </row>
    <row r="329" spans="14:21" ht="15" thickBot="1" x14ac:dyDescent="0.35">
      <c r="O329" s="244" t="s">
        <v>1718</v>
      </c>
      <c r="P329" s="244">
        <v>21</v>
      </c>
      <c r="Q329" s="244" t="s">
        <v>1212</v>
      </c>
      <c r="R329" s="244" t="s">
        <v>1298</v>
      </c>
      <c r="S329" s="244" t="s">
        <v>1277</v>
      </c>
      <c r="T329" s="244" t="s">
        <v>1215</v>
      </c>
    </row>
    <row r="330" spans="14:21" ht="27" thickBot="1" x14ac:dyDescent="0.35">
      <c r="O330" s="272" t="s">
        <v>1719</v>
      </c>
      <c r="P330" s="272">
        <v>43</v>
      </c>
      <c r="Q330" s="272" t="s">
        <v>1212</v>
      </c>
      <c r="R330" s="272" t="s">
        <v>1298</v>
      </c>
      <c r="S330" s="272" t="s">
        <v>1214</v>
      </c>
      <c r="T330" s="276" t="s">
        <v>1449</v>
      </c>
      <c r="U330" s="17" t="s">
        <v>1720</v>
      </c>
    </row>
    <row r="331" spans="14:21" ht="15" thickBot="1" x14ac:dyDescent="0.35">
      <c r="O331" s="244" t="s">
        <v>1721</v>
      </c>
      <c r="P331" s="244">
        <v>21</v>
      </c>
      <c r="Q331" s="244" t="s">
        <v>1223</v>
      </c>
      <c r="R331" s="244" t="s">
        <v>1298</v>
      </c>
      <c r="S331" s="244" t="s">
        <v>1277</v>
      </c>
      <c r="T331" s="244" t="s">
        <v>1215</v>
      </c>
    </row>
    <row r="332" spans="14:21" ht="15" thickBot="1" x14ac:dyDescent="0.35">
      <c r="O332" s="243" t="s">
        <v>1722</v>
      </c>
      <c r="P332" s="243">
        <v>22</v>
      </c>
      <c r="Q332" s="243" t="s">
        <v>1223</v>
      </c>
      <c r="R332" s="243" t="s">
        <v>1298</v>
      </c>
      <c r="S332" s="243" t="s">
        <v>1277</v>
      </c>
      <c r="T332" s="243" t="s">
        <v>1215</v>
      </c>
    </row>
    <row r="333" spans="14:21" ht="15" thickBot="1" x14ac:dyDescent="0.35">
      <c r="O333" s="244" t="s">
        <v>1723</v>
      </c>
      <c r="P333" s="244">
        <v>25</v>
      </c>
      <c r="Q333" s="244" t="s">
        <v>1223</v>
      </c>
      <c r="R333" s="244" t="s">
        <v>1311</v>
      </c>
      <c r="S333" s="244" t="s">
        <v>1277</v>
      </c>
      <c r="T333" s="244" t="s">
        <v>1215</v>
      </c>
    </row>
    <row r="334" spans="14:21" ht="15" thickBot="1" x14ac:dyDescent="0.35">
      <c r="O334" s="243" t="s">
        <v>1724</v>
      </c>
      <c r="P334" s="243">
        <v>34</v>
      </c>
      <c r="Q334" s="243" t="s">
        <v>1223</v>
      </c>
      <c r="R334" s="243" t="s">
        <v>1311</v>
      </c>
      <c r="S334" s="243" t="s">
        <v>1277</v>
      </c>
      <c r="T334" s="243" t="s">
        <v>1215</v>
      </c>
    </row>
    <row r="335" spans="14:21" ht="15" thickBot="1" x14ac:dyDescent="0.35">
      <c r="O335" s="244" t="s">
        <v>1725</v>
      </c>
      <c r="P335" s="244">
        <v>54</v>
      </c>
      <c r="Q335" s="244" t="s">
        <v>1223</v>
      </c>
      <c r="R335" s="244" t="s">
        <v>1311</v>
      </c>
      <c r="S335" s="244" t="s">
        <v>1277</v>
      </c>
      <c r="T335" s="244" t="s">
        <v>1215</v>
      </c>
    </row>
    <row r="336" spans="14:21" ht="15" thickBot="1" x14ac:dyDescent="0.35">
      <c r="O336" s="243" t="s">
        <v>1726</v>
      </c>
      <c r="P336" s="243">
        <v>20</v>
      </c>
      <c r="Q336" s="243" t="s">
        <v>1212</v>
      </c>
      <c r="R336" s="243" t="s">
        <v>1311</v>
      </c>
      <c r="S336" s="243" t="s">
        <v>1277</v>
      </c>
      <c r="T336" s="243" t="s">
        <v>1215</v>
      </c>
    </row>
    <row r="337" spans="15:21" ht="15" thickBot="1" x14ac:dyDescent="0.35">
      <c r="O337" s="244" t="s">
        <v>1727</v>
      </c>
      <c r="P337" s="244">
        <v>21</v>
      </c>
      <c r="Q337" s="244" t="s">
        <v>1212</v>
      </c>
      <c r="R337" s="244" t="s">
        <v>1311</v>
      </c>
      <c r="S337" s="244" t="s">
        <v>1277</v>
      </c>
      <c r="T337" s="244" t="s">
        <v>1215</v>
      </c>
    </row>
    <row r="338" spans="15:21" ht="15" thickBot="1" x14ac:dyDescent="0.35">
      <c r="O338" s="272" t="s">
        <v>1728</v>
      </c>
      <c r="P338" s="243">
        <v>50</v>
      </c>
      <c r="Q338" s="243" t="s">
        <v>1223</v>
      </c>
      <c r="R338" s="243" t="s">
        <v>1298</v>
      </c>
      <c r="S338" s="243" t="s">
        <v>1277</v>
      </c>
      <c r="T338" s="272" t="s">
        <v>1612</v>
      </c>
      <c r="U338" s="249" t="s">
        <v>1450</v>
      </c>
    </row>
    <row r="339" spans="15:21" ht="15" thickBot="1" x14ac:dyDescent="0.35">
      <c r="O339" s="244" t="s">
        <v>1729</v>
      </c>
      <c r="P339" s="244">
        <v>16</v>
      </c>
      <c r="Q339" s="244" t="s">
        <v>1223</v>
      </c>
      <c r="R339" s="244" t="s">
        <v>1298</v>
      </c>
      <c r="S339" s="244" t="s">
        <v>1277</v>
      </c>
      <c r="T339" s="244" t="s">
        <v>1215</v>
      </c>
    </row>
    <row r="340" spans="15:21" ht="15" thickBot="1" x14ac:dyDescent="0.35">
      <c r="O340" s="243" t="s">
        <v>1730</v>
      </c>
      <c r="P340" s="243">
        <v>20</v>
      </c>
      <c r="Q340" s="243" t="s">
        <v>1212</v>
      </c>
      <c r="R340" s="243" t="s">
        <v>1298</v>
      </c>
      <c r="S340" s="243" t="s">
        <v>1277</v>
      </c>
      <c r="T340" s="243" t="s">
        <v>1215</v>
      </c>
    </row>
    <row r="341" spans="15:21" ht="15" thickBot="1" x14ac:dyDescent="0.35">
      <c r="O341" s="244" t="s">
        <v>1731</v>
      </c>
      <c r="P341" s="244">
        <v>18</v>
      </c>
      <c r="Q341" s="244" t="s">
        <v>1212</v>
      </c>
      <c r="R341" s="244" t="s">
        <v>1298</v>
      </c>
      <c r="S341" s="244" t="s">
        <v>1277</v>
      </c>
      <c r="T341" s="244" t="s">
        <v>1215</v>
      </c>
    </row>
    <row r="342" spans="15:21" ht="15" thickBot="1" x14ac:dyDescent="0.35">
      <c r="O342" s="243" t="s">
        <v>1732</v>
      </c>
      <c r="P342" s="243">
        <v>48</v>
      </c>
      <c r="Q342" s="243" t="s">
        <v>1223</v>
      </c>
      <c r="R342" s="243" t="s">
        <v>1298</v>
      </c>
      <c r="S342" s="243" t="s">
        <v>1277</v>
      </c>
      <c r="T342" s="243" t="s">
        <v>1215</v>
      </c>
    </row>
    <row r="343" spans="15:21" ht="15" thickBot="1" x14ac:dyDescent="0.35">
      <c r="O343" s="244" t="s">
        <v>1733</v>
      </c>
      <c r="P343" s="244">
        <v>22</v>
      </c>
      <c r="Q343" s="244" t="s">
        <v>1212</v>
      </c>
      <c r="R343" s="244" t="s">
        <v>1311</v>
      </c>
      <c r="S343" s="244" t="s">
        <v>1277</v>
      </c>
      <c r="T343" s="244" t="s">
        <v>1215</v>
      </c>
    </row>
    <row r="344" spans="15:21" ht="15" thickBot="1" x14ac:dyDescent="0.35">
      <c r="O344" s="243" t="s">
        <v>1734</v>
      </c>
      <c r="P344" s="243">
        <v>25</v>
      </c>
      <c r="Q344" s="243" t="s">
        <v>1223</v>
      </c>
      <c r="R344" s="243" t="s">
        <v>1380</v>
      </c>
      <c r="S344" s="243" t="s">
        <v>1277</v>
      </c>
      <c r="T344" s="243" t="s">
        <v>1215</v>
      </c>
    </row>
    <row r="345" spans="15:21" ht="15" thickBot="1" x14ac:dyDescent="0.35">
      <c r="O345" s="274" t="s">
        <v>1735</v>
      </c>
      <c r="P345" s="274">
        <v>52</v>
      </c>
      <c r="Q345" s="274" t="s">
        <v>1212</v>
      </c>
      <c r="R345" s="274" t="s">
        <v>1311</v>
      </c>
      <c r="S345" s="274" t="s">
        <v>1277</v>
      </c>
      <c r="T345" s="274" t="s">
        <v>1614</v>
      </c>
      <c r="U345" s="275" t="s">
        <v>1450</v>
      </c>
    </row>
    <row r="346" spans="15:21" ht="15" thickBot="1" x14ac:dyDescent="0.35">
      <c r="O346" s="243" t="s">
        <v>1736</v>
      </c>
      <c r="P346" s="243">
        <v>40</v>
      </c>
      <c r="Q346" s="243" t="s">
        <v>1223</v>
      </c>
      <c r="R346" s="243" t="s">
        <v>1298</v>
      </c>
      <c r="S346" s="243" t="s">
        <v>1277</v>
      </c>
      <c r="T346" s="243" t="s">
        <v>1215</v>
      </c>
    </row>
    <row r="347" spans="15:21" ht="15" thickBot="1" x14ac:dyDescent="0.35">
      <c r="O347" s="244" t="s">
        <v>1737</v>
      </c>
      <c r="P347" s="244">
        <v>23</v>
      </c>
      <c r="Q347" s="244" t="s">
        <v>1212</v>
      </c>
      <c r="R347" s="244" t="s">
        <v>1311</v>
      </c>
      <c r="S347" s="244" t="s">
        <v>1277</v>
      </c>
      <c r="T347" s="244" t="s">
        <v>1215</v>
      </c>
    </row>
    <row r="348" spans="15:21" ht="15" thickBot="1" x14ac:dyDescent="0.35">
      <c r="O348" s="243" t="s">
        <v>1738</v>
      </c>
      <c r="P348" s="243">
        <v>11</v>
      </c>
      <c r="Q348" s="243" t="s">
        <v>1212</v>
      </c>
      <c r="R348" s="243" t="s">
        <v>1243</v>
      </c>
      <c r="S348" s="243" t="s">
        <v>1277</v>
      </c>
      <c r="T348" s="243" t="s">
        <v>1215</v>
      </c>
    </row>
    <row r="349" spans="15:21" ht="15" thickBot="1" x14ac:dyDescent="0.35">
      <c r="O349" s="274" t="s">
        <v>1739</v>
      </c>
      <c r="P349" s="244">
        <v>25</v>
      </c>
      <c r="Q349" s="244" t="s">
        <v>1223</v>
      </c>
      <c r="R349" s="244" t="s">
        <v>1311</v>
      </c>
      <c r="S349" s="244" t="s">
        <v>1277</v>
      </c>
      <c r="T349" s="274" t="s">
        <v>1614</v>
      </c>
      <c r="U349" s="251" t="s">
        <v>1450</v>
      </c>
    </row>
    <row r="350" spans="15:21" ht="15" thickBot="1" x14ac:dyDescent="0.35">
      <c r="O350" s="243" t="s">
        <v>1740</v>
      </c>
      <c r="P350" s="243">
        <v>19</v>
      </c>
      <c r="Q350" s="243" t="s">
        <v>1223</v>
      </c>
      <c r="R350" s="243" t="s">
        <v>1311</v>
      </c>
      <c r="S350" s="243" t="s">
        <v>1277</v>
      </c>
      <c r="T350" s="243" t="s">
        <v>1215</v>
      </c>
    </row>
    <row r="351" spans="15:21" ht="15" thickBot="1" x14ac:dyDescent="0.35">
      <c r="O351" s="244" t="s">
        <v>1741</v>
      </c>
      <c r="P351" s="244">
        <v>19</v>
      </c>
      <c r="Q351" s="244" t="s">
        <v>1212</v>
      </c>
      <c r="R351" s="244" t="s">
        <v>1311</v>
      </c>
      <c r="S351" s="244" t="s">
        <v>1277</v>
      </c>
      <c r="T351" s="244" t="s">
        <v>1215</v>
      </c>
    </row>
    <row r="352" spans="15:21" ht="15" thickBot="1" x14ac:dyDescent="0.35">
      <c r="O352" s="258" t="s">
        <v>1742</v>
      </c>
      <c r="P352" s="258">
        <v>30</v>
      </c>
      <c r="Q352" s="258" t="s">
        <v>1212</v>
      </c>
      <c r="R352" s="258" t="s">
        <v>1311</v>
      </c>
      <c r="S352" s="258" t="s">
        <v>1277</v>
      </c>
      <c r="T352" s="258" t="s">
        <v>1743</v>
      </c>
      <c r="U352" s="259" t="s">
        <v>1450</v>
      </c>
    </row>
    <row r="353" spans="15:21" ht="15" thickBot="1" x14ac:dyDescent="0.35">
      <c r="O353" s="274" t="s">
        <v>1744</v>
      </c>
      <c r="P353" s="244">
        <v>41</v>
      </c>
      <c r="Q353" s="244" t="s">
        <v>1212</v>
      </c>
      <c r="R353" s="244" t="s">
        <v>1334</v>
      </c>
      <c r="S353" s="244" t="s">
        <v>1277</v>
      </c>
      <c r="T353" s="274" t="s">
        <v>1612</v>
      </c>
      <c r="U353" s="280" t="s">
        <v>1450</v>
      </c>
    </row>
    <row r="354" spans="15:21" ht="27" thickBot="1" x14ac:dyDescent="0.35">
      <c r="O354" s="243" t="s">
        <v>1745</v>
      </c>
      <c r="P354" s="243">
        <v>36</v>
      </c>
      <c r="Q354" s="243" t="s">
        <v>1212</v>
      </c>
      <c r="R354" s="243" t="s">
        <v>1358</v>
      </c>
      <c r="S354" s="243" t="s">
        <v>1277</v>
      </c>
      <c r="T354" s="243" t="s">
        <v>1215</v>
      </c>
      <c r="U354" s="249" t="s">
        <v>1746</v>
      </c>
    </row>
    <row r="355" spans="15:21" ht="15" thickBot="1" x14ac:dyDescent="0.35">
      <c r="O355" s="274" t="s">
        <v>1747</v>
      </c>
      <c r="P355" s="244">
        <v>21</v>
      </c>
      <c r="Q355" s="244" t="s">
        <v>1223</v>
      </c>
      <c r="R355" s="244" t="s">
        <v>1298</v>
      </c>
      <c r="S355" s="244" t="s">
        <v>1277</v>
      </c>
      <c r="T355" s="274" t="s">
        <v>1215</v>
      </c>
      <c r="U355" s="275" t="s">
        <v>1748</v>
      </c>
    </row>
    <row r="356" spans="15:21" ht="15" thickBot="1" x14ac:dyDescent="0.35">
      <c r="O356" s="243" t="s">
        <v>1749</v>
      </c>
      <c r="P356" s="243">
        <v>28</v>
      </c>
      <c r="Q356" s="243" t="s">
        <v>1223</v>
      </c>
      <c r="R356" s="243" t="s">
        <v>1298</v>
      </c>
      <c r="S356" s="243" t="s">
        <v>1277</v>
      </c>
      <c r="T356" s="243" t="s">
        <v>1215</v>
      </c>
    </row>
    <row r="357" spans="15:21" ht="15" thickBot="1" x14ac:dyDescent="0.35">
      <c r="O357" s="274" t="s">
        <v>1750</v>
      </c>
      <c r="P357" s="244">
        <v>36</v>
      </c>
      <c r="Q357" s="244" t="s">
        <v>1223</v>
      </c>
      <c r="R357" s="244" t="s">
        <v>1298</v>
      </c>
      <c r="S357" s="244" t="s">
        <v>1277</v>
      </c>
      <c r="T357" s="244" t="s">
        <v>1215</v>
      </c>
      <c r="U357" s="281" t="s">
        <v>1751</v>
      </c>
    </row>
    <row r="358" spans="15:21" ht="15" thickBot="1" x14ac:dyDescent="0.35">
      <c r="O358" s="243" t="s">
        <v>1752</v>
      </c>
      <c r="P358" s="243">
        <v>20</v>
      </c>
      <c r="Q358" s="243" t="s">
        <v>1223</v>
      </c>
      <c r="R358" s="243" t="s">
        <v>1311</v>
      </c>
      <c r="S358" s="243" t="s">
        <v>1277</v>
      </c>
      <c r="T358" s="243" t="s">
        <v>1215</v>
      </c>
    </row>
    <row r="359" spans="15:21" ht="15" thickBot="1" x14ac:dyDescent="0.35">
      <c r="O359" s="244" t="s">
        <v>1753</v>
      </c>
      <c r="P359" s="244">
        <v>18</v>
      </c>
      <c r="Q359" s="244" t="s">
        <v>1212</v>
      </c>
      <c r="R359" s="244" t="s">
        <v>1218</v>
      </c>
      <c r="S359" s="244" t="s">
        <v>1277</v>
      </c>
      <c r="T359" s="244" t="s">
        <v>1215</v>
      </c>
    </row>
    <row r="360" spans="15:21" ht="15" thickBot="1" x14ac:dyDescent="0.35">
      <c r="O360" s="243" t="s">
        <v>1754</v>
      </c>
      <c r="P360" s="243">
        <v>42</v>
      </c>
      <c r="Q360" s="243" t="s">
        <v>1212</v>
      </c>
      <c r="R360" s="243" t="s">
        <v>1358</v>
      </c>
      <c r="S360" s="243" t="s">
        <v>1277</v>
      </c>
      <c r="T360" s="243" t="s">
        <v>1215</v>
      </c>
    </row>
    <row r="361" spans="15:21" ht="15" thickBot="1" x14ac:dyDescent="0.35">
      <c r="O361" s="274" t="s">
        <v>1755</v>
      </c>
      <c r="P361" s="244">
        <v>29</v>
      </c>
      <c r="Q361" s="244" t="s">
        <v>1212</v>
      </c>
      <c r="R361" s="244" t="s">
        <v>1311</v>
      </c>
      <c r="S361" s="244" t="s">
        <v>1277</v>
      </c>
      <c r="T361" s="274" t="s">
        <v>1614</v>
      </c>
      <c r="U361" s="251" t="s">
        <v>1450</v>
      </c>
    </row>
    <row r="362" spans="15:21" ht="15" thickBot="1" x14ac:dyDescent="0.35">
      <c r="O362" s="243" t="s">
        <v>1756</v>
      </c>
      <c r="P362" s="243">
        <v>26</v>
      </c>
      <c r="Q362" s="243" t="s">
        <v>1223</v>
      </c>
      <c r="R362" s="243" t="s">
        <v>1311</v>
      </c>
      <c r="S362" s="243" t="s">
        <v>1277</v>
      </c>
      <c r="T362" s="243" t="s">
        <v>1215</v>
      </c>
    </row>
    <row r="363" spans="15:21" ht="15" thickBot="1" x14ac:dyDescent="0.35">
      <c r="O363" s="244" t="s">
        <v>1757</v>
      </c>
      <c r="P363" s="244">
        <v>26</v>
      </c>
      <c r="Q363" s="244" t="s">
        <v>1223</v>
      </c>
      <c r="R363" s="244" t="s">
        <v>1311</v>
      </c>
      <c r="S363" s="244" t="s">
        <v>1277</v>
      </c>
      <c r="T363" s="244" t="s">
        <v>1215</v>
      </c>
    </row>
    <row r="364" spans="15:21" ht="27" thickBot="1" x14ac:dyDescent="0.35">
      <c r="O364" s="272" t="s">
        <v>1758</v>
      </c>
      <c r="P364" s="272">
        <v>66</v>
      </c>
      <c r="Q364" s="272" t="s">
        <v>1212</v>
      </c>
      <c r="R364" s="272" t="s">
        <v>1336</v>
      </c>
      <c r="S364" s="272" t="s">
        <v>1277</v>
      </c>
      <c r="T364" s="272" t="s">
        <v>1449</v>
      </c>
      <c r="U364" s="273" t="s">
        <v>1450</v>
      </c>
    </row>
    <row r="365" spans="15:21" ht="27" thickBot="1" x14ac:dyDescent="0.35">
      <c r="O365" s="274" t="s">
        <v>1759</v>
      </c>
      <c r="P365" s="274">
        <v>30</v>
      </c>
      <c r="Q365" s="274" t="s">
        <v>1212</v>
      </c>
      <c r="R365" s="274" t="s">
        <v>1311</v>
      </c>
      <c r="S365" s="274" t="s">
        <v>1277</v>
      </c>
      <c r="T365" s="274" t="s">
        <v>1449</v>
      </c>
      <c r="U365" s="275" t="s">
        <v>1450</v>
      </c>
    </row>
    <row r="366" spans="15:21" ht="15" thickBot="1" x14ac:dyDescent="0.35">
      <c r="O366" s="272" t="s">
        <v>1760</v>
      </c>
      <c r="P366" s="243">
        <v>35</v>
      </c>
      <c r="Q366" s="243" t="s">
        <v>1212</v>
      </c>
      <c r="R366" s="243" t="s">
        <v>1311</v>
      </c>
      <c r="S366" s="243" t="s">
        <v>1277</v>
      </c>
      <c r="T366" s="272" t="s">
        <v>1743</v>
      </c>
      <c r="U366" s="249" t="s">
        <v>1450</v>
      </c>
    </row>
    <row r="367" spans="15:21" ht="15" thickBot="1" x14ac:dyDescent="0.35">
      <c r="O367" s="265" t="s">
        <v>1761</v>
      </c>
      <c r="P367" s="265">
        <v>33</v>
      </c>
      <c r="Q367" s="265" t="s">
        <v>1212</v>
      </c>
      <c r="R367" s="265" t="s">
        <v>1298</v>
      </c>
      <c r="S367" s="265" t="s">
        <v>1277</v>
      </c>
      <c r="T367" s="265" t="s">
        <v>1762</v>
      </c>
      <c r="U367" s="282" t="s">
        <v>1538</v>
      </c>
    </row>
    <row r="368" spans="15:21" ht="27" thickBot="1" x14ac:dyDescent="0.35">
      <c r="O368" s="272" t="s">
        <v>1763</v>
      </c>
      <c r="P368" s="243">
        <v>53</v>
      </c>
      <c r="Q368" s="243" t="s">
        <v>1212</v>
      </c>
      <c r="R368" s="243" t="s">
        <v>1298</v>
      </c>
      <c r="S368" s="243" t="s">
        <v>1277</v>
      </c>
      <c r="T368" s="276" t="s">
        <v>1764</v>
      </c>
      <c r="U368" s="249" t="s">
        <v>1538</v>
      </c>
    </row>
    <row r="369" spans="15:21" ht="15" thickBot="1" x14ac:dyDescent="0.35">
      <c r="O369" s="244" t="s">
        <v>1765</v>
      </c>
      <c r="P369" s="244">
        <v>24</v>
      </c>
      <c r="Q369" s="244" t="s">
        <v>1223</v>
      </c>
      <c r="R369" s="244" t="s">
        <v>1218</v>
      </c>
      <c r="S369" s="244" t="s">
        <v>1277</v>
      </c>
      <c r="T369" s="244" t="s">
        <v>1215</v>
      </c>
    </row>
    <row r="370" spans="15:21" ht="15" thickBot="1" x14ac:dyDescent="0.35">
      <c r="O370" s="243" t="s">
        <v>1766</v>
      </c>
      <c r="P370" s="243">
        <v>22</v>
      </c>
      <c r="Q370" s="243" t="s">
        <v>1223</v>
      </c>
      <c r="R370" s="243" t="s">
        <v>1311</v>
      </c>
      <c r="S370" s="243" t="s">
        <v>1277</v>
      </c>
      <c r="T370" s="243" t="s">
        <v>1215</v>
      </c>
    </row>
    <row r="371" spans="15:21" ht="15" thickBot="1" x14ac:dyDescent="0.35">
      <c r="O371" s="244" t="s">
        <v>1767</v>
      </c>
      <c r="P371" s="244">
        <v>50</v>
      </c>
      <c r="Q371" s="244" t="s">
        <v>1212</v>
      </c>
      <c r="R371" s="244" t="s">
        <v>1311</v>
      </c>
      <c r="S371" s="244" t="s">
        <v>1277</v>
      </c>
      <c r="T371" s="244" t="s">
        <v>1215</v>
      </c>
    </row>
    <row r="372" spans="15:21" ht="27" thickBot="1" x14ac:dyDescent="0.35">
      <c r="O372" s="258" t="s">
        <v>1768</v>
      </c>
      <c r="P372" s="258">
        <v>71</v>
      </c>
      <c r="Q372" s="258" t="s">
        <v>1212</v>
      </c>
      <c r="R372" s="258" t="s">
        <v>1364</v>
      </c>
      <c r="S372" s="258" t="s">
        <v>1277</v>
      </c>
      <c r="T372" s="258" t="s">
        <v>1449</v>
      </c>
      <c r="U372" s="259" t="s">
        <v>1450</v>
      </c>
    </row>
    <row r="373" spans="15:21" ht="15" thickBot="1" x14ac:dyDescent="0.35">
      <c r="O373" s="244" t="s">
        <v>1769</v>
      </c>
      <c r="P373" s="244">
        <v>31</v>
      </c>
      <c r="Q373" s="244" t="s">
        <v>1212</v>
      </c>
      <c r="R373" s="244" t="s">
        <v>1298</v>
      </c>
      <c r="S373" s="244" t="s">
        <v>1277</v>
      </c>
      <c r="T373" s="244" t="s">
        <v>1215</v>
      </c>
    </row>
    <row r="374" spans="15:21" ht="15" thickBot="1" x14ac:dyDescent="0.35">
      <c r="O374" s="243" t="s">
        <v>1770</v>
      </c>
      <c r="P374" s="243">
        <v>43</v>
      </c>
      <c r="Q374" s="243" t="s">
        <v>1223</v>
      </c>
      <c r="R374" s="243" t="s">
        <v>1311</v>
      </c>
      <c r="S374" s="243" t="s">
        <v>1277</v>
      </c>
      <c r="T374" s="243" t="s">
        <v>1215</v>
      </c>
    </row>
    <row r="375" spans="15:21" ht="15" thickBot="1" x14ac:dyDescent="0.35">
      <c r="O375" s="244" t="s">
        <v>1771</v>
      </c>
      <c r="P375" s="244">
        <v>30</v>
      </c>
      <c r="Q375" s="244" t="s">
        <v>1223</v>
      </c>
      <c r="R375" s="244" t="s">
        <v>1311</v>
      </c>
      <c r="S375" s="244" t="s">
        <v>1277</v>
      </c>
      <c r="T375" s="244" t="s">
        <v>1215</v>
      </c>
    </row>
    <row r="376" spans="15:21" ht="15" thickBot="1" x14ac:dyDescent="0.35">
      <c r="O376" s="243" t="s">
        <v>1772</v>
      </c>
      <c r="P376" s="243">
        <v>25</v>
      </c>
      <c r="Q376" s="243" t="s">
        <v>1212</v>
      </c>
      <c r="R376" s="243" t="s">
        <v>1298</v>
      </c>
      <c r="S376" s="243" t="s">
        <v>1277</v>
      </c>
      <c r="T376" s="243" t="s">
        <v>1215</v>
      </c>
    </row>
    <row r="377" spans="15:21" ht="15" thickBot="1" x14ac:dyDescent="0.35">
      <c r="O377" s="244" t="s">
        <v>1773</v>
      </c>
      <c r="P377" s="244">
        <v>13</v>
      </c>
      <c r="Q377" s="244" t="s">
        <v>1212</v>
      </c>
      <c r="R377" s="244" t="s">
        <v>1328</v>
      </c>
      <c r="S377" s="244" t="s">
        <v>1277</v>
      </c>
      <c r="T377" s="244" t="s">
        <v>1215</v>
      </c>
    </row>
    <row r="378" spans="15:21" ht="15" thickBot="1" x14ac:dyDescent="0.35">
      <c r="O378" s="243" t="s">
        <v>1774</v>
      </c>
      <c r="P378" s="243">
        <v>47</v>
      </c>
      <c r="Q378" s="243" t="s">
        <v>1223</v>
      </c>
      <c r="R378" s="243" t="s">
        <v>1328</v>
      </c>
      <c r="S378" s="243" t="s">
        <v>1277</v>
      </c>
      <c r="T378" s="243" t="s">
        <v>1215</v>
      </c>
    </row>
    <row r="379" spans="15:21" ht="15" thickBot="1" x14ac:dyDescent="0.35">
      <c r="O379" s="244" t="s">
        <v>1775</v>
      </c>
      <c r="P379" s="244">
        <v>28</v>
      </c>
      <c r="Q379" s="244" t="s">
        <v>1212</v>
      </c>
      <c r="R379" s="244" t="s">
        <v>1328</v>
      </c>
      <c r="S379" s="244" t="s">
        <v>1277</v>
      </c>
      <c r="T379" s="244" t="s">
        <v>1215</v>
      </c>
    </row>
    <row r="380" spans="15:21" ht="15" thickBot="1" x14ac:dyDescent="0.35">
      <c r="O380" s="243" t="s">
        <v>1776</v>
      </c>
      <c r="P380" s="243">
        <v>59</v>
      </c>
      <c r="Q380" s="243" t="s">
        <v>1212</v>
      </c>
      <c r="R380" s="243" t="s">
        <v>1328</v>
      </c>
      <c r="S380" s="243" t="s">
        <v>1277</v>
      </c>
      <c r="T380" s="243" t="s">
        <v>1215</v>
      </c>
    </row>
    <row r="381" spans="15:21" ht="15" thickBot="1" x14ac:dyDescent="0.35">
      <c r="O381" s="244" t="s">
        <v>1777</v>
      </c>
      <c r="P381" s="244">
        <v>2</v>
      </c>
      <c r="Q381" s="244" t="s">
        <v>1223</v>
      </c>
      <c r="R381" s="244" t="s">
        <v>1328</v>
      </c>
      <c r="S381" s="244" t="s">
        <v>1277</v>
      </c>
      <c r="T381" s="244" t="s">
        <v>1215</v>
      </c>
    </row>
    <row r="382" spans="15:21" ht="15" thickBot="1" x14ac:dyDescent="0.35">
      <c r="O382" s="243" t="s">
        <v>1778</v>
      </c>
      <c r="P382" s="243">
        <v>25</v>
      </c>
      <c r="Q382" s="243" t="s">
        <v>1212</v>
      </c>
      <c r="R382" s="243" t="s">
        <v>1311</v>
      </c>
      <c r="S382" s="243" t="s">
        <v>1277</v>
      </c>
      <c r="T382" s="243" t="s">
        <v>1215</v>
      </c>
    </row>
    <row r="383" spans="15:21" ht="15" thickBot="1" x14ac:dyDescent="0.35">
      <c r="O383" s="244" t="s">
        <v>1779</v>
      </c>
      <c r="P383" s="244">
        <v>28</v>
      </c>
      <c r="Q383" s="244" t="s">
        <v>1223</v>
      </c>
      <c r="R383" s="244" t="s">
        <v>1328</v>
      </c>
      <c r="S383" s="244" t="s">
        <v>1277</v>
      </c>
      <c r="T383" s="244" t="s">
        <v>1215</v>
      </c>
    </row>
    <row r="384" spans="15:21" ht="15" thickBot="1" x14ac:dyDescent="0.35">
      <c r="O384" s="243" t="s">
        <v>1780</v>
      </c>
      <c r="P384" s="243">
        <v>37</v>
      </c>
      <c r="Q384" s="243" t="s">
        <v>1223</v>
      </c>
      <c r="R384" s="243" t="s">
        <v>1328</v>
      </c>
      <c r="S384" s="243" t="s">
        <v>1277</v>
      </c>
      <c r="T384" s="243" t="s">
        <v>1215</v>
      </c>
    </row>
    <row r="385" spans="14:21" ht="15" thickBot="1" x14ac:dyDescent="0.35">
      <c r="O385" s="244" t="s">
        <v>1781</v>
      </c>
      <c r="P385" s="244">
        <v>64</v>
      </c>
      <c r="Q385" s="244" t="s">
        <v>1223</v>
      </c>
      <c r="R385" s="244" t="s">
        <v>1328</v>
      </c>
      <c r="S385" s="244" t="s">
        <v>1277</v>
      </c>
      <c r="T385" s="244" t="s">
        <v>1215</v>
      </c>
    </row>
    <row r="386" spans="14:21" ht="15" thickBot="1" x14ac:dyDescent="0.35">
      <c r="O386" s="243" t="s">
        <v>1782</v>
      </c>
      <c r="P386" s="243">
        <v>29</v>
      </c>
      <c r="Q386" s="243" t="s">
        <v>1223</v>
      </c>
      <c r="R386" s="243" t="s">
        <v>1334</v>
      </c>
      <c r="S386" s="243" t="s">
        <v>1277</v>
      </c>
      <c r="T386" s="243" t="s">
        <v>1215</v>
      </c>
    </row>
    <row r="387" spans="14:21" ht="15" thickBot="1" x14ac:dyDescent="0.35">
      <c r="N387" s="283" t="s">
        <v>1783</v>
      </c>
      <c r="O387" s="284" t="s">
        <v>1784</v>
      </c>
      <c r="P387" s="244">
        <v>51</v>
      </c>
      <c r="Q387" s="244" t="s">
        <v>1223</v>
      </c>
      <c r="R387" s="244" t="s">
        <v>1328</v>
      </c>
      <c r="S387" s="244" t="s">
        <v>1277</v>
      </c>
      <c r="T387" s="244" t="s">
        <v>1215</v>
      </c>
      <c r="U387" s="17" t="s">
        <v>1785</v>
      </c>
    </row>
    <row r="388" spans="14:21" ht="27" thickBot="1" x14ac:dyDescent="0.35">
      <c r="O388" s="258" t="s">
        <v>1786</v>
      </c>
      <c r="P388" s="243">
        <v>58</v>
      </c>
      <c r="Q388" s="243" t="s">
        <v>1212</v>
      </c>
      <c r="R388" s="243" t="s">
        <v>1336</v>
      </c>
      <c r="S388" s="243" t="s">
        <v>1277</v>
      </c>
      <c r="T388" s="285" t="s">
        <v>1449</v>
      </c>
    </row>
    <row r="389" spans="14:21" ht="15" thickBot="1" x14ac:dyDescent="0.35">
      <c r="O389" s="244" t="s">
        <v>1787</v>
      </c>
      <c r="P389" s="244">
        <v>24</v>
      </c>
      <c r="Q389" s="244" t="s">
        <v>1223</v>
      </c>
      <c r="R389" s="244" t="s">
        <v>1298</v>
      </c>
      <c r="S389" s="244" t="s">
        <v>1277</v>
      </c>
      <c r="T389" s="244" t="s">
        <v>1215</v>
      </c>
    </row>
    <row r="390" spans="14:21" ht="27" thickBot="1" x14ac:dyDescent="0.35">
      <c r="O390" s="285" t="s">
        <v>1788</v>
      </c>
      <c r="P390" s="243">
        <v>49</v>
      </c>
      <c r="Q390" s="243" t="s">
        <v>1212</v>
      </c>
      <c r="R390" s="243" t="s">
        <v>1336</v>
      </c>
      <c r="S390" s="243" t="s">
        <v>1277</v>
      </c>
      <c r="T390" s="258" t="s">
        <v>1449</v>
      </c>
    </row>
    <row r="391" spans="14:21" ht="27" thickBot="1" x14ac:dyDescent="0.35">
      <c r="O391" s="286" t="s">
        <v>1789</v>
      </c>
      <c r="P391" s="244">
        <v>66</v>
      </c>
      <c r="Q391" s="244" t="s">
        <v>1223</v>
      </c>
      <c r="R391" s="244" t="s">
        <v>1364</v>
      </c>
      <c r="S391" s="244" t="s">
        <v>1277</v>
      </c>
      <c r="T391" s="271" t="s">
        <v>1449</v>
      </c>
    </row>
    <row r="392" spans="14:21" ht="27" thickBot="1" x14ac:dyDescent="0.35">
      <c r="O392" s="285" t="s">
        <v>1790</v>
      </c>
      <c r="P392" s="243">
        <v>58</v>
      </c>
      <c r="Q392" s="243" t="s">
        <v>1212</v>
      </c>
      <c r="R392" s="243" t="s">
        <v>1334</v>
      </c>
      <c r="S392" s="243" t="s">
        <v>1277</v>
      </c>
      <c r="T392" s="258" t="s">
        <v>1449</v>
      </c>
    </row>
    <row r="393" spans="14:21" ht="27" thickBot="1" x14ac:dyDescent="0.35">
      <c r="O393" s="286" t="s">
        <v>1791</v>
      </c>
      <c r="P393" s="244">
        <v>74</v>
      </c>
      <c r="Q393" s="244" t="s">
        <v>1212</v>
      </c>
      <c r="R393" s="244" t="s">
        <v>1334</v>
      </c>
      <c r="S393" s="244" t="s">
        <v>1277</v>
      </c>
      <c r="T393" s="271" t="s">
        <v>1449</v>
      </c>
    </row>
    <row r="394" spans="14:21" ht="27" thickBot="1" x14ac:dyDescent="0.35">
      <c r="O394" s="285" t="s">
        <v>1792</v>
      </c>
      <c r="P394" s="243">
        <v>67</v>
      </c>
      <c r="Q394" s="243" t="s">
        <v>1212</v>
      </c>
      <c r="R394" s="243" t="s">
        <v>1361</v>
      </c>
      <c r="S394" s="243" t="s">
        <v>1277</v>
      </c>
      <c r="T394" s="258" t="s">
        <v>1449</v>
      </c>
    </row>
    <row r="395" spans="14:21" ht="15" thickBot="1" x14ac:dyDescent="0.35">
      <c r="O395" s="286" t="s">
        <v>1793</v>
      </c>
      <c r="P395" s="244">
        <v>50</v>
      </c>
      <c r="Q395" s="244" t="s">
        <v>1223</v>
      </c>
      <c r="R395" s="244" t="s">
        <v>1361</v>
      </c>
      <c r="S395" s="244" t="s">
        <v>1277</v>
      </c>
      <c r="T395" s="286" t="s">
        <v>1794</v>
      </c>
      <c r="U395" s="251" t="s">
        <v>1538</v>
      </c>
    </row>
    <row r="396" spans="14:21" ht="27" thickBot="1" x14ac:dyDescent="0.35">
      <c r="O396" s="285" t="s">
        <v>1795</v>
      </c>
      <c r="P396" s="243">
        <v>70</v>
      </c>
      <c r="Q396" s="243" t="s">
        <v>1223</v>
      </c>
      <c r="R396" s="243" t="s">
        <v>1218</v>
      </c>
      <c r="S396" s="243" t="s">
        <v>1277</v>
      </c>
      <c r="T396" s="285" t="s">
        <v>1449</v>
      </c>
    </row>
    <row r="397" spans="14:21" ht="27" thickBot="1" x14ac:dyDescent="0.35">
      <c r="O397" s="286" t="s">
        <v>1796</v>
      </c>
      <c r="P397" s="244">
        <v>69</v>
      </c>
      <c r="Q397" s="244" t="s">
        <v>1212</v>
      </c>
      <c r="R397" s="244" t="s">
        <v>1218</v>
      </c>
      <c r="S397" s="244" t="s">
        <v>1277</v>
      </c>
      <c r="T397" s="286" t="s">
        <v>1449</v>
      </c>
    </row>
    <row r="398" spans="14:21" ht="27" thickBot="1" x14ac:dyDescent="0.35">
      <c r="O398" s="285" t="s">
        <v>1797</v>
      </c>
      <c r="P398" s="243">
        <v>66</v>
      </c>
      <c r="Q398" s="243" t="s">
        <v>1212</v>
      </c>
      <c r="R398" s="243" t="s">
        <v>1218</v>
      </c>
      <c r="S398" s="243" t="s">
        <v>1277</v>
      </c>
      <c r="T398" s="285" t="s">
        <v>1449</v>
      </c>
    </row>
    <row r="399" spans="14:21" ht="27" thickBot="1" x14ac:dyDescent="0.35">
      <c r="O399" s="286" t="s">
        <v>1798</v>
      </c>
      <c r="P399" s="244">
        <v>60</v>
      </c>
      <c r="Q399" s="244" t="s">
        <v>1212</v>
      </c>
      <c r="R399" s="244" t="s">
        <v>1218</v>
      </c>
      <c r="S399" s="244" t="s">
        <v>1277</v>
      </c>
      <c r="T399" s="286" t="s">
        <v>1449</v>
      </c>
    </row>
    <row r="400" spans="14:21" ht="15" thickBot="1" x14ac:dyDescent="0.35">
      <c r="O400" s="243" t="s">
        <v>1799</v>
      </c>
      <c r="P400" s="243">
        <v>61</v>
      </c>
      <c r="Q400" s="243" t="s">
        <v>1212</v>
      </c>
      <c r="R400" s="243" t="s">
        <v>1311</v>
      </c>
      <c r="S400" s="243" t="s">
        <v>1277</v>
      </c>
      <c r="T400" s="243" t="s">
        <v>1215</v>
      </c>
    </row>
    <row r="401" spans="11:22" ht="15" thickBot="1" x14ac:dyDescent="0.35">
      <c r="O401" s="244" t="s">
        <v>1800</v>
      </c>
      <c r="P401" s="244">
        <v>28</v>
      </c>
      <c r="Q401" s="244" t="s">
        <v>1212</v>
      </c>
      <c r="R401" s="244" t="s">
        <v>1311</v>
      </c>
      <c r="S401" s="244" t="s">
        <v>1277</v>
      </c>
      <c r="T401" s="244" t="s">
        <v>1215</v>
      </c>
    </row>
    <row r="402" spans="11:22" ht="15" thickBot="1" x14ac:dyDescent="0.35">
      <c r="O402" s="243" t="s">
        <v>1801</v>
      </c>
      <c r="P402" s="243">
        <v>64</v>
      </c>
      <c r="Q402" s="243" t="s">
        <v>1223</v>
      </c>
      <c r="R402" s="243" t="s">
        <v>1311</v>
      </c>
      <c r="S402" s="243" t="s">
        <v>1277</v>
      </c>
      <c r="T402" s="243" t="s">
        <v>1215</v>
      </c>
    </row>
    <row r="403" spans="11:22" ht="15" thickBot="1" x14ac:dyDescent="0.35">
      <c r="O403" s="244" t="s">
        <v>1802</v>
      </c>
      <c r="P403" s="244">
        <v>27</v>
      </c>
      <c r="Q403" s="244" t="s">
        <v>1212</v>
      </c>
      <c r="R403" s="244" t="s">
        <v>1213</v>
      </c>
      <c r="S403" s="244" t="s">
        <v>1277</v>
      </c>
      <c r="T403" s="244" t="s">
        <v>1215</v>
      </c>
    </row>
    <row r="404" spans="11:22" ht="15" thickBot="1" x14ac:dyDescent="0.35">
      <c r="O404" s="243" t="s">
        <v>1803</v>
      </c>
      <c r="P404" s="243">
        <v>26</v>
      </c>
      <c r="Q404" s="243" t="s">
        <v>1223</v>
      </c>
      <c r="R404" s="243" t="s">
        <v>1311</v>
      </c>
      <c r="S404" s="243" t="s">
        <v>1277</v>
      </c>
      <c r="T404" s="243" t="s">
        <v>1215</v>
      </c>
    </row>
    <row r="405" spans="11:22" ht="15" thickBot="1" x14ac:dyDescent="0.35">
      <c r="O405" s="244" t="s">
        <v>1804</v>
      </c>
      <c r="P405" s="244">
        <v>50</v>
      </c>
      <c r="Q405" s="244" t="s">
        <v>1212</v>
      </c>
      <c r="R405" s="244" t="s">
        <v>1325</v>
      </c>
      <c r="S405" s="244" t="s">
        <v>1277</v>
      </c>
      <c r="T405" s="244" t="s">
        <v>1215</v>
      </c>
    </row>
    <row r="406" spans="11:22" ht="15" thickBot="1" x14ac:dyDescent="0.35">
      <c r="O406" s="243" t="s">
        <v>1805</v>
      </c>
      <c r="P406" s="243">
        <v>0</v>
      </c>
      <c r="Q406" s="243" t="s">
        <v>1223</v>
      </c>
      <c r="R406" s="243" t="s">
        <v>1325</v>
      </c>
      <c r="S406" s="243" t="s">
        <v>1277</v>
      </c>
      <c r="T406" s="243" t="s">
        <v>1215</v>
      </c>
    </row>
    <row r="407" spans="11:22" ht="15" thickBot="1" x14ac:dyDescent="0.35">
      <c r="K407" s="754" t="s">
        <v>1572</v>
      </c>
      <c r="L407" s="780">
        <v>43922</v>
      </c>
      <c r="M407" s="267"/>
      <c r="N407" s="263" t="s">
        <v>1573</v>
      </c>
      <c r="O407" s="244" t="s">
        <v>1806</v>
      </c>
      <c r="P407" s="244">
        <v>55</v>
      </c>
      <c r="Q407" s="244" t="s">
        <v>1223</v>
      </c>
      <c r="R407" s="244" t="s">
        <v>1325</v>
      </c>
      <c r="S407" s="244" t="s">
        <v>1277</v>
      </c>
      <c r="T407" s="244" t="s">
        <v>1215</v>
      </c>
    </row>
    <row r="408" spans="11:22" ht="15" thickBot="1" x14ac:dyDescent="0.35">
      <c r="K408" s="754"/>
      <c r="L408" s="780"/>
      <c r="M408" s="267"/>
      <c r="N408" s="263" t="s">
        <v>1575</v>
      </c>
      <c r="O408" s="243" t="s">
        <v>1807</v>
      </c>
      <c r="P408" s="243">
        <v>29</v>
      </c>
      <c r="Q408" s="243" t="s">
        <v>1223</v>
      </c>
      <c r="R408" s="243" t="s">
        <v>1325</v>
      </c>
      <c r="S408" s="243" t="s">
        <v>1277</v>
      </c>
      <c r="T408" s="243" t="s">
        <v>1215</v>
      </c>
    </row>
    <row r="409" spans="11:22" ht="15" thickBot="1" x14ac:dyDescent="0.35">
      <c r="K409" s="754"/>
      <c r="L409" s="780"/>
      <c r="M409" s="267"/>
      <c r="N409" s="263" t="s">
        <v>1573</v>
      </c>
      <c r="O409" s="244" t="s">
        <v>1808</v>
      </c>
      <c r="P409" s="244">
        <v>16</v>
      </c>
      <c r="Q409" s="244" t="s">
        <v>1223</v>
      </c>
      <c r="R409" s="244" t="s">
        <v>1325</v>
      </c>
      <c r="S409" s="244" t="s">
        <v>1277</v>
      </c>
      <c r="T409" s="244" t="s">
        <v>1215</v>
      </c>
    </row>
    <row r="410" spans="11:22" ht="15" thickBot="1" x14ac:dyDescent="0.35">
      <c r="K410" s="754"/>
      <c r="L410" s="780"/>
      <c r="M410" s="267"/>
      <c r="N410" s="263" t="s">
        <v>1562</v>
      </c>
      <c r="O410" s="243" t="s">
        <v>1809</v>
      </c>
      <c r="P410" s="243">
        <v>49</v>
      </c>
      <c r="Q410" s="243" t="s">
        <v>1223</v>
      </c>
      <c r="R410" s="243" t="s">
        <v>1325</v>
      </c>
      <c r="S410" s="243" t="s">
        <v>1277</v>
      </c>
      <c r="T410" s="243" t="s">
        <v>1215</v>
      </c>
    </row>
    <row r="411" spans="11:22" ht="15" thickBot="1" x14ac:dyDescent="0.35">
      <c r="K411" s="754"/>
      <c r="L411" s="780"/>
      <c r="M411" s="267"/>
      <c r="N411" s="267" t="s">
        <v>1548</v>
      </c>
      <c r="O411" s="244" t="s">
        <v>1810</v>
      </c>
      <c r="P411" s="244">
        <v>42</v>
      </c>
      <c r="Q411" s="244" t="s">
        <v>1223</v>
      </c>
      <c r="R411" s="244" t="s">
        <v>1325</v>
      </c>
      <c r="S411" s="244" t="s">
        <v>1277</v>
      </c>
      <c r="T411" s="244" t="s">
        <v>1215</v>
      </c>
    </row>
    <row r="412" spans="11:22" ht="15" thickBot="1" x14ac:dyDescent="0.35">
      <c r="K412" s="754"/>
      <c r="L412" s="780"/>
      <c r="M412" s="267"/>
      <c r="N412" s="267" t="s">
        <v>1580</v>
      </c>
      <c r="O412" s="243" t="s">
        <v>1811</v>
      </c>
      <c r="P412" s="243">
        <v>30</v>
      </c>
      <c r="Q412" s="243" t="s">
        <v>1212</v>
      </c>
      <c r="R412" s="243" t="s">
        <v>1325</v>
      </c>
      <c r="S412" s="243" t="s">
        <v>1277</v>
      </c>
      <c r="T412" s="243" t="s">
        <v>1215</v>
      </c>
    </row>
    <row r="413" spans="11:22" ht="15" thickBot="1" x14ac:dyDescent="0.35">
      <c r="K413" s="763" t="s">
        <v>1582</v>
      </c>
      <c r="L413" s="780"/>
      <c r="M413" s="267"/>
      <c r="N413" s="267" t="s">
        <v>1510</v>
      </c>
      <c r="O413" s="244" t="s">
        <v>1812</v>
      </c>
      <c r="P413" s="244">
        <v>29</v>
      </c>
      <c r="Q413" s="244" t="s">
        <v>1223</v>
      </c>
      <c r="R413" s="244" t="s">
        <v>1325</v>
      </c>
      <c r="S413" s="244" t="s">
        <v>1277</v>
      </c>
      <c r="T413" s="244" t="s">
        <v>1215</v>
      </c>
    </row>
    <row r="414" spans="11:22" ht="15" thickBot="1" x14ac:dyDescent="0.35">
      <c r="K414" s="763"/>
      <c r="L414" s="780"/>
      <c r="M414" s="267"/>
      <c r="N414" s="267" t="s">
        <v>1505</v>
      </c>
      <c r="O414" s="243" t="s">
        <v>1813</v>
      </c>
      <c r="P414" s="243">
        <v>73</v>
      </c>
      <c r="Q414" s="243" t="s">
        <v>1212</v>
      </c>
      <c r="R414" s="243" t="s">
        <v>1298</v>
      </c>
      <c r="S414" s="243" t="s">
        <v>1277</v>
      </c>
      <c r="T414" s="285" t="s">
        <v>1612</v>
      </c>
      <c r="U414" s="249" t="s">
        <v>1450</v>
      </c>
    </row>
    <row r="415" spans="11:22" ht="15" thickBot="1" x14ac:dyDescent="0.35">
      <c r="K415" s="763"/>
      <c r="L415" s="780"/>
      <c r="M415" s="26">
        <v>201</v>
      </c>
      <c r="N415" s="26" t="s">
        <v>1586</v>
      </c>
      <c r="O415" s="244" t="s">
        <v>1814</v>
      </c>
      <c r="P415" s="244">
        <v>25</v>
      </c>
      <c r="Q415" s="244" t="s">
        <v>1223</v>
      </c>
      <c r="R415" s="244" t="s">
        <v>1376</v>
      </c>
      <c r="S415" s="244" t="s">
        <v>1277</v>
      </c>
      <c r="T415" s="244" t="s">
        <v>1215</v>
      </c>
    </row>
    <row r="416" spans="11:22" ht="15" thickBot="1" x14ac:dyDescent="0.35">
      <c r="K416" s="763"/>
      <c r="L416" s="780"/>
      <c r="M416" s="26">
        <v>163</v>
      </c>
      <c r="N416" t="s">
        <v>1588</v>
      </c>
      <c r="O416" s="243" t="s">
        <v>1815</v>
      </c>
      <c r="P416" s="243">
        <v>23</v>
      </c>
      <c r="Q416" s="243" t="s">
        <v>1223</v>
      </c>
      <c r="R416" s="243" t="s">
        <v>1325</v>
      </c>
      <c r="S416" s="243" t="s">
        <v>1277</v>
      </c>
      <c r="T416" s="243" t="s">
        <v>1215</v>
      </c>
      <c r="V416" s="775" t="s">
        <v>1816</v>
      </c>
    </row>
    <row r="417" spans="11:22" ht="15" thickBot="1" x14ac:dyDescent="0.35">
      <c r="K417" s="763"/>
      <c r="L417" s="287"/>
      <c r="N417" s="263" t="s">
        <v>1562</v>
      </c>
      <c r="O417" s="244" t="s">
        <v>1817</v>
      </c>
      <c r="P417" s="244">
        <v>29</v>
      </c>
      <c r="Q417" s="244" t="s">
        <v>1212</v>
      </c>
      <c r="R417" s="244" t="s">
        <v>1325</v>
      </c>
      <c r="S417" s="244" t="s">
        <v>1277</v>
      </c>
      <c r="T417" s="244" t="s">
        <v>1215</v>
      </c>
      <c r="V417" s="776"/>
    </row>
    <row r="418" spans="11:22" ht="15" thickBot="1" x14ac:dyDescent="0.35">
      <c r="O418" s="243" t="s">
        <v>1818</v>
      </c>
      <c r="P418" s="243">
        <v>25</v>
      </c>
      <c r="Q418" s="243" t="s">
        <v>1223</v>
      </c>
      <c r="R418" s="243" t="s">
        <v>1276</v>
      </c>
      <c r="S418" s="243" t="s">
        <v>1277</v>
      </c>
      <c r="T418" s="243" t="s">
        <v>1215</v>
      </c>
      <c r="V418" s="776"/>
    </row>
    <row r="419" spans="11:22" ht="15" thickBot="1" x14ac:dyDescent="0.35">
      <c r="O419" s="244" t="s">
        <v>1819</v>
      </c>
      <c r="P419" s="244">
        <v>28</v>
      </c>
      <c r="Q419" s="244" t="s">
        <v>1212</v>
      </c>
      <c r="R419" s="244" t="s">
        <v>1298</v>
      </c>
      <c r="S419" s="244" t="s">
        <v>1277</v>
      </c>
      <c r="T419" s="271" t="s">
        <v>1820</v>
      </c>
      <c r="U419" s="251" t="s">
        <v>1450</v>
      </c>
    </row>
    <row r="420" spans="11:22" x14ac:dyDescent="0.3">
      <c r="O420" s="243" t="s">
        <v>1821</v>
      </c>
      <c r="P420" s="243">
        <v>66</v>
      </c>
      <c r="Q420" s="243" t="s">
        <v>1212</v>
      </c>
      <c r="R420" s="243" t="s">
        <v>1298</v>
      </c>
      <c r="S420" s="243" t="s">
        <v>1277</v>
      </c>
      <c r="T420" s="258" t="s">
        <v>1820</v>
      </c>
      <c r="U420" s="249" t="s">
        <v>1450</v>
      </c>
    </row>
  </sheetData>
  <mergeCells count="75">
    <mergeCell ref="N8:N11"/>
    <mergeCell ref="M8:M10"/>
    <mergeCell ref="V416:V418"/>
    <mergeCell ref="N52:N65"/>
    <mergeCell ref="K52:K65"/>
    <mergeCell ref="M52:M65"/>
    <mergeCell ref="N49:N50"/>
    <mergeCell ref="M49:M50"/>
    <mergeCell ref="K48:K50"/>
    <mergeCell ref="K203:K208"/>
    <mergeCell ref="L203:L213"/>
    <mergeCell ref="K209:K213"/>
    <mergeCell ref="K287:K297"/>
    <mergeCell ref="K407:K412"/>
    <mergeCell ref="L407:L416"/>
    <mergeCell ref="K413:K417"/>
    <mergeCell ref="K194:K198"/>
    <mergeCell ref="L194:L202"/>
    <mergeCell ref="K199:K202"/>
    <mergeCell ref="K170:K171"/>
    <mergeCell ref="L170:L171"/>
    <mergeCell ref="K172:K175"/>
    <mergeCell ref="L172:L175"/>
    <mergeCell ref="K176:K179"/>
    <mergeCell ref="L176:L179"/>
    <mergeCell ref="L181:L183"/>
    <mergeCell ref="K182:K183"/>
    <mergeCell ref="K184:K187"/>
    <mergeCell ref="L184:L193"/>
    <mergeCell ref="K188:K193"/>
    <mergeCell ref="K161:K162"/>
    <mergeCell ref="L161:L162"/>
    <mergeCell ref="K164:K165"/>
    <mergeCell ref="L164:L165"/>
    <mergeCell ref="K166:K169"/>
    <mergeCell ref="L166:L169"/>
    <mergeCell ref="M109:M132"/>
    <mergeCell ref="K151:K152"/>
    <mergeCell ref="L151:L152"/>
    <mergeCell ref="N151:N152"/>
    <mergeCell ref="K156:K158"/>
    <mergeCell ref="L156:L160"/>
    <mergeCell ref="K159:K160"/>
    <mergeCell ref="L72:L78"/>
    <mergeCell ref="M72:M78"/>
    <mergeCell ref="K133:K149"/>
    <mergeCell ref="L133:L149"/>
    <mergeCell ref="M133:N149"/>
    <mergeCell ref="L79:L85"/>
    <mergeCell ref="M79:M85"/>
    <mergeCell ref="L89:L91"/>
    <mergeCell ref="K97:K100"/>
    <mergeCell ref="L97:L100"/>
    <mergeCell ref="K101:K102"/>
    <mergeCell ref="L101:L102"/>
    <mergeCell ref="K103:K106"/>
    <mergeCell ref="L103:L107"/>
    <mergeCell ref="L108:L132"/>
    <mergeCell ref="K109:K132"/>
    <mergeCell ref="K3:K4"/>
    <mergeCell ref="N2:N6"/>
    <mergeCell ref="L66:L67"/>
    <mergeCell ref="M66:M67"/>
    <mergeCell ref="L69:L71"/>
    <mergeCell ref="M69:M71"/>
    <mergeCell ref="N39:N46"/>
    <mergeCell ref="M39:M46"/>
    <mergeCell ref="K37:K46"/>
    <mergeCell ref="N24:N35"/>
    <mergeCell ref="M24:M35"/>
    <mergeCell ref="M5:M6"/>
    <mergeCell ref="M19:M22"/>
    <mergeCell ref="K18:K35"/>
    <mergeCell ref="N12:N23"/>
    <mergeCell ref="M12:M18"/>
  </mergeCells>
  <phoneticPr fontId="159" type="noConversion"/>
  <hyperlinks>
    <hyperlink ref="C66" r:id="rId1" xr:uid="{DCAE121C-A6CD-4D2C-BE1C-6D2F1FF533A0}"/>
    <hyperlink ref="K184" r:id="rId2" xr:uid="{39CB72A1-63C4-43F8-B0A7-71D0BBE37780}"/>
    <hyperlink ref="K188" r:id="rId3" xr:uid="{B81486F1-8AD1-42C7-BAB3-E5E30011033B}"/>
    <hyperlink ref="K194" r:id="rId4" xr:uid="{8E16ABBA-8B74-4DBD-98BD-975FBB30582A}"/>
    <hyperlink ref="K199" r:id="rId5" xr:uid="{F7022D3D-7DA7-4D29-B550-F040652A5E15}"/>
    <hyperlink ref="K182" r:id="rId6" xr:uid="{E9B52B35-86AE-43CE-B93A-97992D817DAD}"/>
    <hyperlink ref="K181" r:id="rId7" xr:uid="{3DC8F27A-8C75-4E89-93AB-5EE78C1518C0}"/>
    <hyperlink ref="K180" r:id="rId8" xr:uid="{EDCCD6A0-713D-4D12-A2A2-FA779ECB8872}"/>
    <hyperlink ref="K176" r:id="rId9" xr:uid="{F9F28995-A50A-42AC-8C3B-DB4CDBE3DBA7}"/>
    <hyperlink ref="K172" r:id="rId10" xr:uid="{EBC9E334-432F-4B31-91BD-F3EC15174E52}"/>
    <hyperlink ref="K170" r:id="rId11" xr:uid="{CD663D1B-C43D-40C0-85A1-7375A1238926}"/>
    <hyperlink ref="J171" r:id="rId12" xr:uid="{5C753106-F027-483C-9E36-ED1B941C9287}"/>
    <hyperlink ref="K209" r:id="rId13" xr:uid="{15DE1140-3953-40F2-8868-E3E626987C3F}"/>
    <hyperlink ref="K203" r:id="rId14" xr:uid="{A83BFF17-4A96-4FCC-9FF6-7B33C961ED2D}"/>
    <hyperlink ref="K413" r:id="rId15" xr:uid="{1DA83AD5-DB63-455E-B588-874C3D34C263}"/>
    <hyperlink ref="K407" r:id="rId16" xr:uid="{FB5C2270-998C-4AF4-AC5E-766838C7BCCC}"/>
    <hyperlink ref="U387" r:id="rId17" xr:uid="{6652005C-D35B-4872-9AB1-F4B7D904A00A}"/>
    <hyperlink ref="U326" r:id="rId18" xr:uid="{57B4212D-1BC6-48F1-811F-4522045832FD}"/>
    <hyperlink ref="V311" r:id="rId19" xr:uid="{74C8E800-3990-402C-A26C-BA5BBF17CED4}"/>
    <hyperlink ref="K287" r:id="rId20" xr:uid="{090C795A-6D87-42A5-8486-049BC1CB6925}"/>
    <hyperlink ref="K270" r:id="rId21" xr:uid="{0F2B2D8C-E25F-421B-8473-9B430E3E24C9}"/>
    <hyperlink ref="U270" r:id="rId22" xr:uid="{3163EE25-250D-497A-9D13-79BFB22EE912}"/>
    <hyperlink ref="U209" r:id="rId23" xr:uid="{06DADE6A-F486-48DE-A441-1BA02BF82F59}"/>
    <hyperlink ref="K166" r:id="rId24" xr:uid="{B43131E7-153D-419E-A977-2B34DA6F414E}"/>
    <hyperlink ref="K164" r:id="rId25" xr:uid="{13F77F9B-5CB5-4369-9310-BDFE3899DDF9}"/>
    <hyperlink ref="K163" r:id="rId26" xr:uid="{8651CE22-412F-41D4-BDE7-0903FC875AC3}"/>
    <hyperlink ref="K161" r:id="rId27" xr:uid="{A935B504-A2F0-4D32-8567-541F4C09AAB1}"/>
    <hyperlink ref="U178" r:id="rId28" xr:uid="{E034DE56-03E2-4CF3-91C5-1265C0C5B6DC}"/>
    <hyperlink ref="U177" r:id="rId29" xr:uid="{BFCA600D-F6D5-418B-945D-56E43B756569}"/>
    <hyperlink ref="U159" r:id="rId30" xr:uid="{53ECF2F4-C601-447E-A4A1-298335DF6F59}"/>
    <hyperlink ref="U330" r:id="rId31" xr:uid="{580FF06C-1D1A-4147-8707-B13943269D24}"/>
    <hyperlink ref="K159" r:id="rId32" xr:uid="{A99D958C-DC2B-49A4-9A0A-5403A4387F57}"/>
    <hyperlink ref="K156" r:id="rId33" xr:uid="{6DD0B1A8-BA27-4001-BC70-3E9BEEC05619}"/>
    <hyperlink ref="N156" r:id="rId34" xr:uid="{40EB2511-2765-4CF8-9FE7-ED100C961912}"/>
    <hyperlink ref="K155" r:id="rId35" xr:uid="{B3DFA8CA-D12A-48E0-873E-CD9C7E14940A}"/>
    <hyperlink ref="J155" r:id="rId36" xr:uid="{F60D5665-AFCF-448C-A0CA-8792ECA5C880}"/>
    <hyperlink ref="J108" r:id="rId37" xr:uid="{F5848578-A5D1-4217-BE80-0B5C532AAC2C}"/>
    <hyperlink ref="K153" r:id="rId38" xr:uid="{8733AB84-90DC-4D95-955E-3DA78019C85D}"/>
    <hyperlink ref="K154" r:id="rId39" xr:uid="{D6F58908-7106-45FF-B6BC-2309BE7DD742}"/>
    <hyperlink ref="K151" r:id="rId40" xr:uid="{E4CDEAB6-319D-44A5-A685-8BFD34C1CAD8}"/>
    <hyperlink ref="K150" r:id="rId41" xr:uid="{8C3DCAB0-E7A5-4455-A66B-86353CCE1D60}"/>
    <hyperlink ref="K133" r:id="rId42" xr:uid="{2185FFBA-3C61-4D7B-82A4-E0AF0AAF2BE1}"/>
    <hyperlink ref="K109" r:id="rId43" xr:uid="{9FB7F430-9BB4-44FD-9E93-0C86D993B95B}"/>
    <hyperlink ref="K108" r:id="rId44" xr:uid="{A47EFE53-608C-47FC-B807-151ABE346A13}"/>
    <hyperlink ref="K107" r:id="rId45" xr:uid="{5E081F16-FF34-4FCC-8999-31BEF1C0858F}"/>
    <hyperlink ref="K103" r:id="rId46" xr:uid="{6F1E2FDE-3989-42BF-A39F-BFEAD6FF6B06}"/>
    <hyperlink ref="K101" r:id="rId47" xr:uid="{CCCB59EB-6169-498B-ACC4-139D7BC06336}"/>
    <hyperlink ref="K97" r:id="rId48" xr:uid="{07E4A1D6-09AD-4479-8B7E-21CEEBCA6B1C}"/>
    <hyperlink ref="K96" r:id="rId49" xr:uid="{F20C46B4-5E4E-4293-8625-D5E4411E2C03}"/>
    <hyperlink ref="V416" r:id="rId50" xr:uid="{385C7986-C9F2-4596-942E-110A6AA33B85}"/>
    <hyperlink ref="V46" r:id="rId51" xr:uid="{0E72C646-8695-42C6-8377-0DEBD68088D0}"/>
    <hyperlink ref="K52" r:id="rId52" xr:uid="{61631D63-ED5A-4A4D-A47D-253E42ECEDDA}"/>
    <hyperlink ref="K51" r:id="rId53" xr:uid="{0CEAD8D2-DA4B-413E-A9E7-8264166490EB}"/>
    <hyperlink ref="K48" r:id="rId54" xr:uid="{EC8F72D4-FBA4-4889-B8D6-64E7D68245AB}"/>
    <hyperlink ref="K37" r:id="rId55" xr:uid="{A0AD63A3-96B8-458F-BB6A-209653D02B74}"/>
    <hyperlink ref="K3" r:id="rId56" xr:uid="{AF3674AA-C1A3-4550-9347-BA044FFA7BA5}"/>
    <hyperlink ref="K18" r:id="rId57" xr:uid="{EFBDA605-A3F8-45AC-8B14-A053870A08ED}"/>
  </hyperlinks>
  <pageMargins left="0.7" right="0.7" top="0.75" bottom="0.75" header="0.3" footer="0.3"/>
  <pageSetup orientation="portrait" verticalDpi="300" r:id="rId5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DE3155-F8C1-4EFD-91D8-B44199E13044}">
  <dimension ref="A1"/>
  <sheetViews>
    <sheetView workbookViewId="0">
      <selection activeCell="H15" sqref="H15"/>
    </sheetView>
  </sheetViews>
  <sheetFormatPr defaultRowHeight="14.4"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FA3FDC-F14A-4281-8767-9BD95561B902}">
  <dimension ref="C1:J415"/>
  <sheetViews>
    <sheetView workbookViewId="0">
      <selection activeCell="E22" sqref="E22"/>
    </sheetView>
  </sheetViews>
  <sheetFormatPr defaultRowHeight="14.4" x14ac:dyDescent="0.3"/>
  <cols>
    <col min="5" max="5" width="26.6640625" customWidth="1"/>
    <col min="6" max="6" width="24.88671875" customWidth="1"/>
    <col min="7" max="7" width="20.77734375" customWidth="1"/>
    <col min="8" max="8" width="16.21875" customWidth="1"/>
  </cols>
  <sheetData>
    <row r="1" spans="3:10" x14ac:dyDescent="0.3">
      <c r="C1" s="17" t="s">
        <v>2349</v>
      </c>
    </row>
    <row r="2" spans="3:10" ht="15" thickBot="1" x14ac:dyDescent="0.35">
      <c r="C2" s="373"/>
      <c r="D2" s="373"/>
      <c r="E2" s="373"/>
      <c r="F2" s="373"/>
      <c r="G2" s="373"/>
      <c r="H2" s="373"/>
    </row>
    <row r="3" spans="3:10" ht="15" thickBot="1" x14ac:dyDescent="0.35">
      <c r="C3" s="614" t="s">
        <v>1217</v>
      </c>
      <c r="D3" s="614">
        <v>31</v>
      </c>
      <c r="E3" s="614" t="s">
        <v>2325</v>
      </c>
      <c r="F3" s="614" t="s">
        <v>1218</v>
      </c>
      <c r="G3" s="614" t="s">
        <v>1277</v>
      </c>
      <c r="H3" s="614" t="s">
        <v>1219</v>
      </c>
    </row>
    <row r="4" spans="3:10" ht="15" thickBot="1" x14ac:dyDescent="0.35">
      <c r="C4" s="615" t="s">
        <v>1220</v>
      </c>
      <c r="D4" s="615">
        <v>49</v>
      </c>
      <c r="E4" s="615" t="s">
        <v>2325</v>
      </c>
      <c r="F4" s="615" t="s">
        <v>1221</v>
      </c>
      <c r="G4" s="615" t="s">
        <v>1277</v>
      </c>
      <c r="H4" s="615" t="s">
        <v>1215</v>
      </c>
    </row>
    <row r="5" spans="3:10" ht="15" thickBot="1" x14ac:dyDescent="0.35">
      <c r="C5" s="616" t="s">
        <v>1222</v>
      </c>
      <c r="D5" s="616">
        <v>30</v>
      </c>
      <c r="E5" s="616" t="s">
        <v>2325</v>
      </c>
      <c r="F5" s="616" t="s">
        <v>1221</v>
      </c>
      <c r="G5" s="616" t="s">
        <v>1214</v>
      </c>
      <c r="H5" s="616" t="s">
        <v>1215</v>
      </c>
    </row>
    <row r="6" spans="3:10" ht="15" thickBot="1" x14ac:dyDescent="0.35">
      <c r="C6" s="615" t="s">
        <v>1224</v>
      </c>
      <c r="D6" s="615">
        <v>25</v>
      </c>
      <c r="E6" s="615" t="s">
        <v>2325</v>
      </c>
      <c r="F6" s="615" t="s">
        <v>1221</v>
      </c>
      <c r="G6" s="615" t="s">
        <v>1277</v>
      </c>
      <c r="H6" s="615" t="s">
        <v>1215</v>
      </c>
    </row>
    <row r="7" spans="3:10" ht="15" thickBot="1" x14ac:dyDescent="0.35">
      <c r="C7" s="614" t="s">
        <v>1225</v>
      </c>
      <c r="D7" s="614">
        <v>37</v>
      </c>
      <c r="E7" s="614" t="s">
        <v>2325</v>
      </c>
      <c r="F7" s="614" t="s">
        <v>1226</v>
      </c>
      <c r="G7" s="614" t="s">
        <v>1277</v>
      </c>
      <c r="H7" s="614" t="s">
        <v>1227</v>
      </c>
    </row>
    <row r="8" spans="3:10" ht="15" thickBot="1" x14ac:dyDescent="0.35">
      <c r="C8" s="615" t="s">
        <v>1228</v>
      </c>
      <c r="D8" s="615">
        <v>42</v>
      </c>
      <c r="E8" s="615" t="s">
        <v>2325</v>
      </c>
      <c r="F8" s="615" t="s">
        <v>1229</v>
      </c>
      <c r="G8" s="615" t="s">
        <v>1277</v>
      </c>
      <c r="H8" s="615" t="s">
        <v>1230</v>
      </c>
      <c r="J8" s="579"/>
    </row>
    <row r="9" spans="3:10" ht="15" thickBot="1" x14ac:dyDescent="0.35">
      <c r="C9" s="614" t="s">
        <v>1231</v>
      </c>
      <c r="D9" s="614">
        <v>46</v>
      </c>
      <c r="E9" s="614" t="s">
        <v>2325</v>
      </c>
      <c r="F9" s="614" t="s">
        <v>1229</v>
      </c>
      <c r="G9" s="614" t="s">
        <v>1277</v>
      </c>
      <c r="H9" s="614" t="s">
        <v>1230</v>
      </c>
      <c r="J9" s="578"/>
    </row>
    <row r="10" spans="3:10" ht="15" thickBot="1" x14ac:dyDescent="0.35">
      <c r="C10" s="615" t="s">
        <v>1232</v>
      </c>
      <c r="D10" s="615">
        <v>46</v>
      </c>
      <c r="E10" s="615" t="s">
        <v>2325</v>
      </c>
      <c r="F10" s="615" t="s">
        <v>1229</v>
      </c>
      <c r="G10" s="615" t="s">
        <v>1277</v>
      </c>
      <c r="H10" s="615" t="s">
        <v>1230</v>
      </c>
    </row>
    <row r="11" spans="3:10" ht="15" thickBot="1" x14ac:dyDescent="0.35">
      <c r="C11" s="614" t="s">
        <v>1233</v>
      </c>
      <c r="D11" s="614">
        <v>55</v>
      </c>
      <c r="E11" s="614" t="s">
        <v>2325</v>
      </c>
      <c r="F11" s="614" t="s">
        <v>1229</v>
      </c>
      <c r="G11" s="614" t="s">
        <v>1277</v>
      </c>
      <c r="H11" s="614" t="s">
        <v>1230</v>
      </c>
    </row>
    <row r="12" spans="3:10" ht="15" thickBot="1" x14ac:dyDescent="0.35">
      <c r="C12" s="615" t="s">
        <v>1234</v>
      </c>
      <c r="D12" s="615">
        <v>49</v>
      </c>
      <c r="E12" s="615" t="s">
        <v>2325</v>
      </c>
      <c r="F12" s="615" t="s">
        <v>1229</v>
      </c>
      <c r="G12" s="615" t="s">
        <v>1277</v>
      </c>
      <c r="H12" s="615" t="s">
        <v>1230</v>
      </c>
    </row>
    <row r="13" spans="3:10" ht="15" thickBot="1" x14ac:dyDescent="0.35">
      <c r="C13" s="614" t="s">
        <v>1235</v>
      </c>
      <c r="D13" s="614">
        <v>55</v>
      </c>
      <c r="E13" s="614" t="s">
        <v>2325</v>
      </c>
      <c r="F13" s="614" t="s">
        <v>1229</v>
      </c>
      <c r="G13" s="614" t="s">
        <v>1277</v>
      </c>
      <c r="H13" s="614" t="s">
        <v>1230</v>
      </c>
    </row>
    <row r="14" spans="3:10" ht="15" thickBot="1" x14ac:dyDescent="0.35">
      <c r="C14" s="615" t="s">
        <v>1236</v>
      </c>
      <c r="D14" s="615">
        <v>54</v>
      </c>
      <c r="E14" s="615" t="s">
        <v>2325</v>
      </c>
      <c r="F14" s="615" t="s">
        <v>1229</v>
      </c>
      <c r="G14" s="615" t="s">
        <v>1277</v>
      </c>
      <c r="H14" s="615" t="s">
        <v>1230</v>
      </c>
    </row>
    <row r="15" spans="3:10" ht="15" thickBot="1" x14ac:dyDescent="0.35">
      <c r="C15" s="614" t="s">
        <v>1237</v>
      </c>
      <c r="D15" s="614">
        <v>24</v>
      </c>
      <c r="E15" s="614" t="s">
        <v>2325</v>
      </c>
      <c r="F15" s="614" t="s">
        <v>1238</v>
      </c>
      <c r="G15" s="614" t="s">
        <v>1277</v>
      </c>
      <c r="H15" s="614" t="s">
        <v>1215</v>
      </c>
    </row>
    <row r="16" spans="3:10" ht="15" thickBot="1" x14ac:dyDescent="0.35">
      <c r="C16" s="615" t="s">
        <v>1239</v>
      </c>
      <c r="D16" s="615">
        <v>25</v>
      </c>
      <c r="E16" s="615" t="s">
        <v>2325</v>
      </c>
      <c r="F16" s="615" t="s">
        <v>1238</v>
      </c>
      <c r="G16" s="615" t="s">
        <v>1277</v>
      </c>
      <c r="H16" s="615" t="s">
        <v>1215</v>
      </c>
    </row>
    <row r="17" spans="3:8" ht="15" thickBot="1" x14ac:dyDescent="0.35">
      <c r="C17" s="614" t="s">
        <v>1240</v>
      </c>
      <c r="D17" s="614">
        <v>25</v>
      </c>
      <c r="E17" s="614" t="s">
        <v>2325</v>
      </c>
      <c r="F17" s="614" t="s">
        <v>1238</v>
      </c>
      <c r="G17" s="614" t="s">
        <v>1277</v>
      </c>
      <c r="H17" s="614" t="s">
        <v>1215</v>
      </c>
    </row>
    <row r="18" spans="3:8" ht="15" thickBot="1" x14ac:dyDescent="0.35">
      <c r="C18" s="615" t="s">
        <v>1241</v>
      </c>
      <c r="D18" s="615">
        <v>25</v>
      </c>
      <c r="E18" s="615" t="s">
        <v>2325</v>
      </c>
      <c r="F18" s="615" t="s">
        <v>1238</v>
      </c>
      <c r="G18" s="615" t="s">
        <v>1277</v>
      </c>
      <c r="H18" s="615" t="s">
        <v>1215</v>
      </c>
    </row>
    <row r="19" spans="3:8" ht="15" thickBot="1" x14ac:dyDescent="0.35">
      <c r="C19" s="614" t="s">
        <v>1242</v>
      </c>
      <c r="D19" s="614">
        <v>58</v>
      </c>
      <c r="E19" s="614" t="s">
        <v>2325</v>
      </c>
      <c r="F19" s="614" t="s">
        <v>1243</v>
      </c>
      <c r="G19" s="614" t="s">
        <v>1277</v>
      </c>
      <c r="H19" s="614" t="s">
        <v>1215</v>
      </c>
    </row>
    <row r="20" spans="3:8" ht="15" thickBot="1" x14ac:dyDescent="0.35">
      <c r="C20" s="615" t="s">
        <v>1244</v>
      </c>
      <c r="D20" s="615">
        <v>38</v>
      </c>
      <c r="E20" s="615" t="s">
        <v>2325</v>
      </c>
      <c r="F20" s="615" t="s">
        <v>1213</v>
      </c>
      <c r="G20" s="615" t="s">
        <v>1277</v>
      </c>
      <c r="H20" s="615" t="s">
        <v>1215</v>
      </c>
    </row>
    <row r="21" spans="3:8" ht="15" thickBot="1" x14ac:dyDescent="0.35">
      <c r="C21" s="614" t="s">
        <v>1245</v>
      </c>
      <c r="D21" s="614">
        <v>26</v>
      </c>
      <c r="E21" s="614" t="s">
        <v>2325</v>
      </c>
      <c r="F21" s="614" t="s">
        <v>1213</v>
      </c>
      <c r="G21" s="614" t="s">
        <v>1277</v>
      </c>
      <c r="H21" s="614" t="s">
        <v>1215</v>
      </c>
    </row>
    <row r="22" spans="3:8" ht="15" thickBot="1" x14ac:dyDescent="0.35">
      <c r="C22" s="615" t="s">
        <v>1246</v>
      </c>
      <c r="D22" s="615">
        <v>25</v>
      </c>
      <c r="E22" s="615" t="s">
        <v>2325</v>
      </c>
      <c r="F22" s="615" t="s">
        <v>1213</v>
      </c>
      <c r="G22" s="615" t="s">
        <v>1277</v>
      </c>
      <c r="H22" s="615" t="s">
        <v>1215</v>
      </c>
    </row>
    <row r="23" spans="3:8" ht="15" thickBot="1" x14ac:dyDescent="0.35">
      <c r="C23" s="614" t="s">
        <v>1247</v>
      </c>
      <c r="D23" s="614">
        <v>26</v>
      </c>
      <c r="E23" s="614" t="s">
        <v>2325</v>
      </c>
      <c r="F23" s="614" t="s">
        <v>1213</v>
      </c>
      <c r="G23" s="614" t="s">
        <v>1277</v>
      </c>
      <c r="H23" s="614" t="s">
        <v>1215</v>
      </c>
    </row>
    <row r="24" spans="3:8" ht="15" thickBot="1" x14ac:dyDescent="0.35">
      <c r="C24" s="615" t="s">
        <v>1248</v>
      </c>
      <c r="D24" s="615">
        <v>24</v>
      </c>
      <c r="E24" s="615" t="s">
        <v>2325</v>
      </c>
      <c r="F24" s="615" t="s">
        <v>1213</v>
      </c>
      <c r="G24" s="615" t="s">
        <v>1277</v>
      </c>
      <c r="H24" s="615" t="s">
        <v>1215</v>
      </c>
    </row>
    <row r="25" spans="3:8" ht="15" thickBot="1" x14ac:dyDescent="0.35">
      <c r="C25" s="614" t="s">
        <v>1249</v>
      </c>
      <c r="D25" s="614">
        <v>24</v>
      </c>
      <c r="E25" s="614" t="s">
        <v>2325</v>
      </c>
      <c r="F25" s="614" t="s">
        <v>1213</v>
      </c>
      <c r="G25" s="614" t="s">
        <v>1277</v>
      </c>
      <c r="H25" s="614" t="s">
        <v>1215</v>
      </c>
    </row>
    <row r="26" spans="3:8" ht="15" thickBot="1" x14ac:dyDescent="0.35">
      <c r="C26" s="615" t="s">
        <v>1250</v>
      </c>
      <c r="D26" s="615">
        <v>41</v>
      </c>
      <c r="E26" s="615" t="s">
        <v>2325</v>
      </c>
      <c r="F26" s="615" t="s">
        <v>1213</v>
      </c>
      <c r="G26" s="615" t="s">
        <v>1277</v>
      </c>
      <c r="H26" s="615" t="s">
        <v>1215</v>
      </c>
    </row>
    <row r="27" spans="3:8" ht="15" thickBot="1" x14ac:dyDescent="0.35">
      <c r="C27" s="614" t="s">
        <v>1251</v>
      </c>
      <c r="D27" s="614">
        <v>34</v>
      </c>
      <c r="E27" s="614" t="s">
        <v>2325</v>
      </c>
      <c r="F27" s="614" t="s">
        <v>1213</v>
      </c>
      <c r="G27" s="614" t="s">
        <v>1277</v>
      </c>
      <c r="H27" s="614" t="s">
        <v>1215</v>
      </c>
    </row>
    <row r="28" spans="3:8" ht="15" thickBot="1" x14ac:dyDescent="0.35">
      <c r="C28" s="615" t="s">
        <v>1252</v>
      </c>
      <c r="D28" s="615">
        <v>24</v>
      </c>
      <c r="E28" s="615" t="s">
        <v>2325</v>
      </c>
      <c r="F28" s="615" t="s">
        <v>1221</v>
      </c>
      <c r="G28" s="615" t="s">
        <v>1277</v>
      </c>
      <c r="H28" s="615" t="s">
        <v>1215</v>
      </c>
    </row>
    <row r="29" spans="3:8" ht="15" thickBot="1" x14ac:dyDescent="0.35">
      <c r="C29" s="614" t="s">
        <v>1253</v>
      </c>
      <c r="D29" s="614">
        <v>25</v>
      </c>
      <c r="E29" s="614" t="s">
        <v>2325</v>
      </c>
      <c r="F29" s="614" t="s">
        <v>1221</v>
      </c>
      <c r="G29" s="614" t="s">
        <v>1277</v>
      </c>
      <c r="H29" s="614" t="s">
        <v>1215</v>
      </c>
    </row>
    <row r="30" spans="3:8" ht="15" thickBot="1" x14ac:dyDescent="0.35">
      <c r="C30" s="615" t="s">
        <v>1254</v>
      </c>
      <c r="D30" s="615">
        <v>53</v>
      </c>
      <c r="E30" s="615" t="s">
        <v>2325</v>
      </c>
      <c r="F30" s="615" t="s">
        <v>1221</v>
      </c>
      <c r="G30" s="615" t="s">
        <v>1277</v>
      </c>
      <c r="H30" s="615" t="s">
        <v>1215</v>
      </c>
    </row>
    <row r="31" spans="3:8" ht="15" thickBot="1" x14ac:dyDescent="0.35">
      <c r="C31" s="614" t="s">
        <v>1255</v>
      </c>
      <c r="D31" s="614">
        <v>51</v>
      </c>
      <c r="E31" s="614" t="s">
        <v>2325</v>
      </c>
      <c r="F31" s="614" t="s">
        <v>1221</v>
      </c>
      <c r="G31" s="614" t="s">
        <v>1277</v>
      </c>
      <c r="H31" s="614" t="s">
        <v>1215</v>
      </c>
    </row>
    <row r="32" spans="3:8" ht="15" thickBot="1" x14ac:dyDescent="0.35">
      <c r="C32" s="615" t="s">
        <v>1256</v>
      </c>
      <c r="D32" s="615">
        <v>27</v>
      </c>
      <c r="E32" s="615" t="s">
        <v>2325</v>
      </c>
      <c r="F32" s="615" t="s">
        <v>1229</v>
      </c>
      <c r="G32" s="615" t="s">
        <v>1277</v>
      </c>
      <c r="H32" s="615" t="s">
        <v>1230</v>
      </c>
    </row>
    <row r="33" spans="3:8" ht="15" thickBot="1" x14ac:dyDescent="0.35">
      <c r="C33" s="614" t="s">
        <v>1257</v>
      </c>
      <c r="D33" s="614">
        <v>40</v>
      </c>
      <c r="E33" s="614" t="s">
        <v>2325</v>
      </c>
      <c r="F33" s="614" t="s">
        <v>1218</v>
      </c>
      <c r="G33" s="614" t="s">
        <v>1277</v>
      </c>
      <c r="H33" s="614" t="s">
        <v>1219</v>
      </c>
    </row>
    <row r="34" spans="3:8" ht="15" thickBot="1" x14ac:dyDescent="0.35">
      <c r="C34" s="615" t="s">
        <v>1258</v>
      </c>
      <c r="D34" s="615">
        <v>64</v>
      </c>
      <c r="E34" s="615" t="s">
        <v>2325</v>
      </c>
      <c r="F34" s="615" t="s">
        <v>1229</v>
      </c>
      <c r="G34" s="615" t="s">
        <v>1277</v>
      </c>
      <c r="H34" s="615" t="s">
        <v>1230</v>
      </c>
    </row>
    <row r="35" spans="3:8" ht="15" thickBot="1" x14ac:dyDescent="0.35">
      <c r="C35" s="614" t="s">
        <v>1259</v>
      </c>
      <c r="D35" s="614">
        <v>55</v>
      </c>
      <c r="E35" s="614" t="s">
        <v>2325</v>
      </c>
      <c r="F35" s="614" t="s">
        <v>1229</v>
      </c>
      <c r="G35" s="614" t="s">
        <v>1277</v>
      </c>
      <c r="H35" s="614" t="s">
        <v>1230</v>
      </c>
    </row>
    <row r="36" spans="3:8" ht="15" thickBot="1" x14ac:dyDescent="0.35">
      <c r="C36" s="615" t="s">
        <v>1260</v>
      </c>
      <c r="D36" s="615">
        <v>30</v>
      </c>
      <c r="E36" s="615" t="s">
        <v>2325</v>
      </c>
      <c r="F36" s="615" t="s">
        <v>1229</v>
      </c>
      <c r="G36" s="615" t="s">
        <v>1277</v>
      </c>
      <c r="H36" s="615" t="s">
        <v>1230</v>
      </c>
    </row>
    <row r="37" spans="3:8" ht="15" thickBot="1" x14ac:dyDescent="0.35">
      <c r="C37" s="614" t="s">
        <v>1261</v>
      </c>
      <c r="D37" s="614">
        <v>31</v>
      </c>
      <c r="E37" s="614" t="s">
        <v>2325</v>
      </c>
      <c r="F37" s="614" t="s">
        <v>1229</v>
      </c>
      <c r="G37" s="614" t="s">
        <v>1277</v>
      </c>
      <c r="H37" s="614" t="s">
        <v>1230</v>
      </c>
    </row>
    <row r="38" spans="3:8" ht="15" thickBot="1" x14ac:dyDescent="0.35">
      <c r="C38" s="615" t="s">
        <v>1262</v>
      </c>
      <c r="D38" s="615">
        <v>35</v>
      </c>
      <c r="E38" s="615" t="s">
        <v>2325</v>
      </c>
      <c r="F38" s="615" t="s">
        <v>1229</v>
      </c>
      <c r="G38" s="615" t="s">
        <v>1277</v>
      </c>
      <c r="H38" s="615" t="s">
        <v>1230</v>
      </c>
    </row>
    <row r="39" spans="3:8" ht="15" thickBot="1" x14ac:dyDescent="0.35">
      <c r="C39" s="614" t="s">
        <v>1263</v>
      </c>
      <c r="D39" s="614">
        <v>32</v>
      </c>
      <c r="E39" s="614" t="s">
        <v>2325</v>
      </c>
      <c r="F39" s="614" t="s">
        <v>1229</v>
      </c>
      <c r="G39" s="614" t="s">
        <v>1277</v>
      </c>
      <c r="H39" s="614" t="s">
        <v>1230</v>
      </c>
    </row>
    <row r="40" spans="3:8" ht="15" thickBot="1" x14ac:dyDescent="0.35">
      <c r="C40" s="615" t="s">
        <v>1264</v>
      </c>
      <c r="D40" s="615">
        <v>35</v>
      </c>
      <c r="E40" s="615" t="s">
        <v>2325</v>
      </c>
      <c r="F40" s="615" t="s">
        <v>1229</v>
      </c>
      <c r="G40" s="615" t="s">
        <v>1277</v>
      </c>
      <c r="H40" s="615" t="s">
        <v>1230</v>
      </c>
    </row>
    <row r="41" spans="3:8" ht="15" thickBot="1" x14ac:dyDescent="0.35">
      <c r="C41" s="614" t="s">
        <v>1265</v>
      </c>
      <c r="D41" s="614">
        <v>51</v>
      </c>
      <c r="E41" s="614" t="s">
        <v>2325</v>
      </c>
      <c r="F41" s="614" t="s">
        <v>1229</v>
      </c>
      <c r="G41" s="614" t="s">
        <v>1277</v>
      </c>
      <c r="H41" s="614" t="s">
        <v>1230</v>
      </c>
    </row>
    <row r="42" spans="3:8" ht="15" thickBot="1" x14ac:dyDescent="0.35">
      <c r="C42" s="615" t="s">
        <v>1266</v>
      </c>
      <c r="D42" s="615">
        <v>35</v>
      </c>
      <c r="E42" s="615" t="s">
        <v>2325</v>
      </c>
      <c r="F42" s="615" t="s">
        <v>1229</v>
      </c>
      <c r="G42" s="615" t="s">
        <v>1277</v>
      </c>
      <c r="H42" s="615" t="s">
        <v>1230</v>
      </c>
    </row>
    <row r="43" spans="3:8" ht="15" thickBot="1" x14ac:dyDescent="0.35">
      <c r="C43" s="614" t="s">
        <v>1267</v>
      </c>
      <c r="D43" s="614">
        <v>53</v>
      </c>
      <c r="E43" s="614" t="s">
        <v>2325</v>
      </c>
      <c r="F43" s="614" t="s">
        <v>1268</v>
      </c>
      <c r="G43" s="614" t="s">
        <v>1277</v>
      </c>
      <c r="H43" s="614" t="s">
        <v>1215</v>
      </c>
    </row>
    <row r="44" spans="3:8" ht="15" thickBot="1" x14ac:dyDescent="0.35">
      <c r="C44" s="615" t="s">
        <v>1269</v>
      </c>
      <c r="D44" s="615">
        <v>31</v>
      </c>
      <c r="E44" s="615" t="s">
        <v>2325</v>
      </c>
      <c r="F44" s="615" t="s">
        <v>1270</v>
      </c>
      <c r="G44" s="615" t="s">
        <v>1277</v>
      </c>
      <c r="H44" s="615" t="s">
        <v>1215</v>
      </c>
    </row>
    <row r="45" spans="3:8" ht="15" thickBot="1" x14ac:dyDescent="0.35">
      <c r="C45" s="614" t="s">
        <v>1271</v>
      </c>
      <c r="D45" s="614">
        <v>36</v>
      </c>
      <c r="E45" s="614" t="s">
        <v>2325</v>
      </c>
      <c r="F45" s="614" t="s">
        <v>1270</v>
      </c>
      <c r="G45" s="614" t="s">
        <v>1277</v>
      </c>
      <c r="H45" s="614" t="s">
        <v>1215</v>
      </c>
    </row>
    <row r="46" spans="3:8" ht="27" thickBot="1" x14ac:dyDescent="0.35">
      <c r="C46" s="615" t="s">
        <v>1272</v>
      </c>
      <c r="D46" s="615">
        <v>29</v>
      </c>
      <c r="E46" s="615" t="s">
        <v>2325</v>
      </c>
      <c r="F46" s="615" t="s">
        <v>1273</v>
      </c>
      <c r="G46" s="615" t="s">
        <v>1277</v>
      </c>
      <c r="H46" s="615" t="s">
        <v>1274</v>
      </c>
    </row>
    <row r="47" spans="3:8" ht="15" thickBot="1" x14ac:dyDescent="0.35">
      <c r="C47" s="614" t="s">
        <v>1275</v>
      </c>
      <c r="D47" s="614">
        <v>30</v>
      </c>
      <c r="E47" s="614" t="s">
        <v>2325</v>
      </c>
      <c r="F47" s="614" t="s">
        <v>1276</v>
      </c>
      <c r="G47" s="614" t="s">
        <v>1277</v>
      </c>
      <c r="H47" s="614" t="s">
        <v>1215</v>
      </c>
    </row>
    <row r="48" spans="3:8" ht="15" thickBot="1" x14ac:dyDescent="0.35">
      <c r="C48" s="615" t="s">
        <v>1278</v>
      </c>
      <c r="D48" s="615">
        <v>36</v>
      </c>
      <c r="E48" s="615" t="s">
        <v>2325</v>
      </c>
      <c r="F48" s="615" t="s">
        <v>1276</v>
      </c>
      <c r="G48" s="615" t="s">
        <v>1277</v>
      </c>
      <c r="H48" s="615" t="s">
        <v>1215</v>
      </c>
    </row>
    <row r="49" spans="3:8" ht="15" thickBot="1" x14ac:dyDescent="0.35">
      <c r="C49" s="614" t="s">
        <v>1279</v>
      </c>
      <c r="D49" s="614">
        <v>26</v>
      </c>
      <c r="E49" s="614" t="s">
        <v>2325</v>
      </c>
      <c r="F49" s="614" t="s">
        <v>1276</v>
      </c>
      <c r="G49" s="614" t="s">
        <v>1277</v>
      </c>
      <c r="H49" s="614" t="s">
        <v>1215</v>
      </c>
    </row>
    <row r="50" spans="3:8" ht="15" thickBot="1" x14ac:dyDescent="0.35">
      <c r="C50" s="615" t="s">
        <v>1280</v>
      </c>
      <c r="D50" s="615">
        <v>0</v>
      </c>
      <c r="E50" s="615" t="s">
        <v>2325</v>
      </c>
      <c r="F50" s="615" t="s">
        <v>1276</v>
      </c>
      <c r="G50" s="615" t="s">
        <v>1277</v>
      </c>
      <c r="H50" s="615" t="s">
        <v>1215</v>
      </c>
    </row>
    <row r="51" spans="3:8" ht="15" thickBot="1" x14ac:dyDescent="0.35">
      <c r="C51" s="614" t="s">
        <v>1281</v>
      </c>
      <c r="D51" s="614">
        <v>36</v>
      </c>
      <c r="E51" s="614" t="s">
        <v>2325</v>
      </c>
      <c r="F51" s="614" t="s">
        <v>1276</v>
      </c>
      <c r="G51" s="614" t="s">
        <v>1277</v>
      </c>
      <c r="H51" s="614" t="s">
        <v>1215</v>
      </c>
    </row>
    <row r="52" spans="3:8" ht="15" thickBot="1" x14ac:dyDescent="0.35">
      <c r="C52" s="615" t="s">
        <v>1282</v>
      </c>
      <c r="D52" s="615">
        <v>29</v>
      </c>
      <c r="E52" s="615" t="s">
        <v>2325</v>
      </c>
      <c r="F52" s="615" t="s">
        <v>1276</v>
      </c>
      <c r="G52" s="615" t="s">
        <v>1277</v>
      </c>
      <c r="H52" s="615" t="s">
        <v>1215</v>
      </c>
    </row>
    <row r="53" spans="3:8" ht="15" thickBot="1" x14ac:dyDescent="0.35">
      <c r="C53" s="614" t="s">
        <v>1283</v>
      </c>
      <c r="D53" s="614">
        <v>33</v>
      </c>
      <c r="E53" s="614" t="s">
        <v>2325</v>
      </c>
      <c r="F53" s="614" t="s">
        <v>1276</v>
      </c>
      <c r="G53" s="614" t="s">
        <v>1277</v>
      </c>
      <c r="H53" s="614" t="s">
        <v>1215</v>
      </c>
    </row>
    <row r="54" spans="3:8" ht="15" thickBot="1" x14ac:dyDescent="0.35">
      <c r="C54" s="615" t="s">
        <v>1284</v>
      </c>
      <c r="D54" s="615">
        <v>34</v>
      </c>
      <c r="E54" s="615" t="s">
        <v>2325</v>
      </c>
      <c r="F54" s="615" t="s">
        <v>1276</v>
      </c>
      <c r="G54" s="615" t="s">
        <v>1277</v>
      </c>
      <c r="H54" s="615" t="s">
        <v>1215</v>
      </c>
    </row>
    <row r="55" spans="3:8" ht="15" thickBot="1" x14ac:dyDescent="0.35">
      <c r="C55" s="614" t="s">
        <v>1285</v>
      </c>
      <c r="D55" s="614">
        <v>32</v>
      </c>
      <c r="E55" s="614" t="s">
        <v>2325</v>
      </c>
      <c r="F55" s="614" t="s">
        <v>1276</v>
      </c>
      <c r="G55" s="614" t="s">
        <v>1277</v>
      </c>
      <c r="H55" s="614" t="s">
        <v>1215</v>
      </c>
    </row>
    <row r="56" spans="3:8" ht="15" thickBot="1" x14ac:dyDescent="0.35">
      <c r="C56" s="615" t="s">
        <v>1286</v>
      </c>
      <c r="D56" s="615">
        <v>34</v>
      </c>
      <c r="E56" s="615" t="s">
        <v>2325</v>
      </c>
      <c r="F56" s="615" t="s">
        <v>1276</v>
      </c>
      <c r="G56" s="615" t="s">
        <v>1277</v>
      </c>
      <c r="H56" s="615" t="s">
        <v>1215</v>
      </c>
    </row>
    <row r="57" spans="3:8" ht="15" thickBot="1" x14ac:dyDescent="0.35">
      <c r="C57" s="614" t="s">
        <v>1287</v>
      </c>
      <c r="D57" s="614">
        <v>35</v>
      </c>
      <c r="E57" s="614" t="s">
        <v>2325</v>
      </c>
      <c r="F57" s="614" t="s">
        <v>1276</v>
      </c>
      <c r="G57" s="614" t="s">
        <v>1277</v>
      </c>
      <c r="H57" s="614" t="s">
        <v>1215</v>
      </c>
    </row>
    <row r="58" spans="3:8" ht="15" thickBot="1" x14ac:dyDescent="0.35">
      <c r="C58" s="615" t="s">
        <v>1288</v>
      </c>
      <c r="D58" s="615">
        <v>56</v>
      </c>
      <c r="E58" s="615" t="s">
        <v>2325</v>
      </c>
      <c r="F58" s="615" t="s">
        <v>1276</v>
      </c>
      <c r="G58" s="615" t="s">
        <v>1277</v>
      </c>
      <c r="H58" s="615" t="s">
        <v>1215</v>
      </c>
    </row>
    <row r="59" spans="3:8" ht="15" thickBot="1" x14ac:dyDescent="0.35">
      <c r="C59" s="614" t="s">
        <v>1289</v>
      </c>
      <c r="D59" s="614">
        <v>55</v>
      </c>
      <c r="E59" s="614" t="s">
        <v>2325</v>
      </c>
      <c r="F59" s="614" t="s">
        <v>1276</v>
      </c>
      <c r="G59" s="614" t="s">
        <v>1277</v>
      </c>
      <c r="H59" s="614" t="s">
        <v>1215</v>
      </c>
    </row>
    <row r="60" spans="3:8" ht="15" thickBot="1" x14ac:dyDescent="0.35">
      <c r="C60" s="615" t="s">
        <v>1290</v>
      </c>
      <c r="D60" s="615">
        <v>42</v>
      </c>
      <c r="E60" s="615" t="s">
        <v>2325</v>
      </c>
      <c r="F60" s="615" t="s">
        <v>1276</v>
      </c>
      <c r="G60" s="615" t="s">
        <v>1277</v>
      </c>
      <c r="H60" s="615" t="s">
        <v>1215</v>
      </c>
    </row>
    <row r="61" spans="3:8" ht="15" thickBot="1" x14ac:dyDescent="0.35">
      <c r="C61" s="614" t="s">
        <v>1293</v>
      </c>
      <c r="D61" s="614">
        <v>43</v>
      </c>
      <c r="E61" s="614" t="s">
        <v>2325</v>
      </c>
      <c r="F61" s="614" t="s">
        <v>1294</v>
      </c>
      <c r="G61" s="614" t="s">
        <v>1277</v>
      </c>
      <c r="H61" s="614" t="s">
        <v>1215</v>
      </c>
    </row>
    <row r="62" spans="3:8" ht="15" thickBot="1" x14ac:dyDescent="0.35">
      <c r="C62" s="615" t="s">
        <v>1295</v>
      </c>
      <c r="D62" s="615">
        <v>48</v>
      </c>
      <c r="E62" s="615" t="s">
        <v>2325</v>
      </c>
      <c r="F62" s="615" t="s">
        <v>1294</v>
      </c>
      <c r="G62" s="615" t="s">
        <v>1277</v>
      </c>
      <c r="H62" s="615" t="s">
        <v>1215</v>
      </c>
    </row>
    <row r="63" spans="3:8" ht="15" thickBot="1" x14ac:dyDescent="0.35">
      <c r="C63" s="614" t="s">
        <v>1297</v>
      </c>
      <c r="D63" s="614">
        <v>31</v>
      </c>
      <c r="E63" s="614" t="s">
        <v>2325</v>
      </c>
      <c r="F63" s="614" t="s">
        <v>1298</v>
      </c>
      <c r="G63" s="614" t="s">
        <v>1277</v>
      </c>
      <c r="H63" s="614" t="s">
        <v>1215</v>
      </c>
    </row>
    <row r="64" spans="3:8" ht="15" thickBot="1" x14ac:dyDescent="0.35">
      <c r="C64" s="615" t="s">
        <v>1300</v>
      </c>
      <c r="D64" s="615">
        <v>30</v>
      </c>
      <c r="E64" s="615" t="s">
        <v>2325</v>
      </c>
      <c r="F64" s="615" t="s">
        <v>1294</v>
      </c>
      <c r="G64" s="615" t="s">
        <v>1277</v>
      </c>
      <c r="H64" s="615" t="s">
        <v>1215</v>
      </c>
    </row>
    <row r="65" spans="3:8" ht="15" thickBot="1" x14ac:dyDescent="0.35">
      <c r="C65" s="614" t="s">
        <v>1301</v>
      </c>
      <c r="D65" s="614">
        <v>46</v>
      </c>
      <c r="E65" s="614" t="s">
        <v>2325</v>
      </c>
      <c r="F65" s="614" t="s">
        <v>1294</v>
      </c>
      <c r="G65" s="614" t="s">
        <v>1277</v>
      </c>
      <c r="H65" s="614" t="s">
        <v>1215</v>
      </c>
    </row>
    <row r="66" spans="3:8" ht="15" thickBot="1" x14ac:dyDescent="0.35">
      <c r="C66" s="615" t="s">
        <v>1305</v>
      </c>
      <c r="D66" s="615">
        <v>36</v>
      </c>
      <c r="E66" s="615" t="s">
        <v>2325</v>
      </c>
      <c r="F66" s="615" t="s">
        <v>1229</v>
      </c>
      <c r="G66" s="615" t="s">
        <v>1277</v>
      </c>
      <c r="H66" s="615" t="s">
        <v>1215</v>
      </c>
    </row>
    <row r="67" spans="3:8" ht="15" thickBot="1" x14ac:dyDescent="0.35">
      <c r="C67" s="614" t="s">
        <v>1313</v>
      </c>
      <c r="D67" s="614">
        <v>12</v>
      </c>
      <c r="E67" s="614" t="s">
        <v>2325</v>
      </c>
      <c r="F67" s="614" t="s">
        <v>1311</v>
      </c>
      <c r="G67" s="614" t="s">
        <v>1277</v>
      </c>
      <c r="H67" s="614" t="s">
        <v>1215</v>
      </c>
    </row>
    <row r="68" spans="3:8" ht="15" thickBot="1" x14ac:dyDescent="0.35">
      <c r="C68" s="615" t="s">
        <v>1319</v>
      </c>
      <c r="D68" s="615">
        <v>39</v>
      </c>
      <c r="E68" s="615" t="s">
        <v>2325</v>
      </c>
      <c r="F68" s="615" t="s">
        <v>1311</v>
      </c>
      <c r="G68" s="615" t="s">
        <v>1277</v>
      </c>
      <c r="H68" s="615" t="s">
        <v>1215</v>
      </c>
    </row>
    <row r="69" spans="3:8" ht="15" thickBot="1" x14ac:dyDescent="0.35">
      <c r="C69" s="614" t="s">
        <v>1323</v>
      </c>
      <c r="D69" s="614">
        <v>6</v>
      </c>
      <c r="E69" s="614" t="s">
        <v>2325</v>
      </c>
      <c r="F69" s="614" t="s">
        <v>1311</v>
      </c>
      <c r="G69" s="614" t="s">
        <v>1277</v>
      </c>
      <c r="H69" s="614" t="s">
        <v>1215</v>
      </c>
    </row>
    <row r="70" spans="3:8" ht="15" thickBot="1" x14ac:dyDescent="0.35">
      <c r="C70" s="615" t="s">
        <v>1324</v>
      </c>
      <c r="D70" s="615">
        <v>6</v>
      </c>
      <c r="E70" s="615" t="s">
        <v>2325</v>
      </c>
      <c r="F70" s="615" t="s">
        <v>1311</v>
      </c>
      <c r="G70" s="615" t="s">
        <v>1277</v>
      </c>
      <c r="H70" s="615" t="s">
        <v>1215</v>
      </c>
    </row>
    <row r="71" spans="3:8" ht="15" thickBot="1" x14ac:dyDescent="0.35">
      <c r="C71" s="614" t="s">
        <v>1326</v>
      </c>
      <c r="D71" s="614">
        <v>39</v>
      </c>
      <c r="E71" s="614" t="s">
        <v>2325</v>
      </c>
      <c r="F71" s="614" t="s">
        <v>1311</v>
      </c>
      <c r="G71" s="614" t="s">
        <v>1277</v>
      </c>
      <c r="H71" s="614" t="s">
        <v>1215</v>
      </c>
    </row>
    <row r="72" spans="3:8" ht="15" thickBot="1" x14ac:dyDescent="0.35">
      <c r="C72" s="615" t="s">
        <v>1327</v>
      </c>
      <c r="D72" s="615">
        <v>52</v>
      </c>
      <c r="E72" s="615" t="s">
        <v>2325</v>
      </c>
      <c r="F72" s="615" t="s">
        <v>1311</v>
      </c>
      <c r="G72" s="615" t="s">
        <v>1277</v>
      </c>
      <c r="H72" s="615" t="s">
        <v>1215</v>
      </c>
    </row>
    <row r="73" spans="3:8" ht="15" thickBot="1" x14ac:dyDescent="0.35">
      <c r="C73" s="614" t="s">
        <v>1329</v>
      </c>
      <c r="D73" s="614">
        <v>27</v>
      </c>
      <c r="E73" s="614" t="s">
        <v>2325</v>
      </c>
      <c r="F73" s="614" t="s">
        <v>1311</v>
      </c>
      <c r="G73" s="614" t="s">
        <v>1277</v>
      </c>
      <c r="H73" s="614" t="s">
        <v>1215</v>
      </c>
    </row>
    <row r="74" spans="3:8" ht="15" thickBot="1" x14ac:dyDescent="0.35">
      <c r="C74" s="615" t="s">
        <v>1330</v>
      </c>
      <c r="D74" s="615">
        <v>41</v>
      </c>
      <c r="E74" s="615" t="s">
        <v>2325</v>
      </c>
      <c r="F74" s="615" t="s">
        <v>1229</v>
      </c>
      <c r="G74" s="615" t="s">
        <v>1277</v>
      </c>
      <c r="H74" s="615" t="s">
        <v>1215</v>
      </c>
    </row>
    <row r="75" spans="3:8" ht="15" thickBot="1" x14ac:dyDescent="0.35">
      <c r="C75" s="614" t="s">
        <v>1331</v>
      </c>
      <c r="D75" s="614">
        <v>35</v>
      </c>
      <c r="E75" s="614" t="s">
        <v>2325</v>
      </c>
      <c r="F75" s="614" t="s">
        <v>1229</v>
      </c>
      <c r="G75" s="614" t="s">
        <v>1277</v>
      </c>
      <c r="H75" s="614" t="s">
        <v>1215</v>
      </c>
    </row>
    <row r="76" spans="3:8" ht="15" thickBot="1" x14ac:dyDescent="0.35">
      <c r="C76" s="615" t="s">
        <v>1333</v>
      </c>
      <c r="D76" s="615">
        <v>33</v>
      </c>
      <c r="E76" s="615" t="s">
        <v>2325</v>
      </c>
      <c r="F76" s="615" t="s">
        <v>1229</v>
      </c>
      <c r="G76" s="615" t="s">
        <v>1277</v>
      </c>
      <c r="H76" s="615" t="s">
        <v>1215</v>
      </c>
    </row>
    <row r="77" spans="3:8" ht="15" thickBot="1" x14ac:dyDescent="0.35">
      <c r="C77" s="614" t="s">
        <v>1335</v>
      </c>
      <c r="D77" s="614">
        <v>37</v>
      </c>
      <c r="E77" s="614" t="s">
        <v>2325</v>
      </c>
      <c r="F77" s="614" t="s">
        <v>1229</v>
      </c>
      <c r="G77" s="614" t="s">
        <v>1277</v>
      </c>
      <c r="H77" s="614" t="s">
        <v>1215</v>
      </c>
    </row>
    <row r="78" spans="3:8" ht="15" thickBot="1" x14ac:dyDescent="0.35">
      <c r="C78" s="615" t="s">
        <v>1337</v>
      </c>
      <c r="D78" s="615">
        <v>38</v>
      </c>
      <c r="E78" s="615" t="s">
        <v>2325</v>
      </c>
      <c r="F78" s="615" t="s">
        <v>1229</v>
      </c>
      <c r="G78" s="615" t="s">
        <v>1277</v>
      </c>
      <c r="H78" s="615" t="s">
        <v>1215</v>
      </c>
    </row>
    <row r="79" spans="3:8" ht="15" thickBot="1" x14ac:dyDescent="0.35">
      <c r="C79" s="614" t="s">
        <v>1339</v>
      </c>
      <c r="D79" s="614">
        <v>25</v>
      </c>
      <c r="E79" s="614" t="s">
        <v>2325</v>
      </c>
      <c r="F79" s="614" t="s">
        <v>1229</v>
      </c>
      <c r="G79" s="614" t="s">
        <v>1277</v>
      </c>
      <c r="H79" s="614" t="s">
        <v>1215</v>
      </c>
    </row>
    <row r="80" spans="3:8" ht="15" thickBot="1" x14ac:dyDescent="0.35">
      <c r="C80" s="615" t="s">
        <v>1341</v>
      </c>
      <c r="D80" s="615">
        <v>29</v>
      </c>
      <c r="E80" s="615" t="s">
        <v>2325</v>
      </c>
      <c r="F80" s="615" t="s">
        <v>1229</v>
      </c>
      <c r="G80" s="615" t="s">
        <v>1277</v>
      </c>
      <c r="H80" s="615" t="s">
        <v>1215</v>
      </c>
    </row>
    <row r="81" spans="3:8" ht="15" thickBot="1" x14ac:dyDescent="0.35">
      <c r="C81" s="614" t="s">
        <v>1344</v>
      </c>
      <c r="D81" s="614">
        <v>24</v>
      </c>
      <c r="E81" s="614" t="s">
        <v>2325</v>
      </c>
      <c r="F81" s="614" t="s">
        <v>1298</v>
      </c>
      <c r="G81" s="614" t="s">
        <v>1277</v>
      </c>
      <c r="H81" s="614" t="s">
        <v>1215</v>
      </c>
    </row>
    <row r="82" spans="3:8" ht="15" thickBot="1" x14ac:dyDescent="0.35">
      <c r="C82" s="615" t="s">
        <v>1346</v>
      </c>
      <c r="D82" s="615">
        <v>29</v>
      </c>
      <c r="E82" s="615" t="s">
        <v>2325</v>
      </c>
      <c r="F82" s="615" t="s">
        <v>1218</v>
      </c>
      <c r="G82" s="615" t="s">
        <v>1277</v>
      </c>
      <c r="H82" s="615" t="s">
        <v>1215</v>
      </c>
    </row>
    <row r="83" spans="3:8" ht="15" thickBot="1" x14ac:dyDescent="0.35">
      <c r="C83" s="614" t="s">
        <v>1349</v>
      </c>
      <c r="D83" s="614">
        <v>37</v>
      </c>
      <c r="E83" s="614" t="s">
        <v>2325</v>
      </c>
      <c r="F83" s="614" t="s">
        <v>1229</v>
      </c>
      <c r="G83" s="614" t="s">
        <v>1277</v>
      </c>
      <c r="H83" s="614" t="s">
        <v>1215</v>
      </c>
    </row>
    <row r="84" spans="3:8" ht="15" thickBot="1" x14ac:dyDescent="0.35">
      <c r="C84" s="615" t="s">
        <v>1351</v>
      </c>
      <c r="D84" s="615">
        <v>18</v>
      </c>
      <c r="E84" s="615" t="s">
        <v>2325</v>
      </c>
      <c r="F84" s="615" t="s">
        <v>1332</v>
      </c>
      <c r="G84" s="615" t="s">
        <v>1277</v>
      </c>
      <c r="H84" s="615" t="s">
        <v>1215</v>
      </c>
    </row>
    <row r="85" spans="3:8" ht="15" thickBot="1" x14ac:dyDescent="0.35">
      <c r="C85" s="614" t="s">
        <v>1354</v>
      </c>
      <c r="D85" s="614">
        <v>47</v>
      </c>
      <c r="E85" s="614" t="s">
        <v>2325</v>
      </c>
      <c r="F85" s="614" t="s">
        <v>1336</v>
      </c>
      <c r="G85" s="614" t="s">
        <v>1277</v>
      </c>
      <c r="H85" s="614" t="s">
        <v>1215</v>
      </c>
    </row>
    <row r="86" spans="3:8" ht="15" thickBot="1" x14ac:dyDescent="0.35">
      <c r="C86" s="615" t="s">
        <v>1357</v>
      </c>
      <c r="D86" s="615">
        <v>28</v>
      </c>
      <c r="E86" s="615" t="s">
        <v>2325</v>
      </c>
      <c r="F86" s="615" t="s">
        <v>1336</v>
      </c>
      <c r="G86" s="615" t="s">
        <v>1277</v>
      </c>
      <c r="H86" s="615" t="s">
        <v>1215</v>
      </c>
    </row>
    <row r="87" spans="3:8" ht="15" thickBot="1" x14ac:dyDescent="0.35">
      <c r="C87" s="614" t="s">
        <v>1360</v>
      </c>
      <c r="D87" s="614">
        <v>22</v>
      </c>
      <c r="E87" s="614" t="s">
        <v>2325</v>
      </c>
      <c r="F87" s="614" t="s">
        <v>1298</v>
      </c>
      <c r="G87" s="614" t="s">
        <v>1277</v>
      </c>
      <c r="H87" s="614" t="s">
        <v>1215</v>
      </c>
    </row>
    <row r="88" spans="3:8" ht="15" thickBot="1" x14ac:dyDescent="0.35">
      <c r="C88" s="615" t="s">
        <v>1363</v>
      </c>
      <c r="D88" s="615">
        <v>1</v>
      </c>
      <c r="E88" s="615" t="s">
        <v>2325</v>
      </c>
      <c r="F88" s="615" t="s">
        <v>1243</v>
      </c>
      <c r="G88" s="615" t="s">
        <v>1277</v>
      </c>
      <c r="H88" s="615" t="s">
        <v>1215</v>
      </c>
    </row>
    <row r="89" spans="3:8" ht="15" thickBot="1" x14ac:dyDescent="0.35">
      <c r="C89" s="614" t="s">
        <v>1366</v>
      </c>
      <c r="D89" s="614">
        <v>31</v>
      </c>
      <c r="E89" s="614" t="s">
        <v>2325</v>
      </c>
      <c r="F89" s="614" t="s">
        <v>1322</v>
      </c>
      <c r="G89" s="614" t="s">
        <v>1277</v>
      </c>
      <c r="H89" s="614" t="s">
        <v>1215</v>
      </c>
    </row>
    <row r="90" spans="3:8" ht="15" thickBot="1" x14ac:dyDescent="0.35">
      <c r="C90" s="615" t="s">
        <v>1368</v>
      </c>
      <c r="D90" s="615">
        <v>20</v>
      </c>
      <c r="E90" s="615" t="s">
        <v>2325</v>
      </c>
      <c r="F90" s="615" t="s">
        <v>1298</v>
      </c>
      <c r="G90" s="615" t="s">
        <v>1277</v>
      </c>
      <c r="H90" s="615" t="s">
        <v>1215</v>
      </c>
    </row>
    <row r="91" spans="3:8" ht="15" thickBot="1" x14ac:dyDescent="0.35">
      <c r="C91" s="614" t="s">
        <v>1372</v>
      </c>
      <c r="D91" s="614">
        <v>34</v>
      </c>
      <c r="E91" s="614" t="s">
        <v>2325</v>
      </c>
      <c r="F91" s="614" t="s">
        <v>1243</v>
      </c>
      <c r="G91" s="614" t="s">
        <v>1277</v>
      </c>
      <c r="H91" s="614" t="s">
        <v>1215</v>
      </c>
    </row>
    <row r="92" spans="3:8" ht="15" thickBot="1" x14ac:dyDescent="0.35">
      <c r="C92" s="615" t="s">
        <v>1375</v>
      </c>
      <c r="D92" s="615">
        <v>18</v>
      </c>
      <c r="E92" s="615" t="s">
        <v>2325</v>
      </c>
      <c r="F92" s="615" t="s">
        <v>1311</v>
      </c>
      <c r="G92" s="615" t="s">
        <v>1277</v>
      </c>
      <c r="H92" s="615" t="s">
        <v>1215</v>
      </c>
    </row>
    <row r="93" spans="3:8" ht="15" thickBot="1" x14ac:dyDescent="0.35">
      <c r="C93" s="614" t="s">
        <v>1377</v>
      </c>
      <c r="D93" s="614">
        <v>19</v>
      </c>
      <c r="E93" s="614" t="s">
        <v>2325</v>
      </c>
      <c r="F93" s="614" t="s">
        <v>1311</v>
      </c>
      <c r="G93" s="614" t="s">
        <v>1277</v>
      </c>
      <c r="H93" s="614" t="s">
        <v>1215</v>
      </c>
    </row>
    <row r="94" spans="3:8" ht="15" thickBot="1" x14ac:dyDescent="0.35">
      <c r="C94" s="615" t="s">
        <v>1379</v>
      </c>
      <c r="D94" s="615">
        <v>39</v>
      </c>
      <c r="E94" s="615" t="s">
        <v>2325</v>
      </c>
      <c r="F94" s="615" t="s">
        <v>1298</v>
      </c>
      <c r="G94" s="615" t="s">
        <v>1277</v>
      </c>
      <c r="H94" s="615" t="s">
        <v>1215</v>
      </c>
    </row>
    <row r="95" spans="3:8" ht="15" thickBot="1" x14ac:dyDescent="0.35">
      <c r="C95" s="614" t="s">
        <v>1381</v>
      </c>
      <c r="D95" s="614">
        <v>44</v>
      </c>
      <c r="E95" s="614" t="s">
        <v>2325</v>
      </c>
      <c r="F95" s="614" t="s">
        <v>1298</v>
      </c>
      <c r="G95" s="614" t="s">
        <v>1277</v>
      </c>
      <c r="H95" s="614" t="s">
        <v>1215</v>
      </c>
    </row>
    <row r="96" spans="3:8" ht="15" thickBot="1" x14ac:dyDescent="0.35">
      <c r="C96" s="615" t="s">
        <v>1383</v>
      </c>
      <c r="D96" s="615">
        <v>29</v>
      </c>
      <c r="E96" s="615" t="s">
        <v>2325</v>
      </c>
      <c r="F96" s="615" t="s">
        <v>1322</v>
      </c>
      <c r="G96" s="615" t="s">
        <v>1277</v>
      </c>
      <c r="H96" s="615" t="s">
        <v>1215</v>
      </c>
    </row>
    <row r="97" spans="3:8" ht="15" thickBot="1" x14ac:dyDescent="0.35">
      <c r="C97" s="614" t="s">
        <v>1385</v>
      </c>
      <c r="D97" s="614">
        <v>26</v>
      </c>
      <c r="E97" s="614" t="s">
        <v>2325</v>
      </c>
      <c r="F97" s="614" t="s">
        <v>1322</v>
      </c>
      <c r="G97" s="614" t="s">
        <v>1277</v>
      </c>
      <c r="H97" s="614" t="s">
        <v>1215</v>
      </c>
    </row>
    <row r="98" spans="3:8" ht="15" thickBot="1" x14ac:dyDescent="0.35">
      <c r="C98" s="615" t="s">
        <v>1388</v>
      </c>
      <c r="D98" s="615">
        <v>41</v>
      </c>
      <c r="E98" s="615" t="s">
        <v>2325</v>
      </c>
      <c r="F98" s="615" t="s">
        <v>1322</v>
      </c>
      <c r="G98" s="615" t="s">
        <v>1277</v>
      </c>
      <c r="H98" s="615" t="s">
        <v>1215</v>
      </c>
    </row>
    <row r="99" spans="3:8" ht="15" thickBot="1" x14ac:dyDescent="0.35">
      <c r="C99" s="614" t="s">
        <v>1389</v>
      </c>
      <c r="D99" s="614">
        <v>29</v>
      </c>
      <c r="E99" s="614" t="s">
        <v>2325</v>
      </c>
      <c r="F99" s="614" t="s">
        <v>1322</v>
      </c>
      <c r="G99" s="614" t="s">
        <v>1277</v>
      </c>
      <c r="H99" s="614" t="s">
        <v>1215</v>
      </c>
    </row>
    <row r="100" spans="3:8" ht="15" thickBot="1" x14ac:dyDescent="0.35">
      <c r="C100" s="615" t="s">
        <v>1391</v>
      </c>
      <c r="D100" s="615">
        <v>19</v>
      </c>
      <c r="E100" s="615" t="s">
        <v>2325</v>
      </c>
      <c r="F100" s="615" t="s">
        <v>1332</v>
      </c>
      <c r="G100" s="615" t="s">
        <v>1277</v>
      </c>
      <c r="H100" s="615" t="s">
        <v>1215</v>
      </c>
    </row>
    <row r="101" spans="3:8" ht="15" thickBot="1" x14ac:dyDescent="0.35">
      <c r="C101" s="614" t="s">
        <v>1393</v>
      </c>
      <c r="D101" s="614">
        <v>39</v>
      </c>
      <c r="E101" s="614" t="s">
        <v>2325</v>
      </c>
      <c r="F101" s="614" t="s">
        <v>1342</v>
      </c>
      <c r="G101" s="614" t="s">
        <v>1277</v>
      </c>
      <c r="H101" s="614" t="s">
        <v>1215</v>
      </c>
    </row>
    <row r="102" spans="3:8" ht="15" thickBot="1" x14ac:dyDescent="0.35">
      <c r="C102" s="615" t="s">
        <v>1395</v>
      </c>
      <c r="D102" s="615">
        <v>62</v>
      </c>
      <c r="E102" s="615" t="s">
        <v>2325</v>
      </c>
      <c r="F102" s="615" t="s">
        <v>1243</v>
      </c>
      <c r="G102" s="615" t="s">
        <v>1277</v>
      </c>
      <c r="H102" s="615" t="s">
        <v>1215</v>
      </c>
    </row>
    <row r="103" spans="3:8" ht="15" thickBot="1" x14ac:dyDescent="0.35">
      <c r="C103" s="614" t="s">
        <v>1400</v>
      </c>
      <c r="D103" s="614">
        <v>28</v>
      </c>
      <c r="E103" s="614" t="s">
        <v>2325</v>
      </c>
      <c r="F103" s="614" t="s">
        <v>1270</v>
      </c>
      <c r="G103" s="614" t="s">
        <v>1277</v>
      </c>
      <c r="H103" s="614" t="s">
        <v>1215</v>
      </c>
    </row>
    <row r="104" spans="3:8" ht="15" thickBot="1" x14ac:dyDescent="0.35">
      <c r="C104" s="615" t="s">
        <v>1403</v>
      </c>
      <c r="D104" s="615">
        <v>50</v>
      </c>
      <c r="E104" s="615" t="s">
        <v>2325</v>
      </c>
      <c r="F104" s="615" t="s">
        <v>1218</v>
      </c>
      <c r="G104" s="615" t="s">
        <v>1277</v>
      </c>
      <c r="H104" s="615" t="s">
        <v>1215</v>
      </c>
    </row>
    <row r="105" spans="3:8" ht="15" thickBot="1" x14ac:dyDescent="0.35">
      <c r="C105" s="614" t="s">
        <v>1404</v>
      </c>
      <c r="D105" s="614">
        <v>26</v>
      </c>
      <c r="E105" s="614" t="s">
        <v>2325</v>
      </c>
      <c r="F105" s="614" t="s">
        <v>1322</v>
      </c>
      <c r="G105" s="614" t="s">
        <v>1277</v>
      </c>
      <c r="H105" s="614" t="s">
        <v>1215</v>
      </c>
    </row>
    <row r="106" spans="3:8" ht="15" thickBot="1" x14ac:dyDescent="0.35">
      <c r="C106" s="615" t="s">
        <v>1405</v>
      </c>
      <c r="D106" s="615">
        <v>26</v>
      </c>
      <c r="E106" s="615" t="s">
        <v>2325</v>
      </c>
      <c r="F106" s="615" t="s">
        <v>1322</v>
      </c>
      <c r="G106" s="615" t="s">
        <v>1277</v>
      </c>
      <c r="H106" s="615" t="s">
        <v>1215</v>
      </c>
    </row>
    <row r="107" spans="3:8" ht="15" thickBot="1" x14ac:dyDescent="0.35">
      <c r="C107" s="614" t="s">
        <v>1406</v>
      </c>
      <c r="D107" s="614">
        <v>30</v>
      </c>
      <c r="E107" s="614" t="s">
        <v>2325</v>
      </c>
      <c r="F107" s="614" t="s">
        <v>1322</v>
      </c>
      <c r="G107" s="614" t="s">
        <v>1277</v>
      </c>
      <c r="H107" s="614" t="s">
        <v>1215</v>
      </c>
    </row>
    <row r="108" spans="3:8" ht="15" thickBot="1" x14ac:dyDescent="0.35">
      <c r="C108" s="615" t="s">
        <v>1407</v>
      </c>
      <c r="D108" s="615">
        <v>42</v>
      </c>
      <c r="E108" s="615" t="s">
        <v>2325</v>
      </c>
      <c r="F108" s="615" t="s">
        <v>1322</v>
      </c>
      <c r="G108" s="615" t="s">
        <v>1277</v>
      </c>
      <c r="H108" s="615" t="s">
        <v>1215</v>
      </c>
    </row>
    <row r="109" spans="3:8" ht="15" thickBot="1" x14ac:dyDescent="0.35">
      <c r="C109" s="614" t="s">
        <v>1408</v>
      </c>
      <c r="D109" s="614">
        <v>30</v>
      </c>
      <c r="E109" s="614" t="s">
        <v>2325</v>
      </c>
      <c r="F109" s="614" t="s">
        <v>1322</v>
      </c>
      <c r="G109" s="614" t="s">
        <v>1277</v>
      </c>
      <c r="H109" s="614" t="s">
        <v>1215</v>
      </c>
    </row>
    <row r="110" spans="3:8" ht="15" thickBot="1" x14ac:dyDescent="0.35">
      <c r="C110" s="615" t="s">
        <v>1409</v>
      </c>
      <c r="D110" s="615">
        <v>25</v>
      </c>
      <c r="E110" s="615" t="s">
        <v>2325</v>
      </c>
      <c r="F110" s="615" t="s">
        <v>1322</v>
      </c>
      <c r="G110" s="615" t="s">
        <v>1277</v>
      </c>
      <c r="H110" s="615" t="s">
        <v>1215</v>
      </c>
    </row>
    <row r="111" spans="3:8" ht="15" thickBot="1" x14ac:dyDescent="0.35">
      <c r="C111" s="614" t="s">
        <v>1410</v>
      </c>
      <c r="D111" s="614">
        <v>36</v>
      </c>
      <c r="E111" s="614" t="s">
        <v>2325</v>
      </c>
      <c r="F111" s="614" t="s">
        <v>1322</v>
      </c>
      <c r="G111" s="614" t="s">
        <v>1277</v>
      </c>
      <c r="H111" s="614" t="s">
        <v>1215</v>
      </c>
    </row>
    <row r="112" spans="3:8" ht="15" thickBot="1" x14ac:dyDescent="0.35">
      <c r="C112" s="615" t="s">
        <v>1411</v>
      </c>
      <c r="D112" s="615">
        <v>47</v>
      </c>
      <c r="E112" s="615" t="s">
        <v>2325</v>
      </c>
      <c r="F112" s="615" t="s">
        <v>1322</v>
      </c>
      <c r="G112" s="615" t="s">
        <v>1277</v>
      </c>
      <c r="H112" s="615" t="s">
        <v>1215</v>
      </c>
    </row>
    <row r="113" spans="3:8" ht="15" thickBot="1" x14ac:dyDescent="0.35">
      <c r="C113" s="614" t="s">
        <v>1412</v>
      </c>
      <c r="D113" s="614">
        <v>48</v>
      </c>
      <c r="E113" s="614" t="s">
        <v>2325</v>
      </c>
      <c r="F113" s="614" t="s">
        <v>1322</v>
      </c>
      <c r="G113" s="614" t="s">
        <v>1277</v>
      </c>
      <c r="H113" s="614" t="s">
        <v>1215</v>
      </c>
    </row>
    <row r="114" spans="3:8" ht="15" thickBot="1" x14ac:dyDescent="0.35">
      <c r="C114" s="615" t="s">
        <v>1413</v>
      </c>
      <c r="D114" s="615">
        <v>25</v>
      </c>
      <c r="E114" s="615" t="s">
        <v>2325</v>
      </c>
      <c r="F114" s="615" t="s">
        <v>1322</v>
      </c>
      <c r="G114" s="615" t="s">
        <v>1277</v>
      </c>
      <c r="H114" s="615" t="s">
        <v>1215</v>
      </c>
    </row>
    <row r="115" spans="3:8" ht="15" thickBot="1" x14ac:dyDescent="0.35">
      <c r="C115" s="614" t="s">
        <v>1414</v>
      </c>
      <c r="D115" s="614">
        <v>29</v>
      </c>
      <c r="E115" s="614" t="s">
        <v>2325</v>
      </c>
      <c r="F115" s="614" t="s">
        <v>1322</v>
      </c>
      <c r="G115" s="614" t="s">
        <v>1277</v>
      </c>
      <c r="H115" s="614" t="s">
        <v>1215</v>
      </c>
    </row>
    <row r="116" spans="3:8" ht="15" thickBot="1" x14ac:dyDescent="0.35">
      <c r="C116" s="615" t="s">
        <v>1415</v>
      </c>
      <c r="D116" s="615">
        <v>26</v>
      </c>
      <c r="E116" s="615" t="s">
        <v>2325</v>
      </c>
      <c r="F116" s="615" t="s">
        <v>1322</v>
      </c>
      <c r="G116" s="615" t="s">
        <v>1277</v>
      </c>
      <c r="H116" s="615" t="s">
        <v>1215</v>
      </c>
    </row>
    <row r="117" spans="3:8" ht="15" thickBot="1" x14ac:dyDescent="0.35">
      <c r="C117" s="614" t="s">
        <v>1416</v>
      </c>
      <c r="D117" s="614">
        <v>35</v>
      </c>
      <c r="E117" s="614" t="s">
        <v>2325</v>
      </c>
      <c r="F117" s="614" t="s">
        <v>1322</v>
      </c>
      <c r="G117" s="614" t="s">
        <v>1277</v>
      </c>
      <c r="H117" s="614" t="s">
        <v>1215</v>
      </c>
    </row>
    <row r="118" spans="3:8" ht="15" thickBot="1" x14ac:dyDescent="0.35">
      <c r="C118" s="615" t="s">
        <v>1417</v>
      </c>
      <c r="D118" s="615">
        <v>29</v>
      </c>
      <c r="E118" s="615" t="s">
        <v>2325</v>
      </c>
      <c r="F118" s="615" t="s">
        <v>1322</v>
      </c>
      <c r="G118" s="615" t="s">
        <v>1277</v>
      </c>
      <c r="H118" s="615" t="s">
        <v>1215</v>
      </c>
    </row>
    <row r="119" spans="3:8" ht="15" thickBot="1" x14ac:dyDescent="0.35">
      <c r="C119" s="614" t="s">
        <v>1418</v>
      </c>
      <c r="D119" s="614">
        <v>30</v>
      </c>
      <c r="E119" s="614" t="s">
        <v>2325</v>
      </c>
      <c r="F119" s="614" t="s">
        <v>1322</v>
      </c>
      <c r="G119" s="614" t="s">
        <v>1277</v>
      </c>
      <c r="H119" s="614" t="s">
        <v>1215</v>
      </c>
    </row>
    <row r="120" spans="3:8" ht="15" thickBot="1" x14ac:dyDescent="0.35">
      <c r="C120" s="615" t="s">
        <v>1419</v>
      </c>
      <c r="D120" s="615">
        <v>45</v>
      </c>
      <c r="E120" s="615" t="s">
        <v>2325</v>
      </c>
      <c r="F120" s="615" t="s">
        <v>1322</v>
      </c>
      <c r="G120" s="615" t="s">
        <v>1277</v>
      </c>
      <c r="H120" s="615" t="s">
        <v>1215</v>
      </c>
    </row>
    <row r="121" spans="3:8" ht="15" thickBot="1" x14ac:dyDescent="0.35">
      <c r="C121" s="614" t="s">
        <v>1420</v>
      </c>
      <c r="D121" s="614">
        <v>26</v>
      </c>
      <c r="E121" s="614" t="s">
        <v>2325</v>
      </c>
      <c r="F121" s="614" t="s">
        <v>1322</v>
      </c>
      <c r="G121" s="614" t="s">
        <v>1277</v>
      </c>
      <c r="H121" s="614" t="s">
        <v>1215</v>
      </c>
    </row>
    <row r="122" spans="3:8" ht="15" thickBot="1" x14ac:dyDescent="0.35">
      <c r="C122" s="615" t="s">
        <v>1421</v>
      </c>
      <c r="D122" s="615">
        <v>29</v>
      </c>
      <c r="E122" s="615" t="s">
        <v>2325</v>
      </c>
      <c r="F122" s="615" t="s">
        <v>1322</v>
      </c>
      <c r="G122" s="615" t="s">
        <v>1277</v>
      </c>
      <c r="H122" s="615" t="s">
        <v>1215</v>
      </c>
    </row>
    <row r="123" spans="3:8" ht="15" thickBot="1" x14ac:dyDescent="0.35">
      <c r="C123" s="614" t="s">
        <v>1422</v>
      </c>
      <c r="D123" s="614">
        <v>30</v>
      </c>
      <c r="E123" s="614" t="s">
        <v>2325</v>
      </c>
      <c r="F123" s="614" t="s">
        <v>1322</v>
      </c>
      <c r="G123" s="614" t="s">
        <v>1277</v>
      </c>
      <c r="H123" s="614" t="s">
        <v>1215</v>
      </c>
    </row>
    <row r="124" spans="3:8" ht="15" thickBot="1" x14ac:dyDescent="0.35">
      <c r="C124" s="615" t="s">
        <v>1423</v>
      </c>
      <c r="D124" s="615">
        <v>27</v>
      </c>
      <c r="E124" s="615" t="s">
        <v>2325</v>
      </c>
      <c r="F124" s="615" t="s">
        <v>1322</v>
      </c>
      <c r="G124" s="615" t="s">
        <v>1277</v>
      </c>
      <c r="H124" s="615" t="s">
        <v>1215</v>
      </c>
    </row>
    <row r="125" spans="3:8" ht="15" thickBot="1" x14ac:dyDescent="0.35">
      <c r="C125" s="614" t="s">
        <v>1424</v>
      </c>
      <c r="D125" s="614">
        <v>24</v>
      </c>
      <c r="E125" s="614" t="s">
        <v>2325</v>
      </c>
      <c r="F125" s="614" t="s">
        <v>1322</v>
      </c>
      <c r="G125" s="614" t="s">
        <v>1277</v>
      </c>
      <c r="H125" s="614" t="s">
        <v>1215</v>
      </c>
    </row>
    <row r="126" spans="3:8" ht="15" thickBot="1" x14ac:dyDescent="0.35">
      <c r="C126" s="615" t="s">
        <v>1425</v>
      </c>
      <c r="D126" s="615">
        <v>40</v>
      </c>
      <c r="E126" s="615" t="s">
        <v>2325</v>
      </c>
      <c r="F126" s="615" t="s">
        <v>1322</v>
      </c>
      <c r="G126" s="615" t="s">
        <v>1277</v>
      </c>
      <c r="H126" s="615" t="s">
        <v>1215</v>
      </c>
    </row>
    <row r="127" spans="3:8" ht="15" thickBot="1" x14ac:dyDescent="0.35">
      <c r="C127" s="614" t="s">
        <v>1426</v>
      </c>
      <c r="D127" s="614">
        <v>25</v>
      </c>
      <c r="E127" s="614" t="s">
        <v>2325</v>
      </c>
      <c r="F127" s="614" t="s">
        <v>1322</v>
      </c>
      <c r="G127" s="614" t="s">
        <v>1277</v>
      </c>
      <c r="H127" s="614" t="s">
        <v>1215</v>
      </c>
    </row>
    <row r="128" spans="3:8" ht="15" thickBot="1" x14ac:dyDescent="0.35">
      <c r="C128" s="615" t="s">
        <v>1429</v>
      </c>
      <c r="D128" s="615">
        <v>32</v>
      </c>
      <c r="E128" s="615" t="s">
        <v>2325</v>
      </c>
      <c r="F128" s="615" t="s">
        <v>1270</v>
      </c>
      <c r="G128" s="615" t="s">
        <v>1277</v>
      </c>
      <c r="H128" s="615" t="s">
        <v>1215</v>
      </c>
    </row>
    <row r="129" spans="3:8" ht="15" thickBot="1" x14ac:dyDescent="0.35">
      <c r="C129" s="614" t="s">
        <v>1430</v>
      </c>
      <c r="D129" s="614">
        <v>28</v>
      </c>
      <c r="E129" s="614" t="s">
        <v>2325</v>
      </c>
      <c r="F129" s="614" t="s">
        <v>1270</v>
      </c>
      <c r="G129" s="614" t="s">
        <v>1277</v>
      </c>
      <c r="H129" s="614" t="s">
        <v>1215</v>
      </c>
    </row>
    <row r="130" spans="3:8" ht="15" thickBot="1" x14ac:dyDescent="0.35">
      <c r="C130" s="615" t="s">
        <v>1431</v>
      </c>
      <c r="D130" s="615">
        <v>23</v>
      </c>
      <c r="E130" s="615" t="s">
        <v>2325</v>
      </c>
      <c r="F130" s="615" t="s">
        <v>1270</v>
      </c>
      <c r="G130" s="615" t="s">
        <v>1277</v>
      </c>
      <c r="H130" s="615" t="s">
        <v>1215</v>
      </c>
    </row>
    <row r="131" spans="3:8" ht="15" thickBot="1" x14ac:dyDescent="0.35">
      <c r="C131" s="614" t="s">
        <v>1432</v>
      </c>
      <c r="D131" s="614">
        <v>30</v>
      </c>
      <c r="E131" s="614" t="s">
        <v>2325</v>
      </c>
      <c r="F131" s="614" t="s">
        <v>1270</v>
      </c>
      <c r="G131" s="614" t="s">
        <v>1277</v>
      </c>
      <c r="H131" s="614" t="s">
        <v>1215</v>
      </c>
    </row>
    <row r="132" spans="3:8" ht="15" thickBot="1" x14ac:dyDescent="0.35">
      <c r="C132" s="615" t="s">
        <v>1433</v>
      </c>
      <c r="D132" s="615">
        <v>30</v>
      </c>
      <c r="E132" s="615" t="s">
        <v>2325</v>
      </c>
      <c r="F132" s="615" t="s">
        <v>1270</v>
      </c>
      <c r="G132" s="615" t="s">
        <v>1277</v>
      </c>
      <c r="H132" s="615" t="s">
        <v>1215</v>
      </c>
    </row>
    <row r="133" spans="3:8" ht="15" thickBot="1" x14ac:dyDescent="0.35">
      <c r="C133" s="614" t="s">
        <v>1434</v>
      </c>
      <c r="D133" s="614">
        <v>20</v>
      </c>
      <c r="E133" s="614" t="s">
        <v>2325</v>
      </c>
      <c r="F133" s="614" t="s">
        <v>1270</v>
      </c>
      <c r="G133" s="614" t="s">
        <v>1277</v>
      </c>
      <c r="H133" s="614" t="s">
        <v>1215</v>
      </c>
    </row>
    <row r="134" spans="3:8" ht="15" thickBot="1" x14ac:dyDescent="0.35">
      <c r="C134" s="615" t="s">
        <v>1435</v>
      </c>
      <c r="D134" s="615">
        <v>37</v>
      </c>
      <c r="E134" s="615" t="s">
        <v>2325</v>
      </c>
      <c r="F134" s="615" t="s">
        <v>1270</v>
      </c>
      <c r="G134" s="615" t="s">
        <v>1277</v>
      </c>
      <c r="H134" s="615" t="s">
        <v>1215</v>
      </c>
    </row>
    <row r="135" spans="3:8" ht="15" thickBot="1" x14ac:dyDescent="0.35">
      <c r="C135" s="614" t="s">
        <v>1436</v>
      </c>
      <c r="D135" s="614">
        <v>30</v>
      </c>
      <c r="E135" s="614" t="s">
        <v>2325</v>
      </c>
      <c r="F135" s="614" t="s">
        <v>1270</v>
      </c>
      <c r="G135" s="614" t="s">
        <v>1277</v>
      </c>
      <c r="H135" s="614" t="s">
        <v>1215</v>
      </c>
    </row>
    <row r="136" spans="3:8" ht="15" thickBot="1" x14ac:dyDescent="0.35">
      <c r="C136" s="615" t="s">
        <v>1437</v>
      </c>
      <c r="D136" s="615">
        <v>29</v>
      </c>
      <c r="E136" s="615" t="s">
        <v>2325</v>
      </c>
      <c r="F136" s="615" t="s">
        <v>1270</v>
      </c>
      <c r="G136" s="615" t="s">
        <v>1277</v>
      </c>
      <c r="H136" s="615" t="s">
        <v>1215</v>
      </c>
    </row>
    <row r="137" spans="3:8" ht="15" thickBot="1" x14ac:dyDescent="0.35">
      <c r="C137" s="614" t="s">
        <v>1438</v>
      </c>
      <c r="D137" s="614">
        <v>20</v>
      </c>
      <c r="E137" s="614" t="s">
        <v>2325</v>
      </c>
      <c r="F137" s="614" t="s">
        <v>1270</v>
      </c>
      <c r="G137" s="614" t="s">
        <v>1277</v>
      </c>
      <c r="H137" s="614" t="s">
        <v>1215</v>
      </c>
    </row>
    <row r="138" spans="3:8" ht="15" thickBot="1" x14ac:dyDescent="0.35">
      <c r="C138" s="615" t="s">
        <v>1439</v>
      </c>
      <c r="D138" s="615">
        <v>50</v>
      </c>
      <c r="E138" s="615" t="s">
        <v>2325</v>
      </c>
      <c r="F138" s="615" t="s">
        <v>1270</v>
      </c>
      <c r="G138" s="615" t="s">
        <v>1277</v>
      </c>
      <c r="H138" s="615" t="s">
        <v>1215</v>
      </c>
    </row>
    <row r="139" spans="3:8" ht="15" thickBot="1" x14ac:dyDescent="0.35">
      <c r="C139" s="614" t="s">
        <v>1440</v>
      </c>
      <c r="D139" s="614">
        <v>22</v>
      </c>
      <c r="E139" s="614" t="s">
        <v>2325</v>
      </c>
      <c r="F139" s="614" t="s">
        <v>1270</v>
      </c>
      <c r="G139" s="614" t="s">
        <v>1277</v>
      </c>
      <c r="H139" s="614" t="s">
        <v>1215</v>
      </c>
    </row>
    <row r="140" spans="3:8" ht="15" thickBot="1" x14ac:dyDescent="0.35">
      <c r="C140" s="615" t="s">
        <v>1441</v>
      </c>
      <c r="D140" s="615">
        <v>36</v>
      </c>
      <c r="E140" s="615" t="s">
        <v>2325</v>
      </c>
      <c r="F140" s="615" t="s">
        <v>1270</v>
      </c>
      <c r="G140" s="615" t="s">
        <v>1277</v>
      </c>
      <c r="H140" s="615" t="s">
        <v>1215</v>
      </c>
    </row>
    <row r="141" spans="3:8" ht="15" thickBot="1" x14ac:dyDescent="0.35">
      <c r="C141" s="614" t="s">
        <v>1442</v>
      </c>
      <c r="D141" s="614">
        <v>33</v>
      </c>
      <c r="E141" s="614" t="s">
        <v>2325</v>
      </c>
      <c r="F141" s="614" t="s">
        <v>1270</v>
      </c>
      <c r="G141" s="614" t="s">
        <v>1277</v>
      </c>
      <c r="H141" s="614" t="s">
        <v>1215</v>
      </c>
    </row>
    <row r="142" spans="3:8" ht="15" thickBot="1" x14ac:dyDescent="0.35">
      <c r="C142" s="615" t="s">
        <v>1443</v>
      </c>
      <c r="D142" s="615">
        <v>0</v>
      </c>
      <c r="E142" s="615" t="s">
        <v>2325</v>
      </c>
      <c r="F142" s="615" t="s">
        <v>1270</v>
      </c>
      <c r="G142" s="615" t="s">
        <v>1277</v>
      </c>
      <c r="H142" s="615" t="s">
        <v>1215</v>
      </c>
    </row>
    <row r="143" spans="3:8" ht="15" thickBot="1" x14ac:dyDescent="0.35">
      <c r="C143" s="614" t="s">
        <v>1444</v>
      </c>
      <c r="D143" s="614">
        <v>30</v>
      </c>
      <c r="E143" s="614" t="s">
        <v>2325</v>
      </c>
      <c r="F143" s="614" t="s">
        <v>1270</v>
      </c>
      <c r="G143" s="614" t="s">
        <v>1277</v>
      </c>
      <c r="H143" s="614" t="s">
        <v>1215</v>
      </c>
    </row>
    <row r="144" spans="3:8" ht="15" thickBot="1" x14ac:dyDescent="0.35">
      <c r="C144" s="615" t="s">
        <v>1445</v>
      </c>
      <c r="D144" s="615">
        <v>58</v>
      </c>
      <c r="E144" s="615" t="s">
        <v>2325</v>
      </c>
      <c r="F144" s="615" t="s">
        <v>1270</v>
      </c>
      <c r="G144" s="615" t="s">
        <v>1277</v>
      </c>
      <c r="H144" s="615" t="s">
        <v>1215</v>
      </c>
    </row>
    <row r="145" spans="3:8" ht="15" thickBot="1" x14ac:dyDescent="0.35">
      <c r="C145" s="614" t="s">
        <v>1448</v>
      </c>
      <c r="D145" s="614">
        <v>37</v>
      </c>
      <c r="E145" s="614" t="s">
        <v>2325</v>
      </c>
      <c r="F145" s="614" t="s">
        <v>1298</v>
      </c>
      <c r="G145" s="614" t="s">
        <v>1277</v>
      </c>
      <c r="H145" s="614" t="s">
        <v>1449</v>
      </c>
    </row>
    <row r="146" spans="3:8" ht="15" thickBot="1" x14ac:dyDescent="0.35">
      <c r="C146" s="615" t="s">
        <v>1454</v>
      </c>
      <c r="D146" s="615">
        <v>22</v>
      </c>
      <c r="E146" s="615" t="s">
        <v>2325</v>
      </c>
      <c r="F146" s="615" t="s">
        <v>1322</v>
      </c>
      <c r="G146" s="615" t="s">
        <v>1277</v>
      </c>
      <c r="H146" s="615" t="s">
        <v>1215</v>
      </c>
    </row>
    <row r="147" spans="3:8" ht="15" thickBot="1" x14ac:dyDescent="0.35">
      <c r="C147" s="614" t="s">
        <v>1455</v>
      </c>
      <c r="D147" s="614">
        <v>23</v>
      </c>
      <c r="E147" s="614" t="s">
        <v>2325</v>
      </c>
      <c r="F147" s="614" t="s">
        <v>1322</v>
      </c>
      <c r="G147" s="614" t="s">
        <v>1277</v>
      </c>
      <c r="H147" s="614" t="s">
        <v>1215</v>
      </c>
    </row>
    <row r="148" spans="3:8" ht="15" thickBot="1" x14ac:dyDescent="0.35">
      <c r="C148" s="615" t="s">
        <v>1458</v>
      </c>
      <c r="D148" s="615">
        <v>16</v>
      </c>
      <c r="E148" s="615" t="s">
        <v>2325</v>
      </c>
      <c r="F148" s="615" t="s">
        <v>1373</v>
      </c>
      <c r="G148" s="615" t="s">
        <v>1277</v>
      </c>
      <c r="H148" s="615" t="s">
        <v>1215</v>
      </c>
    </row>
    <row r="149" spans="3:8" ht="15" thickBot="1" x14ac:dyDescent="0.35">
      <c r="C149" s="614" t="s">
        <v>1461</v>
      </c>
      <c r="D149" s="614">
        <v>46</v>
      </c>
      <c r="E149" s="614" t="s">
        <v>2325</v>
      </c>
      <c r="F149" s="614" t="s">
        <v>1311</v>
      </c>
      <c r="G149" s="614" t="s">
        <v>1277</v>
      </c>
      <c r="H149" s="614" t="s">
        <v>1215</v>
      </c>
    </row>
    <row r="150" spans="3:8" ht="15" thickBot="1" x14ac:dyDescent="0.35">
      <c r="C150" s="615" t="s">
        <v>1464</v>
      </c>
      <c r="D150" s="615">
        <v>36</v>
      </c>
      <c r="E150" s="615" t="s">
        <v>2325</v>
      </c>
      <c r="F150" s="615" t="s">
        <v>1311</v>
      </c>
      <c r="G150" s="615" t="s">
        <v>1277</v>
      </c>
      <c r="H150" s="615" t="s">
        <v>1215</v>
      </c>
    </row>
    <row r="151" spans="3:8" ht="15" thickBot="1" x14ac:dyDescent="0.35">
      <c r="C151" s="614" t="s">
        <v>1468</v>
      </c>
      <c r="D151" s="614">
        <v>26</v>
      </c>
      <c r="E151" s="614" t="s">
        <v>2325</v>
      </c>
      <c r="F151" s="614" t="s">
        <v>1340</v>
      </c>
      <c r="G151" s="614" t="s">
        <v>1277</v>
      </c>
      <c r="H151" s="614" t="s">
        <v>1215</v>
      </c>
    </row>
    <row r="152" spans="3:8" ht="15" thickBot="1" x14ac:dyDescent="0.35">
      <c r="C152" s="615" t="s">
        <v>1470</v>
      </c>
      <c r="D152" s="615">
        <v>24</v>
      </c>
      <c r="E152" s="615" t="s">
        <v>2325</v>
      </c>
      <c r="F152" s="615" t="s">
        <v>1311</v>
      </c>
      <c r="G152" s="615" t="s">
        <v>1277</v>
      </c>
      <c r="H152" s="615" t="s">
        <v>1215</v>
      </c>
    </row>
    <row r="153" spans="3:8" ht="15" thickBot="1" x14ac:dyDescent="0.35">
      <c r="C153" s="614" t="s">
        <v>1471</v>
      </c>
      <c r="D153" s="614">
        <v>45</v>
      </c>
      <c r="E153" s="614" t="s">
        <v>2325</v>
      </c>
      <c r="F153" s="614" t="s">
        <v>1311</v>
      </c>
      <c r="G153" s="614" t="s">
        <v>1277</v>
      </c>
      <c r="H153" s="614" t="s">
        <v>1215</v>
      </c>
    </row>
    <row r="154" spans="3:8" ht="15" thickBot="1" x14ac:dyDescent="0.35">
      <c r="C154" s="615" t="s">
        <v>1475</v>
      </c>
      <c r="D154" s="615">
        <v>26</v>
      </c>
      <c r="E154" s="615" t="s">
        <v>2325</v>
      </c>
      <c r="F154" s="615" t="s">
        <v>1311</v>
      </c>
      <c r="G154" s="615" t="s">
        <v>1277</v>
      </c>
      <c r="H154" s="615" t="s">
        <v>1215</v>
      </c>
    </row>
    <row r="155" spans="3:8" ht="15" thickBot="1" x14ac:dyDescent="0.35">
      <c r="C155" s="614" t="s">
        <v>1477</v>
      </c>
      <c r="D155" s="614">
        <v>60</v>
      </c>
      <c r="E155" s="614" t="s">
        <v>2325</v>
      </c>
      <c r="F155" s="614" t="s">
        <v>1311</v>
      </c>
      <c r="G155" s="614" t="s">
        <v>1277</v>
      </c>
      <c r="H155" s="614" t="s">
        <v>1215</v>
      </c>
    </row>
    <row r="156" spans="3:8" ht="15" thickBot="1" x14ac:dyDescent="0.35">
      <c r="C156" s="615" t="s">
        <v>1480</v>
      </c>
      <c r="D156" s="615">
        <v>35</v>
      </c>
      <c r="E156" s="615" t="s">
        <v>2325</v>
      </c>
      <c r="F156" s="615" t="s">
        <v>1311</v>
      </c>
      <c r="G156" s="615" t="s">
        <v>1277</v>
      </c>
      <c r="H156" s="615" t="s">
        <v>1215</v>
      </c>
    </row>
    <row r="157" spans="3:8" ht="15" thickBot="1" x14ac:dyDescent="0.35">
      <c r="C157" s="614" t="s">
        <v>1482</v>
      </c>
      <c r="D157" s="614">
        <v>41</v>
      </c>
      <c r="E157" s="614" t="s">
        <v>2325</v>
      </c>
      <c r="F157" s="614" t="s">
        <v>1311</v>
      </c>
      <c r="G157" s="614" t="s">
        <v>1277</v>
      </c>
      <c r="H157" s="614" t="s">
        <v>1215</v>
      </c>
    </row>
    <row r="158" spans="3:8" ht="15" thickBot="1" x14ac:dyDescent="0.35">
      <c r="C158" s="615" t="s">
        <v>1485</v>
      </c>
      <c r="D158" s="615">
        <v>47</v>
      </c>
      <c r="E158" s="615" t="s">
        <v>2325</v>
      </c>
      <c r="F158" s="615" t="s">
        <v>1311</v>
      </c>
      <c r="G158" s="615" t="s">
        <v>1277</v>
      </c>
      <c r="H158" s="615" t="s">
        <v>1215</v>
      </c>
    </row>
    <row r="159" spans="3:8" ht="15" thickBot="1" x14ac:dyDescent="0.35">
      <c r="C159" s="614" t="s">
        <v>1488</v>
      </c>
      <c r="D159" s="614">
        <v>15</v>
      </c>
      <c r="E159" s="614" t="s">
        <v>2325</v>
      </c>
      <c r="F159" s="614" t="s">
        <v>1311</v>
      </c>
      <c r="G159" s="614" t="s">
        <v>1277</v>
      </c>
      <c r="H159" s="614" t="s">
        <v>1215</v>
      </c>
    </row>
    <row r="160" spans="3:8" ht="15" thickBot="1" x14ac:dyDescent="0.35">
      <c r="C160" s="615" t="s">
        <v>1490</v>
      </c>
      <c r="D160" s="615">
        <v>52</v>
      </c>
      <c r="E160" s="615" t="s">
        <v>2325</v>
      </c>
      <c r="F160" s="615" t="s">
        <v>1325</v>
      </c>
      <c r="G160" s="615" t="s">
        <v>1277</v>
      </c>
      <c r="H160" s="615" t="s">
        <v>1215</v>
      </c>
    </row>
    <row r="161" spans="3:8" ht="15" thickBot="1" x14ac:dyDescent="0.35">
      <c r="C161" s="614" t="s">
        <v>1493</v>
      </c>
      <c r="D161" s="614">
        <v>29</v>
      </c>
      <c r="E161" s="614" t="s">
        <v>2325</v>
      </c>
      <c r="F161" s="614" t="s">
        <v>1325</v>
      </c>
      <c r="G161" s="614" t="s">
        <v>1277</v>
      </c>
      <c r="H161" s="614" t="s">
        <v>1215</v>
      </c>
    </row>
    <row r="162" spans="3:8" ht="15" thickBot="1" x14ac:dyDescent="0.35">
      <c r="C162" s="615" t="s">
        <v>1495</v>
      </c>
      <c r="D162" s="615">
        <v>51</v>
      </c>
      <c r="E162" s="615" t="s">
        <v>2325</v>
      </c>
      <c r="F162" s="615" t="s">
        <v>1311</v>
      </c>
      <c r="G162" s="615" t="s">
        <v>1277</v>
      </c>
      <c r="H162" s="615" t="s">
        <v>1215</v>
      </c>
    </row>
    <row r="163" spans="3:8" ht="15" thickBot="1" x14ac:dyDescent="0.35">
      <c r="C163" s="614" t="s">
        <v>1496</v>
      </c>
      <c r="D163" s="614">
        <v>41</v>
      </c>
      <c r="E163" s="614" t="s">
        <v>2325</v>
      </c>
      <c r="F163" s="614" t="s">
        <v>1311</v>
      </c>
      <c r="G163" s="614" t="s">
        <v>1277</v>
      </c>
      <c r="H163" s="614" t="s">
        <v>1215</v>
      </c>
    </row>
    <row r="164" spans="3:8" ht="15" thickBot="1" x14ac:dyDescent="0.35">
      <c r="C164" s="615" t="s">
        <v>1498</v>
      </c>
      <c r="D164" s="615">
        <v>6</v>
      </c>
      <c r="E164" s="615" t="s">
        <v>2325</v>
      </c>
      <c r="F164" s="615" t="s">
        <v>1342</v>
      </c>
      <c r="G164" s="615" t="s">
        <v>1277</v>
      </c>
      <c r="H164" s="615" t="s">
        <v>1215</v>
      </c>
    </row>
    <row r="165" spans="3:8" ht="15" thickBot="1" x14ac:dyDescent="0.35">
      <c r="C165" s="614" t="s">
        <v>1501</v>
      </c>
      <c r="D165" s="614">
        <v>64</v>
      </c>
      <c r="E165" s="614" t="s">
        <v>2325</v>
      </c>
      <c r="F165" s="614" t="s">
        <v>1347</v>
      </c>
      <c r="G165" s="614" t="s">
        <v>1277</v>
      </c>
      <c r="H165" s="614" t="s">
        <v>1215</v>
      </c>
    </row>
    <row r="166" spans="3:8" ht="15" thickBot="1" x14ac:dyDescent="0.35">
      <c r="C166" s="615" t="s">
        <v>1503</v>
      </c>
      <c r="D166" s="615">
        <v>50</v>
      </c>
      <c r="E166" s="615" t="s">
        <v>2325</v>
      </c>
      <c r="F166" s="615" t="s">
        <v>1311</v>
      </c>
      <c r="G166" s="615" t="s">
        <v>1277</v>
      </c>
      <c r="H166" s="615" t="s">
        <v>1215</v>
      </c>
    </row>
    <row r="167" spans="3:8" ht="15" thickBot="1" x14ac:dyDescent="0.35">
      <c r="C167" s="614" t="s">
        <v>1506</v>
      </c>
      <c r="D167" s="614">
        <v>55</v>
      </c>
      <c r="E167" s="614" t="s">
        <v>2325</v>
      </c>
      <c r="F167" s="614" t="s">
        <v>1311</v>
      </c>
      <c r="G167" s="614" t="s">
        <v>1277</v>
      </c>
      <c r="H167" s="614" t="s">
        <v>1215</v>
      </c>
    </row>
    <row r="168" spans="3:8" ht="15" thickBot="1" x14ac:dyDescent="0.35">
      <c r="C168" s="615" t="s">
        <v>1507</v>
      </c>
      <c r="D168" s="615">
        <v>20</v>
      </c>
      <c r="E168" s="615" t="s">
        <v>2325</v>
      </c>
      <c r="F168" s="615" t="s">
        <v>1298</v>
      </c>
      <c r="G168" s="615" t="s">
        <v>1277</v>
      </c>
      <c r="H168" s="615" t="s">
        <v>1215</v>
      </c>
    </row>
    <row r="169" spans="3:8" ht="15" thickBot="1" x14ac:dyDescent="0.35">
      <c r="C169" s="614" t="s">
        <v>1509</v>
      </c>
      <c r="D169" s="614">
        <v>28</v>
      </c>
      <c r="E169" s="614" t="s">
        <v>2325</v>
      </c>
      <c r="F169" s="614" t="s">
        <v>1369</v>
      </c>
      <c r="G169" s="614" t="s">
        <v>1277</v>
      </c>
      <c r="H169" s="614" t="s">
        <v>1215</v>
      </c>
    </row>
    <row r="170" spans="3:8" ht="15" thickBot="1" x14ac:dyDescent="0.35">
      <c r="C170" s="615" t="s">
        <v>1511</v>
      </c>
      <c r="D170" s="615">
        <v>33</v>
      </c>
      <c r="E170" s="615" t="s">
        <v>2325</v>
      </c>
      <c r="F170" s="615" t="s">
        <v>1311</v>
      </c>
      <c r="G170" s="615" t="s">
        <v>1277</v>
      </c>
      <c r="H170" s="615" t="s">
        <v>1215</v>
      </c>
    </row>
    <row r="171" spans="3:8" ht="15" thickBot="1" x14ac:dyDescent="0.35">
      <c r="C171" s="614" t="s">
        <v>1514</v>
      </c>
      <c r="D171" s="614">
        <v>21</v>
      </c>
      <c r="E171" s="614" t="s">
        <v>2325</v>
      </c>
      <c r="F171" s="614" t="s">
        <v>1311</v>
      </c>
      <c r="G171" s="614" t="s">
        <v>1277</v>
      </c>
      <c r="H171" s="614" t="s">
        <v>1215</v>
      </c>
    </row>
    <row r="172" spans="3:8" ht="15" thickBot="1" x14ac:dyDescent="0.35">
      <c r="C172" s="615" t="s">
        <v>1516</v>
      </c>
      <c r="D172" s="615">
        <v>44</v>
      </c>
      <c r="E172" s="615" t="s">
        <v>2325</v>
      </c>
      <c r="F172" s="615" t="s">
        <v>1311</v>
      </c>
      <c r="G172" s="615" t="s">
        <v>1277</v>
      </c>
      <c r="H172" s="615" t="s">
        <v>1215</v>
      </c>
    </row>
    <row r="173" spans="3:8" ht="15" thickBot="1" x14ac:dyDescent="0.35">
      <c r="C173" s="614" t="s">
        <v>1519</v>
      </c>
      <c r="D173" s="614">
        <v>47</v>
      </c>
      <c r="E173" s="614" t="s">
        <v>2325</v>
      </c>
      <c r="F173" s="614" t="s">
        <v>1311</v>
      </c>
      <c r="G173" s="614" t="s">
        <v>1277</v>
      </c>
      <c r="H173" s="614" t="s">
        <v>1215</v>
      </c>
    </row>
    <row r="174" spans="3:8" ht="15" thickBot="1" x14ac:dyDescent="0.35">
      <c r="C174" s="615" t="s">
        <v>1521</v>
      </c>
      <c r="D174" s="615">
        <v>34</v>
      </c>
      <c r="E174" s="615" t="s">
        <v>2325</v>
      </c>
      <c r="F174" s="615" t="s">
        <v>1311</v>
      </c>
      <c r="G174" s="615" t="s">
        <v>1277</v>
      </c>
      <c r="H174" s="615" t="s">
        <v>1215</v>
      </c>
    </row>
    <row r="175" spans="3:8" ht="15" thickBot="1" x14ac:dyDescent="0.35">
      <c r="C175" s="614" t="s">
        <v>1525</v>
      </c>
      <c r="D175" s="614">
        <v>20</v>
      </c>
      <c r="E175" s="614" t="s">
        <v>2325</v>
      </c>
      <c r="F175" s="614" t="s">
        <v>1270</v>
      </c>
      <c r="G175" s="614" t="s">
        <v>1277</v>
      </c>
      <c r="H175" s="614" t="s">
        <v>1215</v>
      </c>
    </row>
    <row r="176" spans="3:8" ht="15" thickBot="1" x14ac:dyDescent="0.35">
      <c r="C176" s="615" t="s">
        <v>1528</v>
      </c>
      <c r="D176" s="615">
        <v>29</v>
      </c>
      <c r="E176" s="615" t="s">
        <v>2325</v>
      </c>
      <c r="F176" s="615" t="s">
        <v>1213</v>
      </c>
      <c r="G176" s="615" t="s">
        <v>1277</v>
      </c>
      <c r="H176" s="615" t="s">
        <v>1215</v>
      </c>
    </row>
    <row r="177" spans="3:8" ht="15" thickBot="1" x14ac:dyDescent="0.35">
      <c r="C177" s="614" t="s">
        <v>1530</v>
      </c>
      <c r="D177" s="614">
        <v>71</v>
      </c>
      <c r="E177" s="614" t="s">
        <v>2325</v>
      </c>
      <c r="F177" s="614" t="s">
        <v>1325</v>
      </c>
      <c r="G177" s="614" t="s">
        <v>1277</v>
      </c>
      <c r="H177" s="614" t="s">
        <v>1215</v>
      </c>
    </row>
    <row r="178" spans="3:8" ht="15" thickBot="1" x14ac:dyDescent="0.35">
      <c r="C178" s="615" t="s">
        <v>1532</v>
      </c>
      <c r="D178" s="615">
        <v>17</v>
      </c>
      <c r="E178" s="615" t="s">
        <v>2325</v>
      </c>
      <c r="F178" s="615" t="s">
        <v>1340</v>
      </c>
      <c r="G178" s="615" t="s">
        <v>1277</v>
      </c>
      <c r="H178" s="615" t="s">
        <v>1215</v>
      </c>
    </row>
    <row r="179" spans="3:8" ht="15" thickBot="1" x14ac:dyDescent="0.35">
      <c r="C179" s="614" t="s">
        <v>1536</v>
      </c>
      <c r="D179" s="614">
        <v>64</v>
      </c>
      <c r="E179" s="614" t="s">
        <v>2325</v>
      </c>
      <c r="F179" s="614" t="s">
        <v>1311</v>
      </c>
      <c r="G179" s="614" t="s">
        <v>1277</v>
      </c>
      <c r="H179" s="614" t="s">
        <v>1537</v>
      </c>
    </row>
    <row r="180" spans="3:8" ht="15" thickBot="1" x14ac:dyDescent="0.35">
      <c r="C180" s="615" t="s">
        <v>1539</v>
      </c>
      <c r="D180" s="615">
        <v>26</v>
      </c>
      <c r="E180" s="615" t="s">
        <v>2325</v>
      </c>
      <c r="F180" s="615" t="s">
        <v>1298</v>
      </c>
      <c r="G180" s="615" t="s">
        <v>1277</v>
      </c>
      <c r="H180" s="615" t="s">
        <v>1449</v>
      </c>
    </row>
    <row r="181" spans="3:8" ht="15" thickBot="1" x14ac:dyDescent="0.35">
      <c r="C181" s="614" t="s">
        <v>1540</v>
      </c>
      <c r="D181" s="614">
        <v>25</v>
      </c>
      <c r="E181" s="614" t="s">
        <v>2325</v>
      </c>
      <c r="F181" s="614" t="s">
        <v>1298</v>
      </c>
      <c r="G181" s="614" t="s">
        <v>1277</v>
      </c>
      <c r="H181" s="614" t="s">
        <v>1449</v>
      </c>
    </row>
    <row r="182" spans="3:8" ht="15" thickBot="1" x14ac:dyDescent="0.35">
      <c r="C182" s="615" t="s">
        <v>1542</v>
      </c>
      <c r="D182" s="615">
        <v>69</v>
      </c>
      <c r="E182" s="615" t="s">
        <v>2325</v>
      </c>
      <c r="F182" s="615" t="s">
        <v>1298</v>
      </c>
      <c r="G182" s="615" t="s">
        <v>1277</v>
      </c>
      <c r="H182" s="615" t="s">
        <v>1215</v>
      </c>
    </row>
    <row r="183" spans="3:8" ht="15" thickBot="1" x14ac:dyDescent="0.35">
      <c r="C183" s="614" t="s">
        <v>1545</v>
      </c>
      <c r="D183" s="614">
        <v>24</v>
      </c>
      <c r="E183" s="614" t="s">
        <v>2325</v>
      </c>
      <c r="F183" s="614" t="s">
        <v>1325</v>
      </c>
      <c r="G183" s="614" t="s">
        <v>1277</v>
      </c>
      <c r="H183" s="614" t="s">
        <v>1215</v>
      </c>
    </row>
    <row r="184" spans="3:8" ht="15" thickBot="1" x14ac:dyDescent="0.35">
      <c r="C184" s="615" t="s">
        <v>1547</v>
      </c>
      <c r="D184" s="615">
        <v>67</v>
      </c>
      <c r="E184" s="615" t="s">
        <v>2325</v>
      </c>
      <c r="F184" s="615" t="s">
        <v>1325</v>
      </c>
      <c r="G184" s="615" t="s">
        <v>1277</v>
      </c>
      <c r="H184" s="615" t="s">
        <v>1215</v>
      </c>
    </row>
    <row r="185" spans="3:8" ht="15" thickBot="1" x14ac:dyDescent="0.35">
      <c r="C185" s="614" t="s">
        <v>1549</v>
      </c>
      <c r="D185" s="614">
        <v>57</v>
      </c>
      <c r="E185" s="614" t="s">
        <v>2325</v>
      </c>
      <c r="F185" s="614" t="s">
        <v>1347</v>
      </c>
      <c r="G185" s="614" t="s">
        <v>1277</v>
      </c>
      <c r="H185" s="614" t="s">
        <v>1215</v>
      </c>
    </row>
    <row r="186" spans="3:8" ht="15" thickBot="1" x14ac:dyDescent="0.35">
      <c r="C186" s="615" t="s">
        <v>1551</v>
      </c>
      <c r="D186" s="615">
        <v>28</v>
      </c>
      <c r="E186" s="615" t="s">
        <v>2325</v>
      </c>
      <c r="F186" s="615" t="s">
        <v>1213</v>
      </c>
      <c r="G186" s="615" t="s">
        <v>1277</v>
      </c>
      <c r="H186" s="615" t="s">
        <v>1215</v>
      </c>
    </row>
    <row r="187" spans="3:8" ht="15" thickBot="1" x14ac:dyDescent="0.35">
      <c r="C187" s="614" t="s">
        <v>1552</v>
      </c>
      <c r="D187" s="614">
        <v>30</v>
      </c>
      <c r="E187" s="614" t="s">
        <v>2325</v>
      </c>
      <c r="F187" s="614" t="s">
        <v>1213</v>
      </c>
      <c r="G187" s="614" t="s">
        <v>1277</v>
      </c>
      <c r="H187" s="614" t="s">
        <v>1215</v>
      </c>
    </row>
    <row r="188" spans="3:8" ht="15" thickBot="1" x14ac:dyDescent="0.35">
      <c r="C188" s="615" t="s">
        <v>1553</v>
      </c>
      <c r="D188" s="615">
        <v>29</v>
      </c>
      <c r="E188" s="615" t="s">
        <v>2325</v>
      </c>
      <c r="F188" s="615" t="s">
        <v>1213</v>
      </c>
      <c r="G188" s="615" t="s">
        <v>1277</v>
      </c>
      <c r="H188" s="615" t="s">
        <v>1215</v>
      </c>
    </row>
    <row r="189" spans="3:8" ht="15" thickBot="1" x14ac:dyDescent="0.35">
      <c r="C189" s="614" t="s">
        <v>1555</v>
      </c>
      <c r="D189" s="614">
        <v>32</v>
      </c>
      <c r="E189" s="614" t="s">
        <v>2325</v>
      </c>
      <c r="F189" s="614" t="s">
        <v>1311</v>
      </c>
      <c r="G189" s="614" t="s">
        <v>1277</v>
      </c>
      <c r="H189" s="614" t="s">
        <v>1215</v>
      </c>
    </row>
    <row r="190" spans="3:8" ht="15" thickBot="1" x14ac:dyDescent="0.35">
      <c r="C190" s="615" t="s">
        <v>1557</v>
      </c>
      <c r="D190" s="615">
        <v>22</v>
      </c>
      <c r="E190" s="615" t="s">
        <v>2325</v>
      </c>
      <c r="F190" s="615" t="s">
        <v>1325</v>
      </c>
      <c r="G190" s="615" t="s">
        <v>1277</v>
      </c>
      <c r="H190" s="615" t="s">
        <v>1215</v>
      </c>
    </row>
    <row r="191" spans="3:8" ht="15" thickBot="1" x14ac:dyDescent="0.35">
      <c r="C191" s="614" t="s">
        <v>1558</v>
      </c>
      <c r="D191" s="614">
        <v>35</v>
      </c>
      <c r="E191" s="614" t="s">
        <v>2325</v>
      </c>
      <c r="F191" s="614" t="s">
        <v>1311</v>
      </c>
      <c r="G191" s="614" t="s">
        <v>1277</v>
      </c>
      <c r="H191" s="614" t="s">
        <v>1215</v>
      </c>
    </row>
    <row r="192" spans="3:8" ht="15" thickBot="1" x14ac:dyDescent="0.35">
      <c r="C192" s="615" t="s">
        <v>1560</v>
      </c>
      <c r="D192" s="615">
        <v>39</v>
      </c>
      <c r="E192" s="615" t="s">
        <v>2325</v>
      </c>
      <c r="F192" s="615" t="s">
        <v>1298</v>
      </c>
      <c r="G192" s="615" t="s">
        <v>1277</v>
      </c>
      <c r="H192" s="615" t="s">
        <v>1561</v>
      </c>
    </row>
    <row r="193" spans="3:8" ht="15" thickBot="1" x14ac:dyDescent="0.35">
      <c r="C193" s="614" t="s">
        <v>1563</v>
      </c>
      <c r="D193" s="614">
        <v>29</v>
      </c>
      <c r="E193" s="614" t="s">
        <v>2325</v>
      </c>
      <c r="F193" s="614" t="s">
        <v>1311</v>
      </c>
      <c r="G193" s="614" t="s">
        <v>1277</v>
      </c>
      <c r="H193" s="614" t="s">
        <v>1215</v>
      </c>
    </row>
    <row r="194" spans="3:8" ht="15" thickBot="1" x14ac:dyDescent="0.35">
      <c r="C194" s="615" t="s">
        <v>1566</v>
      </c>
      <c r="D194" s="615">
        <v>22</v>
      </c>
      <c r="E194" s="615" t="s">
        <v>2325</v>
      </c>
      <c r="F194" s="615" t="s">
        <v>1311</v>
      </c>
      <c r="G194" s="615" t="s">
        <v>1277</v>
      </c>
      <c r="H194" s="615" t="s">
        <v>1215</v>
      </c>
    </row>
    <row r="195" spans="3:8" ht="15" thickBot="1" x14ac:dyDescent="0.35">
      <c r="C195" s="614" t="s">
        <v>1568</v>
      </c>
      <c r="D195" s="614">
        <v>24</v>
      </c>
      <c r="E195" s="614" t="s">
        <v>2325</v>
      </c>
      <c r="F195" s="614" t="s">
        <v>1325</v>
      </c>
      <c r="G195" s="614" t="s">
        <v>1277</v>
      </c>
      <c r="H195" s="614" t="s">
        <v>1215</v>
      </c>
    </row>
    <row r="196" spans="3:8" ht="15" thickBot="1" x14ac:dyDescent="0.35">
      <c r="C196" s="615" t="s">
        <v>1570</v>
      </c>
      <c r="D196" s="615">
        <v>20</v>
      </c>
      <c r="E196" s="615" t="s">
        <v>2325</v>
      </c>
      <c r="F196" s="615" t="s">
        <v>1311</v>
      </c>
      <c r="G196" s="615" t="s">
        <v>1277</v>
      </c>
      <c r="H196" s="615" t="s">
        <v>1215</v>
      </c>
    </row>
    <row r="197" spans="3:8" ht="15" thickBot="1" x14ac:dyDescent="0.35">
      <c r="C197" s="614" t="s">
        <v>1571</v>
      </c>
      <c r="D197" s="614">
        <v>59</v>
      </c>
      <c r="E197" s="614" t="s">
        <v>2325</v>
      </c>
      <c r="F197" s="614" t="s">
        <v>1294</v>
      </c>
      <c r="G197" s="614" t="s">
        <v>1277</v>
      </c>
      <c r="H197" s="614" t="s">
        <v>1215</v>
      </c>
    </row>
    <row r="198" spans="3:8" ht="15" thickBot="1" x14ac:dyDescent="0.35">
      <c r="C198" s="615" t="s">
        <v>1574</v>
      </c>
      <c r="D198" s="615">
        <v>43</v>
      </c>
      <c r="E198" s="615" t="s">
        <v>2325</v>
      </c>
      <c r="F198" s="615" t="s">
        <v>1311</v>
      </c>
      <c r="G198" s="615" t="s">
        <v>1277</v>
      </c>
      <c r="H198" s="615" t="s">
        <v>1215</v>
      </c>
    </row>
    <row r="199" spans="3:8" ht="15" thickBot="1" x14ac:dyDescent="0.35">
      <c r="C199" s="614" t="s">
        <v>1576</v>
      </c>
      <c r="D199" s="614">
        <v>25</v>
      </c>
      <c r="E199" s="614" t="s">
        <v>2325</v>
      </c>
      <c r="F199" s="614" t="s">
        <v>1311</v>
      </c>
      <c r="G199" s="614" t="s">
        <v>1277</v>
      </c>
      <c r="H199" s="614" t="s">
        <v>1215</v>
      </c>
    </row>
    <row r="200" spans="3:8" ht="15" thickBot="1" x14ac:dyDescent="0.35">
      <c r="C200" s="615" t="s">
        <v>1577</v>
      </c>
      <c r="D200" s="615">
        <v>48</v>
      </c>
      <c r="E200" s="615" t="s">
        <v>2325</v>
      </c>
      <c r="F200" s="615" t="s">
        <v>1311</v>
      </c>
      <c r="G200" s="615" t="s">
        <v>1277</v>
      </c>
      <c r="H200" s="615" t="s">
        <v>1215</v>
      </c>
    </row>
    <row r="201" spans="3:8" ht="15" thickBot="1" x14ac:dyDescent="0.35">
      <c r="C201" s="614" t="s">
        <v>1578</v>
      </c>
      <c r="D201" s="614">
        <v>31</v>
      </c>
      <c r="E201" s="614" t="s">
        <v>2325</v>
      </c>
      <c r="F201" s="614" t="s">
        <v>1311</v>
      </c>
      <c r="G201" s="614" t="s">
        <v>1277</v>
      </c>
      <c r="H201" s="614" t="s">
        <v>1215</v>
      </c>
    </row>
    <row r="202" spans="3:8" ht="15" thickBot="1" x14ac:dyDescent="0.35">
      <c r="C202" s="615" t="s">
        <v>1579</v>
      </c>
      <c r="D202" s="615">
        <v>45</v>
      </c>
      <c r="E202" s="615" t="s">
        <v>2325</v>
      </c>
      <c r="F202" s="615" t="s">
        <v>1311</v>
      </c>
      <c r="G202" s="615" t="s">
        <v>1277</v>
      </c>
      <c r="H202" s="615" t="s">
        <v>1215</v>
      </c>
    </row>
    <row r="203" spans="3:8" ht="15" thickBot="1" x14ac:dyDescent="0.35">
      <c r="C203" s="614" t="s">
        <v>1581</v>
      </c>
      <c r="D203" s="614">
        <v>40</v>
      </c>
      <c r="E203" s="614" t="s">
        <v>2325</v>
      </c>
      <c r="F203" s="614" t="s">
        <v>1311</v>
      </c>
      <c r="G203" s="614" t="s">
        <v>1277</v>
      </c>
      <c r="H203" s="614" t="s">
        <v>1215</v>
      </c>
    </row>
    <row r="204" spans="3:8" ht="15" thickBot="1" x14ac:dyDescent="0.35">
      <c r="C204" s="615" t="s">
        <v>1583</v>
      </c>
      <c r="D204" s="615">
        <v>35</v>
      </c>
      <c r="E204" s="615" t="s">
        <v>2325</v>
      </c>
      <c r="F204" s="615" t="s">
        <v>1325</v>
      </c>
      <c r="G204" s="615" t="s">
        <v>1277</v>
      </c>
      <c r="H204" s="615" t="s">
        <v>1215</v>
      </c>
    </row>
    <row r="205" spans="3:8" ht="15" thickBot="1" x14ac:dyDescent="0.35">
      <c r="C205" s="614" t="s">
        <v>1585</v>
      </c>
      <c r="D205" s="614">
        <v>23</v>
      </c>
      <c r="E205" s="614" t="s">
        <v>2325</v>
      </c>
      <c r="F205" s="614" t="s">
        <v>1213</v>
      </c>
      <c r="G205" s="614" t="s">
        <v>1277</v>
      </c>
      <c r="H205" s="614" t="s">
        <v>1215</v>
      </c>
    </row>
    <row r="206" spans="3:8" ht="15" thickBot="1" x14ac:dyDescent="0.35">
      <c r="C206" s="615" t="s">
        <v>1587</v>
      </c>
      <c r="D206" s="615">
        <v>26</v>
      </c>
      <c r="E206" s="615" t="s">
        <v>2325</v>
      </c>
      <c r="F206" s="615" t="s">
        <v>1340</v>
      </c>
      <c r="G206" s="615" t="s">
        <v>1277</v>
      </c>
      <c r="H206" s="615" t="s">
        <v>1215</v>
      </c>
    </row>
    <row r="207" spans="3:8" ht="15" thickBot="1" x14ac:dyDescent="0.35">
      <c r="C207" s="614" t="s">
        <v>1589</v>
      </c>
      <c r="D207" s="614">
        <v>55</v>
      </c>
      <c r="E207" s="614" t="s">
        <v>2325</v>
      </c>
      <c r="F207" s="614" t="s">
        <v>1311</v>
      </c>
      <c r="G207" s="614" t="s">
        <v>1277</v>
      </c>
      <c r="H207" s="614" t="s">
        <v>1215</v>
      </c>
    </row>
    <row r="208" spans="3:8" ht="15" thickBot="1" x14ac:dyDescent="0.35">
      <c r="C208" s="615" t="s">
        <v>1590</v>
      </c>
      <c r="D208" s="615">
        <v>38</v>
      </c>
      <c r="E208" s="615" t="s">
        <v>2325</v>
      </c>
      <c r="F208" s="615" t="s">
        <v>1311</v>
      </c>
      <c r="G208" s="615" t="s">
        <v>1277</v>
      </c>
      <c r="H208" s="615" t="s">
        <v>1215</v>
      </c>
    </row>
    <row r="209" spans="3:8" ht="15" thickBot="1" x14ac:dyDescent="0.35">
      <c r="C209" s="614" t="s">
        <v>1591</v>
      </c>
      <c r="D209" s="614">
        <v>49</v>
      </c>
      <c r="E209" s="614" t="s">
        <v>2325</v>
      </c>
      <c r="F209" s="614" t="s">
        <v>1298</v>
      </c>
      <c r="G209" s="614" t="s">
        <v>1277</v>
      </c>
      <c r="H209" s="614" t="s">
        <v>1561</v>
      </c>
    </row>
    <row r="210" spans="3:8" ht="15" thickBot="1" x14ac:dyDescent="0.35">
      <c r="C210" s="615" t="s">
        <v>1592</v>
      </c>
      <c r="D210" s="615">
        <v>48</v>
      </c>
      <c r="E210" s="615" t="s">
        <v>2325</v>
      </c>
      <c r="F210" s="615" t="s">
        <v>1298</v>
      </c>
      <c r="G210" s="615" t="s">
        <v>1277</v>
      </c>
      <c r="H210" s="615" t="s">
        <v>1215</v>
      </c>
    </row>
    <row r="211" spans="3:8" ht="15" thickBot="1" x14ac:dyDescent="0.35">
      <c r="C211" s="614" t="s">
        <v>1593</v>
      </c>
      <c r="D211" s="614">
        <v>41</v>
      </c>
      <c r="E211" s="614" t="s">
        <v>2325</v>
      </c>
      <c r="F211" s="614" t="s">
        <v>1311</v>
      </c>
      <c r="G211" s="614" t="s">
        <v>1277</v>
      </c>
      <c r="H211" s="614" t="s">
        <v>1215</v>
      </c>
    </row>
    <row r="212" spans="3:8" ht="15" thickBot="1" x14ac:dyDescent="0.35">
      <c r="C212" s="615" t="s">
        <v>1594</v>
      </c>
      <c r="D212" s="615">
        <v>10</v>
      </c>
      <c r="E212" s="615" t="s">
        <v>2325</v>
      </c>
      <c r="F212" s="615" t="s">
        <v>1298</v>
      </c>
      <c r="G212" s="615" t="s">
        <v>1277</v>
      </c>
      <c r="H212" s="615" t="s">
        <v>1215</v>
      </c>
    </row>
    <row r="213" spans="3:8" ht="15" thickBot="1" x14ac:dyDescent="0.35">
      <c r="C213" s="614" t="s">
        <v>1595</v>
      </c>
      <c r="D213" s="614">
        <v>35</v>
      </c>
      <c r="E213" s="614" t="s">
        <v>2325</v>
      </c>
      <c r="F213" s="614" t="s">
        <v>1298</v>
      </c>
      <c r="G213" s="614" t="s">
        <v>1277</v>
      </c>
      <c r="H213" s="614" t="s">
        <v>1215</v>
      </c>
    </row>
    <row r="214" spans="3:8" ht="15" thickBot="1" x14ac:dyDescent="0.35">
      <c r="C214" s="615" t="s">
        <v>1596</v>
      </c>
      <c r="D214" s="615">
        <v>57</v>
      </c>
      <c r="E214" s="615" t="s">
        <v>2325</v>
      </c>
      <c r="F214" s="615" t="s">
        <v>1311</v>
      </c>
      <c r="G214" s="615" t="s">
        <v>1277</v>
      </c>
      <c r="H214" s="615" t="s">
        <v>1215</v>
      </c>
    </row>
    <row r="215" spans="3:8" ht="15" thickBot="1" x14ac:dyDescent="0.35">
      <c r="C215" s="614" t="s">
        <v>1597</v>
      </c>
      <c r="D215" s="614">
        <v>23</v>
      </c>
      <c r="E215" s="614" t="s">
        <v>2325</v>
      </c>
      <c r="F215" s="614" t="s">
        <v>1311</v>
      </c>
      <c r="G215" s="614" t="s">
        <v>1277</v>
      </c>
      <c r="H215" s="614" t="s">
        <v>1215</v>
      </c>
    </row>
    <row r="216" spans="3:8" ht="15" thickBot="1" x14ac:dyDescent="0.35">
      <c r="C216" s="615" t="s">
        <v>1598</v>
      </c>
      <c r="D216" s="615">
        <v>61</v>
      </c>
      <c r="E216" s="615" t="s">
        <v>2325</v>
      </c>
      <c r="F216" s="615" t="s">
        <v>1311</v>
      </c>
      <c r="G216" s="615" t="s">
        <v>1277</v>
      </c>
      <c r="H216" s="615" t="s">
        <v>1215</v>
      </c>
    </row>
    <row r="217" spans="3:8" ht="15" thickBot="1" x14ac:dyDescent="0.35">
      <c r="C217" s="614" t="s">
        <v>1599</v>
      </c>
      <c r="D217" s="614">
        <v>57</v>
      </c>
      <c r="E217" s="614" t="s">
        <v>2325</v>
      </c>
      <c r="F217" s="614" t="s">
        <v>1311</v>
      </c>
      <c r="G217" s="614" t="s">
        <v>1277</v>
      </c>
      <c r="H217" s="614" t="s">
        <v>1215</v>
      </c>
    </row>
    <row r="218" spans="3:8" ht="15" thickBot="1" x14ac:dyDescent="0.35">
      <c r="C218" s="615" t="s">
        <v>1600</v>
      </c>
      <c r="D218" s="615">
        <v>53</v>
      </c>
      <c r="E218" s="615" t="s">
        <v>2325</v>
      </c>
      <c r="F218" s="615" t="s">
        <v>1311</v>
      </c>
      <c r="G218" s="615" t="s">
        <v>1277</v>
      </c>
      <c r="H218" s="615" t="s">
        <v>1215</v>
      </c>
    </row>
    <row r="219" spans="3:8" ht="15" thickBot="1" x14ac:dyDescent="0.35">
      <c r="C219" s="614" t="s">
        <v>1601</v>
      </c>
      <c r="D219" s="614">
        <v>41</v>
      </c>
      <c r="E219" s="614" t="s">
        <v>2325</v>
      </c>
      <c r="F219" s="614" t="s">
        <v>1311</v>
      </c>
      <c r="G219" s="614" t="s">
        <v>1277</v>
      </c>
      <c r="H219" s="614" t="s">
        <v>1215</v>
      </c>
    </row>
    <row r="220" spans="3:8" ht="15" thickBot="1" x14ac:dyDescent="0.35">
      <c r="C220" s="615" t="s">
        <v>1602</v>
      </c>
      <c r="D220" s="615">
        <v>34</v>
      </c>
      <c r="E220" s="615" t="s">
        <v>2325</v>
      </c>
      <c r="F220" s="615" t="s">
        <v>1311</v>
      </c>
      <c r="G220" s="615" t="s">
        <v>1277</v>
      </c>
      <c r="H220" s="615" t="s">
        <v>1215</v>
      </c>
    </row>
    <row r="221" spans="3:8" ht="15" thickBot="1" x14ac:dyDescent="0.35">
      <c r="C221" s="614" t="s">
        <v>1603</v>
      </c>
      <c r="D221" s="614">
        <v>41</v>
      </c>
      <c r="E221" s="614" t="s">
        <v>2325</v>
      </c>
      <c r="F221" s="614" t="s">
        <v>1311</v>
      </c>
      <c r="G221" s="614" t="s">
        <v>1277</v>
      </c>
      <c r="H221" s="614" t="s">
        <v>1215</v>
      </c>
    </row>
    <row r="222" spans="3:8" ht="15" thickBot="1" x14ac:dyDescent="0.35">
      <c r="C222" s="615" t="s">
        <v>1604</v>
      </c>
      <c r="D222" s="615">
        <v>42</v>
      </c>
      <c r="E222" s="615" t="s">
        <v>2325</v>
      </c>
      <c r="F222" s="615" t="s">
        <v>1311</v>
      </c>
      <c r="G222" s="615" t="s">
        <v>1277</v>
      </c>
      <c r="H222" s="615" t="s">
        <v>1215</v>
      </c>
    </row>
    <row r="223" spans="3:8" ht="15" thickBot="1" x14ac:dyDescent="0.35">
      <c r="C223" s="614" t="s">
        <v>1605</v>
      </c>
      <c r="D223" s="614">
        <v>23</v>
      </c>
      <c r="E223" s="614" t="s">
        <v>2325</v>
      </c>
      <c r="F223" s="614" t="s">
        <v>1311</v>
      </c>
      <c r="G223" s="614" t="s">
        <v>1277</v>
      </c>
      <c r="H223" s="614" t="s">
        <v>1215</v>
      </c>
    </row>
    <row r="224" spans="3:8" ht="15" thickBot="1" x14ac:dyDescent="0.35">
      <c r="C224" s="615" t="s">
        <v>1606</v>
      </c>
      <c r="D224" s="615">
        <v>21</v>
      </c>
      <c r="E224" s="615" t="s">
        <v>2325</v>
      </c>
      <c r="F224" s="615" t="s">
        <v>1311</v>
      </c>
      <c r="G224" s="615" t="s">
        <v>1277</v>
      </c>
      <c r="H224" s="615" t="s">
        <v>1215</v>
      </c>
    </row>
    <row r="225" spans="3:8" ht="15" thickBot="1" x14ac:dyDescent="0.35">
      <c r="C225" s="614" t="s">
        <v>1607</v>
      </c>
      <c r="D225" s="614">
        <v>36</v>
      </c>
      <c r="E225" s="614" t="s">
        <v>2325</v>
      </c>
      <c r="F225" s="614" t="s">
        <v>1311</v>
      </c>
      <c r="G225" s="614" t="s">
        <v>1277</v>
      </c>
      <c r="H225" s="614" t="s">
        <v>1215</v>
      </c>
    </row>
    <row r="226" spans="3:8" ht="15" thickBot="1" x14ac:dyDescent="0.35">
      <c r="C226" s="615" t="s">
        <v>1608</v>
      </c>
      <c r="D226" s="615">
        <v>49</v>
      </c>
      <c r="E226" s="615" t="s">
        <v>2325</v>
      </c>
      <c r="F226" s="615" t="s">
        <v>1311</v>
      </c>
      <c r="G226" s="615" t="s">
        <v>1277</v>
      </c>
      <c r="H226" s="615" t="s">
        <v>1215</v>
      </c>
    </row>
    <row r="227" spans="3:8" ht="15" thickBot="1" x14ac:dyDescent="0.35">
      <c r="C227" s="614" t="s">
        <v>1609</v>
      </c>
      <c r="D227" s="614">
        <v>46</v>
      </c>
      <c r="E227" s="614" t="s">
        <v>2325</v>
      </c>
      <c r="F227" s="614" t="s">
        <v>1311</v>
      </c>
      <c r="G227" s="614" t="s">
        <v>1277</v>
      </c>
      <c r="H227" s="614" t="s">
        <v>1215</v>
      </c>
    </row>
    <row r="228" spans="3:8" ht="15" thickBot="1" x14ac:dyDescent="0.35">
      <c r="C228" s="615" t="s">
        <v>1610</v>
      </c>
      <c r="D228" s="615">
        <v>44</v>
      </c>
      <c r="E228" s="615" t="s">
        <v>2325</v>
      </c>
      <c r="F228" s="615" t="s">
        <v>1347</v>
      </c>
      <c r="G228" s="615" t="s">
        <v>1277</v>
      </c>
      <c r="H228" s="615" t="s">
        <v>1215</v>
      </c>
    </row>
    <row r="229" spans="3:8" ht="15" thickBot="1" x14ac:dyDescent="0.35">
      <c r="C229" s="614" t="s">
        <v>1611</v>
      </c>
      <c r="D229" s="614">
        <v>30</v>
      </c>
      <c r="E229" s="614" t="s">
        <v>2325</v>
      </c>
      <c r="F229" s="614" t="s">
        <v>1311</v>
      </c>
      <c r="G229" s="614" t="s">
        <v>1277</v>
      </c>
      <c r="H229" s="614" t="s">
        <v>1612</v>
      </c>
    </row>
    <row r="230" spans="3:8" ht="15" thickBot="1" x14ac:dyDescent="0.35">
      <c r="C230" s="615" t="s">
        <v>1613</v>
      </c>
      <c r="D230" s="615">
        <v>52</v>
      </c>
      <c r="E230" s="615" t="s">
        <v>2325</v>
      </c>
      <c r="F230" s="615" t="s">
        <v>1311</v>
      </c>
      <c r="G230" s="615" t="s">
        <v>1277</v>
      </c>
      <c r="H230" s="615" t="s">
        <v>1614</v>
      </c>
    </row>
    <row r="231" spans="3:8" ht="15" thickBot="1" x14ac:dyDescent="0.35">
      <c r="C231" s="614" t="s">
        <v>1615</v>
      </c>
      <c r="D231" s="614">
        <v>38</v>
      </c>
      <c r="E231" s="614" t="s">
        <v>2325</v>
      </c>
      <c r="F231" s="614" t="s">
        <v>1311</v>
      </c>
      <c r="G231" s="614" t="s">
        <v>1277</v>
      </c>
      <c r="H231" s="614" t="s">
        <v>1215</v>
      </c>
    </row>
    <row r="232" spans="3:8" ht="15" thickBot="1" x14ac:dyDescent="0.35">
      <c r="C232" s="615" t="s">
        <v>1616</v>
      </c>
      <c r="D232" s="615">
        <v>42</v>
      </c>
      <c r="E232" s="615" t="s">
        <v>2325</v>
      </c>
      <c r="F232" s="615" t="s">
        <v>1311</v>
      </c>
      <c r="G232" s="615" t="s">
        <v>1277</v>
      </c>
      <c r="H232" s="615" t="s">
        <v>1215</v>
      </c>
    </row>
    <row r="233" spans="3:8" ht="15" thickBot="1" x14ac:dyDescent="0.35">
      <c r="C233" s="614" t="s">
        <v>1617</v>
      </c>
      <c r="D233" s="614">
        <v>43</v>
      </c>
      <c r="E233" s="614" t="s">
        <v>2325</v>
      </c>
      <c r="F233" s="614" t="s">
        <v>1311</v>
      </c>
      <c r="G233" s="614" t="s">
        <v>1277</v>
      </c>
      <c r="H233" s="614" t="s">
        <v>1215</v>
      </c>
    </row>
    <row r="234" spans="3:8" ht="15" thickBot="1" x14ac:dyDescent="0.35">
      <c r="C234" s="615" t="s">
        <v>1618</v>
      </c>
      <c r="D234" s="615">
        <v>19</v>
      </c>
      <c r="E234" s="615" t="s">
        <v>2325</v>
      </c>
      <c r="F234" s="615" t="s">
        <v>1213</v>
      </c>
      <c r="G234" s="615" t="s">
        <v>1277</v>
      </c>
      <c r="H234" s="615" t="s">
        <v>1215</v>
      </c>
    </row>
    <row r="235" spans="3:8" ht="15" thickBot="1" x14ac:dyDescent="0.35">
      <c r="C235" s="614" t="s">
        <v>1619</v>
      </c>
      <c r="D235" s="614">
        <v>33</v>
      </c>
      <c r="E235" s="614" t="s">
        <v>2325</v>
      </c>
      <c r="F235" s="614" t="s">
        <v>1213</v>
      </c>
      <c r="G235" s="614" t="s">
        <v>1277</v>
      </c>
      <c r="H235" s="614" t="s">
        <v>1215</v>
      </c>
    </row>
    <row r="236" spans="3:8" ht="15" thickBot="1" x14ac:dyDescent="0.35">
      <c r="C236" s="615" t="s">
        <v>1620</v>
      </c>
      <c r="D236" s="615">
        <v>27</v>
      </c>
      <c r="E236" s="615" t="s">
        <v>2325</v>
      </c>
      <c r="F236" s="615" t="s">
        <v>1213</v>
      </c>
      <c r="G236" s="615" t="s">
        <v>1277</v>
      </c>
      <c r="H236" s="615" t="s">
        <v>1215</v>
      </c>
    </row>
    <row r="237" spans="3:8" ht="15" thickBot="1" x14ac:dyDescent="0.35">
      <c r="C237" s="614" t="s">
        <v>1621</v>
      </c>
      <c r="D237" s="614">
        <v>62</v>
      </c>
      <c r="E237" s="614" t="s">
        <v>2325</v>
      </c>
      <c r="F237" s="614" t="s">
        <v>1276</v>
      </c>
      <c r="G237" s="614" t="s">
        <v>1277</v>
      </c>
      <c r="H237" s="614" t="s">
        <v>1215</v>
      </c>
    </row>
    <row r="238" spans="3:8" ht="15" thickBot="1" x14ac:dyDescent="0.35">
      <c r="C238" s="615" t="s">
        <v>1622</v>
      </c>
      <c r="D238" s="615">
        <v>44</v>
      </c>
      <c r="E238" s="615" t="s">
        <v>2325</v>
      </c>
      <c r="F238" s="615" t="s">
        <v>1382</v>
      </c>
      <c r="G238" s="615" t="s">
        <v>1277</v>
      </c>
      <c r="H238" s="615" t="s">
        <v>1215</v>
      </c>
    </row>
    <row r="239" spans="3:8" ht="15" thickBot="1" x14ac:dyDescent="0.35">
      <c r="C239" s="614" t="s">
        <v>1623</v>
      </c>
      <c r="D239" s="614">
        <v>49</v>
      </c>
      <c r="E239" s="614" t="s">
        <v>2325</v>
      </c>
      <c r="F239" s="614" t="s">
        <v>1311</v>
      </c>
      <c r="G239" s="614" t="s">
        <v>1277</v>
      </c>
      <c r="H239" s="614" t="s">
        <v>1215</v>
      </c>
    </row>
    <row r="240" spans="3:8" ht="15" thickBot="1" x14ac:dyDescent="0.35">
      <c r="C240" s="615" t="s">
        <v>1624</v>
      </c>
      <c r="D240" s="615">
        <v>38</v>
      </c>
      <c r="E240" s="615" t="s">
        <v>2325</v>
      </c>
      <c r="F240" s="615" t="s">
        <v>1311</v>
      </c>
      <c r="G240" s="615" t="s">
        <v>1277</v>
      </c>
      <c r="H240" s="615" t="s">
        <v>1215</v>
      </c>
    </row>
    <row r="241" spans="3:8" ht="15" thickBot="1" x14ac:dyDescent="0.35">
      <c r="C241" s="614" t="s">
        <v>1625</v>
      </c>
      <c r="D241" s="614">
        <v>57</v>
      </c>
      <c r="E241" s="614" t="s">
        <v>2325</v>
      </c>
      <c r="F241" s="614" t="s">
        <v>1311</v>
      </c>
      <c r="G241" s="614" t="s">
        <v>1277</v>
      </c>
      <c r="H241" s="614" t="s">
        <v>1215</v>
      </c>
    </row>
    <row r="242" spans="3:8" ht="15" thickBot="1" x14ac:dyDescent="0.35">
      <c r="C242" s="615" t="s">
        <v>1626</v>
      </c>
      <c r="D242" s="615">
        <v>57</v>
      </c>
      <c r="E242" s="615" t="s">
        <v>2325</v>
      </c>
      <c r="F242" s="615" t="s">
        <v>1311</v>
      </c>
      <c r="G242" s="615" t="s">
        <v>1277</v>
      </c>
      <c r="H242" s="615" t="s">
        <v>1215</v>
      </c>
    </row>
    <row r="243" spans="3:8" ht="15" thickBot="1" x14ac:dyDescent="0.35">
      <c r="C243" s="614" t="s">
        <v>1627</v>
      </c>
      <c r="D243" s="614">
        <v>43</v>
      </c>
      <c r="E243" s="614" t="s">
        <v>2325</v>
      </c>
      <c r="F243" s="614" t="s">
        <v>1311</v>
      </c>
      <c r="G243" s="614" t="s">
        <v>1277</v>
      </c>
      <c r="H243" s="614" t="s">
        <v>1215</v>
      </c>
    </row>
    <row r="244" spans="3:8" ht="15" thickBot="1" x14ac:dyDescent="0.35">
      <c r="C244" s="615" t="s">
        <v>1628</v>
      </c>
      <c r="D244" s="615">
        <v>35</v>
      </c>
      <c r="E244" s="615" t="s">
        <v>2325</v>
      </c>
      <c r="F244" s="615" t="s">
        <v>1311</v>
      </c>
      <c r="G244" s="615" t="s">
        <v>1277</v>
      </c>
      <c r="H244" s="615" t="s">
        <v>1215</v>
      </c>
    </row>
    <row r="245" spans="3:8" ht="15" thickBot="1" x14ac:dyDescent="0.35">
      <c r="C245" s="614" t="s">
        <v>1629</v>
      </c>
      <c r="D245" s="614">
        <v>19</v>
      </c>
      <c r="E245" s="614" t="s">
        <v>2325</v>
      </c>
      <c r="F245" s="614" t="s">
        <v>1298</v>
      </c>
      <c r="G245" s="614" t="s">
        <v>1277</v>
      </c>
      <c r="H245" s="614" t="s">
        <v>1215</v>
      </c>
    </row>
    <row r="246" spans="3:8" ht="15" thickBot="1" x14ac:dyDescent="0.35">
      <c r="C246" s="615" t="s">
        <v>1630</v>
      </c>
      <c r="D246" s="615">
        <v>27</v>
      </c>
      <c r="E246" s="615" t="s">
        <v>2325</v>
      </c>
      <c r="F246" s="615" t="s">
        <v>1213</v>
      </c>
      <c r="G246" s="615" t="s">
        <v>1277</v>
      </c>
      <c r="H246" s="615" t="s">
        <v>1215</v>
      </c>
    </row>
    <row r="247" spans="3:8" ht="15" thickBot="1" x14ac:dyDescent="0.35">
      <c r="C247" s="614" t="s">
        <v>1631</v>
      </c>
      <c r="D247" s="614">
        <v>47</v>
      </c>
      <c r="E247" s="614" t="s">
        <v>2325</v>
      </c>
      <c r="F247" s="614" t="s">
        <v>1311</v>
      </c>
      <c r="G247" s="614" t="s">
        <v>1277</v>
      </c>
      <c r="H247" s="614" t="s">
        <v>1215</v>
      </c>
    </row>
    <row r="248" spans="3:8" ht="15" thickBot="1" x14ac:dyDescent="0.35">
      <c r="C248" s="615" t="s">
        <v>1632</v>
      </c>
      <c r="D248" s="615">
        <v>35</v>
      </c>
      <c r="E248" s="615" t="s">
        <v>2325</v>
      </c>
      <c r="F248" s="615" t="s">
        <v>1347</v>
      </c>
      <c r="G248" s="615" t="s">
        <v>1277</v>
      </c>
      <c r="H248" s="615" t="s">
        <v>1215</v>
      </c>
    </row>
    <row r="249" spans="3:8" ht="15" thickBot="1" x14ac:dyDescent="0.35">
      <c r="C249" s="614" t="s">
        <v>1633</v>
      </c>
      <c r="D249" s="614">
        <v>20</v>
      </c>
      <c r="E249" s="614" t="s">
        <v>2325</v>
      </c>
      <c r="F249" s="614" t="s">
        <v>1311</v>
      </c>
      <c r="G249" s="614" t="s">
        <v>1277</v>
      </c>
      <c r="H249" s="614" t="s">
        <v>1634</v>
      </c>
    </row>
    <row r="250" spans="3:8" ht="15" thickBot="1" x14ac:dyDescent="0.35">
      <c r="C250" s="615" t="s">
        <v>1635</v>
      </c>
      <c r="D250" s="615">
        <v>25</v>
      </c>
      <c r="E250" s="615" t="s">
        <v>2325</v>
      </c>
      <c r="F250" s="615" t="s">
        <v>1213</v>
      </c>
      <c r="G250" s="615" t="s">
        <v>1277</v>
      </c>
      <c r="H250" s="615" t="s">
        <v>1215</v>
      </c>
    </row>
    <row r="251" spans="3:8" ht="15" thickBot="1" x14ac:dyDescent="0.35">
      <c r="C251" s="614" t="s">
        <v>1636</v>
      </c>
      <c r="D251" s="614">
        <v>58</v>
      </c>
      <c r="E251" s="614" t="s">
        <v>2325</v>
      </c>
      <c r="F251" s="614" t="s">
        <v>1213</v>
      </c>
      <c r="G251" s="614" t="s">
        <v>1277</v>
      </c>
      <c r="H251" s="614" t="s">
        <v>1215</v>
      </c>
    </row>
    <row r="252" spans="3:8" ht="15" thickBot="1" x14ac:dyDescent="0.35">
      <c r="C252" s="615" t="s">
        <v>1637</v>
      </c>
      <c r="D252" s="615">
        <v>23</v>
      </c>
      <c r="E252" s="615" t="s">
        <v>2325</v>
      </c>
      <c r="F252" s="615" t="s">
        <v>1213</v>
      </c>
      <c r="G252" s="615" t="s">
        <v>1277</v>
      </c>
      <c r="H252" s="615" t="s">
        <v>1215</v>
      </c>
    </row>
    <row r="253" spans="3:8" ht="15" thickBot="1" x14ac:dyDescent="0.35">
      <c r="C253" s="614" t="s">
        <v>1638</v>
      </c>
      <c r="D253" s="614">
        <v>43</v>
      </c>
      <c r="E253" s="614" t="s">
        <v>2325</v>
      </c>
      <c r="F253" s="614" t="s">
        <v>1311</v>
      </c>
      <c r="G253" s="614" t="s">
        <v>1277</v>
      </c>
      <c r="H253" s="614" t="s">
        <v>1215</v>
      </c>
    </row>
    <row r="254" spans="3:8" ht="15" thickBot="1" x14ac:dyDescent="0.35">
      <c r="C254" s="615" t="s">
        <v>1639</v>
      </c>
      <c r="D254" s="615">
        <v>63</v>
      </c>
      <c r="E254" s="615" t="s">
        <v>2325</v>
      </c>
      <c r="F254" s="615" t="s">
        <v>1311</v>
      </c>
      <c r="G254" s="615" t="s">
        <v>1277</v>
      </c>
      <c r="H254" s="615" t="s">
        <v>1215</v>
      </c>
    </row>
    <row r="255" spans="3:8" ht="15" thickBot="1" x14ac:dyDescent="0.35">
      <c r="C255" s="614" t="s">
        <v>1640</v>
      </c>
      <c r="D255" s="614">
        <v>88</v>
      </c>
      <c r="E255" s="614" t="s">
        <v>2325</v>
      </c>
      <c r="F255" s="614" t="s">
        <v>1311</v>
      </c>
      <c r="G255" s="614" t="s">
        <v>1277</v>
      </c>
      <c r="H255" s="614" t="s">
        <v>1215</v>
      </c>
    </row>
    <row r="256" spans="3:8" ht="15" thickBot="1" x14ac:dyDescent="0.35">
      <c r="C256" s="615" t="s">
        <v>1641</v>
      </c>
      <c r="D256" s="615">
        <v>30</v>
      </c>
      <c r="E256" s="615" t="s">
        <v>2325</v>
      </c>
      <c r="F256" s="615" t="s">
        <v>1298</v>
      </c>
      <c r="G256" s="615" t="s">
        <v>1277</v>
      </c>
      <c r="H256" s="615" t="s">
        <v>1215</v>
      </c>
    </row>
    <row r="257" spans="3:8" ht="15" thickBot="1" x14ac:dyDescent="0.35">
      <c r="C257" s="614" t="s">
        <v>1642</v>
      </c>
      <c r="D257" s="614">
        <v>33</v>
      </c>
      <c r="E257" s="614" t="s">
        <v>2325</v>
      </c>
      <c r="F257" s="614" t="s">
        <v>1298</v>
      </c>
      <c r="G257" s="614" t="s">
        <v>1277</v>
      </c>
      <c r="H257" s="614" t="s">
        <v>1561</v>
      </c>
    </row>
    <row r="258" spans="3:8" ht="15" thickBot="1" x14ac:dyDescent="0.35">
      <c r="C258" s="615" t="s">
        <v>1643</v>
      </c>
      <c r="D258" s="615">
        <v>45</v>
      </c>
      <c r="E258" s="615" t="s">
        <v>2325</v>
      </c>
      <c r="F258" s="615" t="s">
        <v>1298</v>
      </c>
      <c r="G258" s="615" t="s">
        <v>1277</v>
      </c>
      <c r="H258" s="615" t="s">
        <v>1561</v>
      </c>
    </row>
    <row r="259" spans="3:8" ht="15" thickBot="1" x14ac:dyDescent="0.35">
      <c r="C259" s="614" t="s">
        <v>1644</v>
      </c>
      <c r="D259" s="614">
        <v>31</v>
      </c>
      <c r="E259" s="614" t="s">
        <v>2325</v>
      </c>
      <c r="F259" s="614" t="s">
        <v>1298</v>
      </c>
      <c r="G259" s="614" t="s">
        <v>1277</v>
      </c>
      <c r="H259" s="614" t="s">
        <v>1449</v>
      </c>
    </row>
    <row r="260" spans="3:8" ht="15" thickBot="1" x14ac:dyDescent="0.35">
      <c r="C260" s="615" t="s">
        <v>1645</v>
      </c>
      <c r="D260" s="615">
        <v>21</v>
      </c>
      <c r="E260" s="615" t="s">
        <v>2325</v>
      </c>
      <c r="F260" s="615" t="s">
        <v>1270</v>
      </c>
      <c r="G260" s="615" t="s">
        <v>1277</v>
      </c>
      <c r="H260" s="615" t="s">
        <v>1215</v>
      </c>
    </row>
    <row r="261" spans="3:8" ht="15" thickBot="1" x14ac:dyDescent="0.35">
      <c r="C261" s="614" t="s">
        <v>1646</v>
      </c>
      <c r="D261" s="614">
        <v>21</v>
      </c>
      <c r="E261" s="614" t="s">
        <v>2325</v>
      </c>
      <c r="F261" s="614" t="s">
        <v>1270</v>
      </c>
      <c r="G261" s="614" t="s">
        <v>1277</v>
      </c>
      <c r="H261" s="614" t="s">
        <v>1215</v>
      </c>
    </row>
    <row r="262" spans="3:8" ht="15" thickBot="1" x14ac:dyDescent="0.35">
      <c r="C262" s="615" t="s">
        <v>1647</v>
      </c>
      <c r="D262" s="615">
        <v>23</v>
      </c>
      <c r="E262" s="615" t="s">
        <v>2325</v>
      </c>
      <c r="F262" s="615" t="s">
        <v>1352</v>
      </c>
      <c r="G262" s="615" t="s">
        <v>1277</v>
      </c>
      <c r="H262" s="615" t="s">
        <v>1215</v>
      </c>
    </row>
    <row r="263" spans="3:8" ht="15" thickBot="1" x14ac:dyDescent="0.35">
      <c r="C263" s="614" t="s">
        <v>1648</v>
      </c>
      <c r="D263" s="614">
        <v>60</v>
      </c>
      <c r="E263" s="614" t="s">
        <v>2325</v>
      </c>
      <c r="F263" s="614" t="s">
        <v>1298</v>
      </c>
      <c r="G263" s="614" t="s">
        <v>1277</v>
      </c>
      <c r="H263" s="614" t="s">
        <v>1215</v>
      </c>
    </row>
    <row r="264" spans="3:8" ht="15" thickBot="1" x14ac:dyDescent="0.35">
      <c r="C264" s="615" t="s">
        <v>1649</v>
      </c>
      <c r="D264" s="615">
        <v>27</v>
      </c>
      <c r="E264" s="615" t="s">
        <v>2325</v>
      </c>
      <c r="F264" s="615" t="s">
        <v>1298</v>
      </c>
      <c r="G264" s="615" t="s">
        <v>1277</v>
      </c>
      <c r="H264" s="615" t="s">
        <v>1215</v>
      </c>
    </row>
    <row r="265" spans="3:8" ht="15" thickBot="1" x14ac:dyDescent="0.35">
      <c r="C265" s="614" t="s">
        <v>1651</v>
      </c>
      <c r="D265" s="614">
        <v>45</v>
      </c>
      <c r="E265" s="614" t="s">
        <v>2325</v>
      </c>
      <c r="F265" s="614" t="s">
        <v>1298</v>
      </c>
      <c r="G265" s="614" t="s">
        <v>1277</v>
      </c>
      <c r="H265" s="614" t="s">
        <v>1561</v>
      </c>
    </row>
    <row r="266" spans="3:8" ht="15" thickBot="1" x14ac:dyDescent="0.35">
      <c r="C266" s="615" t="s">
        <v>1653</v>
      </c>
      <c r="D266" s="615">
        <v>55</v>
      </c>
      <c r="E266" s="615" t="s">
        <v>2325</v>
      </c>
      <c r="F266" s="615" t="s">
        <v>1298</v>
      </c>
      <c r="G266" s="615" t="s">
        <v>1277</v>
      </c>
      <c r="H266" s="615" t="s">
        <v>1215</v>
      </c>
    </row>
    <row r="267" spans="3:8" ht="15" thickBot="1" x14ac:dyDescent="0.35">
      <c r="C267" s="614" t="s">
        <v>1654</v>
      </c>
      <c r="D267" s="614">
        <v>40</v>
      </c>
      <c r="E267" s="614" t="s">
        <v>2325</v>
      </c>
      <c r="F267" s="614" t="s">
        <v>1218</v>
      </c>
      <c r="G267" s="614" t="s">
        <v>1277</v>
      </c>
      <c r="H267" s="614" t="s">
        <v>1215</v>
      </c>
    </row>
    <row r="268" spans="3:8" ht="15" thickBot="1" x14ac:dyDescent="0.35">
      <c r="C268" s="615" t="s">
        <v>1655</v>
      </c>
      <c r="D268" s="615">
        <v>58</v>
      </c>
      <c r="E268" s="615" t="s">
        <v>2325</v>
      </c>
      <c r="F268" s="615" t="s">
        <v>1311</v>
      </c>
      <c r="G268" s="615" t="s">
        <v>1277</v>
      </c>
      <c r="H268" s="615" t="s">
        <v>1614</v>
      </c>
    </row>
    <row r="269" spans="3:8" ht="15" thickBot="1" x14ac:dyDescent="0.35">
      <c r="C269" s="614" t="s">
        <v>1656</v>
      </c>
      <c r="D269" s="614">
        <v>19</v>
      </c>
      <c r="E269" s="614" t="s">
        <v>2325</v>
      </c>
      <c r="F269" s="614" t="s">
        <v>1311</v>
      </c>
      <c r="G269" s="614" t="s">
        <v>1277</v>
      </c>
      <c r="H269" s="614" t="s">
        <v>1215</v>
      </c>
    </row>
    <row r="270" spans="3:8" ht="15" thickBot="1" x14ac:dyDescent="0.35">
      <c r="C270" s="615" t="s">
        <v>1657</v>
      </c>
      <c r="D270" s="615">
        <v>17</v>
      </c>
      <c r="E270" s="615" t="s">
        <v>2325</v>
      </c>
      <c r="F270" s="615" t="s">
        <v>1340</v>
      </c>
      <c r="G270" s="615" t="s">
        <v>1277</v>
      </c>
      <c r="H270" s="615" t="s">
        <v>1215</v>
      </c>
    </row>
    <row r="271" spans="3:8" ht="15" thickBot="1" x14ac:dyDescent="0.35">
      <c r="C271" s="614" t="s">
        <v>1658</v>
      </c>
      <c r="D271" s="614">
        <v>34</v>
      </c>
      <c r="E271" s="614" t="s">
        <v>2325</v>
      </c>
      <c r="F271" s="614" t="s">
        <v>1352</v>
      </c>
      <c r="G271" s="614" t="s">
        <v>1277</v>
      </c>
      <c r="H271" s="614" t="s">
        <v>1215</v>
      </c>
    </row>
    <row r="272" spans="3:8" ht="15" thickBot="1" x14ac:dyDescent="0.35">
      <c r="C272" s="615" t="s">
        <v>1659</v>
      </c>
      <c r="D272" s="615">
        <v>22</v>
      </c>
      <c r="E272" s="615" t="s">
        <v>2325</v>
      </c>
      <c r="F272" s="615" t="s">
        <v>1355</v>
      </c>
      <c r="G272" s="615" t="s">
        <v>1277</v>
      </c>
      <c r="H272" s="615" t="s">
        <v>1215</v>
      </c>
    </row>
    <row r="273" spans="3:8" ht="27" thickBot="1" x14ac:dyDescent="0.35">
      <c r="C273" s="614" t="s">
        <v>1660</v>
      </c>
      <c r="D273" s="614">
        <v>58</v>
      </c>
      <c r="E273" s="614" t="s">
        <v>2325</v>
      </c>
      <c r="F273" s="614" t="s">
        <v>1298</v>
      </c>
      <c r="G273" s="614" t="s">
        <v>1277</v>
      </c>
      <c r="H273" s="614" t="s">
        <v>1661</v>
      </c>
    </row>
    <row r="274" spans="3:8" ht="15" thickBot="1" x14ac:dyDescent="0.35">
      <c r="C274" s="615" t="s">
        <v>1662</v>
      </c>
      <c r="D274" s="615">
        <v>26</v>
      </c>
      <c r="E274" s="615" t="s">
        <v>2325</v>
      </c>
      <c r="F274" s="615" t="s">
        <v>1298</v>
      </c>
      <c r="G274" s="615" t="s">
        <v>1277</v>
      </c>
      <c r="H274" s="615" t="s">
        <v>1215</v>
      </c>
    </row>
    <row r="275" spans="3:8" ht="15" thickBot="1" x14ac:dyDescent="0.35">
      <c r="C275" s="614" t="s">
        <v>1663</v>
      </c>
      <c r="D275" s="614">
        <v>29</v>
      </c>
      <c r="E275" s="614" t="s">
        <v>2325</v>
      </c>
      <c r="F275" s="614" t="s">
        <v>1311</v>
      </c>
      <c r="G275" s="614" t="s">
        <v>1277</v>
      </c>
      <c r="H275" s="614" t="s">
        <v>1215</v>
      </c>
    </row>
    <row r="276" spans="3:8" ht="15" thickBot="1" x14ac:dyDescent="0.35">
      <c r="C276" s="615" t="s">
        <v>1664</v>
      </c>
      <c r="D276" s="615">
        <v>21</v>
      </c>
      <c r="E276" s="615" t="s">
        <v>2325</v>
      </c>
      <c r="F276" s="615" t="s">
        <v>1311</v>
      </c>
      <c r="G276" s="615" t="s">
        <v>1277</v>
      </c>
      <c r="H276" s="615" t="s">
        <v>1215</v>
      </c>
    </row>
    <row r="277" spans="3:8" ht="15" thickBot="1" x14ac:dyDescent="0.35">
      <c r="C277" s="614" t="s">
        <v>1665</v>
      </c>
      <c r="D277" s="614">
        <v>24</v>
      </c>
      <c r="E277" s="614" t="s">
        <v>2325</v>
      </c>
      <c r="F277" s="614" t="s">
        <v>1311</v>
      </c>
      <c r="G277" s="614" t="s">
        <v>1277</v>
      </c>
      <c r="H277" s="614" t="s">
        <v>1215</v>
      </c>
    </row>
    <row r="278" spans="3:8" ht="15" thickBot="1" x14ac:dyDescent="0.35">
      <c r="C278" s="615" t="s">
        <v>1666</v>
      </c>
      <c r="D278" s="615">
        <v>23</v>
      </c>
      <c r="E278" s="615" t="s">
        <v>2325</v>
      </c>
      <c r="F278" s="615" t="s">
        <v>1311</v>
      </c>
      <c r="G278" s="615" t="s">
        <v>1277</v>
      </c>
      <c r="H278" s="615" t="s">
        <v>1215</v>
      </c>
    </row>
    <row r="279" spans="3:8" ht="15" thickBot="1" x14ac:dyDescent="0.35">
      <c r="C279" s="614" t="s">
        <v>1667</v>
      </c>
      <c r="D279" s="614">
        <v>36</v>
      </c>
      <c r="E279" s="614" t="s">
        <v>2325</v>
      </c>
      <c r="F279" s="614" t="s">
        <v>1311</v>
      </c>
      <c r="G279" s="614" t="s">
        <v>1277</v>
      </c>
      <c r="H279" s="614" t="s">
        <v>1215</v>
      </c>
    </row>
    <row r="280" spans="3:8" ht="15" thickBot="1" x14ac:dyDescent="0.35">
      <c r="C280" s="615" t="s">
        <v>1668</v>
      </c>
      <c r="D280" s="615">
        <v>23</v>
      </c>
      <c r="E280" s="615" t="s">
        <v>2325</v>
      </c>
      <c r="F280" s="615" t="s">
        <v>1311</v>
      </c>
      <c r="G280" s="615" t="s">
        <v>1277</v>
      </c>
      <c r="H280" s="615" t="s">
        <v>1215</v>
      </c>
    </row>
    <row r="281" spans="3:8" ht="15" thickBot="1" x14ac:dyDescent="0.35">
      <c r="C281" s="614" t="s">
        <v>1669</v>
      </c>
      <c r="D281" s="614">
        <v>27</v>
      </c>
      <c r="E281" s="614" t="s">
        <v>2325</v>
      </c>
      <c r="F281" s="614" t="s">
        <v>1334</v>
      </c>
      <c r="G281" s="614" t="s">
        <v>1277</v>
      </c>
      <c r="H281" s="614" t="s">
        <v>1215</v>
      </c>
    </row>
    <row r="282" spans="3:8" ht="15" thickBot="1" x14ac:dyDescent="0.35">
      <c r="C282" s="615" t="s">
        <v>1672</v>
      </c>
      <c r="D282" s="615">
        <v>10</v>
      </c>
      <c r="E282" s="615" t="s">
        <v>2325</v>
      </c>
      <c r="F282" s="615" t="s">
        <v>1276</v>
      </c>
      <c r="G282" s="615" t="s">
        <v>1277</v>
      </c>
      <c r="H282" s="615" t="s">
        <v>1215</v>
      </c>
    </row>
    <row r="283" spans="3:8" ht="15" thickBot="1" x14ac:dyDescent="0.35">
      <c r="C283" s="614" t="s">
        <v>1673</v>
      </c>
      <c r="D283" s="614">
        <v>66</v>
      </c>
      <c r="E283" s="614" t="s">
        <v>2325</v>
      </c>
      <c r="F283" s="614" t="s">
        <v>1384</v>
      </c>
      <c r="G283" s="614" t="s">
        <v>1277</v>
      </c>
      <c r="H283" s="614" t="s">
        <v>1215</v>
      </c>
    </row>
    <row r="284" spans="3:8" ht="15" thickBot="1" x14ac:dyDescent="0.35">
      <c r="C284" s="615" t="s">
        <v>1674</v>
      </c>
      <c r="D284" s="615">
        <v>25</v>
      </c>
      <c r="E284" s="615" t="s">
        <v>2325</v>
      </c>
      <c r="F284" s="615" t="s">
        <v>1338</v>
      </c>
      <c r="G284" s="615" t="s">
        <v>1277</v>
      </c>
      <c r="H284" s="615" t="s">
        <v>1215</v>
      </c>
    </row>
    <row r="285" spans="3:8" ht="15" thickBot="1" x14ac:dyDescent="0.35">
      <c r="C285" s="614" t="s">
        <v>1675</v>
      </c>
      <c r="D285" s="614">
        <v>23</v>
      </c>
      <c r="E285" s="614" t="s">
        <v>2325</v>
      </c>
      <c r="F285" s="614" t="s">
        <v>1338</v>
      </c>
      <c r="G285" s="614" t="s">
        <v>1277</v>
      </c>
      <c r="H285" s="614" t="s">
        <v>1215</v>
      </c>
    </row>
    <row r="286" spans="3:8" ht="15" thickBot="1" x14ac:dyDescent="0.35">
      <c r="C286" s="615" t="s">
        <v>1676</v>
      </c>
      <c r="D286" s="615">
        <v>30</v>
      </c>
      <c r="E286" s="615" t="s">
        <v>2325</v>
      </c>
      <c r="F286" s="615" t="s">
        <v>1338</v>
      </c>
      <c r="G286" s="615" t="s">
        <v>1277</v>
      </c>
      <c r="H286" s="615" t="s">
        <v>1215</v>
      </c>
    </row>
    <row r="287" spans="3:8" ht="15" thickBot="1" x14ac:dyDescent="0.35">
      <c r="C287" s="614" t="s">
        <v>1677</v>
      </c>
      <c r="D287" s="614">
        <v>20</v>
      </c>
      <c r="E287" s="614" t="s">
        <v>2325</v>
      </c>
      <c r="F287" s="614" t="s">
        <v>1311</v>
      </c>
      <c r="G287" s="614" t="s">
        <v>1277</v>
      </c>
      <c r="H287" s="614" t="s">
        <v>1215</v>
      </c>
    </row>
    <row r="288" spans="3:8" ht="15" thickBot="1" x14ac:dyDescent="0.35">
      <c r="C288" s="615" t="s">
        <v>1678</v>
      </c>
      <c r="D288" s="615">
        <v>20</v>
      </c>
      <c r="E288" s="615" t="s">
        <v>2325</v>
      </c>
      <c r="F288" s="615" t="s">
        <v>1311</v>
      </c>
      <c r="G288" s="615" t="s">
        <v>1277</v>
      </c>
      <c r="H288" s="615" t="s">
        <v>1215</v>
      </c>
    </row>
    <row r="289" spans="3:8" ht="15" thickBot="1" x14ac:dyDescent="0.35">
      <c r="C289" s="614" t="s">
        <v>1679</v>
      </c>
      <c r="D289" s="614">
        <v>23</v>
      </c>
      <c r="E289" s="614" t="s">
        <v>2325</v>
      </c>
      <c r="F289" s="614" t="s">
        <v>1298</v>
      </c>
      <c r="G289" s="614" t="s">
        <v>1277</v>
      </c>
      <c r="H289" s="614" t="s">
        <v>1215</v>
      </c>
    </row>
    <row r="290" spans="3:8" ht="27" thickBot="1" x14ac:dyDescent="0.35">
      <c r="C290" s="615" t="s">
        <v>1680</v>
      </c>
      <c r="D290" s="615">
        <v>28</v>
      </c>
      <c r="E290" s="615" t="s">
        <v>2325</v>
      </c>
      <c r="F290" s="615" t="s">
        <v>1298</v>
      </c>
      <c r="G290" s="615" t="s">
        <v>1277</v>
      </c>
      <c r="H290" s="615" t="s">
        <v>1661</v>
      </c>
    </row>
    <row r="291" spans="3:8" ht="27" thickBot="1" x14ac:dyDescent="0.35">
      <c r="C291" s="614" t="s">
        <v>1681</v>
      </c>
      <c r="D291" s="614">
        <v>22</v>
      </c>
      <c r="E291" s="614" t="s">
        <v>2325</v>
      </c>
      <c r="F291" s="614" t="s">
        <v>1298</v>
      </c>
      <c r="G291" s="614" t="s">
        <v>1277</v>
      </c>
      <c r="H291" s="614" t="s">
        <v>1661</v>
      </c>
    </row>
    <row r="292" spans="3:8" ht="15" thickBot="1" x14ac:dyDescent="0.35">
      <c r="C292" s="615" t="s">
        <v>1683</v>
      </c>
      <c r="D292" s="615">
        <v>52</v>
      </c>
      <c r="E292" s="615" t="s">
        <v>2325</v>
      </c>
      <c r="F292" s="615" t="s">
        <v>1298</v>
      </c>
      <c r="G292" s="615" t="s">
        <v>1277</v>
      </c>
      <c r="H292" s="615" t="s">
        <v>1561</v>
      </c>
    </row>
    <row r="293" spans="3:8" ht="15" thickBot="1" x14ac:dyDescent="0.35">
      <c r="C293" s="614" t="s">
        <v>1684</v>
      </c>
      <c r="D293" s="614">
        <v>17</v>
      </c>
      <c r="E293" s="614" t="s">
        <v>2325</v>
      </c>
      <c r="F293" s="614" t="s">
        <v>1378</v>
      </c>
      <c r="G293" s="614" t="s">
        <v>1277</v>
      </c>
      <c r="H293" s="614" t="s">
        <v>1215</v>
      </c>
    </row>
    <row r="294" spans="3:8" ht="15" thickBot="1" x14ac:dyDescent="0.35">
      <c r="C294" s="615" t="s">
        <v>1685</v>
      </c>
      <c r="D294" s="615">
        <v>24</v>
      </c>
      <c r="E294" s="615" t="s">
        <v>2325</v>
      </c>
      <c r="F294" s="615" t="s">
        <v>1334</v>
      </c>
      <c r="G294" s="615" t="s">
        <v>1277</v>
      </c>
      <c r="H294" s="615" t="s">
        <v>1215</v>
      </c>
    </row>
    <row r="295" spans="3:8" ht="15" thickBot="1" x14ac:dyDescent="0.35">
      <c r="C295" s="614" t="s">
        <v>1686</v>
      </c>
      <c r="D295" s="614">
        <v>58</v>
      </c>
      <c r="E295" s="614" t="s">
        <v>2325</v>
      </c>
      <c r="F295" s="614" t="s">
        <v>1298</v>
      </c>
      <c r="G295" s="614" t="s">
        <v>1277</v>
      </c>
      <c r="H295" s="614" t="s">
        <v>1215</v>
      </c>
    </row>
    <row r="296" spans="3:8" ht="15" thickBot="1" x14ac:dyDescent="0.35">
      <c r="C296" s="615" t="s">
        <v>1687</v>
      </c>
      <c r="D296" s="615">
        <v>27</v>
      </c>
      <c r="E296" s="615" t="s">
        <v>2325</v>
      </c>
      <c r="F296" s="615" t="s">
        <v>1298</v>
      </c>
      <c r="G296" s="615" t="s">
        <v>1277</v>
      </c>
      <c r="H296" s="615" t="s">
        <v>1567</v>
      </c>
    </row>
    <row r="297" spans="3:8" ht="15" thickBot="1" x14ac:dyDescent="0.35">
      <c r="C297" s="614" t="s">
        <v>1688</v>
      </c>
      <c r="D297" s="614">
        <v>29</v>
      </c>
      <c r="E297" s="614" t="s">
        <v>2325</v>
      </c>
      <c r="F297" s="614" t="s">
        <v>1298</v>
      </c>
      <c r="G297" s="614" t="s">
        <v>1277</v>
      </c>
      <c r="H297" s="614" t="s">
        <v>1612</v>
      </c>
    </row>
    <row r="298" spans="3:8" ht="15" thickBot="1" x14ac:dyDescent="0.35">
      <c r="C298" s="615" t="s">
        <v>1689</v>
      </c>
      <c r="D298" s="615">
        <v>23</v>
      </c>
      <c r="E298" s="615" t="s">
        <v>2325</v>
      </c>
      <c r="F298" s="615" t="s">
        <v>1342</v>
      </c>
      <c r="G298" s="615" t="s">
        <v>1277</v>
      </c>
      <c r="H298" s="615" t="s">
        <v>1215</v>
      </c>
    </row>
    <row r="299" spans="3:8" ht="15" thickBot="1" x14ac:dyDescent="0.35">
      <c r="C299" s="614" t="s">
        <v>1690</v>
      </c>
      <c r="D299" s="614">
        <v>30</v>
      </c>
      <c r="E299" s="614" t="s">
        <v>2325</v>
      </c>
      <c r="F299" s="614" t="s">
        <v>1342</v>
      </c>
      <c r="G299" s="614" t="s">
        <v>1277</v>
      </c>
      <c r="H299" s="614" t="s">
        <v>1215</v>
      </c>
    </row>
    <row r="300" spans="3:8" ht="15" thickBot="1" x14ac:dyDescent="0.35">
      <c r="C300" s="615" t="s">
        <v>1691</v>
      </c>
      <c r="D300" s="615">
        <v>29</v>
      </c>
      <c r="E300" s="615" t="s">
        <v>2325</v>
      </c>
      <c r="F300" s="615" t="s">
        <v>1311</v>
      </c>
      <c r="G300" s="615" t="s">
        <v>1277</v>
      </c>
      <c r="H300" s="615" t="s">
        <v>1215</v>
      </c>
    </row>
    <row r="301" spans="3:8" ht="15" thickBot="1" x14ac:dyDescent="0.35">
      <c r="C301" s="614" t="s">
        <v>1692</v>
      </c>
      <c r="D301" s="614">
        <v>44</v>
      </c>
      <c r="E301" s="614" t="s">
        <v>2325</v>
      </c>
      <c r="F301" s="614" t="s">
        <v>1311</v>
      </c>
      <c r="G301" s="614" t="s">
        <v>1277</v>
      </c>
      <c r="H301" s="614" t="s">
        <v>1215</v>
      </c>
    </row>
    <row r="302" spans="3:8" ht="15" thickBot="1" x14ac:dyDescent="0.35">
      <c r="C302" s="615" t="s">
        <v>1693</v>
      </c>
      <c r="D302" s="615">
        <v>19</v>
      </c>
      <c r="E302" s="615" t="s">
        <v>2325</v>
      </c>
      <c r="F302" s="615" t="s">
        <v>1311</v>
      </c>
      <c r="G302" s="615" t="s">
        <v>1277</v>
      </c>
      <c r="H302" s="615" t="s">
        <v>1215</v>
      </c>
    </row>
    <row r="303" spans="3:8" ht="15" thickBot="1" x14ac:dyDescent="0.35">
      <c r="C303" s="614" t="s">
        <v>1694</v>
      </c>
      <c r="D303" s="614">
        <v>18</v>
      </c>
      <c r="E303" s="614" t="s">
        <v>2325</v>
      </c>
      <c r="F303" s="614" t="s">
        <v>1311</v>
      </c>
      <c r="G303" s="614" t="s">
        <v>1277</v>
      </c>
      <c r="H303" s="614" t="s">
        <v>1215</v>
      </c>
    </row>
    <row r="304" spans="3:8" ht="15" thickBot="1" x14ac:dyDescent="0.35">
      <c r="C304" s="615" t="s">
        <v>1695</v>
      </c>
      <c r="D304" s="615">
        <v>30</v>
      </c>
      <c r="E304" s="615" t="s">
        <v>2325</v>
      </c>
      <c r="F304" s="615" t="s">
        <v>1311</v>
      </c>
      <c r="G304" s="615" t="s">
        <v>1277</v>
      </c>
      <c r="H304" s="615" t="s">
        <v>1215</v>
      </c>
    </row>
    <row r="305" spans="3:8" ht="15" thickBot="1" x14ac:dyDescent="0.35">
      <c r="C305" s="614" t="s">
        <v>1696</v>
      </c>
      <c r="D305" s="614">
        <v>25</v>
      </c>
      <c r="E305" s="614" t="s">
        <v>2325</v>
      </c>
      <c r="F305" s="614" t="s">
        <v>1311</v>
      </c>
      <c r="G305" s="614" t="s">
        <v>1277</v>
      </c>
      <c r="H305" s="614" t="s">
        <v>1215</v>
      </c>
    </row>
    <row r="306" spans="3:8" ht="15" thickBot="1" x14ac:dyDescent="0.35">
      <c r="C306" s="615" t="s">
        <v>1697</v>
      </c>
      <c r="D306" s="615">
        <v>19</v>
      </c>
      <c r="E306" s="615" t="s">
        <v>2325</v>
      </c>
      <c r="F306" s="615" t="s">
        <v>1311</v>
      </c>
      <c r="G306" s="615" t="s">
        <v>1277</v>
      </c>
      <c r="H306" s="615" t="s">
        <v>1215</v>
      </c>
    </row>
    <row r="307" spans="3:8" ht="15" thickBot="1" x14ac:dyDescent="0.35">
      <c r="C307" s="614" t="s">
        <v>1700</v>
      </c>
      <c r="D307" s="614">
        <v>42</v>
      </c>
      <c r="E307" s="614" t="s">
        <v>2325</v>
      </c>
      <c r="F307" s="614" t="s">
        <v>1311</v>
      </c>
      <c r="G307" s="614" t="s">
        <v>1277</v>
      </c>
      <c r="H307" s="614" t="s">
        <v>1215</v>
      </c>
    </row>
    <row r="308" spans="3:8" ht="15" thickBot="1" x14ac:dyDescent="0.35">
      <c r="C308" s="615" t="s">
        <v>1701</v>
      </c>
      <c r="D308" s="615">
        <v>19</v>
      </c>
      <c r="E308" s="615" t="s">
        <v>2325</v>
      </c>
      <c r="F308" s="615" t="s">
        <v>1311</v>
      </c>
      <c r="G308" s="615" t="s">
        <v>1277</v>
      </c>
      <c r="H308" s="615" t="s">
        <v>1215</v>
      </c>
    </row>
    <row r="309" spans="3:8" ht="15" thickBot="1" x14ac:dyDescent="0.35">
      <c r="C309" s="614" t="s">
        <v>1702</v>
      </c>
      <c r="D309" s="614">
        <v>25</v>
      </c>
      <c r="E309" s="614" t="s">
        <v>2325</v>
      </c>
      <c r="F309" s="614" t="s">
        <v>1311</v>
      </c>
      <c r="G309" s="614" t="s">
        <v>1277</v>
      </c>
      <c r="H309" s="614" t="s">
        <v>1215</v>
      </c>
    </row>
    <row r="310" spans="3:8" ht="15" thickBot="1" x14ac:dyDescent="0.35">
      <c r="C310" s="615" t="s">
        <v>1703</v>
      </c>
      <c r="D310" s="615">
        <v>20</v>
      </c>
      <c r="E310" s="615" t="s">
        <v>2325</v>
      </c>
      <c r="F310" s="615" t="s">
        <v>1355</v>
      </c>
      <c r="G310" s="615" t="s">
        <v>1277</v>
      </c>
      <c r="H310" s="615" t="s">
        <v>1215</v>
      </c>
    </row>
    <row r="311" spans="3:8" ht="15" thickBot="1" x14ac:dyDescent="0.35">
      <c r="C311" s="614" t="s">
        <v>1704</v>
      </c>
      <c r="D311" s="614">
        <v>35</v>
      </c>
      <c r="E311" s="614" t="s">
        <v>2325</v>
      </c>
      <c r="F311" s="614" t="s">
        <v>1355</v>
      </c>
      <c r="G311" s="614" t="s">
        <v>1277</v>
      </c>
      <c r="H311" s="614" t="s">
        <v>1215</v>
      </c>
    </row>
    <row r="312" spans="3:8" ht="15" thickBot="1" x14ac:dyDescent="0.35">
      <c r="C312" s="615" t="s">
        <v>1705</v>
      </c>
      <c r="D312" s="615">
        <v>33</v>
      </c>
      <c r="E312" s="615" t="s">
        <v>2325</v>
      </c>
      <c r="F312" s="615" t="s">
        <v>1332</v>
      </c>
      <c r="G312" s="615" t="s">
        <v>1277</v>
      </c>
      <c r="H312" s="615" t="s">
        <v>1215</v>
      </c>
    </row>
    <row r="313" spans="3:8" ht="15" thickBot="1" x14ac:dyDescent="0.35">
      <c r="C313" s="614" t="s">
        <v>1706</v>
      </c>
      <c r="D313" s="614">
        <v>22</v>
      </c>
      <c r="E313" s="614" t="s">
        <v>2325</v>
      </c>
      <c r="F313" s="614" t="s">
        <v>1332</v>
      </c>
      <c r="G313" s="614" t="s">
        <v>1277</v>
      </c>
      <c r="H313" s="614" t="s">
        <v>1215</v>
      </c>
    </row>
    <row r="314" spans="3:8" ht="15" thickBot="1" x14ac:dyDescent="0.35">
      <c r="C314" s="615" t="s">
        <v>1707</v>
      </c>
      <c r="D314" s="615">
        <v>9</v>
      </c>
      <c r="E314" s="615" t="s">
        <v>2325</v>
      </c>
      <c r="F314" s="615" t="s">
        <v>1332</v>
      </c>
      <c r="G314" s="615" t="s">
        <v>1277</v>
      </c>
      <c r="H314" s="615" t="s">
        <v>1215</v>
      </c>
    </row>
    <row r="315" spans="3:8" ht="15" thickBot="1" x14ac:dyDescent="0.35">
      <c r="C315" s="614" t="s">
        <v>1708</v>
      </c>
      <c r="D315" s="614">
        <v>26</v>
      </c>
      <c r="E315" s="614" t="s">
        <v>2325</v>
      </c>
      <c r="F315" s="614" t="s">
        <v>1332</v>
      </c>
      <c r="G315" s="614" t="s">
        <v>1277</v>
      </c>
      <c r="H315" s="614" t="s">
        <v>1215</v>
      </c>
    </row>
    <row r="316" spans="3:8" ht="15" thickBot="1" x14ac:dyDescent="0.35">
      <c r="C316" s="615" t="s">
        <v>1709</v>
      </c>
      <c r="D316" s="615">
        <v>55</v>
      </c>
      <c r="E316" s="615" t="s">
        <v>2325</v>
      </c>
      <c r="F316" s="615" t="s">
        <v>1298</v>
      </c>
      <c r="G316" s="615" t="s">
        <v>1277</v>
      </c>
      <c r="H316" s="615" t="s">
        <v>1215</v>
      </c>
    </row>
    <row r="317" spans="3:8" ht="15" thickBot="1" x14ac:dyDescent="0.35">
      <c r="C317" s="614" t="s">
        <v>1710</v>
      </c>
      <c r="D317" s="614">
        <v>29</v>
      </c>
      <c r="E317" s="614" t="s">
        <v>2325</v>
      </c>
      <c r="F317" s="614" t="s">
        <v>1298</v>
      </c>
      <c r="G317" s="614" t="s">
        <v>1277</v>
      </c>
      <c r="H317" s="614" t="s">
        <v>1215</v>
      </c>
    </row>
    <row r="318" spans="3:8" ht="15" thickBot="1" x14ac:dyDescent="0.35">
      <c r="C318" s="615" t="s">
        <v>1711</v>
      </c>
      <c r="D318" s="615">
        <v>34</v>
      </c>
      <c r="E318" s="615" t="s">
        <v>2325</v>
      </c>
      <c r="F318" s="615" t="s">
        <v>1298</v>
      </c>
      <c r="G318" s="615" t="s">
        <v>1277</v>
      </c>
      <c r="H318" s="615" t="s">
        <v>1449</v>
      </c>
    </row>
    <row r="319" spans="3:8" ht="15" thickBot="1" x14ac:dyDescent="0.35">
      <c r="C319" s="614" t="s">
        <v>1712</v>
      </c>
      <c r="D319" s="614">
        <v>34</v>
      </c>
      <c r="E319" s="614" t="s">
        <v>2325</v>
      </c>
      <c r="F319" s="614" t="s">
        <v>1298</v>
      </c>
      <c r="G319" s="614" t="s">
        <v>1277</v>
      </c>
      <c r="H319" s="614" t="s">
        <v>1449</v>
      </c>
    </row>
    <row r="320" spans="3:8" ht="15" thickBot="1" x14ac:dyDescent="0.35">
      <c r="C320" s="615" t="s">
        <v>1713</v>
      </c>
      <c r="D320" s="615">
        <v>21</v>
      </c>
      <c r="E320" s="615" t="s">
        <v>2325</v>
      </c>
      <c r="F320" s="615" t="s">
        <v>1298</v>
      </c>
      <c r="G320" s="615" t="s">
        <v>1277</v>
      </c>
      <c r="H320" s="615" t="s">
        <v>1215</v>
      </c>
    </row>
    <row r="321" spans="3:8" ht="15" thickBot="1" x14ac:dyDescent="0.35">
      <c r="C321" s="614" t="s">
        <v>1714</v>
      </c>
      <c r="D321" s="614">
        <v>20</v>
      </c>
      <c r="E321" s="614" t="s">
        <v>2325</v>
      </c>
      <c r="F321" s="614" t="s">
        <v>1298</v>
      </c>
      <c r="G321" s="614" t="s">
        <v>1277</v>
      </c>
      <c r="H321" s="614" t="s">
        <v>1215</v>
      </c>
    </row>
    <row r="322" spans="3:8" ht="15" thickBot="1" x14ac:dyDescent="0.35">
      <c r="C322" s="615" t="s">
        <v>1716</v>
      </c>
      <c r="D322" s="615">
        <v>64</v>
      </c>
      <c r="E322" s="615" t="s">
        <v>2325</v>
      </c>
      <c r="F322" s="615" t="s">
        <v>1338</v>
      </c>
      <c r="G322" s="615" t="s">
        <v>1277</v>
      </c>
      <c r="H322" s="615" t="s">
        <v>1215</v>
      </c>
    </row>
    <row r="323" spans="3:8" ht="15" thickBot="1" x14ac:dyDescent="0.35">
      <c r="C323" s="614" t="s">
        <v>1717</v>
      </c>
      <c r="D323" s="614">
        <v>20</v>
      </c>
      <c r="E323" s="614" t="s">
        <v>2325</v>
      </c>
      <c r="F323" s="614" t="s">
        <v>1311</v>
      </c>
      <c r="G323" s="614" t="s">
        <v>1277</v>
      </c>
      <c r="H323" s="614" t="s">
        <v>1215</v>
      </c>
    </row>
    <row r="324" spans="3:8" ht="15" thickBot="1" x14ac:dyDescent="0.35">
      <c r="C324" s="615" t="s">
        <v>1718</v>
      </c>
      <c r="D324" s="615">
        <v>21</v>
      </c>
      <c r="E324" s="615" t="s">
        <v>2325</v>
      </c>
      <c r="F324" s="615" t="s">
        <v>1298</v>
      </c>
      <c r="G324" s="615" t="s">
        <v>1277</v>
      </c>
      <c r="H324" s="615" t="s">
        <v>1215</v>
      </c>
    </row>
    <row r="325" spans="3:8" ht="15" thickBot="1" x14ac:dyDescent="0.35">
      <c r="C325" s="614" t="s">
        <v>1719</v>
      </c>
      <c r="D325" s="614">
        <v>43</v>
      </c>
      <c r="E325" s="614" t="s">
        <v>2325</v>
      </c>
      <c r="F325" s="614" t="s">
        <v>1298</v>
      </c>
      <c r="G325" s="614" t="s">
        <v>1277</v>
      </c>
      <c r="H325" s="614" t="s">
        <v>1449</v>
      </c>
    </row>
    <row r="326" spans="3:8" ht="15" thickBot="1" x14ac:dyDescent="0.35">
      <c r="C326" s="615" t="s">
        <v>1721</v>
      </c>
      <c r="D326" s="615">
        <v>21</v>
      </c>
      <c r="E326" s="615" t="s">
        <v>2325</v>
      </c>
      <c r="F326" s="615" t="s">
        <v>1298</v>
      </c>
      <c r="G326" s="615" t="s">
        <v>1277</v>
      </c>
      <c r="H326" s="615" t="s">
        <v>1215</v>
      </c>
    </row>
    <row r="327" spans="3:8" ht="15" thickBot="1" x14ac:dyDescent="0.35">
      <c r="C327" s="614" t="s">
        <v>1722</v>
      </c>
      <c r="D327" s="614">
        <v>22</v>
      </c>
      <c r="E327" s="614" t="s">
        <v>2325</v>
      </c>
      <c r="F327" s="614" t="s">
        <v>1298</v>
      </c>
      <c r="G327" s="614" t="s">
        <v>1277</v>
      </c>
      <c r="H327" s="614" t="s">
        <v>1215</v>
      </c>
    </row>
    <row r="328" spans="3:8" ht="15" thickBot="1" x14ac:dyDescent="0.35">
      <c r="C328" s="615" t="s">
        <v>1723</v>
      </c>
      <c r="D328" s="615">
        <v>25</v>
      </c>
      <c r="E328" s="615" t="s">
        <v>2325</v>
      </c>
      <c r="F328" s="615" t="s">
        <v>1311</v>
      </c>
      <c r="G328" s="615" t="s">
        <v>1277</v>
      </c>
      <c r="H328" s="615" t="s">
        <v>1215</v>
      </c>
    </row>
    <row r="329" spans="3:8" ht="15" thickBot="1" x14ac:dyDescent="0.35">
      <c r="C329" s="614" t="s">
        <v>1724</v>
      </c>
      <c r="D329" s="614">
        <v>34</v>
      </c>
      <c r="E329" s="614" t="s">
        <v>2325</v>
      </c>
      <c r="F329" s="614" t="s">
        <v>1311</v>
      </c>
      <c r="G329" s="614" t="s">
        <v>1277</v>
      </c>
      <c r="H329" s="614" t="s">
        <v>1215</v>
      </c>
    </row>
    <row r="330" spans="3:8" ht="15" thickBot="1" x14ac:dyDescent="0.35">
      <c r="C330" s="615" t="s">
        <v>1725</v>
      </c>
      <c r="D330" s="615">
        <v>54</v>
      </c>
      <c r="E330" s="615" t="s">
        <v>2325</v>
      </c>
      <c r="F330" s="615" t="s">
        <v>1311</v>
      </c>
      <c r="G330" s="615" t="s">
        <v>1277</v>
      </c>
      <c r="H330" s="615" t="s">
        <v>1215</v>
      </c>
    </row>
    <row r="331" spans="3:8" ht="15" thickBot="1" x14ac:dyDescent="0.35">
      <c r="C331" s="614" t="s">
        <v>1726</v>
      </c>
      <c r="D331" s="614">
        <v>20</v>
      </c>
      <c r="E331" s="614" t="s">
        <v>2325</v>
      </c>
      <c r="F331" s="614" t="s">
        <v>1311</v>
      </c>
      <c r="G331" s="614" t="s">
        <v>1277</v>
      </c>
      <c r="H331" s="614" t="s">
        <v>1215</v>
      </c>
    </row>
    <row r="332" spans="3:8" ht="15" thickBot="1" x14ac:dyDescent="0.35">
      <c r="C332" s="615" t="s">
        <v>1727</v>
      </c>
      <c r="D332" s="615">
        <v>21</v>
      </c>
      <c r="E332" s="615" t="s">
        <v>2325</v>
      </c>
      <c r="F332" s="615" t="s">
        <v>1311</v>
      </c>
      <c r="G332" s="615" t="s">
        <v>1277</v>
      </c>
      <c r="H332" s="615" t="s">
        <v>1215</v>
      </c>
    </row>
    <row r="333" spans="3:8" ht="15" thickBot="1" x14ac:dyDescent="0.35">
      <c r="C333" s="614" t="s">
        <v>1728</v>
      </c>
      <c r="D333" s="614">
        <v>50</v>
      </c>
      <c r="E333" s="614" t="s">
        <v>2325</v>
      </c>
      <c r="F333" s="614" t="s">
        <v>1298</v>
      </c>
      <c r="G333" s="614" t="s">
        <v>1277</v>
      </c>
      <c r="H333" s="614" t="s">
        <v>1612</v>
      </c>
    </row>
    <row r="334" spans="3:8" ht="15" thickBot="1" x14ac:dyDescent="0.35">
      <c r="C334" s="615" t="s">
        <v>1729</v>
      </c>
      <c r="D334" s="615">
        <v>16</v>
      </c>
      <c r="E334" s="615" t="s">
        <v>2325</v>
      </c>
      <c r="F334" s="615" t="s">
        <v>1298</v>
      </c>
      <c r="G334" s="615" t="s">
        <v>1277</v>
      </c>
      <c r="H334" s="615" t="s">
        <v>1215</v>
      </c>
    </row>
    <row r="335" spans="3:8" ht="15" thickBot="1" x14ac:dyDescent="0.35">
      <c r="C335" s="614" t="s">
        <v>1730</v>
      </c>
      <c r="D335" s="614">
        <v>20</v>
      </c>
      <c r="E335" s="614" t="s">
        <v>2325</v>
      </c>
      <c r="F335" s="614" t="s">
        <v>1298</v>
      </c>
      <c r="G335" s="614" t="s">
        <v>1277</v>
      </c>
      <c r="H335" s="614" t="s">
        <v>1215</v>
      </c>
    </row>
    <row r="336" spans="3:8" ht="15" thickBot="1" x14ac:dyDescent="0.35">
      <c r="C336" s="615" t="s">
        <v>1731</v>
      </c>
      <c r="D336" s="615">
        <v>18</v>
      </c>
      <c r="E336" s="615" t="s">
        <v>2325</v>
      </c>
      <c r="F336" s="615" t="s">
        <v>1298</v>
      </c>
      <c r="G336" s="615" t="s">
        <v>1277</v>
      </c>
      <c r="H336" s="615" t="s">
        <v>1215</v>
      </c>
    </row>
    <row r="337" spans="3:8" ht="15" thickBot="1" x14ac:dyDescent="0.35">
      <c r="C337" s="614" t="s">
        <v>1732</v>
      </c>
      <c r="D337" s="614">
        <v>48</v>
      </c>
      <c r="E337" s="614" t="s">
        <v>2325</v>
      </c>
      <c r="F337" s="614" t="s">
        <v>1298</v>
      </c>
      <c r="G337" s="614" t="s">
        <v>1277</v>
      </c>
      <c r="H337" s="614" t="s">
        <v>1215</v>
      </c>
    </row>
    <row r="338" spans="3:8" ht="15" thickBot="1" x14ac:dyDescent="0.35">
      <c r="C338" s="615" t="s">
        <v>1733</v>
      </c>
      <c r="D338" s="615">
        <v>22</v>
      </c>
      <c r="E338" s="615" t="s">
        <v>2325</v>
      </c>
      <c r="F338" s="615" t="s">
        <v>1311</v>
      </c>
      <c r="G338" s="615" t="s">
        <v>1277</v>
      </c>
      <c r="H338" s="615" t="s">
        <v>1215</v>
      </c>
    </row>
    <row r="339" spans="3:8" ht="15" thickBot="1" x14ac:dyDescent="0.35">
      <c r="C339" s="614" t="s">
        <v>1734</v>
      </c>
      <c r="D339" s="614">
        <v>25</v>
      </c>
      <c r="E339" s="614" t="s">
        <v>2325</v>
      </c>
      <c r="F339" s="614" t="s">
        <v>1380</v>
      </c>
      <c r="G339" s="614" t="s">
        <v>1277</v>
      </c>
      <c r="H339" s="614" t="s">
        <v>1215</v>
      </c>
    </row>
    <row r="340" spans="3:8" ht="15" thickBot="1" x14ac:dyDescent="0.35">
      <c r="C340" s="615" t="s">
        <v>1735</v>
      </c>
      <c r="D340" s="615">
        <v>52</v>
      </c>
      <c r="E340" s="615" t="s">
        <v>2325</v>
      </c>
      <c r="F340" s="615" t="s">
        <v>1311</v>
      </c>
      <c r="G340" s="615" t="s">
        <v>1277</v>
      </c>
      <c r="H340" s="615" t="s">
        <v>1614</v>
      </c>
    </row>
    <row r="341" spans="3:8" ht="15" thickBot="1" x14ac:dyDescent="0.35">
      <c r="C341" s="614" t="s">
        <v>1736</v>
      </c>
      <c r="D341" s="614">
        <v>40</v>
      </c>
      <c r="E341" s="614" t="s">
        <v>2325</v>
      </c>
      <c r="F341" s="614" t="s">
        <v>1298</v>
      </c>
      <c r="G341" s="614" t="s">
        <v>1277</v>
      </c>
      <c r="H341" s="614" t="s">
        <v>1215</v>
      </c>
    </row>
    <row r="342" spans="3:8" ht="15" thickBot="1" x14ac:dyDescent="0.35">
      <c r="C342" s="615" t="s">
        <v>1737</v>
      </c>
      <c r="D342" s="615">
        <v>23</v>
      </c>
      <c r="E342" s="615" t="s">
        <v>2325</v>
      </c>
      <c r="F342" s="615" t="s">
        <v>1311</v>
      </c>
      <c r="G342" s="615" t="s">
        <v>1277</v>
      </c>
      <c r="H342" s="615" t="s">
        <v>1215</v>
      </c>
    </row>
    <row r="343" spans="3:8" ht="15" thickBot="1" x14ac:dyDescent="0.35">
      <c r="C343" s="614" t="s">
        <v>1738</v>
      </c>
      <c r="D343" s="614">
        <v>11</v>
      </c>
      <c r="E343" s="614" t="s">
        <v>2325</v>
      </c>
      <c r="F343" s="614" t="s">
        <v>1243</v>
      </c>
      <c r="G343" s="614" t="s">
        <v>1277</v>
      </c>
      <c r="H343" s="614" t="s">
        <v>1215</v>
      </c>
    </row>
    <row r="344" spans="3:8" ht="15" thickBot="1" x14ac:dyDescent="0.35">
      <c r="C344" s="615" t="s">
        <v>1739</v>
      </c>
      <c r="D344" s="615">
        <v>25</v>
      </c>
      <c r="E344" s="615" t="s">
        <v>2325</v>
      </c>
      <c r="F344" s="615" t="s">
        <v>1311</v>
      </c>
      <c r="G344" s="615" t="s">
        <v>1277</v>
      </c>
      <c r="H344" s="615" t="s">
        <v>1614</v>
      </c>
    </row>
    <row r="345" spans="3:8" ht="15" thickBot="1" x14ac:dyDescent="0.35">
      <c r="C345" s="614" t="s">
        <v>1740</v>
      </c>
      <c r="D345" s="614">
        <v>19</v>
      </c>
      <c r="E345" s="614" t="s">
        <v>2325</v>
      </c>
      <c r="F345" s="614" t="s">
        <v>1311</v>
      </c>
      <c r="G345" s="614" t="s">
        <v>1277</v>
      </c>
      <c r="H345" s="614" t="s">
        <v>1215</v>
      </c>
    </row>
    <row r="346" spans="3:8" ht="15" thickBot="1" x14ac:dyDescent="0.35">
      <c r="C346" s="615" t="s">
        <v>1741</v>
      </c>
      <c r="D346" s="615">
        <v>19</v>
      </c>
      <c r="E346" s="615" t="s">
        <v>2325</v>
      </c>
      <c r="F346" s="615" t="s">
        <v>1311</v>
      </c>
      <c r="G346" s="615" t="s">
        <v>1277</v>
      </c>
      <c r="H346" s="615" t="s">
        <v>1215</v>
      </c>
    </row>
    <row r="347" spans="3:8" ht="15" thickBot="1" x14ac:dyDescent="0.35">
      <c r="C347" s="614" t="s">
        <v>1742</v>
      </c>
      <c r="D347" s="614">
        <v>30</v>
      </c>
      <c r="E347" s="614" t="s">
        <v>2325</v>
      </c>
      <c r="F347" s="614" t="s">
        <v>1311</v>
      </c>
      <c r="G347" s="614" t="s">
        <v>1277</v>
      </c>
      <c r="H347" s="614" t="s">
        <v>1743</v>
      </c>
    </row>
    <row r="348" spans="3:8" ht="15" thickBot="1" x14ac:dyDescent="0.35">
      <c r="C348" s="615" t="s">
        <v>1744</v>
      </c>
      <c r="D348" s="615">
        <v>41</v>
      </c>
      <c r="E348" s="615" t="s">
        <v>2325</v>
      </c>
      <c r="F348" s="615" t="s">
        <v>1334</v>
      </c>
      <c r="G348" s="615" t="s">
        <v>1277</v>
      </c>
      <c r="H348" s="615" t="s">
        <v>1612</v>
      </c>
    </row>
    <row r="349" spans="3:8" ht="15" thickBot="1" x14ac:dyDescent="0.35">
      <c r="C349" s="614" t="s">
        <v>1745</v>
      </c>
      <c r="D349" s="614">
        <v>36</v>
      </c>
      <c r="E349" s="614" t="s">
        <v>2325</v>
      </c>
      <c r="F349" s="614" t="s">
        <v>1358</v>
      </c>
      <c r="G349" s="614" t="s">
        <v>1277</v>
      </c>
      <c r="H349" s="614" t="s">
        <v>1215</v>
      </c>
    </row>
    <row r="350" spans="3:8" ht="15" thickBot="1" x14ac:dyDescent="0.35">
      <c r="C350" s="615" t="s">
        <v>1747</v>
      </c>
      <c r="D350" s="615">
        <v>21</v>
      </c>
      <c r="E350" s="615" t="s">
        <v>2325</v>
      </c>
      <c r="F350" s="615" t="s">
        <v>1298</v>
      </c>
      <c r="G350" s="615" t="s">
        <v>1277</v>
      </c>
      <c r="H350" s="615" t="s">
        <v>1215</v>
      </c>
    </row>
    <row r="351" spans="3:8" ht="15" thickBot="1" x14ac:dyDescent="0.35">
      <c r="C351" s="614" t="s">
        <v>1749</v>
      </c>
      <c r="D351" s="614">
        <v>28</v>
      </c>
      <c r="E351" s="614" t="s">
        <v>2325</v>
      </c>
      <c r="F351" s="614" t="s">
        <v>1298</v>
      </c>
      <c r="G351" s="614" t="s">
        <v>1277</v>
      </c>
      <c r="H351" s="614" t="s">
        <v>1215</v>
      </c>
    </row>
    <row r="352" spans="3:8" ht="15" thickBot="1" x14ac:dyDescent="0.35">
      <c r="C352" s="615" t="s">
        <v>1750</v>
      </c>
      <c r="D352" s="615">
        <v>36</v>
      </c>
      <c r="E352" s="615" t="s">
        <v>2325</v>
      </c>
      <c r="F352" s="615" t="s">
        <v>1298</v>
      </c>
      <c r="G352" s="615" t="s">
        <v>1277</v>
      </c>
      <c r="H352" s="615" t="s">
        <v>1215</v>
      </c>
    </row>
    <row r="353" spans="3:8" ht="15" thickBot="1" x14ac:dyDescent="0.35">
      <c r="C353" s="614" t="s">
        <v>1752</v>
      </c>
      <c r="D353" s="614">
        <v>20</v>
      </c>
      <c r="E353" s="614" t="s">
        <v>2325</v>
      </c>
      <c r="F353" s="614" t="s">
        <v>1311</v>
      </c>
      <c r="G353" s="614" t="s">
        <v>1277</v>
      </c>
      <c r="H353" s="614" t="s">
        <v>1215</v>
      </c>
    </row>
    <row r="354" spans="3:8" ht="15" thickBot="1" x14ac:dyDescent="0.35">
      <c r="C354" s="615" t="s">
        <v>1753</v>
      </c>
      <c r="D354" s="615">
        <v>18</v>
      </c>
      <c r="E354" s="615" t="s">
        <v>2325</v>
      </c>
      <c r="F354" s="615" t="s">
        <v>1218</v>
      </c>
      <c r="G354" s="615" t="s">
        <v>1277</v>
      </c>
      <c r="H354" s="615" t="s">
        <v>1215</v>
      </c>
    </row>
    <row r="355" spans="3:8" ht="15" thickBot="1" x14ac:dyDescent="0.35">
      <c r="C355" s="614" t="s">
        <v>1754</v>
      </c>
      <c r="D355" s="614">
        <v>42</v>
      </c>
      <c r="E355" s="614" t="s">
        <v>2325</v>
      </c>
      <c r="F355" s="614" t="s">
        <v>1358</v>
      </c>
      <c r="G355" s="614" t="s">
        <v>1277</v>
      </c>
      <c r="H355" s="614" t="s">
        <v>1215</v>
      </c>
    </row>
    <row r="356" spans="3:8" ht="15" thickBot="1" x14ac:dyDescent="0.35">
      <c r="C356" s="615" t="s">
        <v>1755</v>
      </c>
      <c r="D356" s="615">
        <v>29</v>
      </c>
      <c r="E356" s="615" t="s">
        <v>2325</v>
      </c>
      <c r="F356" s="615" t="s">
        <v>1311</v>
      </c>
      <c r="G356" s="615" t="s">
        <v>1277</v>
      </c>
      <c r="H356" s="615" t="s">
        <v>1614</v>
      </c>
    </row>
    <row r="357" spans="3:8" ht="15" thickBot="1" x14ac:dyDescent="0.35">
      <c r="C357" s="614" t="s">
        <v>1756</v>
      </c>
      <c r="D357" s="614">
        <v>26</v>
      </c>
      <c r="E357" s="614" t="s">
        <v>2325</v>
      </c>
      <c r="F357" s="614" t="s">
        <v>1311</v>
      </c>
      <c r="G357" s="614" t="s">
        <v>1277</v>
      </c>
      <c r="H357" s="614" t="s">
        <v>1215</v>
      </c>
    </row>
    <row r="358" spans="3:8" ht="15" thickBot="1" x14ac:dyDescent="0.35">
      <c r="C358" s="615" t="s">
        <v>1757</v>
      </c>
      <c r="D358" s="615">
        <v>26</v>
      </c>
      <c r="E358" s="615" t="s">
        <v>2325</v>
      </c>
      <c r="F358" s="615" t="s">
        <v>1311</v>
      </c>
      <c r="G358" s="615" t="s">
        <v>1277</v>
      </c>
      <c r="H358" s="615" t="s">
        <v>1215</v>
      </c>
    </row>
    <row r="359" spans="3:8" ht="15" thickBot="1" x14ac:dyDescent="0.35">
      <c r="C359" s="614" t="s">
        <v>1758</v>
      </c>
      <c r="D359" s="614">
        <v>66</v>
      </c>
      <c r="E359" s="614" t="s">
        <v>2325</v>
      </c>
      <c r="F359" s="614" t="s">
        <v>1336</v>
      </c>
      <c r="G359" s="614" t="s">
        <v>1277</v>
      </c>
      <c r="H359" s="614" t="s">
        <v>1449</v>
      </c>
    </row>
    <row r="360" spans="3:8" ht="15" thickBot="1" x14ac:dyDescent="0.35">
      <c r="C360" s="615" t="s">
        <v>1759</v>
      </c>
      <c r="D360" s="615">
        <v>30</v>
      </c>
      <c r="E360" s="615" t="s">
        <v>2325</v>
      </c>
      <c r="F360" s="615" t="s">
        <v>1311</v>
      </c>
      <c r="G360" s="615" t="s">
        <v>1277</v>
      </c>
      <c r="H360" s="615" t="s">
        <v>1449</v>
      </c>
    </row>
    <row r="361" spans="3:8" ht="15" thickBot="1" x14ac:dyDescent="0.35">
      <c r="C361" s="614" t="s">
        <v>1760</v>
      </c>
      <c r="D361" s="614">
        <v>35</v>
      </c>
      <c r="E361" s="614" t="s">
        <v>2325</v>
      </c>
      <c r="F361" s="614" t="s">
        <v>1311</v>
      </c>
      <c r="G361" s="614" t="s">
        <v>1277</v>
      </c>
      <c r="H361" s="614" t="s">
        <v>1743</v>
      </c>
    </row>
    <row r="362" spans="3:8" ht="15" thickBot="1" x14ac:dyDescent="0.35">
      <c r="C362" s="615" t="s">
        <v>1761</v>
      </c>
      <c r="D362" s="615">
        <v>33</v>
      </c>
      <c r="E362" s="615" t="s">
        <v>2325</v>
      </c>
      <c r="F362" s="615" t="s">
        <v>1298</v>
      </c>
      <c r="G362" s="615" t="s">
        <v>1277</v>
      </c>
      <c r="H362" s="615" t="s">
        <v>1762</v>
      </c>
    </row>
    <row r="363" spans="3:8" ht="15" thickBot="1" x14ac:dyDescent="0.35">
      <c r="C363" s="614" t="s">
        <v>1763</v>
      </c>
      <c r="D363" s="614">
        <v>53</v>
      </c>
      <c r="E363" s="614" t="s">
        <v>2325</v>
      </c>
      <c r="F363" s="614" t="s">
        <v>1298</v>
      </c>
      <c r="G363" s="614" t="s">
        <v>1277</v>
      </c>
      <c r="H363" s="614" t="s">
        <v>1764</v>
      </c>
    </row>
    <row r="364" spans="3:8" ht="15" thickBot="1" x14ac:dyDescent="0.35">
      <c r="C364" s="615" t="s">
        <v>1765</v>
      </c>
      <c r="D364" s="615">
        <v>24</v>
      </c>
      <c r="E364" s="615" t="s">
        <v>2325</v>
      </c>
      <c r="F364" s="615" t="s">
        <v>1218</v>
      </c>
      <c r="G364" s="615" t="s">
        <v>1277</v>
      </c>
      <c r="H364" s="615" t="s">
        <v>1215</v>
      </c>
    </row>
    <row r="365" spans="3:8" ht="15" thickBot="1" x14ac:dyDescent="0.35">
      <c r="C365" s="614" t="s">
        <v>1766</v>
      </c>
      <c r="D365" s="614">
        <v>22</v>
      </c>
      <c r="E365" s="614" t="s">
        <v>2325</v>
      </c>
      <c r="F365" s="614" t="s">
        <v>1311</v>
      </c>
      <c r="G365" s="614" t="s">
        <v>1277</v>
      </c>
      <c r="H365" s="614" t="s">
        <v>1215</v>
      </c>
    </row>
    <row r="366" spans="3:8" ht="15" thickBot="1" x14ac:dyDescent="0.35">
      <c r="C366" s="615" t="s">
        <v>1767</v>
      </c>
      <c r="D366" s="615">
        <v>50</v>
      </c>
      <c r="E366" s="615" t="s">
        <v>2325</v>
      </c>
      <c r="F366" s="615" t="s">
        <v>1311</v>
      </c>
      <c r="G366" s="615" t="s">
        <v>1277</v>
      </c>
      <c r="H366" s="615" t="s">
        <v>1215</v>
      </c>
    </row>
    <row r="367" spans="3:8" ht="15" thickBot="1" x14ac:dyDescent="0.35">
      <c r="C367" s="614" t="s">
        <v>1768</v>
      </c>
      <c r="D367" s="614">
        <v>71</v>
      </c>
      <c r="E367" s="614" t="s">
        <v>2325</v>
      </c>
      <c r="F367" s="614" t="s">
        <v>1364</v>
      </c>
      <c r="G367" s="614" t="s">
        <v>1277</v>
      </c>
      <c r="H367" s="614" t="s">
        <v>1449</v>
      </c>
    </row>
    <row r="368" spans="3:8" ht="15" thickBot="1" x14ac:dyDescent="0.35">
      <c r="C368" s="615" t="s">
        <v>1769</v>
      </c>
      <c r="D368" s="615">
        <v>31</v>
      </c>
      <c r="E368" s="615" t="s">
        <v>2325</v>
      </c>
      <c r="F368" s="615" t="s">
        <v>1298</v>
      </c>
      <c r="G368" s="615" t="s">
        <v>1277</v>
      </c>
      <c r="H368" s="615" t="s">
        <v>1215</v>
      </c>
    </row>
    <row r="369" spans="3:8" ht="15" thickBot="1" x14ac:dyDescent="0.35">
      <c r="C369" s="614" t="s">
        <v>1770</v>
      </c>
      <c r="D369" s="614">
        <v>43</v>
      </c>
      <c r="E369" s="614" t="s">
        <v>2325</v>
      </c>
      <c r="F369" s="614" t="s">
        <v>1311</v>
      </c>
      <c r="G369" s="614" t="s">
        <v>1277</v>
      </c>
      <c r="H369" s="614" t="s">
        <v>1215</v>
      </c>
    </row>
    <row r="370" spans="3:8" ht="15" thickBot="1" x14ac:dyDescent="0.35">
      <c r="C370" s="615" t="s">
        <v>1771</v>
      </c>
      <c r="D370" s="615">
        <v>30</v>
      </c>
      <c r="E370" s="615" t="s">
        <v>2325</v>
      </c>
      <c r="F370" s="615" t="s">
        <v>1311</v>
      </c>
      <c r="G370" s="615" t="s">
        <v>1277</v>
      </c>
      <c r="H370" s="615" t="s">
        <v>1215</v>
      </c>
    </row>
    <row r="371" spans="3:8" ht="15" thickBot="1" x14ac:dyDescent="0.35">
      <c r="C371" s="614" t="s">
        <v>1772</v>
      </c>
      <c r="D371" s="614">
        <v>25</v>
      </c>
      <c r="E371" s="614" t="s">
        <v>2325</v>
      </c>
      <c r="F371" s="614" t="s">
        <v>1298</v>
      </c>
      <c r="G371" s="614" t="s">
        <v>1277</v>
      </c>
      <c r="H371" s="614" t="s">
        <v>1215</v>
      </c>
    </row>
    <row r="372" spans="3:8" ht="15" thickBot="1" x14ac:dyDescent="0.35">
      <c r="C372" s="615" t="s">
        <v>1773</v>
      </c>
      <c r="D372" s="615">
        <v>13</v>
      </c>
      <c r="E372" s="615" t="s">
        <v>2325</v>
      </c>
      <c r="F372" s="615" t="s">
        <v>1328</v>
      </c>
      <c r="G372" s="615" t="s">
        <v>1277</v>
      </c>
      <c r="H372" s="615" t="s">
        <v>1215</v>
      </c>
    </row>
    <row r="373" spans="3:8" ht="15" thickBot="1" x14ac:dyDescent="0.35">
      <c r="C373" s="614" t="s">
        <v>1774</v>
      </c>
      <c r="D373" s="614">
        <v>47</v>
      </c>
      <c r="E373" s="614" t="s">
        <v>2325</v>
      </c>
      <c r="F373" s="614" t="s">
        <v>1328</v>
      </c>
      <c r="G373" s="614" t="s">
        <v>1277</v>
      </c>
      <c r="H373" s="614" t="s">
        <v>1215</v>
      </c>
    </row>
    <row r="374" spans="3:8" ht="15" thickBot="1" x14ac:dyDescent="0.35">
      <c r="C374" s="615" t="s">
        <v>1775</v>
      </c>
      <c r="D374" s="615">
        <v>28</v>
      </c>
      <c r="E374" s="615" t="s">
        <v>2325</v>
      </c>
      <c r="F374" s="615" t="s">
        <v>1328</v>
      </c>
      <c r="G374" s="615" t="s">
        <v>1277</v>
      </c>
      <c r="H374" s="615" t="s">
        <v>1215</v>
      </c>
    </row>
    <row r="375" spans="3:8" ht="15" thickBot="1" x14ac:dyDescent="0.35">
      <c r="C375" s="614" t="s">
        <v>1776</v>
      </c>
      <c r="D375" s="614">
        <v>59</v>
      </c>
      <c r="E375" s="614" t="s">
        <v>2325</v>
      </c>
      <c r="F375" s="614" t="s">
        <v>1328</v>
      </c>
      <c r="G375" s="614" t="s">
        <v>1277</v>
      </c>
      <c r="H375" s="614" t="s">
        <v>1215</v>
      </c>
    </row>
    <row r="376" spans="3:8" ht="15" thickBot="1" x14ac:dyDescent="0.35">
      <c r="C376" s="615" t="s">
        <v>1777</v>
      </c>
      <c r="D376" s="615">
        <v>2</v>
      </c>
      <c r="E376" s="615" t="s">
        <v>2325</v>
      </c>
      <c r="F376" s="615" t="s">
        <v>1328</v>
      </c>
      <c r="G376" s="615" t="s">
        <v>1277</v>
      </c>
      <c r="H376" s="615" t="s">
        <v>1215</v>
      </c>
    </row>
    <row r="377" spans="3:8" ht="15" thickBot="1" x14ac:dyDescent="0.35">
      <c r="C377" s="614" t="s">
        <v>1778</v>
      </c>
      <c r="D377" s="614">
        <v>25</v>
      </c>
      <c r="E377" s="614" t="s">
        <v>2325</v>
      </c>
      <c r="F377" s="614" t="s">
        <v>1311</v>
      </c>
      <c r="G377" s="614" t="s">
        <v>1277</v>
      </c>
      <c r="H377" s="614" t="s">
        <v>1215</v>
      </c>
    </row>
    <row r="378" spans="3:8" ht="15" thickBot="1" x14ac:dyDescent="0.35">
      <c r="C378" s="615" t="s">
        <v>1779</v>
      </c>
      <c r="D378" s="615">
        <v>28</v>
      </c>
      <c r="E378" s="615" t="s">
        <v>2325</v>
      </c>
      <c r="F378" s="615" t="s">
        <v>1328</v>
      </c>
      <c r="G378" s="615" t="s">
        <v>1277</v>
      </c>
      <c r="H378" s="615" t="s">
        <v>1215</v>
      </c>
    </row>
    <row r="379" spans="3:8" ht="15" thickBot="1" x14ac:dyDescent="0.35">
      <c r="C379" s="614" t="s">
        <v>1780</v>
      </c>
      <c r="D379" s="614">
        <v>37</v>
      </c>
      <c r="E379" s="614" t="s">
        <v>2325</v>
      </c>
      <c r="F379" s="614" t="s">
        <v>1328</v>
      </c>
      <c r="G379" s="614" t="s">
        <v>1277</v>
      </c>
      <c r="H379" s="614" t="s">
        <v>1215</v>
      </c>
    </row>
    <row r="380" spans="3:8" ht="15" thickBot="1" x14ac:dyDescent="0.35">
      <c r="C380" s="615" t="s">
        <v>1781</v>
      </c>
      <c r="D380" s="615">
        <v>64</v>
      </c>
      <c r="E380" s="615" t="s">
        <v>2325</v>
      </c>
      <c r="F380" s="615" t="s">
        <v>1328</v>
      </c>
      <c r="G380" s="615" t="s">
        <v>1277</v>
      </c>
      <c r="H380" s="615" t="s">
        <v>1215</v>
      </c>
    </row>
    <row r="381" spans="3:8" ht="15" thickBot="1" x14ac:dyDescent="0.35">
      <c r="C381" s="614" t="s">
        <v>1782</v>
      </c>
      <c r="D381" s="614">
        <v>29</v>
      </c>
      <c r="E381" s="614" t="s">
        <v>2325</v>
      </c>
      <c r="F381" s="614" t="s">
        <v>1334</v>
      </c>
      <c r="G381" s="614" t="s">
        <v>1277</v>
      </c>
      <c r="H381" s="614" t="s">
        <v>1215</v>
      </c>
    </row>
    <row r="382" spans="3:8" ht="15" thickBot="1" x14ac:dyDescent="0.35">
      <c r="C382" s="615" t="s">
        <v>1784</v>
      </c>
      <c r="D382" s="615">
        <v>51</v>
      </c>
      <c r="E382" s="615" t="s">
        <v>2325</v>
      </c>
      <c r="F382" s="615" t="s">
        <v>1328</v>
      </c>
      <c r="G382" s="615" t="s">
        <v>1277</v>
      </c>
      <c r="H382" s="615" t="s">
        <v>1215</v>
      </c>
    </row>
    <row r="383" spans="3:8" ht="15" thickBot="1" x14ac:dyDescent="0.35">
      <c r="C383" s="614" t="s">
        <v>1786</v>
      </c>
      <c r="D383" s="614">
        <v>58</v>
      </c>
      <c r="E383" s="614" t="s">
        <v>2325</v>
      </c>
      <c r="F383" s="614" t="s">
        <v>1336</v>
      </c>
      <c r="G383" s="614" t="s">
        <v>1277</v>
      </c>
      <c r="H383" s="614" t="s">
        <v>1449</v>
      </c>
    </row>
    <row r="384" spans="3:8" ht="15" thickBot="1" x14ac:dyDescent="0.35">
      <c r="C384" s="615" t="s">
        <v>1787</v>
      </c>
      <c r="D384" s="615">
        <v>24</v>
      </c>
      <c r="E384" s="615" t="s">
        <v>2325</v>
      </c>
      <c r="F384" s="615" t="s">
        <v>1298</v>
      </c>
      <c r="G384" s="615" t="s">
        <v>1277</v>
      </c>
      <c r="H384" s="615" t="s">
        <v>1215</v>
      </c>
    </row>
    <row r="385" spans="3:8" ht="15" thickBot="1" x14ac:dyDescent="0.35">
      <c r="C385" s="614" t="s">
        <v>1788</v>
      </c>
      <c r="D385" s="614">
        <v>49</v>
      </c>
      <c r="E385" s="614" t="s">
        <v>2325</v>
      </c>
      <c r="F385" s="614" t="s">
        <v>1336</v>
      </c>
      <c r="G385" s="614" t="s">
        <v>1277</v>
      </c>
      <c r="H385" s="614" t="s">
        <v>1449</v>
      </c>
    </row>
    <row r="386" spans="3:8" ht="15" thickBot="1" x14ac:dyDescent="0.35">
      <c r="C386" s="615" t="s">
        <v>1789</v>
      </c>
      <c r="D386" s="615">
        <v>66</v>
      </c>
      <c r="E386" s="615" t="s">
        <v>2325</v>
      </c>
      <c r="F386" s="615" t="s">
        <v>1364</v>
      </c>
      <c r="G386" s="615" t="s">
        <v>1277</v>
      </c>
      <c r="H386" s="615" t="s">
        <v>1449</v>
      </c>
    </row>
    <row r="387" spans="3:8" ht="15" thickBot="1" x14ac:dyDescent="0.35">
      <c r="C387" s="614" t="s">
        <v>1790</v>
      </c>
      <c r="D387" s="614">
        <v>58</v>
      </c>
      <c r="E387" s="614" t="s">
        <v>2325</v>
      </c>
      <c r="F387" s="614" t="s">
        <v>1334</v>
      </c>
      <c r="G387" s="614" t="s">
        <v>1277</v>
      </c>
      <c r="H387" s="614" t="s">
        <v>1449</v>
      </c>
    </row>
    <row r="388" spans="3:8" ht="15" thickBot="1" x14ac:dyDescent="0.35">
      <c r="C388" s="615" t="s">
        <v>1791</v>
      </c>
      <c r="D388" s="615">
        <v>74</v>
      </c>
      <c r="E388" s="615" t="s">
        <v>2325</v>
      </c>
      <c r="F388" s="615" t="s">
        <v>1334</v>
      </c>
      <c r="G388" s="615" t="s">
        <v>1277</v>
      </c>
      <c r="H388" s="615" t="s">
        <v>1449</v>
      </c>
    </row>
    <row r="389" spans="3:8" ht="15" thickBot="1" x14ac:dyDescent="0.35">
      <c r="C389" s="614" t="s">
        <v>1792</v>
      </c>
      <c r="D389" s="614">
        <v>67</v>
      </c>
      <c r="E389" s="614" t="s">
        <v>2325</v>
      </c>
      <c r="F389" s="614" t="s">
        <v>1361</v>
      </c>
      <c r="G389" s="614" t="s">
        <v>1277</v>
      </c>
      <c r="H389" s="614" t="s">
        <v>1449</v>
      </c>
    </row>
    <row r="390" spans="3:8" ht="15" thickBot="1" x14ac:dyDescent="0.35">
      <c r="C390" s="615" t="s">
        <v>1793</v>
      </c>
      <c r="D390" s="615">
        <v>50</v>
      </c>
      <c r="E390" s="615" t="s">
        <v>2325</v>
      </c>
      <c r="F390" s="615" t="s">
        <v>1361</v>
      </c>
      <c r="G390" s="615" t="s">
        <v>1277</v>
      </c>
      <c r="H390" s="615" t="s">
        <v>1794</v>
      </c>
    </row>
    <row r="391" spans="3:8" ht="15" thickBot="1" x14ac:dyDescent="0.35">
      <c r="C391" s="614" t="s">
        <v>1795</v>
      </c>
      <c r="D391" s="614">
        <v>70</v>
      </c>
      <c r="E391" s="614" t="s">
        <v>2325</v>
      </c>
      <c r="F391" s="614" t="s">
        <v>1218</v>
      </c>
      <c r="G391" s="614" t="s">
        <v>1277</v>
      </c>
      <c r="H391" s="614" t="s">
        <v>1449</v>
      </c>
    </row>
    <row r="392" spans="3:8" ht="15" thickBot="1" x14ac:dyDescent="0.35">
      <c r="C392" s="615" t="s">
        <v>1796</v>
      </c>
      <c r="D392" s="615">
        <v>69</v>
      </c>
      <c r="E392" s="615" t="s">
        <v>2325</v>
      </c>
      <c r="F392" s="615" t="s">
        <v>1218</v>
      </c>
      <c r="G392" s="615" t="s">
        <v>1277</v>
      </c>
      <c r="H392" s="615" t="s">
        <v>1449</v>
      </c>
    </row>
    <row r="393" spans="3:8" ht="15" thickBot="1" x14ac:dyDescent="0.35">
      <c r="C393" s="614" t="s">
        <v>1797</v>
      </c>
      <c r="D393" s="614">
        <v>66</v>
      </c>
      <c r="E393" s="614" t="s">
        <v>2325</v>
      </c>
      <c r="F393" s="614" t="s">
        <v>1218</v>
      </c>
      <c r="G393" s="614" t="s">
        <v>1277</v>
      </c>
      <c r="H393" s="614" t="s">
        <v>1449</v>
      </c>
    </row>
    <row r="394" spans="3:8" ht="15" thickBot="1" x14ac:dyDescent="0.35">
      <c r="C394" s="615" t="s">
        <v>1798</v>
      </c>
      <c r="D394" s="615">
        <v>60</v>
      </c>
      <c r="E394" s="615" t="s">
        <v>2325</v>
      </c>
      <c r="F394" s="615" t="s">
        <v>1218</v>
      </c>
      <c r="G394" s="615" t="s">
        <v>1277</v>
      </c>
      <c r="H394" s="615" t="s">
        <v>1449</v>
      </c>
    </row>
    <row r="395" spans="3:8" ht="15" thickBot="1" x14ac:dyDescent="0.35">
      <c r="C395" s="614" t="s">
        <v>1799</v>
      </c>
      <c r="D395" s="614">
        <v>61</v>
      </c>
      <c r="E395" s="614" t="s">
        <v>2325</v>
      </c>
      <c r="F395" s="614" t="s">
        <v>1311</v>
      </c>
      <c r="G395" s="614" t="s">
        <v>1277</v>
      </c>
      <c r="H395" s="614" t="s">
        <v>1215</v>
      </c>
    </row>
    <row r="396" spans="3:8" ht="15" thickBot="1" x14ac:dyDescent="0.35">
      <c r="C396" s="615" t="s">
        <v>1800</v>
      </c>
      <c r="D396" s="615">
        <v>28</v>
      </c>
      <c r="E396" s="615" t="s">
        <v>2325</v>
      </c>
      <c r="F396" s="615" t="s">
        <v>1311</v>
      </c>
      <c r="G396" s="615" t="s">
        <v>1277</v>
      </c>
      <c r="H396" s="615" t="s">
        <v>1215</v>
      </c>
    </row>
    <row r="397" spans="3:8" ht="15" thickBot="1" x14ac:dyDescent="0.35">
      <c r="C397" s="614" t="s">
        <v>1801</v>
      </c>
      <c r="D397" s="614">
        <v>64</v>
      </c>
      <c r="E397" s="614" t="s">
        <v>2325</v>
      </c>
      <c r="F397" s="614" t="s">
        <v>1311</v>
      </c>
      <c r="G397" s="614" t="s">
        <v>1277</v>
      </c>
      <c r="H397" s="614" t="s">
        <v>1215</v>
      </c>
    </row>
    <row r="398" spans="3:8" ht="15" thickBot="1" x14ac:dyDescent="0.35">
      <c r="C398" s="615" t="s">
        <v>1802</v>
      </c>
      <c r="D398" s="615">
        <v>27</v>
      </c>
      <c r="E398" s="615" t="s">
        <v>2325</v>
      </c>
      <c r="F398" s="615" t="s">
        <v>1213</v>
      </c>
      <c r="G398" s="615" t="s">
        <v>1277</v>
      </c>
      <c r="H398" s="615" t="s">
        <v>1215</v>
      </c>
    </row>
    <row r="399" spans="3:8" ht="15" thickBot="1" x14ac:dyDescent="0.35">
      <c r="C399" s="614" t="s">
        <v>1803</v>
      </c>
      <c r="D399" s="614">
        <v>26</v>
      </c>
      <c r="E399" s="614" t="s">
        <v>2325</v>
      </c>
      <c r="F399" s="614" t="s">
        <v>1311</v>
      </c>
      <c r="G399" s="614" t="s">
        <v>1277</v>
      </c>
      <c r="H399" s="614" t="s">
        <v>1215</v>
      </c>
    </row>
    <row r="400" spans="3:8" ht="15" thickBot="1" x14ac:dyDescent="0.35">
      <c r="C400" s="615" t="s">
        <v>1804</v>
      </c>
      <c r="D400" s="615">
        <v>50</v>
      </c>
      <c r="E400" s="615" t="s">
        <v>2325</v>
      </c>
      <c r="F400" s="615" t="s">
        <v>1325</v>
      </c>
      <c r="G400" s="615" t="s">
        <v>1277</v>
      </c>
      <c r="H400" s="615" t="s">
        <v>1215</v>
      </c>
    </row>
    <row r="401" spans="3:8" ht="15" thickBot="1" x14ac:dyDescent="0.35">
      <c r="C401" s="614" t="s">
        <v>1805</v>
      </c>
      <c r="D401" s="614">
        <v>0</v>
      </c>
      <c r="E401" s="614" t="s">
        <v>2325</v>
      </c>
      <c r="F401" s="614" t="s">
        <v>1325</v>
      </c>
      <c r="G401" s="614" t="s">
        <v>1277</v>
      </c>
      <c r="H401" s="614" t="s">
        <v>1215</v>
      </c>
    </row>
    <row r="402" spans="3:8" ht="15" thickBot="1" x14ac:dyDescent="0.35">
      <c r="C402" s="615" t="s">
        <v>1806</v>
      </c>
      <c r="D402" s="615">
        <v>55</v>
      </c>
      <c r="E402" s="615" t="s">
        <v>2325</v>
      </c>
      <c r="F402" s="615" t="s">
        <v>1325</v>
      </c>
      <c r="G402" s="615" t="s">
        <v>1277</v>
      </c>
      <c r="H402" s="615" t="s">
        <v>1215</v>
      </c>
    </row>
    <row r="403" spans="3:8" ht="15" thickBot="1" x14ac:dyDescent="0.35">
      <c r="C403" s="614" t="s">
        <v>1807</v>
      </c>
      <c r="D403" s="614">
        <v>29</v>
      </c>
      <c r="E403" s="614" t="s">
        <v>2325</v>
      </c>
      <c r="F403" s="614" t="s">
        <v>1325</v>
      </c>
      <c r="G403" s="614" t="s">
        <v>1277</v>
      </c>
      <c r="H403" s="614" t="s">
        <v>1215</v>
      </c>
    </row>
    <row r="404" spans="3:8" ht="15" thickBot="1" x14ac:dyDescent="0.35">
      <c r="C404" s="615" t="s">
        <v>1808</v>
      </c>
      <c r="D404" s="615">
        <v>16</v>
      </c>
      <c r="E404" s="615" t="s">
        <v>2325</v>
      </c>
      <c r="F404" s="615" t="s">
        <v>1325</v>
      </c>
      <c r="G404" s="615" t="s">
        <v>1277</v>
      </c>
      <c r="H404" s="615" t="s">
        <v>1215</v>
      </c>
    </row>
    <row r="405" spans="3:8" ht="15" thickBot="1" x14ac:dyDescent="0.35">
      <c r="C405" s="614" t="s">
        <v>1809</v>
      </c>
      <c r="D405" s="614">
        <v>49</v>
      </c>
      <c r="E405" s="614" t="s">
        <v>2325</v>
      </c>
      <c r="F405" s="614" t="s">
        <v>1325</v>
      </c>
      <c r="G405" s="614" t="s">
        <v>1277</v>
      </c>
      <c r="H405" s="614" t="s">
        <v>1215</v>
      </c>
    </row>
    <row r="406" spans="3:8" ht="15" thickBot="1" x14ac:dyDescent="0.35">
      <c r="C406" s="615" t="s">
        <v>1810</v>
      </c>
      <c r="D406" s="615">
        <v>42</v>
      </c>
      <c r="E406" s="615" t="s">
        <v>2325</v>
      </c>
      <c r="F406" s="615" t="s">
        <v>1325</v>
      </c>
      <c r="G406" s="615" t="s">
        <v>1277</v>
      </c>
      <c r="H406" s="615" t="s">
        <v>1215</v>
      </c>
    </row>
    <row r="407" spans="3:8" ht="15" thickBot="1" x14ac:dyDescent="0.35">
      <c r="C407" s="614" t="s">
        <v>1811</v>
      </c>
      <c r="D407" s="614">
        <v>30</v>
      </c>
      <c r="E407" s="614" t="s">
        <v>2325</v>
      </c>
      <c r="F407" s="614" t="s">
        <v>1325</v>
      </c>
      <c r="G407" s="614" t="s">
        <v>1277</v>
      </c>
      <c r="H407" s="614" t="s">
        <v>1215</v>
      </c>
    </row>
    <row r="408" spans="3:8" ht="15" thickBot="1" x14ac:dyDescent="0.35">
      <c r="C408" s="615" t="s">
        <v>1812</v>
      </c>
      <c r="D408" s="615">
        <v>29</v>
      </c>
      <c r="E408" s="615" t="s">
        <v>2325</v>
      </c>
      <c r="F408" s="615" t="s">
        <v>1325</v>
      </c>
      <c r="G408" s="615" t="s">
        <v>1277</v>
      </c>
      <c r="H408" s="615" t="s">
        <v>1215</v>
      </c>
    </row>
    <row r="409" spans="3:8" ht="15" thickBot="1" x14ac:dyDescent="0.35">
      <c r="C409" s="614" t="s">
        <v>1813</v>
      </c>
      <c r="D409" s="614">
        <v>73</v>
      </c>
      <c r="E409" s="614" t="s">
        <v>2325</v>
      </c>
      <c r="F409" s="614" t="s">
        <v>1298</v>
      </c>
      <c r="G409" s="614" t="s">
        <v>1277</v>
      </c>
      <c r="H409" s="614" t="s">
        <v>1612</v>
      </c>
    </row>
    <row r="410" spans="3:8" ht="15" thickBot="1" x14ac:dyDescent="0.35">
      <c r="C410" s="615" t="s">
        <v>1814</v>
      </c>
      <c r="D410" s="615">
        <v>25</v>
      </c>
      <c r="E410" s="615" t="s">
        <v>2325</v>
      </c>
      <c r="F410" s="615" t="s">
        <v>1376</v>
      </c>
      <c r="G410" s="615" t="s">
        <v>1277</v>
      </c>
      <c r="H410" s="615" t="s">
        <v>1215</v>
      </c>
    </row>
    <row r="411" spans="3:8" ht="15" thickBot="1" x14ac:dyDescent="0.35">
      <c r="C411" s="614" t="s">
        <v>1815</v>
      </c>
      <c r="D411" s="614">
        <v>23</v>
      </c>
      <c r="E411" s="614" t="s">
        <v>2325</v>
      </c>
      <c r="F411" s="614" t="s">
        <v>1325</v>
      </c>
      <c r="G411" s="614" t="s">
        <v>1277</v>
      </c>
      <c r="H411" s="614" t="s">
        <v>1215</v>
      </c>
    </row>
    <row r="412" spans="3:8" ht="15" thickBot="1" x14ac:dyDescent="0.35">
      <c r="C412" s="615" t="s">
        <v>1817</v>
      </c>
      <c r="D412" s="615">
        <v>29</v>
      </c>
      <c r="E412" s="615" t="s">
        <v>2325</v>
      </c>
      <c r="F412" s="615" t="s">
        <v>1325</v>
      </c>
      <c r="G412" s="615" t="s">
        <v>1277</v>
      </c>
      <c r="H412" s="615" t="s">
        <v>1215</v>
      </c>
    </row>
    <row r="413" spans="3:8" ht="15" thickBot="1" x14ac:dyDescent="0.35">
      <c r="C413" s="614" t="s">
        <v>1818</v>
      </c>
      <c r="D413" s="614">
        <v>25</v>
      </c>
      <c r="E413" s="614" t="s">
        <v>2325</v>
      </c>
      <c r="F413" s="614" t="s">
        <v>1276</v>
      </c>
      <c r="G413" s="614" t="s">
        <v>1277</v>
      </c>
      <c r="H413" s="614" t="s">
        <v>1215</v>
      </c>
    </row>
    <row r="414" spans="3:8" ht="15" thickBot="1" x14ac:dyDescent="0.35">
      <c r="C414" s="615" t="s">
        <v>1819</v>
      </c>
      <c r="D414" s="615">
        <v>28</v>
      </c>
      <c r="E414" s="615" t="s">
        <v>2325</v>
      </c>
      <c r="F414" s="615" t="s">
        <v>1298</v>
      </c>
      <c r="G414" s="615" t="s">
        <v>1277</v>
      </c>
      <c r="H414" s="615" t="s">
        <v>1820</v>
      </c>
    </row>
    <row r="415" spans="3:8" ht="15" thickBot="1" x14ac:dyDescent="0.35">
      <c r="C415" s="614" t="s">
        <v>1821</v>
      </c>
      <c r="D415" s="614">
        <v>66</v>
      </c>
      <c r="E415" s="614" t="s">
        <v>2325</v>
      </c>
      <c r="F415" s="614" t="s">
        <v>1298</v>
      </c>
      <c r="G415" s="614" t="s">
        <v>1277</v>
      </c>
      <c r="H415" s="614" t="s">
        <v>1820</v>
      </c>
    </row>
  </sheetData>
  <hyperlinks>
    <hyperlink ref="C1" r:id="rId1" xr:uid="{FA858DE4-A00D-496A-9E20-4B7F88534826}"/>
  </hyperlinks>
  <pageMargins left="0.7" right="0.7" top="0.75" bottom="0.75" header="0.3" footer="0.3"/>
  <pageSetup orientation="portrait" horizontalDpi="4294967295" verticalDpi="4294967295"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245C9-EAE3-4FC7-BA26-F92965673E01}">
  <sheetPr>
    <tabColor rgb="FFFF0000"/>
  </sheetPr>
  <dimension ref="C2:AU54"/>
  <sheetViews>
    <sheetView tabSelected="1" topLeftCell="A38" zoomScale="98" zoomScaleNormal="98" workbookViewId="0">
      <selection activeCell="I58" sqref="I58"/>
    </sheetView>
  </sheetViews>
  <sheetFormatPr defaultRowHeight="14.4" x14ac:dyDescent="0.3"/>
  <cols>
    <col min="1" max="1" width="5.5546875" customWidth="1"/>
    <col min="3" max="3" width="5.6640625" style="23" customWidth="1"/>
    <col min="4" max="4" width="2.21875" style="294" customWidth="1"/>
    <col min="5" max="5" width="3.21875" style="23" customWidth="1"/>
    <col min="6" max="6" width="4.6640625" style="290" customWidth="1"/>
    <col min="7" max="7" width="3.6640625" style="291" customWidth="1"/>
    <col min="8" max="8" width="10.33203125" style="195" customWidth="1"/>
    <col min="9" max="9" width="9.44140625" style="195" customWidth="1"/>
    <col min="10" max="10" width="9.6640625" style="195" customWidth="1"/>
    <col min="11" max="11" width="6.77734375" style="195" customWidth="1"/>
    <col min="12" max="12" width="6.5546875" style="195" customWidth="1"/>
    <col min="13" max="13" width="6.44140625" style="195" customWidth="1"/>
    <col min="14" max="14" width="6.88671875" style="195" customWidth="1"/>
    <col min="15" max="15" width="7" style="195" customWidth="1"/>
    <col min="16" max="16" width="7.88671875" style="195" customWidth="1"/>
    <col min="17" max="17" width="7.44140625" customWidth="1"/>
    <col min="18" max="18" width="6.33203125" style="195" customWidth="1"/>
    <col min="19" max="19" width="7.88671875" customWidth="1"/>
    <col min="20" max="20" width="6" style="297" customWidth="1"/>
    <col min="21" max="21" width="5.5546875" customWidth="1"/>
    <col min="22" max="22" width="8.21875" customWidth="1"/>
    <col min="23" max="23" width="7.5546875" customWidth="1"/>
    <col min="24" max="26" width="7.77734375" customWidth="1"/>
    <col min="27" max="27" width="7.109375" customWidth="1"/>
    <col min="28" max="29" width="7.5546875" customWidth="1"/>
    <col min="30" max="30" width="7.77734375" customWidth="1"/>
    <col min="31" max="31" width="9.6640625" customWidth="1"/>
    <col min="32" max="32" width="7.5546875" customWidth="1"/>
    <col min="33" max="33" width="11.33203125" customWidth="1"/>
    <col min="34" max="34" width="4.44140625" style="59" customWidth="1"/>
    <col min="35" max="35" width="5.33203125" style="289" customWidth="1"/>
    <col min="36" max="36" width="3.6640625" customWidth="1"/>
    <col min="37" max="37" width="2.21875" customWidth="1"/>
    <col min="38" max="38" width="5.6640625" customWidth="1"/>
    <col min="39" max="39" width="5.5546875" customWidth="1"/>
  </cols>
  <sheetData>
    <row r="2" spans="3:41" s="301" customFormat="1" ht="54" customHeight="1" x14ac:dyDescent="0.25">
      <c r="C2" s="631" t="s">
        <v>1823</v>
      </c>
      <c r="D2" s="632" t="s">
        <v>2267</v>
      </c>
      <c r="E2" s="633" t="s">
        <v>0</v>
      </c>
      <c r="F2" s="634" t="s">
        <v>1202</v>
      </c>
      <c r="G2" s="633" t="s">
        <v>1097</v>
      </c>
      <c r="H2" s="635" t="s">
        <v>1824</v>
      </c>
      <c r="I2" s="635" t="s">
        <v>1825</v>
      </c>
      <c r="J2" s="635" t="s">
        <v>1826</v>
      </c>
      <c r="K2" s="635" t="s">
        <v>1827</v>
      </c>
      <c r="L2" s="635" t="s">
        <v>1828</v>
      </c>
      <c r="M2" s="635" t="s">
        <v>1829</v>
      </c>
      <c r="N2" s="635" t="s">
        <v>1830</v>
      </c>
      <c r="O2" s="635" t="s">
        <v>1831</v>
      </c>
      <c r="P2" s="635" t="s">
        <v>1832</v>
      </c>
      <c r="Q2" s="635" t="s">
        <v>1833</v>
      </c>
      <c r="R2" s="635" t="s">
        <v>1834</v>
      </c>
      <c r="S2" s="635" t="s">
        <v>1835</v>
      </c>
      <c r="T2" s="782" t="s">
        <v>2268</v>
      </c>
      <c r="U2" s="782"/>
      <c r="V2" s="635" t="s">
        <v>1835</v>
      </c>
      <c r="W2" s="635" t="s">
        <v>1834</v>
      </c>
      <c r="X2" s="635" t="s">
        <v>1833</v>
      </c>
      <c r="Y2" s="635" t="s">
        <v>1832</v>
      </c>
      <c r="Z2" s="635" t="s">
        <v>1831</v>
      </c>
      <c r="AA2" s="635" t="s">
        <v>1830</v>
      </c>
      <c r="AB2" s="635" t="s">
        <v>1829</v>
      </c>
      <c r="AC2" s="635" t="s">
        <v>1828</v>
      </c>
      <c r="AD2" s="635" t="s">
        <v>1827</v>
      </c>
      <c r="AE2" s="635" t="s">
        <v>1826</v>
      </c>
      <c r="AF2" s="635" t="s">
        <v>1825</v>
      </c>
      <c r="AG2" s="635" t="s">
        <v>1824</v>
      </c>
      <c r="AH2" s="633" t="s">
        <v>1097</v>
      </c>
      <c r="AI2" s="634" t="s">
        <v>1202</v>
      </c>
      <c r="AJ2" s="633" t="s">
        <v>0</v>
      </c>
      <c r="AK2" s="632" t="s">
        <v>2267</v>
      </c>
      <c r="AL2" s="636" t="s">
        <v>1823</v>
      </c>
      <c r="AM2" s="302"/>
    </row>
    <row r="3" spans="3:41" x14ac:dyDescent="0.3">
      <c r="C3" s="637">
        <v>1</v>
      </c>
      <c r="D3" s="808" t="s">
        <v>1837</v>
      </c>
      <c r="E3" s="385">
        <v>23</v>
      </c>
      <c r="F3" s="484">
        <v>1</v>
      </c>
      <c r="G3" s="795" t="s">
        <v>2166</v>
      </c>
      <c r="H3" s="386" t="s">
        <v>1838</v>
      </c>
      <c r="I3" s="387" t="s">
        <v>1839</v>
      </c>
      <c r="J3" s="388"/>
      <c r="K3" s="389"/>
      <c r="L3" s="376"/>
      <c r="M3" s="388"/>
      <c r="N3" s="390"/>
      <c r="O3" s="376"/>
      <c r="P3" s="388"/>
      <c r="Q3" s="391"/>
      <c r="R3" s="388"/>
      <c r="S3" s="391"/>
      <c r="T3" s="472">
        <v>2</v>
      </c>
      <c r="U3" s="473">
        <v>2</v>
      </c>
      <c r="V3" s="376"/>
      <c r="W3" s="376"/>
      <c r="X3" s="392"/>
      <c r="Y3" s="376"/>
      <c r="Z3" s="376"/>
      <c r="AA3" s="393"/>
      <c r="AB3" s="376"/>
      <c r="AC3" s="376"/>
      <c r="AD3" s="376"/>
      <c r="AE3" s="376"/>
      <c r="AF3" s="394">
        <v>251</v>
      </c>
      <c r="AG3" s="625" t="s">
        <v>2344</v>
      </c>
      <c r="AH3" s="788" t="s">
        <v>2167</v>
      </c>
      <c r="AI3" s="480">
        <v>4</v>
      </c>
      <c r="AJ3" s="395">
        <v>8</v>
      </c>
      <c r="AK3" s="789" t="s">
        <v>2022</v>
      </c>
      <c r="AL3" s="638">
        <v>45</v>
      </c>
      <c r="AM3" s="23"/>
    </row>
    <row r="4" spans="3:41" x14ac:dyDescent="0.3">
      <c r="C4" s="637">
        <v>2</v>
      </c>
      <c r="D4" s="808"/>
      <c r="E4" s="385">
        <v>30</v>
      </c>
      <c r="F4" s="484">
        <v>15</v>
      </c>
      <c r="G4" s="795"/>
      <c r="H4" s="394" t="s">
        <v>1842</v>
      </c>
      <c r="I4" s="394" t="s">
        <v>1843</v>
      </c>
      <c r="J4" s="396" t="s">
        <v>1844</v>
      </c>
      <c r="K4" s="388"/>
      <c r="L4" s="376"/>
      <c r="M4" s="388"/>
      <c r="N4" s="388"/>
      <c r="O4" s="392"/>
      <c r="P4" s="388"/>
      <c r="Q4" s="391"/>
      <c r="R4" s="388"/>
      <c r="S4" s="391"/>
      <c r="T4" s="472">
        <v>3</v>
      </c>
      <c r="U4" s="473">
        <v>4</v>
      </c>
      <c r="V4" s="376"/>
      <c r="W4" s="376"/>
      <c r="X4" s="392"/>
      <c r="Y4" s="376"/>
      <c r="Z4" s="376"/>
      <c r="AA4" s="393"/>
      <c r="AB4" s="376"/>
      <c r="AC4" s="376"/>
      <c r="AD4" s="394" t="s">
        <v>2057</v>
      </c>
      <c r="AE4" s="624" t="s">
        <v>2338</v>
      </c>
      <c r="AF4" s="625" t="s">
        <v>2339</v>
      </c>
      <c r="AG4" s="394" t="s">
        <v>2056</v>
      </c>
      <c r="AH4" s="788"/>
      <c r="AI4" s="480">
        <v>15</v>
      </c>
      <c r="AJ4" s="395">
        <v>9</v>
      </c>
      <c r="AK4" s="789"/>
      <c r="AL4" s="638">
        <v>46</v>
      </c>
      <c r="AM4" s="23">
        <v>2</v>
      </c>
    </row>
    <row r="5" spans="3:41" s="32" customFormat="1" x14ac:dyDescent="0.3">
      <c r="C5" s="637">
        <v>3</v>
      </c>
      <c r="D5" s="816" t="s">
        <v>1845</v>
      </c>
      <c r="E5" s="398">
        <v>1</v>
      </c>
      <c r="F5" s="485">
        <v>11</v>
      </c>
      <c r="G5" s="795"/>
      <c r="H5" s="387">
        <v>6</v>
      </c>
      <c r="I5" s="388"/>
      <c r="J5" s="388"/>
      <c r="K5" s="388"/>
      <c r="L5" s="393"/>
      <c r="M5" s="388"/>
      <c r="N5" s="388"/>
      <c r="O5" s="399"/>
      <c r="P5" s="400"/>
      <c r="Q5" s="391"/>
      <c r="R5" s="388"/>
      <c r="S5" s="391"/>
      <c r="T5" s="474">
        <v>1</v>
      </c>
      <c r="U5" s="473">
        <v>2</v>
      </c>
      <c r="V5" s="376"/>
      <c r="W5" s="376"/>
      <c r="X5" s="373"/>
      <c r="Y5" s="376"/>
      <c r="Z5" s="376"/>
      <c r="AA5" s="376"/>
      <c r="AB5" s="376"/>
      <c r="AC5" s="376"/>
      <c r="AD5" s="376"/>
      <c r="AE5" s="376"/>
      <c r="AF5" s="625" t="s">
        <v>2340</v>
      </c>
      <c r="AG5" s="394" t="s">
        <v>2060</v>
      </c>
      <c r="AH5" s="788"/>
      <c r="AI5" s="480">
        <v>9</v>
      </c>
      <c r="AJ5" s="395">
        <v>10</v>
      </c>
      <c r="AK5" s="789"/>
      <c r="AL5" s="638">
        <v>47</v>
      </c>
      <c r="AM5" s="23">
        <v>1</v>
      </c>
      <c r="AN5" s="17" t="s">
        <v>2304</v>
      </c>
      <c r="AO5" s="317" t="s">
        <v>2313</v>
      </c>
    </row>
    <row r="6" spans="3:41" s="32" customFormat="1" x14ac:dyDescent="0.3">
      <c r="C6" s="637">
        <v>4</v>
      </c>
      <c r="D6" s="816"/>
      <c r="E6" s="398">
        <v>2</v>
      </c>
      <c r="F6" s="485">
        <v>6</v>
      </c>
      <c r="G6" s="795"/>
      <c r="H6" s="401" t="s">
        <v>1848</v>
      </c>
      <c r="I6" s="388"/>
      <c r="J6" s="388"/>
      <c r="K6" s="388"/>
      <c r="L6" s="393"/>
      <c r="M6" s="388"/>
      <c r="N6" s="388"/>
      <c r="O6" s="399"/>
      <c r="P6" s="388"/>
      <c r="Q6" s="391"/>
      <c r="R6" s="388"/>
      <c r="S6" s="391"/>
      <c r="T6" s="474">
        <v>1</v>
      </c>
      <c r="U6" s="473">
        <v>1</v>
      </c>
      <c r="V6" s="376"/>
      <c r="W6" s="376"/>
      <c r="X6" s="373"/>
      <c r="Y6" s="376"/>
      <c r="Z6" s="376"/>
      <c r="AA6" s="376"/>
      <c r="AB6" s="376"/>
      <c r="AC6" s="376"/>
      <c r="AD6" s="376"/>
      <c r="AE6" s="376"/>
      <c r="AF6" s="376"/>
      <c r="AG6" s="626" t="s">
        <v>2341</v>
      </c>
      <c r="AH6" s="788"/>
      <c r="AI6" s="480">
        <v>3</v>
      </c>
      <c r="AJ6" s="395">
        <v>11</v>
      </c>
      <c r="AK6" s="789"/>
      <c r="AL6" s="638">
        <v>48</v>
      </c>
      <c r="AM6" s="23"/>
    </row>
    <row r="7" spans="3:41" s="32" customFormat="1" x14ac:dyDescent="0.3">
      <c r="C7" s="637">
        <v>5</v>
      </c>
      <c r="D7" s="816"/>
      <c r="E7" s="398">
        <v>3</v>
      </c>
      <c r="F7" s="485">
        <v>10</v>
      </c>
      <c r="G7" s="795"/>
      <c r="H7" s="394" t="s">
        <v>1850</v>
      </c>
      <c r="I7" s="394" t="s">
        <v>1852</v>
      </c>
      <c r="J7" s="388"/>
      <c r="K7" s="388"/>
      <c r="L7" s="388"/>
      <c r="M7" s="388"/>
      <c r="N7" s="388"/>
      <c r="O7" s="392"/>
      <c r="P7" s="388"/>
      <c r="Q7" s="391"/>
      <c r="R7" s="388"/>
      <c r="S7" s="391"/>
      <c r="T7" s="474">
        <v>1</v>
      </c>
      <c r="U7" s="473">
        <v>2</v>
      </c>
      <c r="V7" s="376"/>
      <c r="W7" s="376"/>
      <c r="X7" s="373"/>
      <c r="Y7" s="376"/>
      <c r="Z7" s="376"/>
      <c r="AA7" s="376"/>
      <c r="AB7" s="376"/>
      <c r="AC7" s="376"/>
      <c r="AD7" s="376"/>
      <c r="AE7" s="376"/>
      <c r="AF7" s="623">
        <v>260</v>
      </c>
      <c r="AG7" s="626" t="s">
        <v>2342</v>
      </c>
      <c r="AH7" s="788"/>
      <c r="AI7" s="480">
        <v>1</v>
      </c>
      <c r="AJ7" s="395">
        <v>12</v>
      </c>
      <c r="AK7" s="789"/>
      <c r="AL7" s="638">
        <v>49</v>
      </c>
      <c r="AM7" s="23"/>
    </row>
    <row r="8" spans="3:41" s="32" customFormat="1" x14ac:dyDescent="0.3">
      <c r="C8" s="637">
        <v>6</v>
      </c>
      <c r="D8" s="816"/>
      <c r="E8" s="398">
        <v>4</v>
      </c>
      <c r="F8" s="485">
        <v>1</v>
      </c>
      <c r="G8" s="795"/>
      <c r="H8" s="402">
        <v>10</v>
      </c>
      <c r="I8" s="393"/>
      <c r="J8" s="388"/>
      <c r="K8" s="388"/>
      <c r="L8" s="388"/>
      <c r="M8" s="393"/>
      <c r="N8" s="393"/>
      <c r="O8" s="399"/>
      <c r="P8" s="388"/>
      <c r="Q8" s="391"/>
      <c r="R8" s="388"/>
      <c r="S8" s="391"/>
      <c r="T8" s="474">
        <v>2</v>
      </c>
      <c r="U8" s="473">
        <v>5</v>
      </c>
      <c r="V8" s="376"/>
      <c r="W8" s="376"/>
      <c r="X8" s="373"/>
      <c r="Y8" s="376"/>
      <c r="Z8" s="376"/>
      <c r="AA8" s="376"/>
      <c r="AB8" s="376"/>
      <c r="AC8" s="394" t="s">
        <v>2065</v>
      </c>
      <c r="AD8" s="397">
        <v>264</v>
      </c>
      <c r="AE8" s="397">
        <v>263</v>
      </c>
      <c r="AF8" s="623" t="s">
        <v>2343</v>
      </c>
      <c r="AG8" s="403">
        <v>261</v>
      </c>
      <c r="AH8" s="788"/>
      <c r="AI8" s="480">
        <v>7</v>
      </c>
      <c r="AJ8" s="395">
        <v>13</v>
      </c>
      <c r="AK8" s="789"/>
      <c r="AL8" s="638">
        <v>50</v>
      </c>
      <c r="AM8" s="23">
        <v>1</v>
      </c>
    </row>
    <row r="9" spans="3:41" s="32" customFormat="1" x14ac:dyDescent="0.3">
      <c r="C9" s="637">
        <v>7</v>
      </c>
      <c r="D9" s="816"/>
      <c r="E9" s="398">
        <v>6</v>
      </c>
      <c r="F9" s="485">
        <v>6</v>
      </c>
      <c r="G9" s="795"/>
      <c r="H9" s="402">
        <v>11</v>
      </c>
      <c r="I9" s="402">
        <v>12</v>
      </c>
      <c r="J9" s="388"/>
      <c r="K9" s="388"/>
      <c r="L9" s="392"/>
      <c r="M9" s="388"/>
      <c r="N9" s="393"/>
      <c r="O9" s="388"/>
      <c r="P9" s="388"/>
      <c r="Q9" s="391"/>
      <c r="R9" s="388"/>
      <c r="S9" s="391"/>
      <c r="T9" s="474">
        <v>2</v>
      </c>
      <c r="U9" s="473">
        <v>1</v>
      </c>
      <c r="V9" s="376"/>
      <c r="W9" s="376"/>
      <c r="X9" s="373"/>
      <c r="Y9" s="376"/>
      <c r="Z9" s="376"/>
      <c r="AA9" s="376"/>
      <c r="AB9" s="376"/>
      <c r="AC9" s="376"/>
      <c r="AD9" s="376"/>
      <c r="AE9" s="376"/>
      <c r="AF9" s="376"/>
      <c r="AG9" s="403">
        <v>266</v>
      </c>
      <c r="AH9" s="788"/>
      <c r="AI9" s="480">
        <v>12</v>
      </c>
      <c r="AJ9" s="395">
        <v>14</v>
      </c>
      <c r="AK9" s="789"/>
      <c r="AL9" s="638">
        <v>51</v>
      </c>
      <c r="AM9" s="23"/>
    </row>
    <row r="10" spans="3:41" s="32" customFormat="1" x14ac:dyDescent="0.3">
      <c r="C10" s="637">
        <v>8</v>
      </c>
      <c r="D10" s="816"/>
      <c r="E10" s="398">
        <v>7</v>
      </c>
      <c r="F10" s="485">
        <v>9</v>
      </c>
      <c r="G10" s="795"/>
      <c r="H10" s="394" t="s">
        <v>1855</v>
      </c>
      <c r="I10" s="388"/>
      <c r="J10" s="388"/>
      <c r="K10" s="388"/>
      <c r="L10" s="392"/>
      <c r="M10" s="388"/>
      <c r="N10" s="393"/>
      <c r="O10" s="388"/>
      <c r="P10" s="388"/>
      <c r="Q10" s="391"/>
      <c r="R10" s="388"/>
      <c r="S10" s="391"/>
      <c r="T10" s="474">
        <v>1</v>
      </c>
      <c r="U10" s="473">
        <v>1</v>
      </c>
      <c r="V10" s="376"/>
      <c r="W10" s="376"/>
      <c r="X10" s="373"/>
      <c r="Y10" s="376"/>
      <c r="Z10" s="376"/>
      <c r="AA10" s="376"/>
      <c r="AB10" s="376"/>
      <c r="AC10" s="376"/>
      <c r="AD10" s="376"/>
      <c r="AE10" s="376"/>
      <c r="AF10" s="404"/>
      <c r="AG10" s="623" t="s">
        <v>2337</v>
      </c>
      <c r="AH10" s="788"/>
      <c r="AI10" s="480">
        <v>10</v>
      </c>
      <c r="AJ10" s="395">
        <v>15</v>
      </c>
      <c r="AK10" s="789"/>
      <c r="AL10" s="638">
        <v>52</v>
      </c>
      <c r="AM10" s="23"/>
    </row>
    <row r="11" spans="3:41" s="32" customFormat="1" ht="15.6" x14ac:dyDescent="0.3">
      <c r="C11" s="637">
        <v>9</v>
      </c>
      <c r="D11" s="816"/>
      <c r="E11" s="398">
        <v>9</v>
      </c>
      <c r="F11" s="485">
        <v>0</v>
      </c>
      <c r="G11" s="795"/>
      <c r="H11" s="402">
        <v>14</v>
      </c>
      <c r="I11" s="388"/>
      <c r="J11" s="388"/>
      <c r="K11" s="389"/>
      <c r="L11" s="388"/>
      <c r="M11" s="405"/>
      <c r="N11" s="393"/>
      <c r="O11" s="406"/>
      <c r="P11" s="388"/>
      <c r="Q11" s="391"/>
      <c r="R11" s="388"/>
      <c r="S11" s="391"/>
      <c r="T11" s="474">
        <v>1</v>
      </c>
      <c r="U11" s="473">
        <v>1</v>
      </c>
      <c r="V11" s="376"/>
      <c r="W11" s="376"/>
      <c r="X11" s="373"/>
      <c r="Y11" s="376"/>
      <c r="Z11" s="373"/>
      <c r="AA11" s="373"/>
      <c r="AB11" s="407"/>
      <c r="AC11" s="376"/>
      <c r="AD11" s="376"/>
      <c r="AE11" s="376"/>
      <c r="AF11" s="408"/>
      <c r="AG11" s="397">
        <v>268</v>
      </c>
      <c r="AH11" s="788"/>
      <c r="AI11" s="480">
        <v>21</v>
      </c>
      <c r="AJ11" s="395">
        <v>16</v>
      </c>
      <c r="AK11" s="789"/>
      <c r="AL11" s="638">
        <v>53</v>
      </c>
      <c r="AM11" s="23"/>
    </row>
    <row r="12" spans="3:41" s="32" customFormat="1" ht="15.6" customHeight="1" x14ac:dyDescent="0.3">
      <c r="C12" s="637">
        <v>10</v>
      </c>
      <c r="D12" s="816"/>
      <c r="E12" s="398">
        <v>11</v>
      </c>
      <c r="F12" s="485">
        <v>2</v>
      </c>
      <c r="G12" s="795"/>
      <c r="H12" s="409" t="s">
        <v>1856</v>
      </c>
      <c r="I12" s="388"/>
      <c r="J12" s="388"/>
      <c r="K12" s="388"/>
      <c r="L12" s="392"/>
      <c r="M12" s="406"/>
      <c r="N12" s="393"/>
      <c r="O12" s="388"/>
      <c r="P12" s="388"/>
      <c r="Q12" s="391"/>
      <c r="R12" s="388"/>
      <c r="S12" s="391"/>
      <c r="T12" s="474">
        <v>1</v>
      </c>
      <c r="U12" s="473">
        <v>2</v>
      </c>
      <c r="V12" s="392"/>
      <c r="W12" s="392"/>
      <c r="X12" s="373"/>
      <c r="Y12" s="376"/>
      <c r="Z12" s="373"/>
      <c r="AA12" s="373"/>
      <c r="AB12" s="407"/>
      <c r="AC12" s="376"/>
      <c r="AD12" s="376"/>
      <c r="AE12" s="376"/>
      <c r="AF12" s="394" t="s">
        <v>2074</v>
      </c>
      <c r="AG12" s="394" t="s">
        <v>2073</v>
      </c>
      <c r="AH12" s="811" t="s">
        <v>70</v>
      </c>
      <c r="AI12" s="480">
        <v>21</v>
      </c>
      <c r="AJ12" s="395">
        <v>24</v>
      </c>
      <c r="AK12" s="789"/>
      <c r="AL12" s="638">
        <v>54</v>
      </c>
      <c r="AM12" s="23">
        <v>2</v>
      </c>
    </row>
    <row r="13" spans="3:41" s="32" customFormat="1" x14ac:dyDescent="0.3">
      <c r="C13" s="637">
        <v>11</v>
      </c>
      <c r="D13" s="816"/>
      <c r="E13" s="398">
        <v>13</v>
      </c>
      <c r="F13" s="485">
        <v>6</v>
      </c>
      <c r="G13" s="795"/>
      <c r="H13" s="402">
        <v>16</v>
      </c>
      <c r="I13" s="388"/>
      <c r="J13" s="388"/>
      <c r="K13" s="388"/>
      <c r="L13" s="406"/>
      <c r="M13" s="392"/>
      <c r="N13" s="393"/>
      <c r="O13" s="388"/>
      <c r="P13" s="388"/>
      <c r="Q13" s="391"/>
      <c r="R13" s="388"/>
      <c r="S13" s="391"/>
      <c r="T13" s="474">
        <v>1</v>
      </c>
      <c r="U13" s="475">
        <v>1</v>
      </c>
      <c r="V13" s="373"/>
      <c r="W13" s="373"/>
      <c r="X13" s="392"/>
      <c r="Y13" s="376"/>
      <c r="Z13" s="376"/>
      <c r="AA13" s="376"/>
      <c r="AB13" s="376"/>
      <c r="AC13" s="376"/>
      <c r="AD13" s="376"/>
      <c r="AE13" s="376"/>
      <c r="AF13" s="408"/>
      <c r="AG13" s="410" t="s">
        <v>2077</v>
      </c>
      <c r="AH13" s="811"/>
      <c r="AI13" s="618">
        <v>0</v>
      </c>
      <c r="AJ13" s="411">
        <v>3</v>
      </c>
      <c r="AK13" s="790" t="s">
        <v>1024</v>
      </c>
      <c r="AL13" s="638">
        <v>55</v>
      </c>
      <c r="AM13" s="23"/>
    </row>
    <row r="14" spans="3:41" ht="14.4" customHeight="1" x14ac:dyDescent="0.3">
      <c r="C14" s="637">
        <v>12</v>
      </c>
      <c r="D14" s="801" t="s">
        <v>1862</v>
      </c>
      <c r="E14" s="412">
        <v>6</v>
      </c>
      <c r="F14" s="486">
        <v>8</v>
      </c>
      <c r="G14" s="802" t="s">
        <v>68</v>
      </c>
      <c r="H14" s="413" t="s">
        <v>1863</v>
      </c>
      <c r="I14" s="388"/>
      <c r="J14" s="388"/>
      <c r="K14" s="388"/>
      <c r="L14" s="388"/>
      <c r="M14" s="376"/>
      <c r="N14" s="376"/>
      <c r="O14" s="388"/>
      <c r="P14" s="388"/>
      <c r="Q14" s="391"/>
      <c r="R14" s="388"/>
      <c r="S14" s="391"/>
      <c r="T14" s="476">
        <v>1</v>
      </c>
      <c r="U14" s="791">
        <v>17</v>
      </c>
      <c r="V14" s="394" t="s">
        <v>2091</v>
      </c>
      <c r="W14" s="394" t="s">
        <v>2090</v>
      </c>
      <c r="X14" s="394" t="s">
        <v>2089</v>
      </c>
      <c r="Y14" s="394" t="s">
        <v>2087</v>
      </c>
      <c r="Z14" s="394" t="s">
        <v>2086</v>
      </c>
      <c r="AA14" s="394" t="s">
        <v>2085</v>
      </c>
      <c r="AB14" s="394" t="s">
        <v>2084</v>
      </c>
      <c r="AC14" s="394" t="s">
        <v>2083</v>
      </c>
      <c r="AD14" s="394" t="s">
        <v>2082</v>
      </c>
      <c r="AE14" s="394" t="s">
        <v>2081</v>
      </c>
      <c r="AF14" s="394" t="s">
        <v>2080</v>
      </c>
      <c r="AG14" s="394" t="s">
        <v>2079</v>
      </c>
      <c r="AH14" s="811"/>
      <c r="AI14" s="794">
        <v>6</v>
      </c>
      <c r="AJ14" s="792">
        <v>7</v>
      </c>
      <c r="AK14" s="790"/>
      <c r="AL14" s="814">
        <v>56</v>
      </c>
      <c r="AM14" s="23">
        <v>17</v>
      </c>
    </row>
    <row r="15" spans="3:41" x14ac:dyDescent="0.3">
      <c r="C15" s="637">
        <v>13</v>
      </c>
      <c r="D15" s="801"/>
      <c r="E15" s="412">
        <v>7</v>
      </c>
      <c r="F15" s="486">
        <v>5</v>
      </c>
      <c r="G15" s="802"/>
      <c r="H15" s="394" t="s">
        <v>1867</v>
      </c>
      <c r="I15" s="414">
        <v>19</v>
      </c>
      <c r="J15" s="414">
        <v>20</v>
      </c>
      <c r="K15" s="388"/>
      <c r="L15" s="388"/>
      <c r="M15" s="388"/>
      <c r="N15" s="388"/>
      <c r="O15" s="388"/>
      <c r="P15" s="388"/>
      <c r="Q15" s="391"/>
      <c r="R15" s="388"/>
      <c r="S15" s="391"/>
      <c r="T15" s="476">
        <v>3</v>
      </c>
      <c r="U15" s="791"/>
      <c r="V15" s="394"/>
      <c r="W15" s="394"/>
      <c r="X15" s="415"/>
      <c r="Y15" s="394"/>
      <c r="Z15" s="373"/>
      <c r="AA15" s="373"/>
      <c r="AB15" s="373"/>
      <c r="AC15" s="394" t="s">
        <v>2096</v>
      </c>
      <c r="AD15" s="394" t="s">
        <v>2095</v>
      </c>
      <c r="AE15" s="394" t="s">
        <v>2094</v>
      </c>
      <c r="AF15" s="394" t="s">
        <v>2093</v>
      </c>
      <c r="AG15" s="394" t="s">
        <v>2092</v>
      </c>
      <c r="AH15" s="811"/>
      <c r="AI15" s="794"/>
      <c r="AJ15" s="792"/>
      <c r="AK15" s="790"/>
      <c r="AL15" s="814"/>
      <c r="AM15" s="23"/>
    </row>
    <row r="16" spans="3:41" ht="15.6" customHeight="1" x14ac:dyDescent="0.3">
      <c r="C16" s="637">
        <v>14</v>
      </c>
      <c r="D16" s="801"/>
      <c r="E16" s="412">
        <v>8</v>
      </c>
      <c r="F16" s="486">
        <v>4</v>
      </c>
      <c r="G16" s="802"/>
      <c r="H16" s="394" t="s">
        <v>1871</v>
      </c>
      <c r="I16" s="416" t="s">
        <v>1861</v>
      </c>
      <c r="J16" s="401" t="s">
        <v>1872</v>
      </c>
      <c r="K16" s="417" t="s">
        <v>1873</v>
      </c>
      <c r="L16" s="418" t="s">
        <v>1874</v>
      </c>
      <c r="M16" s="418" t="s">
        <v>1875</v>
      </c>
      <c r="N16" s="418" t="s">
        <v>1876</v>
      </c>
      <c r="O16" s="418" t="s">
        <v>1877</v>
      </c>
      <c r="P16" s="418" t="s">
        <v>1878</v>
      </c>
      <c r="Q16" s="418" t="s">
        <v>1879</v>
      </c>
      <c r="R16" s="388"/>
      <c r="S16" s="391"/>
      <c r="T16" s="476">
        <v>10</v>
      </c>
      <c r="U16" s="791">
        <v>25</v>
      </c>
      <c r="V16" s="394" t="s">
        <v>2111</v>
      </c>
      <c r="W16" s="394" t="s">
        <v>2110</v>
      </c>
      <c r="X16" s="394" t="s">
        <v>2109</v>
      </c>
      <c r="Y16" s="394" t="s">
        <v>2108</v>
      </c>
      <c r="Z16" s="394" t="s">
        <v>2105</v>
      </c>
      <c r="AA16" s="394" t="s">
        <v>2104</v>
      </c>
      <c r="AB16" s="394" t="s">
        <v>2103</v>
      </c>
      <c r="AC16" s="394" t="s">
        <v>2102</v>
      </c>
      <c r="AD16" s="394" t="s">
        <v>2101</v>
      </c>
      <c r="AE16" s="394" t="s">
        <v>2100</v>
      </c>
      <c r="AF16" s="394" t="s">
        <v>2099</v>
      </c>
      <c r="AG16" s="394" t="s">
        <v>2098</v>
      </c>
      <c r="AH16" s="811"/>
      <c r="AI16" s="794">
        <v>5</v>
      </c>
      <c r="AJ16" s="793">
        <v>15</v>
      </c>
      <c r="AK16" s="790"/>
      <c r="AL16" s="814">
        <v>57</v>
      </c>
      <c r="AM16" s="23">
        <v>25</v>
      </c>
    </row>
    <row r="17" spans="3:43" ht="15" customHeight="1" x14ac:dyDescent="0.3">
      <c r="C17" s="637">
        <v>15</v>
      </c>
      <c r="D17" s="801"/>
      <c r="E17" s="412">
        <v>9</v>
      </c>
      <c r="F17" s="486">
        <v>13</v>
      </c>
      <c r="G17" s="802"/>
      <c r="H17" s="401" t="s">
        <v>1881</v>
      </c>
      <c r="I17" s="388"/>
      <c r="J17" s="388"/>
      <c r="K17" s="388"/>
      <c r="L17" s="388"/>
      <c r="M17" s="388"/>
      <c r="N17" s="399"/>
      <c r="O17" s="376"/>
      <c r="P17" s="388"/>
      <c r="Q17" s="391"/>
      <c r="R17" s="388"/>
      <c r="S17" s="391"/>
      <c r="T17" s="476">
        <v>1</v>
      </c>
      <c r="U17" s="791"/>
      <c r="V17" s="394" t="s">
        <v>2123</v>
      </c>
      <c r="W17" s="394" t="s">
        <v>2122</v>
      </c>
      <c r="X17" s="394" t="s">
        <v>2121</v>
      </c>
      <c r="Y17" s="394" t="s">
        <v>2120</v>
      </c>
      <c r="Z17" s="394" t="s">
        <v>2119</v>
      </c>
      <c r="AA17" s="394" t="s">
        <v>2118</v>
      </c>
      <c r="AB17" s="394" t="s">
        <v>2117</v>
      </c>
      <c r="AC17" s="394" t="s">
        <v>2116</v>
      </c>
      <c r="AD17" s="394" t="s">
        <v>2115</v>
      </c>
      <c r="AE17" s="394" t="s">
        <v>2114</v>
      </c>
      <c r="AF17" s="394" t="s">
        <v>2113</v>
      </c>
      <c r="AG17" s="394" t="s">
        <v>2112</v>
      </c>
      <c r="AH17" s="811"/>
      <c r="AI17" s="794"/>
      <c r="AJ17" s="793"/>
      <c r="AK17" s="790"/>
      <c r="AL17" s="814"/>
      <c r="AM17" s="23"/>
    </row>
    <row r="18" spans="3:43" x14ac:dyDescent="0.3">
      <c r="C18" s="637">
        <v>16</v>
      </c>
      <c r="D18" s="801"/>
      <c r="E18" s="412">
        <v>10</v>
      </c>
      <c r="F18" s="486">
        <v>8</v>
      </c>
      <c r="G18" s="802"/>
      <c r="H18" s="414">
        <v>32</v>
      </c>
      <c r="I18" s="401" t="s">
        <v>1884</v>
      </c>
      <c r="J18" s="419" t="s">
        <v>1885</v>
      </c>
      <c r="K18" s="388"/>
      <c r="L18" s="388"/>
      <c r="M18" s="388"/>
      <c r="N18" s="392"/>
      <c r="O18" s="376"/>
      <c r="P18" s="388"/>
      <c r="Q18" s="391"/>
      <c r="R18" s="388"/>
      <c r="S18" s="391"/>
      <c r="T18" s="476">
        <v>3</v>
      </c>
      <c r="U18" s="791"/>
      <c r="V18" s="376"/>
      <c r="W18" s="376"/>
      <c r="X18" s="373"/>
      <c r="Y18" s="373"/>
      <c r="Z18" s="373"/>
      <c r="AA18" s="373"/>
      <c r="AB18" s="373"/>
      <c r="AC18" s="373"/>
      <c r="AD18" s="373"/>
      <c r="AE18" s="373"/>
      <c r="AF18" s="373"/>
      <c r="AG18" s="394" t="s">
        <v>2124</v>
      </c>
      <c r="AH18" s="811"/>
      <c r="AI18" s="794"/>
      <c r="AJ18" s="793"/>
      <c r="AK18" s="790"/>
      <c r="AL18" s="814"/>
      <c r="AM18" s="23"/>
    </row>
    <row r="19" spans="3:43" x14ac:dyDescent="0.3">
      <c r="C19" s="637">
        <v>17</v>
      </c>
      <c r="D19" s="801"/>
      <c r="E19" s="412">
        <v>11</v>
      </c>
      <c r="F19" s="486">
        <v>10</v>
      </c>
      <c r="G19" s="802"/>
      <c r="H19" s="420">
        <v>35</v>
      </c>
      <c r="I19" s="421">
        <v>36</v>
      </c>
      <c r="J19" s="421">
        <v>37</v>
      </c>
      <c r="K19" s="421">
        <v>38</v>
      </c>
      <c r="L19" s="388"/>
      <c r="M19" s="388"/>
      <c r="N19" s="376"/>
      <c r="O19" s="376"/>
      <c r="P19" s="388"/>
      <c r="Q19" s="391"/>
      <c r="R19" s="388"/>
      <c r="S19" s="391"/>
      <c r="T19" s="476">
        <v>4</v>
      </c>
      <c r="U19" s="475">
        <v>5</v>
      </c>
      <c r="V19" s="376"/>
      <c r="W19" s="376"/>
      <c r="X19" s="373"/>
      <c r="Y19" s="376"/>
      <c r="Z19" s="376"/>
      <c r="AA19" s="376"/>
      <c r="AB19" s="376"/>
      <c r="AC19" s="394" t="s">
        <v>2128</v>
      </c>
      <c r="AD19" s="394" t="s">
        <v>2127</v>
      </c>
      <c r="AE19" s="394" t="s">
        <v>2126</v>
      </c>
      <c r="AF19" s="394" t="s">
        <v>2125</v>
      </c>
      <c r="AG19" s="422" t="s">
        <v>2318</v>
      </c>
      <c r="AH19" s="811"/>
      <c r="AI19" s="481">
        <v>0</v>
      </c>
      <c r="AJ19" s="411">
        <v>16</v>
      </c>
      <c r="AK19" s="790"/>
      <c r="AL19" s="638">
        <v>58</v>
      </c>
      <c r="AM19" s="23">
        <v>5</v>
      </c>
    </row>
    <row r="20" spans="3:43" x14ac:dyDescent="0.3">
      <c r="C20" s="637">
        <v>18</v>
      </c>
      <c r="D20" s="801"/>
      <c r="E20" s="412">
        <v>12</v>
      </c>
      <c r="F20" s="486">
        <v>10</v>
      </c>
      <c r="G20" s="802"/>
      <c r="H20" s="423">
        <v>39</v>
      </c>
      <c r="I20" s="421">
        <v>40</v>
      </c>
      <c r="J20" s="421">
        <v>41</v>
      </c>
      <c r="K20" s="421">
        <v>42</v>
      </c>
      <c r="L20" s="421">
        <v>43</v>
      </c>
      <c r="M20" s="424" t="s">
        <v>1888</v>
      </c>
      <c r="N20" s="392"/>
      <c r="O20" s="376"/>
      <c r="P20" s="388"/>
      <c r="Q20" s="391"/>
      <c r="R20" s="388"/>
      <c r="S20" s="391"/>
      <c r="T20" s="476">
        <v>6</v>
      </c>
      <c r="U20" s="475">
        <v>2</v>
      </c>
      <c r="V20" s="376"/>
      <c r="W20" s="376"/>
      <c r="X20" s="373"/>
      <c r="Y20" s="376"/>
      <c r="Z20" s="376"/>
      <c r="AA20" s="376"/>
      <c r="AB20" s="376"/>
      <c r="AC20" s="376"/>
      <c r="AD20" s="376"/>
      <c r="AE20" s="376"/>
      <c r="AF20" s="394" t="s">
        <v>2130</v>
      </c>
      <c r="AG20" s="394" t="s">
        <v>2129</v>
      </c>
      <c r="AH20" s="811"/>
      <c r="AI20" s="481">
        <v>1</v>
      </c>
      <c r="AJ20" s="411">
        <v>17</v>
      </c>
      <c r="AK20" s="790"/>
      <c r="AL20" s="638">
        <v>59</v>
      </c>
      <c r="AM20" s="23">
        <v>2</v>
      </c>
    </row>
    <row r="21" spans="3:43" x14ac:dyDescent="0.3">
      <c r="C21" s="637">
        <v>19</v>
      </c>
      <c r="D21" s="801"/>
      <c r="E21" s="412">
        <v>13</v>
      </c>
      <c r="F21" s="486">
        <v>16</v>
      </c>
      <c r="G21" s="802"/>
      <c r="H21" s="421">
        <v>45</v>
      </c>
      <c r="I21" s="394" t="s">
        <v>1889</v>
      </c>
      <c r="J21" s="397">
        <v>47</v>
      </c>
      <c r="K21" s="388"/>
      <c r="L21" s="388"/>
      <c r="M21" s="388"/>
      <c r="N21" s="392"/>
      <c r="O21" s="376"/>
      <c r="P21" s="388"/>
      <c r="Q21" s="391"/>
      <c r="R21" s="388"/>
      <c r="S21" s="391"/>
      <c r="T21" s="476">
        <v>3</v>
      </c>
      <c r="U21" s="475">
        <v>4</v>
      </c>
      <c r="V21" s="376"/>
      <c r="W21" s="376"/>
      <c r="X21" s="373"/>
      <c r="Y21" s="376"/>
      <c r="Z21" s="376"/>
      <c r="AA21" s="376"/>
      <c r="AB21" s="376"/>
      <c r="AC21" s="376"/>
      <c r="AD21" s="394" t="s">
        <v>2134</v>
      </c>
      <c r="AE21" s="394" t="s">
        <v>2133</v>
      </c>
      <c r="AF21" s="394" t="s">
        <v>2132</v>
      </c>
      <c r="AG21" s="394" t="s">
        <v>2131</v>
      </c>
      <c r="AH21" s="811"/>
      <c r="AI21" s="481">
        <v>2</v>
      </c>
      <c r="AJ21" s="411">
        <v>18</v>
      </c>
      <c r="AK21" s="790"/>
      <c r="AL21" s="638">
        <v>60</v>
      </c>
      <c r="AM21" s="23">
        <v>4</v>
      </c>
    </row>
    <row r="22" spans="3:43" x14ac:dyDescent="0.3">
      <c r="C22" s="637">
        <v>20</v>
      </c>
      <c r="D22" s="801"/>
      <c r="E22" s="412">
        <v>14</v>
      </c>
      <c r="F22" s="486">
        <v>7</v>
      </c>
      <c r="G22" s="802"/>
      <c r="H22" s="424" t="s">
        <v>1870</v>
      </c>
      <c r="I22" s="401" t="s">
        <v>1890</v>
      </c>
      <c r="J22" s="394" t="s">
        <v>1891</v>
      </c>
      <c r="K22" s="394" t="s">
        <v>1892</v>
      </c>
      <c r="L22" s="394" t="s">
        <v>1893</v>
      </c>
      <c r="M22" s="401" t="s">
        <v>1894</v>
      </c>
      <c r="N22" s="388"/>
      <c r="O22" s="392"/>
      <c r="P22" s="388"/>
      <c r="Q22" s="391"/>
      <c r="R22" s="388"/>
      <c r="S22" s="391"/>
      <c r="T22" s="476">
        <v>6</v>
      </c>
      <c r="U22" s="475">
        <v>1</v>
      </c>
      <c r="V22" s="376"/>
      <c r="W22" s="376"/>
      <c r="X22" s="373"/>
      <c r="Y22" s="376"/>
      <c r="Z22" s="376"/>
      <c r="AA22" s="376"/>
      <c r="AB22" s="376"/>
      <c r="AC22" s="376"/>
      <c r="AD22" s="376"/>
      <c r="AE22" s="376"/>
      <c r="AF22" s="376"/>
      <c r="AG22" s="394" t="s">
        <v>2135</v>
      </c>
      <c r="AH22" s="811"/>
      <c r="AI22" s="481">
        <v>0</v>
      </c>
      <c r="AJ22" s="411">
        <v>24</v>
      </c>
      <c r="AK22" s="790"/>
      <c r="AL22" s="638">
        <v>61</v>
      </c>
      <c r="AM22" s="23">
        <v>1</v>
      </c>
    </row>
    <row r="23" spans="3:43" x14ac:dyDescent="0.3">
      <c r="C23" s="637">
        <v>21</v>
      </c>
      <c r="D23" s="801"/>
      <c r="E23" s="412">
        <v>15</v>
      </c>
      <c r="F23" s="486">
        <v>0</v>
      </c>
      <c r="G23" s="802"/>
      <c r="H23" s="414" t="s">
        <v>1898</v>
      </c>
      <c r="I23" s="401" t="s">
        <v>1897</v>
      </c>
      <c r="J23" s="401" t="s">
        <v>1899</v>
      </c>
      <c r="K23" s="401" t="s">
        <v>1900</v>
      </c>
      <c r="L23" s="388"/>
      <c r="M23" s="388"/>
      <c r="N23" s="392"/>
      <c r="O23" s="425"/>
      <c r="P23" s="388"/>
      <c r="Q23" s="391"/>
      <c r="R23" s="388"/>
      <c r="S23" s="391"/>
      <c r="T23" s="476">
        <v>4</v>
      </c>
      <c r="U23" s="475">
        <v>1</v>
      </c>
      <c r="V23" s="376"/>
      <c r="W23" s="376"/>
      <c r="X23" s="373"/>
      <c r="Y23" s="376"/>
      <c r="Z23" s="373"/>
      <c r="AA23" s="376"/>
      <c r="AB23" s="376"/>
      <c r="AC23" s="376"/>
      <c r="AD23" s="376"/>
      <c r="AE23" s="376"/>
      <c r="AF23" s="376"/>
      <c r="AG23" s="394" t="s">
        <v>2136</v>
      </c>
      <c r="AH23" s="811"/>
      <c r="AI23" s="481">
        <v>1</v>
      </c>
      <c r="AJ23" s="411">
        <v>25</v>
      </c>
      <c r="AK23" s="790"/>
      <c r="AL23" s="638">
        <v>62</v>
      </c>
      <c r="AM23" s="23">
        <v>1</v>
      </c>
    </row>
    <row r="24" spans="3:43" x14ac:dyDescent="0.3">
      <c r="C24" s="637">
        <v>22</v>
      </c>
      <c r="D24" s="801"/>
      <c r="E24" s="412">
        <v>16</v>
      </c>
      <c r="F24" s="486">
        <v>7</v>
      </c>
      <c r="G24" s="802"/>
      <c r="H24" s="394" t="s">
        <v>1901</v>
      </c>
      <c r="I24" s="394" t="s">
        <v>1902</v>
      </c>
      <c r="J24" s="401" t="s">
        <v>1903</v>
      </c>
      <c r="K24" s="394" t="s">
        <v>1904</v>
      </c>
      <c r="L24" s="388"/>
      <c r="M24" s="388"/>
      <c r="N24" s="392"/>
      <c r="O24" s="388"/>
      <c r="P24" s="388"/>
      <c r="Q24" s="391"/>
      <c r="R24" s="388"/>
      <c r="S24" s="391"/>
      <c r="T24" s="476">
        <v>4</v>
      </c>
      <c r="U24" s="475">
        <v>1</v>
      </c>
      <c r="V24" s="426"/>
      <c r="W24" s="426"/>
      <c r="X24" s="373"/>
      <c r="Y24" s="376"/>
      <c r="Z24" s="376"/>
      <c r="AA24" s="373"/>
      <c r="AB24" s="376"/>
      <c r="AC24" s="376"/>
      <c r="AD24" s="376"/>
      <c r="AE24" s="376"/>
      <c r="AF24" s="376"/>
      <c r="AG24" s="394" t="s">
        <v>2137</v>
      </c>
      <c r="AH24" s="811"/>
      <c r="AI24" s="481">
        <v>3</v>
      </c>
      <c r="AJ24" s="411">
        <v>26</v>
      </c>
      <c r="AK24" s="790"/>
      <c r="AL24" s="638">
        <v>63</v>
      </c>
      <c r="AM24" s="23">
        <v>1</v>
      </c>
    </row>
    <row r="25" spans="3:43" x14ac:dyDescent="0.3">
      <c r="C25" s="637">
        <v>23</v>
      </c>
      <c r="D25" s="801"/>
      <c r="E25" s="412">
        <v>17</v>
      </c>
      <c r="F25" s="486">
        <v>15</v>
      </c>
      <c r="G25" s="802"/>
      <c r="H25" s="394" t="s">
        <v>1905</v>
      </c>
      <c r="I25" s="394" t="s">
        <v>1906</v>
      </c>
      <c r="J25" s="394" t="s">
        <v>1907</v>
      </c>
      <c r="K25" s="424" t="s">
        <v>1908</v>
      </c>
      <c r="L25" s="394" t="s">
        <v>1909</v>
      </c>
      <c r="M25" s="376"/>
      <c r="N25" s="388"/>
      <c r="O25" s="388"/>
      <c r="P25" s="388"/>
      <c r="Q25" s="391"/>
      <c r="R25" s="388"/>
      <c r="S25" s="391"/>
      <c r="T25" s="476">
        <v>5</v>
      </c>
      <c r="U25" s="475">
        <v>1</v>
      </c>
      <c r="V25" s="376"/>
      <c r="W25" s="376"/>
      <c r="X25" s="373"/>
      <c r="Y25" s="373"/>
      <c r="Z25" s="376"/>
      <c r="AA25" s="376"/>
      <c r="AB25" s="376"/>
      <c r="AC25" s="376"/>
      <c r="AD25" s="376"/>
      <c r="AE25" s="376"/>
      <c r="AF25" s="427"/>
      <c r="AG25" s="428" t="s">
        <v>2319</v>
      </c>
      <c r="AH25" s="811"/>
      <c r="AI25" s="481">
        <v>0</v>
      </c>
      <c r="AJ25" s="411">
        <v>30</v>
      </c>
      <c r="AK25" s="790"/>
      <c r="AL25" s="638">
        <v>64</v>
      </c>
      <c r="AM25" s="23">
        <v>1</v>
      </c>
      <c r="AN25" s="17" t="s">
        <v>2310</v>
      </c>
    </row>
    <row r="26" spans="3:43" x14ac:dyDescent="0.3">
      <c r="C26" s="637">
        <v>24</v>
      </c>
      <c r="D26" s="801"/>
      <c r="E26" s="412">
        <v>18</v>
      </c>
      <c r="F26" s="486">
        <v>11</v>
      </c>
      <c r="G26" s="802"/>
      <c r="H26" s="394" t="s">
        <v>1910</v>
      </c>
      <c r="I26" s="401" t="s">
        <v>1911</v>
      </c>
      <c r="J26" s="401" t="s">
        <v>1912</v>
      </c>
      <c r="K26" s="394" t="s">
        <v>1913</v>
      </c>
      <c r="L26" s="394" t="s">
        <v>1914</v>
      </c>
      <c r="M26" s="401" t="s">
        <v>1915</v>
      </c>
      <c r="N26" s="394" t="s">
        <v>1916</v>
      </c>
      <c r="O26" s="394" t="s">
        <v>1917</v>
      </c>
      <c r="P26" s="394" t="s">
        <v>1918</v>
      </c>
      <c r="Q26" s="401" t="s">
        <v>1919</v>
      </c>
      <c r="R26" s="388"/>
      <c r="S26" s="391"/>
      <c r="T26" s="476">
        <v>10</v>
      </c>
      <c r="U26" s="477">
        <v>1</v>
      </c>
      <c r="V26" s="376"/>
      <c r="W26" s="376"/>
      <c r="X26" s="373"/>
      <c r="Y26" s="373"/>
      <c r="Z26" s="429"/>
      <c r="AA26" s="376"/>
      <c r="AB26" s="376"/>
      <c r="AC26" s="376"/>
      <c r="AD26" s="376"/>
      <c r="AE26" s="376"/>
      <c r="AF26" s="376"/>
      <c r="AG26" s="394" t="s">
        <v>2139</v>
      </c>
      <c r="AH26" s="811"/>
      <c r="AI26" s="482">
        <v>0</v>
      </c>
      <c r="AJ26" s="430">
        <v>6</v>
      </c>
      <c r="AK26" s="810" t="s">
        <v>2138</v>
      </c>
      <c r="AL26" s="638">
        <v>65</v>
      </c>
      <c r="AM26" s="23">
        <v>1</v>
      </c>
    </row>
    <row r="27" spans="3:43" x14ac:dyDescent="0.3">
      <c r="C27" s="637">
        <v>25</v>
      </c>
      <c r="D27" s="801"/>
      <c r="E27" s="412">
        <v>19</v>
      </c>
      <c r="F27" s="486">
        <v>11</v>
      </c>
      <c r="G27" s="802"/>
      <c r="H27" s="394" t="s">
        <v>1920</v>
      </c>
      <c r="I27" s="394" t="s">
        <v>1921</v>
      </c>
      <c r="J27" s="431" t="s">
        <v>1922</v>
      </c>
      <c r="K27" s="432">
        <v>80</v>
      </c>
      <c r="L27" s="394" t="s">
        <v>1923</v>
      </c>
      <c r="M27" s="394" t="s">
        <v>1924</v>
      </c>
      <c r="N27" s="433" t="s">
        <v>1925</v>
      </c>
      <c r="O27" s="394" t="s">
        <v>1926</v>
      </c>
      <c r="P27" s="394" t="s">
        <v>1927</v>
      </c>
      <c r="Q27" s="391"/>
      <c r="R27" s="388"/>
      <c r="S27" s="391"/>
      <c r="T27" s="476">
        <v>9</v>
      </c>
      <c r="U27" s="477">
        <v>3</v>
      </c>
      <c r="V27" s="376"/>
      <c r="W27" s="376"/>
      <c r="X27" s="373"/>
      <c r="Y27" s="373"/>
      <c r="Z27" s="429"/>
      <c r="AA27" s="376"/>
      <c r="AB27" s="376"/>
      <c r="AC27" s="376"/>
      <c r="AD27" s="376"/>
      <c r="AE27" s="394" t="s">
        <v>2142</v>
      </c>
      <c r="AF27" s="437" t="s">
        <v>2141</v>
      </c>
      <c r="AG27" s="437" t="s">
        <v>2140</v>
      </c>
      <c r="AH27" s="811"/>
      <c r="AI27" s="482">
        <v>2</v>
      </c>
      <c r="AJ27" s="430">
        <v>8</v>
      </c>
      <c r="AK27" s="810"/>
      <c r="AL27" s="638">
        <v>66</v>
      </c>
      <c r="AM27" s="23">
        <v>3</v>
      </c>
      <c r="AQ27">
        <v>16</v>
      </c>
    </row>
    <row r="28" spans="3:43" x14ac:dyDescent="0.3">
      <c r="C28" s="637">
        <v>26</v>
      </c>
      <c r="D28" s="801"/>
      <c r="E28" s="412">
        <v>20</v>
      </c>
      <c r="F28" s="486">
        <v>23</v>
      </c>
      <c r="G28" s="817" t="s">
        <v>2167</v>
      </c>
      <c r="H28" s="434">
        <v>86</v>
      </c>
      <c r="I28" s="394">
        <v>87</v>
      </c>
      <c r="J28" s="394" t="s">
        <v>1928</v>
      </c>
      <c r="K28" s="394">
        <v>89</v>
      </c>
      <c r="L28" s="394">
        <v>90</v>
      </c>
      <c r="M28" s="435" t="s">
        <v>1929</v>
      </c>
      <c r="N28" s="388"/>
      <c r="O28" s="388"/>
      <c r="P28" s="388"/>
      <c r="Q28" s="391"/>
      <c r="R28" s="388"/>
      <c r="S28" s="391"/>
      <c r="T28" s="476">
        <v>6</v>
      </c>
      <c r="U28" s="477">
        <v>1</v>
      </c>
      <c r="V28" s="376"/>
      <c r="W28" s="376"/>
      <c r="X28" s="373"/>
      <c r="Y28" s="373"/>
      <c r="Z28" s="429"/>
      <c r="AA28" s="376"/>
      <c r="AB28" s="376"/>
      <c r="AC28" s="376"/>
      <c r="AD28" s="376"/>
      <c r="AE28" s="376"/>
      <c r="AF28" s="376"/>
      <c r="AG28" s="394" t="s">
        <v>2143</v>
      </c>
      <c r="AH28" s="811"/>
      <c r="AI28" s="482">
        <v>3</v>
      </c>
      <c r="AJ28" s="430">
        <v>12</v>
      </c>
      <c r="AK28" s="810"/>
      <c r="AL28" s="638">
        <v>67</v>
      </c>
      <c r="AM28" s="23">
        <v>1</v>
      </c>
      <c r="AQ28">
        <v>69</v>
      </c>
    </row>
    <row r="29" spans="3:43" x14ac:dyDescent="0.3">
      <c r="C29" s="637">
        <v>27</v>
      </c>
      <c r="D29" s="801"/>
      <c r="E29" s="412">
        <v>21</v>
      </c>
      <c r="F29" s="486">
        <v>8</v>
      </c>
      <c r="G29" s="817"/>
      <c r="H29" s="394" t="s">
        <v>1930</v>
      </c>
      <c r="I29" s="436" t="s">
        <v>1931</v>
      </c>
      <c r="J29" s="394" t="s">
        <v>1932</v>
      </c>
      <c r="K29" s="388"/>
      <c r="L29" s="388"/>
      <c r="M29" s="388"/>
      <c r="N29" s="388"/>
      <c r="O29" s="388"/>
      <c r="P29" s="388"/>
      <c r="Q29" s="391"/>
      <c r="R29" s="388"/>
      <c r="S29" s="391"/>
      <c r="T29" s="476">
        <v>3</v>
      </c>
      <c r="U29" s="477">
        <v>1</v>
      </c>
      <c r="V29" s="376"/>
      <c r="W29" s="376"/>
      <c r="X29" s="373"/>
      <c r="Y29" s="373"/>
      <c r="Z29" s="429"/>
      <c r="AA29" s="376"/>
      <c r="AB29" s="376"/>
      <c r="AC29" s="376"/>
      <c r="AD29" s="376"/>
      <c r="AE29" s="376"/>
      <c r="AF29" s="376"/>
      <c r="AG29" s="394" t="s">
        <v>2144</v>
      </c>
      <c r="AH29" s="811"/>
      <c r="AI29" s="482">
        <v>0</v>
      </c>
      <c r="AJ29" s="430">
        <v>13</v>
      </c>
      <c r="AK29" s="810"/>
      <c r="AL29" s="638">
        <v>68</v>
      </c>
      <c r="AM29" s="23">
        <v>1</v>
      </c>
      <c r="AQ29">
        <v>183</v>
      </c>
    </row>
    <row r="30" spans="3:43" x14ac:dyDescent="0.3">
      <c r="C30" s="803">
        <v>28</v>
      </c>
      <c r="D30" s="801"/>
      <c r="E30" s="798">
        <v>22</v>
      </c>
      <c r="F30" s="797">
        <v>0</v>
      </c>
      <c r="G30" s="817"/>
      <c r="H30" s="394" t="s">
        <v>1933</v>
      </c>
      <c r="I30" s="394">
        <v>96</v>
      </c>
      <c r="J30" s="454" t="s">
        <v>1934</v>
      </c>
      <c r="K30" s="586" t="s">
        <v>1935</v>
      </c>
      <c r="L30" s="394" t="s">
        <v>1936</v>
      </c>
      <c r="M30" s="394" t="s">
        <v>1937</v>
      </c>
      <c r="N30" s="394" t="s">
        <v>1938</v>
      </c>
      <c r="O30" s="394" t="s">
        <v>1939</v>
      </c>
      <c r="P30" s="394" t="s">
        <v>1940</v>
      </c>
      <c r="Q30" s="437" t="s">
        <v>1941</v>
      </c>
      <c r="R30" s="388"/>
      <c r="S30" s="391"/>
      <c r="T30" s="799">
        <v>19</v>
      </c>
      <c r="U30" s="477">
        <v>1</v>
      </c>
      <c r="V30" s="376"/>
      <c r="W30" s="376"/>
      <c r="X30" s="373"/>
      <c r="Y30" s="373"/>
      <c r="Z30" s="429"/>
      <c r="AA30" s="376"/>
      <c r="AB30" s="376"/>
      <c r="AC30" s="376"/>
      <c r="AD30" s="376"/>
      <c r="AE30" s="376"/>
      <c r="AF30" s="376"/>
      <c r="AG30" s="394" t="s">
        <v>2145</v>
      </c>
      <c r="AH30" s="811"/>
      <c r="AI30" s="482">
        <v>1</v>
      </c>
      <c r="AJ30" s="430">
        <v>17</v>
      </c>
      <c r="AK30" s="810"/>
      <c r="AL30" s="638">
        <v>69</v>
      </c>
      <c r="AM30" s="23">
        <v>1</v>
      </c>
      <c r="AQ30">
        <v>147</v>
      </c>
    </row>
    <row r="31" spans="3:43" x14ac:dyDescent="0.3">
      <c r="C31" s="803"/>
      <c r="D31" s="801"/>
      <c r="E31" s="798"/>
      <c r="F31" s="797"/>
      <c r="G31" s="817"/>
      <c r="H31" s="394" t="s">
        <v>1942</v>
      </c>
      <c r="I31" s="394" t="s">
        <v>1943</v>
      </c>
      <c r="J31" s="438">
        <v>107</v>
      </c>
      <c r="K31" s="394" t="s">
        <v>1944</v>
      </c>
      <c r="L31" s="394" t="s">
        <v>1945</v>
      </c>
      <c r="M31" s="394" t="s">
        <v>1946</v>
      </c>
      <c r="N31" s="394" t="s">
        <v>1947</v>
      </c>
      <c r="O31" s="394" t="s">
        <v>1948</v>
      </c>
      <c r="P31" s="394" t="s">
        <v>1949</v>
      </c>
      <c r="Q31" s="439"/>
      <c r="R31" s="388"/>
      <c r="S31" s="391"/>
      <c r="T31" s="799"/>
      <c r="U31" s="477">
        <v>7</v>
      </c>
      <c r="V31" s="376"/>
      <c r="W31" s="376"/>
      <c r="X31" s="373"/>
      <c r="Y31" s="376"/>
      <c r="Z31" s="376"/>
      <c r="AA31" s="394" t="s">
        <v>2152</v>
      </c>
      <c r="AB31" s="394" t="s">
        <v>2151</v>
      </c>
      <c r="AC31" s="394" t="s">
        <v>2150</v>
      </c>
      <c r="AD31" s="394" t="s">
        <v>2149</v>
      </c>
      <c r="AE31" s="394" t="s">
        <v>2148</v>
      </c>
      <c r="AF31" s="394" t="s">
        <v>2147</v>
      </c>
      <c r="AG31" s="394" t="s">
        <v>2146</v>
      </c>
      <c r="AH31" s="811"/>
      <c r="AI31" s="482">
        <v>2</v>
      </c>
      <c r="AJ31" s="430">
        <v>18</v>
      </c>
      <c r="AK31" s="810"/>
      <c r="AL31" s="638">
        <v>70</v>
      </c>
      <c r="AM31" s="23">
        <v>7</v>
      </c>
      <c r="AQ31">
        <f>SUM(AQ27:AQ30)</f>
        <v>415</v>
      </c>
    </row>
    <row r="32" spans="3:43" x14ac:dyDescent="0.3">
      <c r="C32" s="637">
        <v>29</v>
      </c>
      <c r="D32" s="801"/>
      <c r="E32" s="412">
        <v>23</v>
      </c>
      <c r="F32" s="486">
        <v>9</v>
      </c>
      <c r="G32" s="817"/>
      <c r="H32" s="394" t="s">
        <v>1950</v>
      </c>
      <c r="I32" s="440">
        <v>115</v>
      </c>
      <c r="J32" s="441">
        <v>116</v>
      </c>
      <c r="K32" s="394" t="s">
        <v>1951</v>
      </c>
      <c r="L32" s="394" t="s">
        <v>1952</v>
      </c>
      <c r="M32" s="401" t="s">
        <v>1953</v>
      </c>
      <c r="N32" s="442" t="s">
        <v>1954</v>
      </c>
      <c r="O32" s="394" t="s">
        <v>1955</v>
      </c>
      <c r="P32" s="443" t="s">
        <v>1956</v>
      </c>
      <c r="Q32" s="394" t="s">
        <v>1957</v>
      </c>
      <c r="R32" s="388"/>
      <c r="S32" s="439"/>
      <c r="T32" s="476">
        <v>10</v>
      </c>
      <c r="U32" s="477">
        <v>7</v>
      </c>
      <c r="V32" s="376"/>
      <c r="W32" s="376"/>
      <c r="X32" s="373"/>
      <c r="Y32" s="376"/>
      <c r="Z32" s="376"/>
      <c r="AA32" s="394" t="s">
        <v>2159</v>
      </c>
      <c r="AB32" s="394" t="s">
        <v>2158</v>
      </c>
      <c r="AC32" s="394" t="s">
        <v>2157</v>
      </c>
      <c r="AD32" s="394" t="s">
        <v>2156</v>
      </c>
      <c r="AE32" s="394" t="s">
        <v>2155</v>
      </c>
      <c r="AF32" s="394" t="s">
        <v>2154</v>
      </c>
      <c r="AG32" s="394" t="s">
        <v>2153</v>
      </c>
      <c r="AH32" s="811"/>
      <c r="AI32" s="482">
        <v>2</v>
      </c>
      <c r="AJ32" s="430">
        <v>19</v>
      </c>
      <c r="AK32" s="810"/>
      <c r="AL32" s="638">
        <v>71</v>
      </c>
      <c r="AM32" s="23">
        <v>7</v>
      </c>
    </row>
    <row r="33" spans="3:47" x14ac:dyDescent="0.3">
      <c r="C33" s="637">
        <v>30</v>
      </c>
      <c r="D33" s="801"/>
      <c r="E33" s="412">
        <v>24</v>
      </c>
      <c r="F33" s="486">
        <v>18</v>
      </c>
      <c r="G33" s="817"/>
      <c r="H33" s="444" t="s">
        <v>1958</v>
      </c>
      <c r="I33" s="445" t="s">
        <v>1959</v>
      </c>
      <c r="J33" s="446" t="s">
        <v>1960</v>
      </c>
      <c r="K33" s="447">
        <v>127</v>
      </c>
      <c r="L33" s="394" t="s">
        <v>1961</v>
      </c>
      <c r="M33" s="394" t="s">
        <v>1962</v>
      </c>
      <c r="N33" s="394" t="s">
        <v>1963</v>
      </c>
      <c r="O33" s="394" t="s">
        <v>1964</v>
      </c>
      <c r="P33" s="394" t="s">
        <v>1965</v>
      </c>
      <c r="Q33" s="448">
        <v>133</v>
      </c>
      <c r="R33" s="394" t="s">
        <v>1966</v>
      </c>
      <c r="S33" s="391"/>
      <c r="T33" s="476">
        <v>11</v>
      </c>
      <c r="U33" s="477">
        <v>3</v>
      </c>
      <c r="V33" s="376"/>
      <c r="W33" s="376"/>
      <c r="X33" s="373"/>
      <c r="Y33" s="376"/>
      <c r="Z33" s="376"/>
      <c r="AA33" s="376"/>
      <c r="AB33" s="376"/>
      <c r="AC33" s="376"/>
      <c r="AD33" s="376"/>
      <c r="AE33" s="394" t="s">
        <v>2162</v>
      </c>
      <c r="AF33" s="394" t="s">
        <v>2161</v>
      </c>
      <c r="AG33" s="394" t="s">
        <v>2160</v>
      </c>
      <c r="AH33" s="811"/>
      <c r="AI33" s="482">
        <v>0</v>
      </c>
      <c r="AJ33" s="430">
        <v>24</v>
      </c>
      <c r="AK33" s="810"/>
      <c r="AL33" s="638">
        <v>72</v>
      </c>
      <c r="AM33" s="23">
        <v>3</v>
      </c>
    </row>
    <row r="34" spans="3:47" x14ac:dyDescent="0.3">
      <c r="C34" s="637">
        <v>31</v>
      </c>
      <c r="D34" s="801"/>
      <c r="E34" s="412">
        <v>25</v>
      </c>
      <c r="F34" s="486">
        <v>17</v>
      </c>
      <c r="G34" s="817"/>
      <c r="H34" s="394" t="s">
        <v>1967</v>
      </c>
      <c r="I34" s="394" t="s">
        <v>1968</v>
      </c>
      <c r="J34" s="394" t="s">
        <v>1969</v>
      </c>
      <c r="K34" s="394" t="s">
        <v>1970</v>
      </c>
      <c r="L34" s="394" t="s">
        <v>1971</v>
      </c>
      <c r="M34" s="394" t="s">
        <v>1972</v>
      </c>
      <c r="N34" s="449">
        <v>141</v>
      </c>
      <c r="O34" s="388"/>
      <c r="P34" s="388"/>
      <c r="Q34" s="439"/>
      <c r="R34" s="388"/>
      <c r="S34" s="391"/>
      <c r="T34" s="476">
        <v>7</v>
      </c>
      <c r="U34" s="477">
        <v>1</v>
      </c>
      <c r="V34" s="376"/>
      <c r="W34" s="376"/>
      <c r="X34" s="373"/>
      <c r="Y34" s="376"/>
      <c r="Z34" s="376"/>
      <c r="AA34" s="376"/>
      <c r="AB34" s="376"/>
      <c r="AC34" s="376"/>
      <c r="AD34" s="376"/>
      <c r="AE34" s="376"/>
      <c r="AF34" s="394"/>
      <c r="AG34" s="394" t="s">
        <v>2163</v>
      </c>
      <c r="AH34" s="811"/>
      <c r="AI34" s="482">
        <v>0</v>
      </c>
      <c r="AJ34" s="430">
        <v>26</v>
      </c>
      <c r="AK34" s="810"/>
      <c r="AL34" s="638">
        <v>73</v>
      </c>
      <c r="AM34" s="23">
        <v>1</v>
      </c>
    </row>
    <row r="35" spans="3:47" x14ac:dyDescent="0.3">
      <c r="C35" s="637">
        <v>32</v>
      </c>
      <c r="D35" s="801"/>
      <c r="E35" s="412">
        <v>26</v>
      </c>
      <c r="F35" s="486">
        <v>6</v>
      </c>
      <c r="G35" s="817"/>
      <c r="H35" s="394" t="s">
        <v>1973</v>
      </c>
      <c r="I35" s="410" t="s">
        <v>1974</v>
      </c>
      <c r="J35" s="394" t="s">
        <v>1975</v>
      </c>
      <c r="K35" s="619" t="s">
        <v>1976</v>
      </c>
      <c r="L35" s="450">
        <v>146</v>
      </c>
      <c r="M35" s="394" t="s">
        <v>1977</v>
      </c>
      <c r="N35" s="451" t="s">
        <v>1978</v>
      </c>
      <c r="O35" s="394" t="s">
        <v>1979</v>
      </c>
      <c r="P35" s="394" t="s">
        <v>1980</v>
      </c>
      <c r="Q35" s="452" t="s">
        <v>1981</v>
      </c>
      <c r="R35" s="453">
        <v>152</v>
      </c>
      <c r="S35" s="415" t="s">
        <v>1982</v>
      </c>
      <c r="T35" s="476">
        <v>12</v>
      </c>
      <c r="U35" s="477">
        <v>2</v>
      </c>
      <c r="V35" s="376"/>
      <c r="W35" s="376"/>
      <c r="X35" s="373"/>
      <c r="Y35" s="376"/>
      <c r="Z35" s="376"/>
      <c r="AA35" s="376"/>
      <c r="AB35" s="376"/>
      <c r="AC35" s="376"/>
      <c r="AD35" s="376"/>
      <c r="AE35" s="376"/>
      <c r="AF35" s="394" t="s">
        <v>2165</v>
      </c>
      <c r="AG35" s="394" t="s">
        <v>2164</v>
      </c>
      <c r="AH35" s="811"/>
      <c r="AI35" s="482">
        <v>0</v>
      </c>
      <c r="AJ35" s="430">
        <v>27</v>
      </c>
      <c r="AK35" s="810"/>
      <c r="AL35" s="638">
        <v>74</v>
      </c>
      <c r="AM35" s="23">
        <v>2</v>
      </c>
    </row>
    <row r="36" spans="3:47" ht="14.4" customHeight="1" x14ac:dyDescent="0.3">
      <c r="C36" s="637">
        <v>33</v>
      </c>
      <c r="D36" s="801"/>
      <c r="E36" s="412">
        <v>27</v>
      </c>
      <c r="F36" s="486">
        <v>31</v>
      </c>
      <c r="G36" s="817"/>
      <c r="H36" s="620">
        <v>154</v>
      </c>
      <c r="I36" s="620">
        <v>155</v>
      </c>
      <c r="J36" s="620">
        <v>156</v>
      </c>
      <c r="K36" s="454" t="s">
        <v>1983</v>
      </c>
      <c r="L36" s="455" t="s">
        <v>1984</v>
      </c>
      <c r="M36" s="454" t="s">
        <v>1985</v>
      </c>
      <c r="N36" s="394" t="s">
        <v>1986</v>
      </c>
      <c r="O36" s="456">
        <v>161</v>
      </c>
      <c r="P36" s="457" t="s">
        <v>1987</v>
      </c>
      <c r="Q36" s="457" t="s">
        <v>1988</v>
      </c>
      <c r="R36" s="388"/>
      <c r="S36" s="391"/>
      <c r="T36" s="476">
        <v>10</v>
      </c>
      <c r="U36" s="800">
        <v>14</v>
      </c>
      <c r="V36" s="394" t="s">
        <v>2187</v>
      </c>
      <c r="W36" s="394" t="s">
        <v>2186</v>
      </c>
      <c r="X36" s="394" t="s">
        <v>2185</v>
      </c>
      <c r="Y36" s="394" t="s">
        <v>2184</v>
      </c>
      <c r="Z36" s="394" t="s">
        <v>2183</v>
      </c>
      <c r="AA36" s="394" t="s">
        <v>2182</v>
      </c>
      <c r="AB36" s="394" t="s">
        <v>2181</v>
      </c>
      <c r="AC36" s="394" t="s">
        <v>2180</v>
      </c>
      <c r="AD36" s="394" t="s">
        <v>2179</v>
      </c>
      <c r="AE36" s="394" t="s">
        <v>2178</v>
      </c>
      <c r="AF36" s="394" t="s">
        <v>2177</v>
      </c>
      <c r="AG36" s="394" t="s">
        <v>2176</v>
      </c>
      <c r="AH36" s="811"/>
      <c r="AI36" s="818">
        <v>1</v>
      </c>
      <c r="AJ36" s="813">
        <v>6</v>
      </c>
      <c r="AK36" s="815" t="s">
        <v>2266</v>
      </c>
      <c r="AL36" s="814">
        <v>75</v>
      </c>
      <c r="AM36" s="23">
        <v>14</v>
      </c>
    </row>
    <row r="37" spans="3:47" x14ac:dyDescent="0.3">
      <c r="C37" s="637">
        <v>34</v>
      </c>
      <c r="D37" s="801"/>
      <c r="E37" s="412">
        <v>28</v>
      </c>
      <c r="F37" s="486">
        <v>6</v>
      </c>
      <c r="G37" s="817"/>
      <c r="H37" s="394" t="s">
        <v>1989</v>
      </c>
      <c r="I37" s="394" t="s">
        <v>1990</v>
      </c>
      <c r="J37" s="458" t="s">
        <v>1991</v>
      </c>
      <c r="K37" s="394" t="s">
        <v>1992</v>
      </c>
      <c r="L37" s="397">
        <v>168</v>
      </c>
      <c r="M37" s="397">
        <v>169</v>
      </c>
      <c r="N37" s="397">
        <v>170</v>
      </c>
      <c r="O37" s="394" t="s">
        <v>1993</v>
      </c>
      <c r="P37" s="456">
        <v>172</v>
      </c>
      <c r="Q37" s="437" t="s">
        <v>1994</v>
      </c>
      <c r="R37" s="397">
        <v>174</v>
      </c>
      <c r="S37" s="391"/>
      <c r="T37" s="476">
        <v>11</v>
      </c>
      <c r="U37" s="800"/>
      <c r="V37" s="373"/>
      <c r="W37" s="373"/>
      <c r="X37" s="373"/>
      <c r="Y37" s="373"/>
      <c r="Z37" s="373"/>
      <c r="AA37" s="373"/>
      <c r="AB37" s="373"/>
      <c r="AC37" s="373"/>
      <c r="AD37" s="373"/>
      <c r="AE37" s="373"/>
      <c r="AF37" s="394" t="s">
        <v>2189</v>
      </c>
      <c r="AG37" s="394" t="s">
        <v>2188</v>
      </c>
      <c r="AH37" s="811"/>
      <c r="AI37" s="818"/>
      <c r="AJ37" s="813"/>
      <c r="AK37" s="815"/>
      <c r="AL37" s="814"/>
      <c r="AM37" s="23"/>
    </row>
    <row r="38" spans="3:47" x14ac:dyDescent="0.3">
      <c r="C38" s="804">
        <v>35</v>
      </c>
      <c r="D38" s="801"/>
      <c r="E38" s="798">
        <v>29</v>
      </c>
      <c r="F38" s="797">
        <v>9</v>
      </c>
      <c r="G38" s="817"/>
      <c r="H38" s="397">
        <v>175</v>
      </c>
      <c r="I38" s="397">
        <v>176</v>
      </c>
      <c r="J38" s="397">
        <v>177</v>
      </c>
      <c r="K38" s="397">
        <v>178</v>
      </c>
      <c r="L38" s="394">
        <v>179</v>
      </c>
      <c r="M38" s="394" t="s">
        <v>1996</v>
      </c>
      <c r="N38" s="394" t="s">
        <v>1997</v>
      </c>
      <c r="O38" s="394" t="s">
        <v>1998</v>
      </c>
      <c r="P38" s="459">
        <v>183</v>
      </c>
      <c r="Q38" s="460">
        <v>184</v>
      </c>
      <c r="R38" s="388"/>
      <c r="S38" s="391"/>
      <c r="T38" s="799">
        <v>14</v>
      </c>
      <c r="U38" s="617">
        <v>1</v>
      </c>
      <c r="V38" s="373"/>
      <c r="W38" s="373"/>
      <c r="X38" s="373"/>
      <c r="Y38" s="373"/>
      <c r="Z38" s="373"/>
      <c r="AA38" s="373"/>
      <c r="AB38" s="373"/>
      <c r="AC38" s="373"/>
      <c r="AD38" s="373"/>
      <c r="AE38" s="373"/>
      <c r="AF38" s="373"/>
      <c r="AG38" s="401" t="s">
        <v>2190</v>
      </c>
      <c r="AH38" s="811"/>
      <c r="AI38" s="483">
        <v>0</v>
      </c>
      <c r="AJ38" s="382">
        <v>11</v>
      </c>
      <c r="AK38" s="815"/>
      <c r="AL38" s="639">
        <v>76</v>
      </c>
      <c r="AM38" s="23">
        <v>1</v>
      </c>
    </row>
    <row r="39" spans="3:47" x14ac:dyDescent="0.3">
      <c r="C39" s="804"/>
      <c r="D39" s="801"/>
      <c r="E39" s="798"/>
      <c r="F39" s="797"/>
      <c r="G39" s="817"/>
      <c r="H39" s="397">
        <v>185</v>
      </c>
      <c r="I39" s="410" t="s">
        <v>2001</v>
      </c>
      <c r="J39" s="410" t="s">
        <v>2002</v>
      </c>
      <c r="K39" s="397">
        <v>188</v>
      </c>
      <c r="L39" s="388"/>
      <c r="M39" s="388"/>
      <c r="N39" s="388"/>
      <c r="O39" s="388"/>
      <c r="P39" s="388"/>
      <c r="Q39" s="439"/>
      <c r="R39" s="388"/>
      <c r="S39" s="391"/>
      <c r="T39" s="799"/>
      <c r="U39" s="617">
        <v>2</v>
      </c>
      <c r="V39" s="373"/>
      <c r="W39" s="373"/>
      <c r="X39" s="373"/>
      <c r="Y39" s="373"/>
      <c r="Z39" s="373"/>
      <c r="AA39" s="373"/>
      <c r="AB39" s="373"/>
      <c r="AC39" s="373"/>
      <c r="AD39" s="373"/>
      <c r="AE39" s="373"/>
      <c r="AF39" s="394" t="s">
        <v>2192</v>
      </c>
      <c r="AG39" s="394" t="s">
        <v>2191</v>
      </c>
      <c r="AH39" s="811"/>
      <c r="AI39" s="483">
        <v>1</v>
      </c>
      <c r="AJ39" s="382">
        <v>12</v>
      </c>
      <c r="AK39" s="815"/>
      <c r="AL39" s="639">
        <v>77</v>
      </c>
      <c r="AM39" s="23">
        <v>2</v>
      </c>
    </row>
    <row r="40" spans="3:47" x14ac:dyDescent="0.3">
      <c r="C40" s="803">
        <v>36</v>
      </c>
      <c r="D40" s="801"/>
      <c r="E40" s="798">
        <v>30</v>
      </c>
      <c r="F40" s="797">
        <v>14</v>
      </c>
      <c r="G40" s="817"/>
      <c r="H40" s="397">
        <v>189</v>
      </c>
      <c r="I40" s="397">
        <v>190</v>
      </c>
      <c r="J40" s="397">
        <v>191</v>
      </c>
      <c r="K40" s="397">
        <v>192</v>
      </c>
      <c r="L40" s="397">
        <v>193</v>
      </c>
      <c r="M40" s="397">
        <v>194</v>
      </c>
      <c r="N40" s="397">
        <v>195</v>
      </c>
      <c r="O40" s="397">
        <v>196</v>
      </c>
      <c r="P40" s="397">
        <v>197</v>
      </c>
      <c r="Q40" s="397">
        <v>198</v>
      </c>
      <c r="R40" s="388"/>
      <c r="S40" s="391"/>
      <c r="T40" s="799">
        <v>15</v>
      </c>
      <c r="U40" s="617">
        <v>1</v>
      </c>
      <c r="V40" s="373"/>
      <c r="W40" s="373"/>
      <c r="X40" s="373"/>
      <c r="Y40" s="373"/>
      <c r="Z40" s="373"/>
      <c r="AA40" s="373"/>
      <c r="AB40" s="373"/>
      <c r="AC40" s="373"/>
      <c r="AD40" s="373"/>
      <c r="AE40" s="373"/>
      <c r="AF40" s="373"/>
      <c r="AG40" s="394" t="s">
        <v>2193</v>
      </c>
      <c r="AH40" s="811"/>
      <c r="AI40" s="483">
        <v>0</v>
      </c>
      <c r="AJ40" s="382">
        <v>14</v>
      </c>
      <c r="AK40" s="815"/>
      <c r="AL40" s="639">
        <v>78</v>
      </c>
      <c r="AM40" s="23">
        <v>1</v>
      </c>
      <c r="AN40" s="809" t="s">
        <v>1836</v>
      </c>
      <c r="AO40" s="809"/>
      <c r="AP40" s="809"/>
      <c r="AQ40" s="809"/>
      <c r="AR40" s="809"/>
      <c r="AS40" s="809"/>
      <c r="AT40" s="809"/>
    </row>
    <row r="41" spans="3:47" x14ac:dyDescent="0.3">
      <c r="C41" s="803"/>
      <c r="D41" s="801"/>
      <c r="E41" s="798"/>
      <c r="F41" s="797"/>
      <c r="G41" s="817"/>
      <c r="H41" s="397">
        <v>199</v>
      </c>
      <c r="I41" s="397">
        <v>200</v>
      </c>
      <c r="J41" s="461">
        <v>201</v>
      </c>
      <c r="K41" s="397">
        <v>202</v>
      </c>
      <c r="L41" s="394" t="s">
        <v>2017</v>
      </c>
      <c r="M41" s="376"/>
      <c r="N41" s="376"/>
      <c r="O41" s="376"/>
      <c r="P41" s="376"/>
      <c r="Q41" s="373"/>
      <c r="R41" s="376"/>
      <c r="S41" s="373"/>
      <c r="T41" s="799"/>
      <c r="U41" s="617">
        <v>8</v>
      </c>
      <c r="V41" s="373"/>
      <c r="W41" s="373"/>
      <c r="X41" s="373"/>
      <c r="Y41" s="373"/>
      <c r="Z41" s="418" t="s">
        <v>2201</v>
      </c>
      <c r="AA41" s="418" t="s">
        <v>2200</v>
      </c>
      <c r="AB41" s="418" t="s">
        <v>2199</v>
      </c>
      <c r="AC41" s="418" t="s">
        <v>2198</v>
      </c>
      <c r="AD41" s="418" t="s">
        <v>2197</v>
      </c>
      <c r="AE41" s="418" t="s">
        <v>2196</v>
      </c>
      <c r="AF41" s="401" t="s">
        <v>2195</v>
      </c>
      <c r="AG41" s="401" t="s">
        <v>2194</v>
      </c>
      <c r="AH41" s="811"/>
      <c r="AI41" s="483">
        <v>1</v>
      </c>
      <c r="AJ41" s="382">
        <v>15</v>
      </c>
      <c r="AK41" s="815"/>
      <c r="AL41" s="639">
        <v>79</v>
      </c>
      <c r="AM41" s="23"/>
      <c r="AN41" s="295" t="s">
        <v>1840</v>
      </c>
      <c r="AO41" s="59" t="s">
        <v>1841</v>
      </c>
      <c r="AP41" s="295" t="s">
        <v>1859</v>
      </c>
      <c r="AQ41" s="59" t="s">
        <v>1860</v>
      </c>
    </row>
    <row r="42" spans="3:47" x14ac:dyDescent="0.3">
      <c r="C42" s="637">
        <v>37</v>
      </c>
      <c r="D42" s="801"/>
      <c r="E42" s="412">
        <v>31</v>
      </c>
      <c r="F42" s="486">
        <v>47</v>
      </c>
      <c r="G42" s="817"/>
      <c r="H42" s="462">
        <v>204</v>
      </c>
      <c r="I42" s="397">
        <v>205</v>
      </c>
      <c r="J42" s="463">
        <v>206</v>
      </c>
      <c r="K42" s="463" t="s">
        <v>2018</v>
      </c>
      <c r="L42" s="376"/>
      <c r="M42" s="376"/>
      <c r="N42" s="376"/>
      <c r="O42" s="376"/>
      <c r="P42" s="376"/>
      <c r="Q42" s="373"/>
      <c r="R42" s="376"/>
      <c r="S42" s="373"/>
      <c r="T42" s="478">
        <v>4</v>
      </c>
      <c r="U42" s="617">
        <v>1</v>
      </c>
      <c r="V42" s="373"/>
      <c r="W42" s="373"/>
      <c r="X42" s="373"/>
      <c r="Y42" s="373"/>
      <c r="Z42" s="373"/>
      <c r="AA42" s="373"/>
      <c r="AB42" s="373"/>
      <c r="AC42" s="373"/>
      <c r="AD42" s="373"/>
      <c r="AE42" s="373"/>
      <c r="AF42" s="373"/>
      <c r="AG42" s="401" t="s">
        <v>2202</v>
      </c>
      <c r="AH42" s="811"/>
      <c r="AI42" s="483">
        <v>1</v>
      </c>
      <c r="AJ42" s="382">
        <v>17</v>
      </c>
      <c r="AK42" s="815"/>
      <c r="AL42" s="639">
        <v>80</v>
      </c>
      <c r="AM42" s="23"/>
      <c r="AN42" s="295"/>
      <c r="AO42" s="59"/>
      <c r="AP42" s="295" t="s">
        <v>2040</v>
      </c>
      <c r="AQ42" s="59" t="s">
        <v>2041</v>
      </c>
      <c r="AT42" s="295" t="s">
        <v>2044</v>
      </c>
      <c r="AU42" s="59" t="s">
        <v>2045</v>
      </c>
    </row>
    <row r="43" spans="3:47" ht="15.6" customHeight="1" x14ac:dyDescent="0.3">
      <c r="C43" s="640">
        <v>38</v>
      </c>
      <c r="D43" s="781" t="s">
        <v>2022</v>
      </c>
      <c r="E43" s="395">
        <v>1</v>
      </c>
      <c r="F43" s="480">
        <v>21</v>
      </c>
      <c r="G43" s="817"/>
      <c r="H43" s="397">
        <v>208</v>
      </c>
      <c r="I43" s="464" t="s">
        <v>2023</v>
      </c>
      <c r="J43" s="465" t="s">
        <v>2024</v>
      </c>
      <c r="K43" s="394" t="s">
        <v>2025</v>
      </c>
      <c r="L43" s="604" t="s">
        <v>2026</v>
      </c>
      <c r="M43" s="397">
        <v>213</v>
      </c>
      <c r="N43" s="397">
        <v>214</v>
      </c>
      <c r="O43" s="397">
        <v>215</v>
      </c>
      <c r="P43" s="397" t="s">
        <v>2027</v>
      </c>
      <c r="Q43" s="415" t="s">
        <v>2028</v>
      </c>
      <c r="R43" s="397" t="s">
        <v>2029</v>
      </c>
      <c r="S43" s="373"/>
      <c r="T43" s="473">
        <v>11</v>
      </c>
      <c r="U43" s="617">
        <v>1</v>
      </c>
      <c r="V43" s="373"/>
      <c r="W43" s="373"/>
      <c r="X43" s="373"/>
      <c r="Y43" s="373"/>
      <c r="Z43" s="373"/>
      <c r="AA43" s="373"/>
      <c r="AB43" s="373"/>
      <c r="AC43" s="373"/>
      <c r="AD43" s="373"/>
      <c r="AE43" s="373"/>
      <c r="AF43" s="373"/>
      <c r="AG43" s="418" t="s">
        <v>2203</v>
      </c>
      <c r="AH43" s="811"/>
      <c r="AI43" s="483">
        <v>0</v>
      </c>
      <c r="AJ43" s="382">
        <v>19</v>
      </c>
      <c r="AK43" s="815"/>
      <c r="AL43" s="639">
        <v>81</v>
      </c>
      <c r="AN43" s="317" t="s">
        <v>2204</v>
      </c>
      <c r="AO43" s="32" t="s">
        <v>2205</v>
      </c>
      <c r="AP43" s="295" t="s">
        <v>1466</v>
      </c>
      <c r="AQ43" s="812" t="s">
        <v>1864</v>
      </c>
      <c r="AR43" s="812"/>
      <c r="AS43" s="812"/>
      <c r="AT43" s="812"/>
    </row>
    <row r="44" spans="3:47" x14ac:dyDescent="0.3">
      <c r="C44" s="640">
        <v>39</v>
      </c>
      <c r="D44" s="781"/>
      <c r="E44" s="395">
        <v>2</v>
      </c>
      <c r="F44" s="480">
        <v>2</v>
      </c>
      <c r="G44" s="817"/>
      <c r="H44" s="456">
        <v>219</v>
      </c>
      <c r="I44" s="394" t="s">
        <v>2030</v>
      </c>
      <c r="J44" s="394" t="s">
        <v>2031</v>
      </c>
      <c r="K44" s="394" t="s">
        <v>2032</v>
      </c>
      <c r="L44" s="397">
        <v>223</v>
      </c>
      <c r="M44" s="466" t="s">
        <v>2033</v>
      </c>
      <c r="N44" s="397" t="s">
        <v>2034</v>
      </c>
      <c r="O44" s="603">
        <v>226</v>
      </c>
      <c r="P44" s="467" t="s">
        <v>2035</v>
      </c>
      <c r="Q44" s="373"/>
      <c r="R44" s="376"/>
      <c r="S44" s="373"/>
      <c r="T44" s="473">
        <v>9</v>
      </c>
      <c r="U44" s="617">
        <v>1</v>
      </c>
      <c r="V44" s="373"/>
      <c r="W44" s="373"/>
      <c r="X44" s="373"/>
      <c r="Y44" s="373"/>
      <c r="Z44" s="373"/>
      <c r="AA44" s="373"/>
      <c r="AB44" s="373"/>
      <c r="AC44" s="373"/>
      <c r="AD44" s="373"/>
      <c r="AE44" s="373"/>
      <c r="AF44" s="373"/>
      <c r="AG44" s="418" t="s">
        <v>2206</v>
      </c>
      <c r="AH44" s="811"/>
      <c r="AI44" s="483">
        <v>0</v>
      </c>
      <c r="AJ44" s="382">
        <v>20</v>
      </c>
      <c r="AK44" s="815"/>
      <c r="AL44" s="639">
        <v>82</v>
      </c>
      <c r="AN44" s="295" t="s">
        <v>1846</v>
      </c>
      <c r="AO44" s="812" t="s">
        <v>1847</v>
      </c>
      <c r="AP44" s="812"/>
      <c r="AQ44" s="812"/>
      <c r="AR44" s="812"/>
      <c r="AS44" s="812"/>
      <c r="AT44" s="812"/>
    </row>
    <row r="45" spans="3:47" x14ac:dyDescent="0.3">
      <c r="C45" s="640">
        <v>40</v>
      </c>
      <c r="D45" s="781"/>
      <c r="E45" s="395">
        <v>3</v>
      </c>
      <c r="F45" s="480">
        <v>14</v>
      </c>
      <c r="G45" s="817"/>
      <c r="H45" s="394" t="s">
        <v>2332</v>
      </c>
      <c r="I45" s="394" t="s">
        <v>2333</v>
      </c>
      <c r="J45" s="394" t="s">
        <v>2334</v>
      </c>
      <c r="K45" s="397">
        <v>231</v>
      </c>
      <c r="L45" s="397" t="s">
        <v>2335</v>
      </c>
      <c r="M45" s="397" t="s">
        <v>2336</v>
      </c>
      <c r="N45" s="394" t="s">
        <v>2036</v>
      </c>
      <c r="O45" s="410" t="s">
        <v>2037</v>
      </c>
      <c r="P45" s="410" t="s">
        <v>2038</v>
      </c>
      <c r="Q45" s="468" t="s">
        <v>2039</v>
      </c>
      <c r="R45" s="376"/>
      <c r="S45" s="373"/>
      <c r="T45" s="473">
        <v>10</v>
      </c>
      <c r="U45" s="617">
        <v>12</v>
      </c>
      <c r="V45" s="437" t="s">
        <v>2218</v>
      </c>
      <c r="W45" s="437" t="s">
        <v>2217</v>
      </c>
      <c r="X45" s="437" t="s">
        <v>2216</v>
      </c>
      <c r="Y45" s="437" t="s">
        <v>2215</v>
      </c>
      <c r="Z45" s="437" t="s">
        <v>2214</v>
      </c>
      <c r="AA45" s="437" t="s">
        <v>2213</v>
      </c>
      <c r="AB45" s="437" t="s">
        <v>2212</v>
      </c>
      <c r="AC45" s="437" t="s">
        <v>2211</v>
      </c>
      <c r="AD45" s="437" t="s">
        <v>2210</v>
      </c>
      <c r="AE45" s="437" t="s">
        <v>2209</v>
      </c>
      <c r="AF45" s="437" t="s">
        <v>2208</v>
      </c>
      <c r="AG45" s="437" t="s">
        <v>2207</v>
      </c>
      <c r="AH45" s="811"/>
      <c r="AI45" s="483">
        <v>0</v>
      </c>
      <c r="AJ45" s="382">
        <v>21</v>
      </c>
      <c r="AK45" s="815"/>
      <c r="AL45" s="639">
        <v>83</v>
      </c>
      <c r="AM45" s="498">
        <v>12</v>
      </c>
      <c r="AN45" s="295" t="s">
        <v>1851</v>
      </c>
      <c r="AO45" s="59" t="s">
        <v>1316</v>
      </c>
      <c r="AP45" s="295" t="s">
        <v>1857</v>
      </c>
      <c r="AQ45" s="292" t="s">
        <v>1858</v>
      </c>
      <c r="AR45" s="292"/>
      <c r="AS45" s="292"/>
      <c r="AT45" s="292"/>
    </row>
    <row r="46" spans="3:47" x14ac:dyDescent="0.3">
      <c r="C46" s="640">
        <v>41</v>
      </c>
      <c r="D46" s="781"/>
      <c r="E46" s="395">
        <v>4</v>
      </c>
      <c r="F46" s="480">
        <v>2</v>
      </c>
      <c r="G46" s="817"/>
      <c r="H46" s="394" t="s">
        <v>2042</v>
      </c>
      <c r="I46" s="397">
        <v>239</v>
      </c>
      <c r="J46" s="469" t="s">
        <v>2043</v>
      </c>
      <c r="K46" s="376"/>
      <c r="L46" s="376"/>
      <c r="M46" s="376"/>
      <c r="N46" s="470"/>
      <c r="O46" s="376"/>
      <c r="P46" s="376"/>
      <c r="Q46" s="373"/>
      <c r="R46" s="376"/>
      <c r="S46" s="373"/>
      <c r="T46" s="473">
        <v>3</v>
      </c>
      <c r="U46" s="617">
        <v>12</v>
      </c>
      <c r="V46" s="418" t="s">
        <v>2230</v>
      </c>
      <c r="W46" s="418" t="s">
        <v>2229</v>
      </c>
      <c r="X46" s="418" t="s">
        <v>2228</v>
      </c>
      <c r="Y46" s="418" t="s">
        <v>2227</v>
      </c>
      <c r="Z46" s="418" t="s">
        <v>2226</v>
      </c>
      <c r="AA46" s="418" t="s">
        <v>2225</v>
      </c>
      <c r="AB46" s="418" t="s">
        <v>2224</v>
      </c>
      <c r="AC46" s="437" t="s">
        <v>2223</v>
      </c>
      <c r="AD46" s="437" t="s">
        <v>2222</v>
      </c>
      <c r="AE46" s="437" t="s">
        <v>2221</v>
      </c>
      <c r="AF46" s="437" t="s">
        <v>2220</v>
      </c>
      <c r="AG46" s="437" t="s">
        <v>2219</v>
      </c>
      <c r="AH46" s="811"/>
      <c r="AI46" s="483">
        <v>0</v>
      </c>
      <c r="AJ46" s="382">
        <v>22</v>
      </c>
      <c r="AK46" s="815"/>
      <c r="AL46" s="639">
        <v>84</v>
      </c>
      <c r="AM46" s="498">
        <v>5</v>
      </c>
      <c r="AN46" s="295" t="s">
        <v>1853</v>
      </c>
      <c r="AO46" s="59" t="s">
        <v>1854</v>
      </c>
      <c r="AP46" s="295" t="s">
        <v>2054</v>
      </c>
      <c r="AQ46" s="59" t="s">
        <v>2055</v>
      </c>
      <c r="AT46" s="611" t="s">
        <v>2303</v>
      </c>
    </row>
    <row r="47" spans="3:47" x14ac:dyDescent="0.3">
      <c r="C47" s="640">
        <v>42</v>
      </c>
      <c r="D47" s="781"/>
      <c r="E47" s="395">
        <v>5</v>
      </c>
      <c r="F47" s="480">
        <v>1</v>
      </c>
      <c r="G47" s="817"/>
      <c r="H47" s="394" t="s">
        <v>2046</v>
      </c>
      <c r="I47" s="376"/>
      <c r="J47" s="376"/>
      <c r="K47" s="376"/>
      <c r="L47" s="376"/>
      <c r="M47" s="376"/>
      <c r="N47" s="392"/>
      <c r="O47" s="376"/>
      <c r="P47" s="376"/>
      <c r="Q47" s="373"/>
      <c r="R47" s="376"/>
      <c r="S47" s="373"/>
      <c r="T47" s="473">
        <v>1</v>
      </c>
      <c r="U47" s="617">
        <v>4</v>
      </c>
      <c r="V47" s="373"/>
      <c r="W47" s="373"/>
      <c r="X47" s="373"/>
      <c r="Y47" s="373"/>
      <c r="Z47" s="373"/>
      <c r="AA47" s="373"/>
      <c r="AB47" s="373"/>
      <c r="AC47" s="373"/>
      <c r="AD47" s="437" t="s">
        <v>2234</v>
      </c>
      <c r="AE47" s="437" t="s">
        <v>2233</v>
      </c>
      <c r="AF47" s="437" t="s">
        <v>2232</v>
      </c>
      <c r="AG47" s="418" t="s">
        <v>2231</v>
      </c>
      <c r="AH47" s="811"/>
      <c r="AI47" s="483">
        <v>0</v>
      </c>
      <c r="AJ47" s="382">
        <v>23</v>
      </c>
      <c r="AK47" s="815"/>
      <c r="AL47" s="639">
        <v>85</v>
      </c>
      <c r="AM47" s="498">
        <v>3</v>
      </c>
      <c r="AN47" s="295"/>
      <c r="AO47" s="59"/>
      <c r="AP47" s="295" t="s">
        <v>2058</v>
      </c>
      <c r="AQ47" s="59" t="s">
        <v>2059</v>
      </c>
    </row>
    <row r="48" spans="3:47" x14ac:dyDescent="0.3">
      <c r="C48" s="640">
        <v>43</v>
      </c>
      <c r="D48" s="781"/>
      <c r="E48" s="395">
        <v>6</v>
      </c>
      <c r="F48" s="480">
        <v>11</v>
      </c>
      <c r="G48" s="817"/>
      <c r="H48" s="397" t="s">
        <v>2047</v>
      </c>
      <c r="I48" s="630">
        <v>243</v>
      </c>
      <c r="J48" s="397" t="s">
        <v>2048</v>
      </c>
      <c r="K48" s="397" t="s">
        <v>2049</v>
      </c>
      <c r="L48" s="376"/>
      <c r="M48" s="376"/>
      <c r="N48" s="376"/>
      <c r="O48" s="376"/>
      <c r="P48" s="376"/>
      <c r="Q48" s="373"/>
      <c r="R48" s="376"/>
      <c r="S48" s="373"/>
      <c r="T48" s="473">
        <v>4</v>
      </c>
      <c r="U48" s="617">
        <v>1</v>
      </c>
      <c r="V48" s="373"/>
      <c r="W48" s="373"/>
      <c r="X48" s="373"/>
      <c r="Y48" s="373"/>
      <c r="Z48" s="373"/>
      <c r="AA48" s="373"/>
      <c r="AB48" s="373"/>
      <c r="AC48" s="373"/>
      <c r="AD48" s="373"/>
      <c r="AE48" s="373"/>
      <c r="AF48" s="373"/>
      <c r="AG48" s="418" t="s">
        <v>2235</v>
      </c>
      <c r="AH48" s="811"/>
      <c r="AI48" s="483">
        <v>0</v>
      </c>
      <c r="AJ48" s="382">
        <v>24</v>
      </c>
      <c r="AK48" s="815"/>
      <c r="AL48" s="639">
        <v>86</v>
      </c>
      <c r="AM48" s="498"/>
      <c r="AN48" s="295" t="s">
        <v>1447</v>
      </c>
      <c r="AO48" s="59" t="s">
        <v>2061</v>
      </c>
      <c r="AP48" s="295" t="s">
        <v>1359</v>
      </c>
      <c r="AQ48" s="59" t="s">
        <v>1880</v>
      </c>
    </row>
    <row r="49" spans="3:46" ht="14.4" customHeight="1" x14ac:dyDescent="0.3">
      <c r="C49" s="640">
        <v>44</v>
      </c>
      <c r="D49" s="781"/>
      <c r="E49" s="395">
        <v>7</v>
      </c>
      <c r="F49" s="480">
        <v>4</v>
      </c>
      <c r="G49" s="817"/>
      <c r="H49" s="397" t="s">
        <v>2050</v>
      </c>
      <c r="I49" s="471" t="s">
        <v>2051</v>
      </c>
      <c r="J49" s="394" t="s">
        <v>2052</v>
      </c>
      <c r="K49" s="397" t="s">
        <v>2053</v>
      </c>
      <c r="L49" s="376"/>
      <c r="M49" s="376"/>
      <c r="N49" s="376"/>
      <c r="O49" s="376"/>
      <c r="P49" s="376"/>
      <c r="Q49" s="373"/>
      <c r="R49" s="376"/>
      <c r="S49" s="373"/>
      <c r="T49" s="473">
        <v>4</v>
      </c>
      <c r="U49" s="373"/>
      <c r="V49" s="373"/>
      <c r="W49" s="373"/>
      <c r="X49" s="373"/>
      <c r="Y49" s="373"/>
      <c r="Z49" s="373"/>
      <c r="AA49" s="373"/>
      <c r="AB49" s="373"/>
      <c r="AC49" s="373"/>
      <c r="AD49" s="497"/>
      <c r="AE49" s="460"/>
      <c r="AF49" s="437"/>
      <c r="AG49" s="437"/>
      <c r="AH49" s="391"/>
      <c r="AI49" s="391"/>
      <c r="AJ49" s="391"/>
      <c r="AK49" s="373"/>
      <c r="AL49" s="639"/>
      <c r="AM49" s="498">
        <v>3</v>
      </c>
      <c r="AN49" s="299" t="s">
        <v>2062</v>
      </c>
      <c r="AO49" s="296" t="s">
        <v>2063</v>
      </c>
      <c r="AP49" s="299" t="s">
        <v>1312</v>
      </c>
      <c r="AQ49" s="300" t="s">
        <v>2064</v>
      </c>
      <c r="AR49" s="300"/>
      <c r="AS49" s="300"/>
      <c r="AT49" s="300"/>
    </row>
    <row r="50" spans="3:46" ht="14.4" customHeight="1" x14ac:dyDescent="0.35">
      <c r="C50" s="783" t="s">
        <v>2269</v>
      </c>
      <c r="D50" s="784"/>
      <c r="E50" s="784"/>
      <c r="F50" s="487">
        <f>SUM(F3:F49)</f>
        <v>435</v>
      </c>
      <c r="G50" s="439"/>
      <c r="H50" s="786" t="s">
        <v>2270</v>
      </c>
      <c r="I50" s="786"/>
      <c r="J50" s="786"/>
      <c r="K50" s="786"/>
      <c r="L50" s="786"/>
      <c r="M50" s="786"/>
      <c r="N50" s="786"/>
      <c r="O50" s="786"/>
      <c r="P50" s="786"/>
      <c r="Q50" s="786"/>
      <c r="R50" s="786"/>
      <c r="S50" s="786"/>
      <c r="T50" s="479">
        <f>SUM(T3:T49)</f>
        <v>249</v>
      </c>
      <c r="U50" s="479">
        <f>SUM(U3:U49)</f>
        <v>164</v>
      </c>
      <c r="V50" s="787" t="s">
        <v>2321</v>
      </c>
      <c r="W50" s="787"/>
      <c r="X50" s="787"/>
      <c r="Y50" s="787"/>
      <c r="Z50" s="787"/>
      <c r="AA50" s="787"/>
      <c r="AB50" s="787"/>
      <c r="AC50" s="787"/>
      <c r="AD50" s="787"/>
      <c r="AE50" s="787"/>
      <c r="AF50" s="787"/>
      <c r="AG50" s="787"/>
      <c r="AH50" s="391"/>
      <c r="AI50" s="488">
        <f>SUM(AI3:AI49)</f>
        <v>135</v>
      </c>
      <c r="AJ50" s="784" t="s">
        <v>2269</v>
      </c>
      <c r="AK50" s="784"/>
      <c r="AL50" s="785"/>
      <c r="AM50" s="63">
        <f>SUM(AM3:AM49)</f>
        <v>131</v>
      </c>
      <c r="AN50" s="299"/>
      <c r="AO50" s="298"/>
      <c r="AP50" s="299"/>
      <c r="AQ50" s="300"/>
      <c r="AR50" s="300"/>
      <c r="AS50" s="300"/>
      <c r="AT50" s="300"/>
    </row>
    <row r="51" spans="3:46" s="489" customFormat="1" ht="18" x14ac:dyDescent="0.35">
      <c r="C51" s="641"/>
      <c r="D51" s="492"/>
      <c r="E51" s="493"/>
      <c r="F51" s="494"/>
      <c r="G51" s="796" t="s">
        <v>2315</v>
      </c>
      <c r="H51" s="796"/>
      <c r="I51" s="796"/>
      <c r="J51" s="796"/>
      <c r="K51" s="796"/>
      <c r="L51" s="796"/>
      <c r="M51" s="796"/>
      <c r="N51" s="796"/>
      <c r="O51" s="796"/>
      <c r="P51" s="796"/>
      <c r="Q51" s="796"/>
      <c r="R51" s="796"/>
      <c r="S51" s="796"/>
      <c r="T51" s="796"/>
      <c r="U51" s="796"/>
      <c r="V51" s="796"/>
      <c r="W51" s="796"/>
      <c r="X51" s="796"/>
      <c r="Y51" s="796"/>
      <c r="Z51" s="796"/>
      <c r="AA51" s="796"/>
      <c r="AB51" s="796"/>
      <c r="AC51" s="796"/>
      <c r="AD51" s="796"/>
      <c r="AE51" s="796"/>
      <c r="AF51" s="796"/>
      <c r="AG51" s="796"/>
      <c r="AH51" s="796"/>
      <c r="AI51" s="495"/>
      <c r="AJ51" s="496"/>
      <c r="AK51" s="496"/>
      <c r="AL51" s="642"/>
      <c r="AM51" s="540" t="e">
        <f>AM50+#REF!</f>
        <v>#REF!</v>
      </c>
      <c r="AN51" s="490"/>
      <c r="AO51" s="490"/>
      <c r="AP51" s="490"/>
      <c r="AQ51" s="491"/>
      <c r="AR51" s="491"/>
      <c r="AS51" s="491"/>
      <c r="AT51" s="491"/>
    </row>
    <row r="52" spans="3:46" ht="18" x14ac:dyDescent="0.35">
      <c r="C52" s="805" t="s">
        <v>2317</v>
      </c>
      <c r="D52" s="806"/>
      <c r="E52" s="806"/>
      <c r="F52" s="806"/>
      <c r="G52" s="806"/>
      <c r="H52" s="806"/>
      <c r="I52" s="806"/>
      <c r="J52" s="806"/>
      <c r="K52" s="806"/>
      <c r="L52" s="806"/>
      <c r="M52" s="806"/>
      <c r="N52" s="806"/>
      <c r="O52" s="806"/>
      <c r="P52" s="806"/>
      <c r="Q52" s="806"/>
      <c r="R52" s="806"/>
      <c r="S52" s="806"/>
      <c r="T52" s="806"/>
      <c r="U52" s="806"/>
      <c r="V52" s="806"/>
      <c r="W52" s="806"/>
      <c r="X52" s="806"/>
      <c r="Y52" s="806"/>
      <c r="Z52" s="806"/>
      <c r="AA52" s="806"/>
      <c r="AB52" s="806"/>
      <c r="AC52" s="806"/>
      <c r="AD52" s="806"/>
      <c r="AE52" s="806"/>
      <c r="AF52" s="806"/>
      <c r="AG52" s="806"/>
      <c r="AH52" s="806"/>
      <c r="AI52" s="806"/>
      <c r="AJ52" s="806"/>
      <c r="AK52" s="806"/>
      <c r="AL52" s="807"/>
      <c r="AN52" s="299"/>
      <c r="AO52" s="296"/>
      <c r="AP52" s="299"/>
      <c r="AQ52" s="300"/>
      <c r="AR52" s="300"/>
      <c r="AS52" s="300"/>
      <c r="AT52" s="300"/>
    </row>
    <row r="53" spans="3:46" x14ac:dyDescent="0.3">
      <c r="K53" s="847" t="s">
        <v>2417</v>
      </c>
      <c r="AN53" s="299"/>
      <c r="AO53" s="296"/>
      <c r="AP53" s="299"/>
      <c r="AQ53" s="300"/>
      <c r="AR53" s="300"/>
      <c r="AS53" s="300"/>
      <c r="AT53" s="300"/>
    </row>
    <row r="54" spans="3:46" x14ac:dyDescent="0.3">
      <c r="C54" s="581"/>
      <c r="E54" s="581"/>
      <c r="G54" s="316"/>
      <c r="H54" s="582"/>
      <c r="I54" s="582"/>
      <c r="J54" s="582"/>
      <c r="K54" s="848" t="s">
        <v>2418</v>
      </c>
      <c r="L54" s="582"/>
      <c r="M54" s="582"/>
      <c r="N54" s="582"/>
      <c r="O54" s="582"/>
      <c r="P54" s="582"/>
      <c r="R54" s="582"/>
      <c r="AN54" s="583"/>
      <c r="AO54" s="584"/>
      <c r="AP54" s="583"/>
      <c r="AQ54" s="585"/>
      <c r="AR54" s="585"/>
      <c r="AS54" s="585"/>
      <c r="AT54" s="585"/>
    </row>
  </sheetData>
  <mergeCells count="47">
    <mergeCell ref="C52:AL52"/>
    <mergeCell ref="D3:D4"/>
    <mergeCell ref="AN40:AT40"/>
    <mergeCell ref="AK26:AK35"/>
    <mergeCell ref="AH12:AH48"/>
    <mergeCell ref="AO44:AT44"/>
    <mergeCell ref="AJ36:AJ37"/>
    <mergeCell ref="AL36:AL37"/>
    <mergeCell ref="AQ43:AT43"/>
    <mergeCell ref="AL14:AL15"/>
    <mergeCell ref="AL16:AL18"/>
    <mergeCell ref="AK36:AK48"/>
    <mergeCell ref="D5:D13"/>
    <mergeCell ref="G28:G49"/>
    <mergeCell ref="F30:F31"/>
    <mergeCell ref="AI36:AI37"/>
    <mergeCell ref="D14:D42"/>
    <mergeCell ref="G14:G27"/>
    <mergeCell ref="C30:C31"/>
    <mergeCell ref="C38:C39"/>
    <mergeCell ref="C40:C41"/>
    <mergeCell ref="G51:AH51"/>
    <mergeCell ref="F38:F39"/>
    <mergeCell ref="E30:E31"/>
    <mergeCell ref="E38:E39"/>
    <mergeCell ref="E40:E41"/>
    <mergeCell ref="T38:T39"/>
    <mergeCell ref="F40:F41"/>
    <mergeCell ref="T30:T31"/>
    <mergeCell ref="T40:T41"/>
    <mergeCell ref="U36:U37"/>
    <mergeCell ref="D43:D49"/>
    <mergeCell ref="T2:U2"/>
    <mergeCell ref="C50:E50"/>
    <mergeCell ref="AJ50:AL50"/>
    <mergeCell ref="H50:S50"/>
    <mergeCell ref="V50:AG50"/>
    <mergeCell ref="AH3:AH11"/>
    <mergeCell ref="AK3:AK12"/>
    <mergeCell ref="AK13:AK25"/>
    <mergeCell ref="U14:U15"/>
    <mergeCell ref="AJ14:AJ15"/>
    <mergeCell ref="U16:U18"/>
    <mergeCell ref="AJ16:AJ18"/>
    <mergeCell ref="AI14:AI15"/>
    <mergeCell ref="AI16:AI18"/>
    <mergeCell ref="G3:G13"/>
  </mergeCells>
  <hyperlinks>
    <hyperlink ref="AT46" r:id="rId1" xr:uid="{FAC6E5B4-70C2-4C7D-87C6-188249E2CD3F}"/>
    <hyperlink ref="AN25" r:id="rId2" xr:uid="{4CE2677D-EF11-4B30-BD0F-B5ABC96F6E8B}"/>
    <hyperlink ref="AN5" r:id="rId3" xr:uid="{6EBE2EDD-E464-467B-98BA-5DAEAFA82974}"/>
  </hyperlinks>
  <pageMargins left="0.7" right="0.7" top="0.75" bottom="0.75" header="0.3" footer="0.3"/>
  <pageSetup orientation="portrait" verticalDpi="300"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043BD4-C3D5-47B5-8E11-4E6DEE386D44}">
  <dimension ref="B2:AH49"/>
  <sheetViews>
    <sheetView topLeftCell="A2" zoomScale="88" zoomScaleNormal="88" workbookViewId="0">
      <selection activeCell="AG16" sqref="AG16"/>
    </sheetView>
  </sheetViews>
  <sheetFormatPr defaultRowHeight="14.4" x14ac:dyDescent="0.3"/>
  <cols>
    <col min="3" max="3" width="4.77734375" customWidth="1"/>
    <col min="4" max="4" width="4.109375" customWidth="1"/>
    <col min="5" max="5" width="10.77734375" customWidth="1"/>
    <col min="6" max="6" width="8.5546875" customWidth="1"/>
    <col min="7" max="7" width="3.6640625" customWidth="1"/>
    <col min="8" max="8" width="3.21875" customWidth="1"/>
    <col min="9" max="9" width="16.6640625" customWidth="1"/>
    <col min="10" max="10" width="3.5546875" customWidth="1"/>
    <col min="11" max="11" width="3.88671875" customWidth="1"/>
    <col min="12" max="12" width="3.77734375" customWidth="1"/>
    <col min="13" max="13" width="3.21875" customWidth="1"/>
    <col min="14" max="14" width="3.33203125" customWidth="1"/>
    <col min="15" max="15" width="3.44140625" customWidth="1"/>
    <col min="16" max="16" width="3.21875" customWidth="1"/>
    <col min="17" max="17" width="10.109375" customWidth="1"/>
    <col min="18" max="18" width="3.33203125" customWidth="1"/>
    <col min="19" max="19" width="4.6640625" customWidth="1"/>
    <col min="20" max="20" width="10.88671875" customWidth="1"/>
    <col min="21" max="21" width="9.6640625" customWidth="1"/>
    <col min="22" max="22" width="4.44140625" customWidth="1"/>
    <col min="23" max="23" width="3.77734375" customWidth="1"/>
    <col min="24" max="24" width="3.21875" customWidth="1"/>
    <col min="25" max="25" width="3.77734375" customWidth="1"/>
    <col min="26" max="26" width="3.21875" customWidth="1"/>
    <col min="27" max="27" width="15.33203125" customWidth="1"/>
    <col min="28" max="28" width="4.6640625" customWidth="1"/>
    <col min="29" max="29" width="5.6640625" customWidth="1"/>
    <col min="30" max="30" width="3.6640625" customWidth="1"/>
    <col min="31" max="31" width="5.6640625" customWidth="1"/>
  </cols>
  <sheetData>
    <row r="2" spans="3:34" ht="15" thickBot="1" x14ac:dyDescent="0.35">
      <c r="U2" t="s">
        <v>1535</v>
      </c>
    </row>
    <row r="3" spans="3:34" x14ac:dyDescent="0.3">
      <c r="C3" s="819" t="s">
        <v>2264</v>
      </c>
      <c r="D3" s="820"/>
      <c r="E3" s="820"/>
      <c r="F3" s="820"/>
      <c r="G3" s="820"/>
      <c r="H3" s="820"/>
      <c r="I3" s="820"/>
      <c r="J3" s="820"/>
      <c r="K3" s="820"/>
      <c r="L3" s="820"/>
      <c r="M3" s="820"/>
      <c r="N3" s="820"/>
      <c r="O3" s="820"/>
      <c r="P3" s="820"/>
      <c r="Q3" s="820"/>
      <c r="R3" s="820"/>
      <c r="S3" s="820"/>
      <c r="T3" s="820"/>
      <c r="U3" s="820"/>
      <c r="V3" s="820"/>
      <c r="W3" s="820"/>
      <c r="X3" s="820"/>
      <c r="Y3" s="820"/>
      <c r="Z3" s="820"/>
      <c r="AA3" s="820"/>
      <c r="AB3" s="820"/>
      <c r="AC3" s="821"/>
      <c r="AD3" s="588"/>
    </row>
    <row r="4" spans="3:34" x14ac:dyDescent="0.3">
      <c r="C4" s="643" t="s">
        <v>2003</v>
      </c>
      <c r="D4" s="324" t="s">
        <v>1824</v>
      </c>
      <c r="E4" s="324" t="s">
        <v>1825</v>
      </c>
      <c r="F4" s="324" t="s">
        <v>1826</v>
      </c>
      <c r="G4" s="324" t="s">
        <v>1827</v>
      </c>
      <c r="H4" s="324" t="s">
        <v>1828</v>
      </c>
      <c r="I4" s="324" t="s">
        <v>1829</v>
      </c>
      <c r="J4" s="324" t="s">
        <v>1830</v>
      </c>
      <c r="K4" s="324" t="s">
        <v>1831</v>
      </c>
      <c r="L4" s="324" t="s">
        <v>1832</v>
      </c>
      <c r="M4" s="324" t="s">
        <v>1833</v>
      </c>
      <c r="N4" s="324" t="s">
        <v>1834</v>
      </c>
      <c r="O4" s="324" t="s">
        <v>1835</v>
      </c>
      <c r="P4" s="324" t="s">
        <v>2004</v>
      </c>
      <c r="Q4" s="324" t="s">
        <v>2005</v>
      </c>
      <c r="R4" s="324" t="s">
        <v>2006</v>
      </c>
      <c r="S4" s="324" t="s">
        <v>2007</v>
      </c>
      <c r="T4" s="324" t="s">
        <v>2008</v>
      </c>
      <c r="U4" s="324" t="s">
        <v>2009</v>
      </c>
      <c r="V4" s="324" t="s">
        <v>2010</v>
      </c>
      <c r="W4" s="324" t="s">
        <v>2011</v>
      </c>
      <c r="X4" s="324" t="s">
        <v>2012</v>
      </c>
      <c r="Y4" s="324" t="s">
        <v>2013</v>
      </c>
      <c r="Z4" s="324" t="s">
        <v>2014</v>
      </c>
      <c r="AA4" s="324" t="s">
        <v>2015</v>
      </c>
      <c r="AB4" s="324" t="s">
        <v>2016</v>
      </c>
      <c r="AC4" s="644" t="s">
        <v>1169</v>
      </c>
      <c r="AE4" s="594"/>
    </row>
    <row r="5" spans="3:34" x14ac:dyDescent="0.3">
      <c r="C5" s="645" t="s">
        <v>1995</v>
      </c>
      <c r="D5" s="325">
        <v>1</v>
      </c>
      <c r="E5" s="326">
        <v>5</v>
      </c>
      <c r="F5" s="327">
        <v>17</v>
      </c>
      <c r="G5" s="328">
        <v>22</v>
      </c>
      <c r="H5" s="329">
        <v>24</v>
      </c>
      <c r="I5" s="330">
        <v>34</v>
      </c>
      <c r="J5" s="331">
        <v>79</v>
      </c>
      <c r="K5" s="332">
        <v>83</v>
      </c>
      <c r="L5" s="333">
        <v>86</v>
      </c>
      <c r="M5" s="334">
        <v>91</v>
      </c>
      <c r="N5" s="335">
        <v>93</v>
      </c>
      <c r="O5" s="336">
        <v>116</v>
      </c>
      <c r="P5" s="337">
        <v>122</v>
      </c>
      <c r="Q5" s="338">
        <v>124</v>
      </c>
      <c r="R5" s="339">
        <v>125</v>
      </c>
      <c r="S5" s="340">
        <v>127</v>
      </c>
      <c r="T5" s="341">
        <v>133</v>
      </c>
      <c r="U5" s="621">
        <v>145</v>
      </c>
      <c r="V5" s="342">
        <v>148</v>
      </c>
      <c r="W5" s="343">
        <v>201</v>
      </c>
      <c r="X5" s="344">
        <v>158</v>
      </c>
      <c r="Y5" s="601">
        <v>212</v>
      </c>
      <c r="Z5" s="345">
        <v>166</v>
      </c>
      <c r="AA5" s="627">
        <v>243</v>
      </c>
      <c r="AB5" s="346" t="s">
        <v>2311</v>
      </c>
      <c r="AC5" s="646">
        <v>24</v>
      </c>
      <c r="AE5" s="595">
        <v>413</v>
      </c>
      <c r="AF5" s="321">
        <f>AC5*100/AE5</f>
        <v>5.8111380145278453</v>
      </c>
      <c r="AH5" s="17" t="s">
        <v>2304</v>
      </c>
    </row>
    <row r="6" spans="3:34" x14ac:dyDescent="0.3">
      <c r="C6" s="645" t="s">
        <v>1070</v>
      </c>
      <c r="D6" s="347" t="s">
        <v>1999</v>
      </c>
      <c r="E6" s="348" t="s">
        <v>1865</v>
      </c>
      <c r="F6" s="349" t="s">
        <v>1866</v>
      </c>
      <c r="G6" s="350">
        <v>35</v>
      </c>
      <c r="H6" s="351">
        <v>39</v>
      </c>
      <c r="I6" s="589" t="s">
        <v>2000</v>
      </c>
      <c r="J6" s="352">
        <v>80</v>
      </c>
      <c r="K6" s="353">
        <v>204</v>
      </c>
      <c r="L6" s="354">
        <v>107</v>
      </c>
      <c r="M6" s="355">
        <v>120</v>
      </c>
      <c r="N6" s="356">
        <v>115</v>
      </c>
      <c r="O6" s="357">
        <v>141</v>
      </c>
      <c r="P6" s="358">
        <v>146</v>
      </c>
      <c r="Q6" s="359" t="s">
        <v>2236</v>
      </c>
      <c r="R6" s="360">
        <v>126</v>
      </c>
      <c r="S6" s="361">
        <v>152</v>
      </c>
      <c r="T6" s="362">
        <v>161172219</v>
      </c>
      <c r="U6" s="622">
        <v>154155156</v>
      </c>
      <c r="V6" s="363">
        <v>183</v>
      </c>
      <c r="W6" s="364">
        <v>210</v>
      </c>
      <c r="X6" s="365">
        <v>224</v>
      </c>
      <c r="Y6" s="602">
        <v>226</v>
      </c>
      <c r="Z6" s="366">
        <v>240</v>
      </c>
      <c r="AA6" s="628">
        <v>250253254257</v>
      </c>
      <c r="AB6" s="367" t="s">
        <v>2312</v>
      </c>
      <c r="AC6" s="646">
        <v>48</v>
      </c>
      <c r="AE6" s="595">
        <v>413</v>
      </c>
      <c r="AF6" s="321">
        <f>AC6*100/AE6</f>
        <v>11.622276029055691</v>
      </c>
    </row>
    <row r="7" spans="3:34" x14ac:dyDescent="0.3">
      <c r="C7" s="645" t="s">
        <v>216</v>
      </c>
      <c r="D7" s="368"/>
      <c r="E7" s="369">
        <v>15</v>
      </c>
      <c r="F7" s="368"/>
      <c r="G7" s="368"/>
      <c r="H7" s="368"/>
      <c r="I7" s="370" t="s">
        <v>2237</v>
      </c>
      <c r="J7" s="368"/>
      <c r="K7" s="368"/>
      <c r="L7" s="368"/>
      <c r="M7" s="368"/>
      <c r="N7" s="368"/>
      <c r="O7" s="368"/>
      <c r="P7" s="368"/>
      <c r="Q7" s="371" t="s">
        <v>2019</v>
      </c>
      <c r="R7" s="368"/>
      <c r="S7" s="368"/>
      <c r="T7" s="372" t="s">
        <v>2020</v>
      </c>
      <c r="U7" s="368"/>
      <c r="V7" s="368"/>
      <c r="W7" s="368"/>
      <c r="X7" s="368"/>
      <c r="Y7" s="368"/>
      <c r="Z7" s="368"/>
      <c r="AA7" s="629" t="s">
        <v>2021</v>
      </c>
      <c r="AB7" s="368"/>
      <c r="AC7" s="646">
        <v>12</v>
      </c>
      <c r="AE7" s="595">
        <v>413</v>
      </c>
      <c r="AF7" s="321">
        <f>AC7*100/AE7</f>
        <v>2.9055690072639226</v>
      </c>
    </row>
    <row r="8" spans="3:34" x14ac:dyDescent="0.3">
      <c r="C8" s="645" t="s">
        <v>946</v>
      </c>
      <c r="D8" s="368"/>
      <c r="E8" s="368"/>
      <c r="F8" s="373"/>
      <c r="G8" s="373"/>
      <c r="H8" s="373"/>
      <c r="I8" s="368"/>
      <c r="J8" s="374"/>
      <c r="K8" s="368"/>
      <c r="L8" s="368"/>
      <c r="M8" s="368"/>
      <c r="N8" s="368"/>
      <c r="O8" s="368"/>
      <c r="P8" s="368"/>
      <c r="Q8" s="368"/>
      <c r="R8" s="368"/>
      <c r="S8" s="368"/>
      <c r="T8" s="375">
        <v>209</v>
      </c>
      <c r="U8" s="373"/>
      <c r="V8" s="373"/>
      <c r="W8" s="368"/>
      <c r="X8" s="368"/>
      <c r="Y8" s="368"/>
      <c r="Z8" s="376"/>
      <c r="AA8" s="376"/>
      <c r="AB8" s="376"/>
      <c r="AC8" s="646">
        <v>1</v>
      </c>
      <c r="AE8" s="595">
        <v>413</v>
      </c>
      <c r="AF8" s="321">
        <f>AC8*100/AE8</f>
        <v>0.24213075060532688</v>
      </c>
    </row>
    <row r="9" spans="3:34" x14ac:dyDescent="0.3">
      <c r="C9" s="645" t="s">
        <v>948</v>
      </c>
      <c r="D9" s="376"/>
      <c r="E9" s="376"/>
      <c r="F9" s="376"/>
      <c r="G9" s="376"/>
      <c r="H9" s="376"/>
      <c r="I9" s="373"/>
      <c r="J9" s="373"/>
      <c r="K9" s="373"/>
      <c r="L9" s="376"/>
      <c r="M9" s="376"/>
      <c r="N9" s="376"/>
      <c r="O9" s="376"/>
      <c r="P9" s="376"/>
      <c r="Q9" s="376"/>
      <c r="R9" s="376"/>
      <c r="S9" s="376"/>
      <c r="T9" s="377">
        <v>227</v>
      </c>
      <c r="U9" s="373"/>
      <c r="V9" s="373"/>
      <c r="W9" s="368"/>
      <c r="X9" s="376"/>
      <c r="Y9" s="376"/>
      <c r="Z9" s="376"/>
      <c r="AA9" s="376"/>
      <c r="AB9" s="376"/>
      <c r="AC9" s="646">
        <v>1</v>
      </c>
      <c r="AE9" s="595">
        <v>413</v>
      </c>
      <c r="AF9" s="321">
        <f>AC9*100/AE9</f>
        <v>0.24213075060532688</v>
      </c>
      <c r="AG9" t="s">
        <v>2238</v>
      </c>
    </row>
    <row r="10" spans="3:34" s="322" customFormat="1" ht="47.4" customHeight="1" x14ac:dyDescent="0.2">
      <c r="C10" s="647"/>
      <c r="D10" s="827" t="s">
        <v>2239</v>
      </c>
      <c r="E10" s="828"/>
      <c r="F10" s="829" t="s">
        <v>2240</v>
      </c>
      <c r="G10" s="830"/>
      <c r="H10" s="830"/>
      <c r="I10" s="830"/>
      <c r="J10" s="830"/>
      <c r="K10" s="831"/>
      <c r="L10" s="832" t="s">
        <v>2241</v>
      </c>
      <c r="M10" s="833"/>
      <c r="N10" s="833"/>
      <c r="O10" s="833"/>
      <c r="P10" s="833"/>
      <c r="Q10" s="833"/>
      <c r="R10" s="833"/>
      <c r="S10" s="833"/>
      <c r="T10" s="833"/>
      <c r="U10" s="833"/>
      <c r="V10" s="833"/>
      <c r="W10" s="833"/>
      <c r="X10" s="833"/>
      <c r="Y10" s="833"/>
      <c r="Z10" s="833"/>
      <c r="AA10" s="833"/>
      <c r="AB10" s="587" t="s">
        <v>2308</v>
      </c>
      <c r="AC10" s="646"/>
      <c r="AE10" s="596"/>
    </row>
    <row r="11" spans="3:34" s="322" customFormat="1" ht="18" customHeight="1" x14ac:dyDescent="0.2">
      <c r="C11" s="822" t="s">
        <v>2316</v>
      </c>
      <c r="D11" s="823"/>
      <c r="E11" s="823"/>
      <c r="F11" s="823"/>
      <c r="G11" s="823"/>
      <c r="H11" s="823"/>
      <c r="I11" s="823"/>
      <c r="J11" s="823"/>
      <c r="K11" s="823"/>
      <c r="L11" s="823"/>
      <c r="M11" s="823"/>
      <c r="N11" s="823"/>
      <c r="O11" s="823"/>
      <c r="P11" s="823"/>
      <c r="Q11" s="823"/>
      <c r="R11" s="823"/>
      <c r="S11" s="823"/>
      <c r="T11" s="823"/>
      <c r="U11" s="823"/>
      <c r="V11" s="823"/>
      <c r="W11" s="823"/>
      <c r="X11" s="823"/>
      <c r="Y11" s="823"/>
      <c r="Z11" s="823"/>
      <c r="AA11" s="823"/>
      <c r="AB11" s="823"/>
      <c r="AC11" s="646"/>
      <c r="AE11" s="596"/>
    </row>
    <row r="12" spans="3:34" s="322" customFormat="1" ht="14.4" customHeight="1" x14ac:dyDescent="0.2">
      <c r="C12" s="834" t="s">
        <v>2309</v>
      </c>
      <c r="D12" s="835"/>
      <c r="E12" s="835"/>
      <c r="F12" s="835"/>
      <c r="G12" s="835"/>
      <c r="H12" s="835"/>
      <c r="I12" s="835"/>
      <c r="J12" s="835"/>
      <c r="K12" s="835"/>
      <c r="L12" s="835"/>
      <c r="M12" s="835"/>
      <c r="N12" s="835"/>
      <c r="O12" s="835"/>
      <c r="P12" s="835"/>
      <c r="Q12" s="835"/>
      <c r="R12" s="835"/>
      <c r="S12" s="835"/>
      <c r="T12" s="835"/>
      <c r="U12" s="835"/>
      <c r="V12" s="835"/>
      <c r="W12" s="835"/>
      <c r="X12" s="835"/>
      <c r="Y12" s="835"/>
      <c r="Z12" s="835"/>
      <c r="AA12" s="835"/>
      <c r="AB12" s="835"/>
      <c r="AC12" s="648">
        <f>SUM(AC5:AC9)</f>
        <v>86</v>
      </c>
      <c r="AE12" s="597">
        <f>AC12-AC5</f>
        <v>62</v>
      </c>
      <c r="AF12" s="612">
        <f>5400/183</f>
        <v>29.508196721311474</v>
      </c>
    </row>
    <row r="13" spans="3:34" s="322" customFormat="1" ht="14.4" customHeight="1" x14ac:dyDescent="0.3">
      <c r="C13" s="649"/>
      <c r="D13" s="590" t="s">
        <v>2274</v>
      </c>
      <c r="E13" s="504"/>
      <c r="F13" s="505"/>
      <c r="G13" s="505"/>
      <c r="H13" s="505"/>
      <c r="I13" s="505"/>
      <c r="J13" s="505"/>
      <c r="K13" s="505"/>
      <c r="L13" s="505"/>
      <c r="M13" s="505"/>
      <c r="N13" s="505"/>
      <c r="O13" s="505"/>
      <c r="P13" s="503" t="s">
        <v>2068</v>
      </c>
      <c r="Q13" s="505"/>
      <c r="R13" s="506"/>
      <c r="S13" s="506"/>
      <c r="T13" s="502"/>
      <c r="U13" s="505"/>
      <c r="V13" s="505"/>
      <c r="W13" s="373"/>
      <c r="X13" s="373"/>
      <c r="Y13" s="373"/>
      <c r="Z13" s="373"/>
      <c r="AA13" s="373"/>
      <c r="AB13" s="373"/>
      <c r="AC13" s="650"/>
      <c r="AD13" s="600"/>
      <c r="AE13" s="373"/>
      <c r="AF13" s="612">
        <f>5100/183</f>
        <v>27.868852459016395</v>
      </c>
    </row>
    <row r="14" spans="3:34" s="322" customFormat="1" ht="14.4" customHeight="1" x14ac:dyDescent="0.3">
      <c r="C14" s="649"/>
      <c r="D14" s="512" t="s">
        <v>1995</v>
      </c>
      <c r="E14" s="505" t="s">
        <v>2277</v>
      </c>
      <c r="F14" s="505"/>
      <c r="G14" s="505"/>
      <c r="H14" s="505"/>
      <c r="I14" s="505"/>
      <c r="J14" s="505"/>
      <c r="K14" s="505"/>
      <c r="L14" s="836" t="s">
        <v>2275</v>
      </c>
      <c r="M14" s="836"/>
      <c r="N14" s="505" t="s">
        <v>2276</v>
      </c>
      <c r="O14" s="506"/>
      <c r="P14" s="506"/>
      <c r="Q14" s="506"/>
      <c r="R14" s="506"/>
      <c r="S14" s="506"/>
      <c r="T14" s="502"/>
      <c r="U14" s="505"/>
      <c r="V14" s="505"/>
      <c r="W14" s="373"/>
      <c r="X14" s="373"/>
      <c r="Y14" s="373"/>
      <c r="Z14" s="373"/>
      <c r="AA14" s="373"/>
      <c r="AB14" s="373"/>
      <c r="AC14" s="650"/>
      <c r="AD14" s="507"/>
      <c r="AE14" s="373"/>
    </row>
    <row r="15" spans="3:34" s="499" customFormat="1" ht="14.4" customHeight="1" x14ac:dyDescent="0.3">
      <c r="C15" s="651"/>
      <c r="D15" s="512" t="s">
        <v>1070</v>
      </c>
      <c r="E15" s="505" t="s">
        <v>2278</v>
      </c>
      <c r="F15" s="504"/>
      <c r="G15" s="505"/>
      <c r="H15" s="505"/>
      <c r="I15" s="505"/>
      <c r="J15" s="505"/>
      <c r="K15" s="505"/>
      <c r="L15" s="837">
        <v>198</v>
      </c>
      <c r="M15" s="837"/>
      <c r="N15" s="501" t="s">
        <v>2305</v>
      </c>
      <c r="O15" s="508"/>
      <c r="P15" s="508"/>
      <c r="Q15" s="508"/>
      <c r="R15" s="508"/>
      <c r="S15" s="508"/>
      <c r="T15" s="508"/>
      <c r="U15" s="505"/>
      <c r="V15" s="505"/>
      <c r="W15" s="509"/>
      <c r="X15" s="509"/>
      <c r="Y15" s="509"/>
      <c r="Z15" s="509"/>
      <c r="AA15" s="509"/>
      <c r="AB15" s="509"/>
      <c r="AC15" s="652"/>
      <c r="AD15" s="510"/>
      <c r="AE15" s="509"/>
    </row>
    <row r="16" spans="3:34" s="499" customFormat="1" ht="14.4" customHeight="1" x14ac:dyDescent="0.3">
      <c r="C16" s="651"/>
      <c r="D16" s="512" t="s">
        <v>216</v>
      </c>
      <c r="E16" s="505" t="s">
        <v>2279</v>
      </c>
      <c r="F16" s="508"/>
      <c r="G16" s="502"/>
      <c r="H16" s="505"/>
      <c r="I16" s="505"/>
      <c r="J16" s="505"/>
      <c r="K16" s="505"/>
      <c r="L16" s="838">
        <v>179</v>
      </c>
      <c r="M16" s="838"/>
      <c r="N16" s="501" t="s">
        <v>2306</v>
      </c>
      <c r="O16" s="508"/>
      <c r="P16" s="508"/>
      <c r="Q16" s="508"/>
      <c r="R16" s="508"/>
      <c r="S16" s="508"/>
      <c r="T16" s="508"/>
      <c r="U16" s="505"/>
      <c r="V16" s="505"/>
      <c r="W16" s="509"/>
      <c r="X16" s="509"/>
      <c r="Y16" s="509"/>
      <c r="Z16" s="509"/>
      <c r="AA16" s="509"/>
      <c r="AB16" s="509"/>
      <c r="AC16" s="652"/>
      <c r="AD16" s="510"/>
      <c r="AE16" s="509"/>
    </row>
    <row r="17" spans="2:31" s="499" customFormat="1" ht="14.4" customHeight="1" x14ac:dyDescent="0.3">
      <c r="C17" s="651"/>
      <c r="D17" s="512" t="s">
        <v>946</v>
      </c>
      <c r="E17" s="511" t="s">
        <v>2280</v>
      </c>
      <c r="F17" s="501"/>
      <c r="G17" s="502"/>
      <c r="H17" s="505"/>
      <c r="I17" s="505"/>
      <c r="J17" s="505"/>
      <c r="K17" s="505"/>
      <c r="L17" s="839" t="s">
        <v>1983</v>
      </c>
      <c r="M17" s="839"/>
      <c r="N17" s="501" t="s">
        <v>2307</v>
      </c>
      <c r="O17" s="508"/>
      <c r="P17" s="508"/>
      <c r="Q17" s="508"/>
      <c r="R17" s="508"/>
      <c r="S17" s="508"/>
      <c r="T17" s="508"/>
      <c r="U17" s="505"/>
      <c r="V17" s="505"/>
      <c r="W17" s="509"/>
      <c r="X17" s="509"/>
      <c r="Y17" s="509"/>
      <c r="Z17" s="509"/>
      <c r="AA17" s="509"/>
      <c r="AB17" s="509"/>
      <c r="AC17" s="652"/>
      <c r="AD17" s="510"/>
      <c r="AE17" s="509"/>
    </row>
    <row r="18" spans="2:31" s="322" customFormat="1" ht="14.4" customHeight="1" x14ac:dyDescent="0.3">
      <c r="C18" s="649"/>
      <c r="D18" s="512" t="s">
        <v>948</v>
      </c>
      <c r="E18" s="505" t="s">
        <v>2281</v>
      </c>
      <c r="F18" s="505"/>
      <c r="G18" s="505"/>
      <c r="H18" s="505"/>
      <c r="I18" s="505"/>
      <c r="J18" s="505"/>
      <c r="K18" s="505"/>
      <c r="L18" s="843" t="s">
        <v>2332</v>
      </c>
      <c r="M18" s="843"/>
      <c r="N18" s="501" t="s">
        <v>2345</v>
      </c>
      <c r="O18" s="501"/>
      <c r="P18" s="506"/>
      <c r="Q18" s="506"/>
      <c r="R18" s="506"/>
      <c r="S18" s="506"/>
      <c r="T18" s="506"/>
      <c r="U18" s="505"/>
      <c r="V18" s="505"/>
      <c r="W18" s="373"/>
      <c r="X18" s="373"/>
      <c r="Y18" s="373"/>
      <c r="Z18" s="373"/>
      <c r="AA18" s="373"/>
      <c r="AB18" s="373"/>
      <c r="AC18" s="650"/>
      <c r="AD18" s="507"/>
      <c r="AE18" s="373"/>
    </row>
    <row r="19" spans="2:31" ht="14.4" customHeight="1" x14ac:dyDescent="0.3">
      <c r="B19" s="310"/>
      <c r="C19" s="840" t="s">
        <v>2265</v>
      </c>
      <c r="D19" s="841"/>
      <c r="E19" s="841"/>
      <c r="F19" s="841"/>
      <c r="G19" s="841"/>
      <c r="H19" s="841"/>
      <c r="I19" s="841"/>
      <c r="J19" s="841"/>
      <c r="K19" s="841"/>
      <c r="L19" s="841"/>
      <c r="M19" s="841"/>
      <c r="N19" s="841"/>
      <c r="O19" s="841"/>
      <c r="P19" s="841"/>
      <c r="Q19" s="841"/>
      <c r="R19" s="841"/>
      <c r="S19" s="841"/>
      <c r="T19" s="841"/>
      <c r="U19" s="841"/>
      <c r="V19" s="841"/>
      <c r="W19" s="841"/>
      <c r="X19" s="841"/>
      <c r="Y19" s="841"/>
      <c r="Z19" s="841"/>
      <c r="AA19" s="841"/>
      <c r="AB19" s="841"/>
      <c r="AC19" s="842"/>
      <c r="AD19" s="591"/>
      <c r="AE19" s="598"/>
    </row>
    <row r="20" spans="2:31" x14ac:dyDescent="0.3">
      <c r="B20" s="310"/>
      <c r="C20" s="653"/>
      <c r="D20" s="605" t="s">
        <v>2410</v>
      </c>
      <c r="E20" s="606"/>
      <c r="F20" s="607"/>
      <c r="G20" s="606"/>
      <c r="H20" s="608" t="s">
        <v>2242</v>
      </c>
      <c r="I20" s="606"/>
      <c r="J20" s="607"/>
      <c r="K20" s="606"/>
      <c r="L20" s="606"/>
      <c r="M20" s="606"/>
      <c r="N20" s="605"/>
      <c r="O20" s="608" t="s">
        <v>2243</v>
      </c>
      <c r="P20" s="606"/>
      <c r="Q20" s="606"/>
      <c r="R20" s="609"/>
      <c r="S20" s="607"/>
      <c r="T20" s="609"/>
      <c r="U20" s="606"/>
      <c r="V20" s="606"/>
      <c r="W20" s="608" t="s">
        <v>2244</v>
      </c>
      <c r="X20" s="606"/>
      <c r="Y20" s="607"/>
      <c r="Z20" s="607"/>
      <c r="AA20" s="606"/>
      <c r="AB20" s="605"/>
      <c r="AC20" s="654"/>
      <c r="AD20" s="592"/>
      <c r="AE20" s="599"/>
    </row>
    <row r="21" spans="2:31" x14ac:dyDescent="0.3">
      <c r="B21" s="310"/>
      <c r="C21" s="653"/>
      <c r="D21" s="605" t="s">
        <v>2262</v>
      </c>
      <c r="E21" s="606"/>
      <c r="F21" s="607"/>
      <c r="G21" s="606"/>
      <c r="H21" s="608" t="s">
        <v>2259</v>
      </c>
      <c r="I21" s="606"/>
      <c r="J21" s="607"/>
      <c r="K21" s="606"/>
      <c r="L21" s="606"/>
      <c r="M21" s="606"/>
      <c r="N21" s="605"/>
      <c r="O21" s="608" t="s">
        <v>2414</v>
      </c>
      <c r="P21" s="606"/>
      <c r="Q21" s="606"/>
      <c r="R21" s="609"/>
      <c r="S21" s="607"/>
      <c r="T21" s="609"/>
      <c r="U21" s="606"/>
      <c r="V21" s="606"/>
      <c r="W21" s="608" t="s">
        <v>2260</v>
      </c>
      <c r="X21" s="606"/>
      <c r="Y21" s="607"/>
      <c r="Z21" s="607"/>
      <c r="AA21" s="606"/>
      <c r="AB21" s="605"/>
      <c r="AC21" s="654"/>
      <c r="AD21" s="592"/>
      <c r="AE21" s="599"/>
    </row>
    <row r="22" spans="2:31" x14ac:dyDescent="0.3">
      <c r="B22" s="310"/>
      <c r="C22" s="655"/>
      <c r="D22" s="608" t="s">
        <v>2258</v>
      </c>
      <c r="E22" s="606"/>
      <c r="F22" s="607"/>
      <c r="G22" s="605"/>
      <c r="H22" s="606" t="s">
        <v>2245</v>
      </c>
      <c r="I22" s="606"/>
      <c r="J22" s="607"/>
      <c r="K22" s="606"/>
      <c r="L22" s="609"/>
      <c r="M22" s="607"/>
      <c r="N22" s="606"/>
      <c r="O22" s="606" t="s">
        <v>2415</v>
      </c>
      <c r="P22" s="606"/>
      <c r="Q22" s="606"/>
      <c r="R22" s="606"/>
      <c r="S22" s="606" t="s">
        <v>2246</v>
      </c>
      <c r="T22" s="606"/>
      <c r="U22" s="609"/>
      <c r="V22" s="609"/>
      <c r="W22" s="606" t="s">
        <v>2247</v>
      </c>
      <c r="X22" s="609"/>
      <c r="Y22" s="607"/>
      <c r="Z22" s="607"/>
      <c r="AA22" s="609"/>
      <c r="AB22" s="609"/>
      <c r="AC22" s="654"/>
      <c r="AD22" s="592"/>
      <c r="AE22" s="599"/>
    </row>
    <row r="23" spans="2:31" x14ac:dyDescent="0.3">
      <c r="B23" s="310"/>
      <c r="C23" s="655"/>
      <c r="D23" s="606" t="s">
        <v>2411</v>
      </c>
      <c r="E23" s="606"/>
      <c r="F23" s="607"/>
      <c r="G23" s="606"/>
      <c r="H23" s="606" t="s">
        <v>2248</v>
      </c>
      <c r="I23" s="606"/>
      <c r="J23" s="607"/>
      <c r="K23" s="606"/>
      <c r="L23" s="606"/>
      <c r="M23" s="606"/>
      <c r="N23" s="607"/>
      <c r="O23" s="609" t="s">
        <v>2261</v>
      </c>
      <c r="P23" s="606"/>
      <c r="Q23" s="606"/>
      <c r="R23" s="606"/>
      <c r="S23" s="607"/>
      <c r="T23" s="610" t="s">
        <v>2314</v>
      </c>
      <c r="U23" s="607"/>
      <c r="V23" s="606"/>
      <c r="W23" s="606"/>
      <c r="X23" s="606"/>
      <c r="Y23" s="609"/>
      <c r="Z23" s="609"/>
      <c r="AA23" s="609"/>
      <c r="AB23" s="609"/>
      <c r="AC23" s="654"/>
      <c r="AD23" s="592"/>
      <c r="AE23" s="599"/>
    </row>
    <row r="24" spans="2:31" x14ac:dyDescent="0.3">
      <c r="B24" s="310"/>
      <c r="C24" s="655"/>
      <c r="D24" s="606" t="s">
        <v>2412</v>
      </c>
      <c r="E24" s="606"/>
      <c r="F24" s="607"/>
      <c r="G24" s="606"/>
      <c r="H24" s="606" t="s">
        <v>2249</v>
      </c>
      <c r="I24" s="606"/>
      <c r="J24" s="607"/>
      <c r="K24" s="606"/>
      <c r="L24" s="606"/>
      <c r="M24" s="606"/>
      <c r="N24" s="606"/>
      <c r="O24" s="606" t="s">
        <v>2250</v>
      </c>
      <c r="P24" s="606"/>
      <c r="Q24" s="606"/>
      <c r="R24" s="606"/>
      <c r="S24" s="607"/>
      <c r="T24" s="606" t="s">
        <v>2409</v>
      </c>
      <c r="U24" s="607"/>
      <c r="V24" s="606"/>
      <c r="W24" s="606" t="s">
        <v>2251</v>
      </c>
      <c r="X24" s="609"/>
      <c r="Y24" s="607"/>
      <c r="Z24" s="607"/>
      <c r="AA24" s="606"/>
      <c r="AB24" s="607"/>
      <c r="AC24" s="654"/>
      <c r="AD24" s="592"/>
      <c r="AE24" s="599"/>
    </row>
    <row r="25" spans="2:31" x14ac:dyDescent="0.3">
      <c r="B25" s="310"/>
      <c r="C25" s="655"/>
      <c r="D25" s="606" t="s">
        <v>2413</v>
      </c>
      <c r="E25" s="606"/>
      <c r="F25" s="607"/>
      <c r="G25" s="607"/>
      <c r="H25" s="606" t="s">
        <v>2253</v>
      </c>
      <c r="I25" s="606"/>
      <c r="J25" s="607"/>
      <c r="K25" s="606"/>
      <c r="L25" s="606"/>
      <c r="M25" s="606"/>
      <c r="N25" s="606"/>
      <c r="O25" s="606" t="s">
        <v>2254</v>
      </c>
      <c r="P25" s="606"/>
      <c r="Q25" s="606"/>
      <c r="R25" s="606"/>
      <c r="S25" s="607"/>
      <c r="T25" s="606"/>
      <c r="U25" s="606"/>
      <c r="V25" s="606"/>
      <c r="W25" s="606" t="s">
        <v>2255</v>
      </c>
      <c r="X25" s="609"/>
      <c r="Y25" s="607"/>
      <c r="Z25" s="607"/>
      <c r="AA25" s="606"/>
      <c r="AB25" s="607"/>
      <c r="AC25" s="654"/>
      <c r="AD25" s="592"/>
      <c r="AE25" s="599"/>
    </row>
    <row r="26" spans="2:31" ht="15" thickBot="1" x14ac:dyDescent="0.35">
      <c r="B26" s="310"/>
      <c r="C26" s="656"/>
      <c r="D26" s="657" t="s">
        <v>2263</v>
      </c>
      <c r="E26" s="657"/>
      <c r="F26" s="658"/>
      <c r="G26" s="658"/>
      <c r="H26" s="753" t="s">
        <v>2416</v>
      </c>
      <c r="I26" s="657"/>
      <c r="J26" s="658"/>
      <c r="K26" s="657"/>
      <c r="L26" s="657"/>
      <c r="M26" s="657"/>
      <c r="N26" s="657"/>
      <c r="O26" s="657" t="s">
        <v>2257</v>
      </c>
      <c r="P26" s="657"/>
      <c r="Q26" s="657"/>
      <c r="R26" s="657"/>
      <c r="S26" s="658"/>
      <c r="T26" s="657"/>
      <c r="U26" s="657"/>
      <c r="V26" s="657"/>
      <c r="W26" s="657" t="s">
        <v>2256</v>
      </c>
      <c r="X26" s="657"/>
      <c r="Y26" s="657"/>
      <c r="Z26" s="657"/>
      <c r="AA26" s="657"/>
      <c r="AB26" s="657"/>
      <c r="AC26" s="659"/>
      <c r="AD26" s="593"/>
    </row>
    <row r="27" spans="2:31" x14ac:dyDescent="0.3">
      <c r="B27" s="310"/>
      <c r="C27" s="310"/>
      <c r="D27" s="310"/>
      <c r="E27" s="310"/>
      <c r="F27" s="310"/>
      <c r="G27" s="310"/>
      <c r="H27" s="310"/>
      <c r="I27" s="310"/>
      <c r="J27" s="310"/>
      <c r="K27" s="310"/>
      <c r="L27" s="310"/>
      <c r="M27" s="310"/>
      <c r="N27" s="310"/>
      <c r="O27" s="310"/>
      <c r="P27" s="310"/>
      <c r="Q27" s="310"/>
      <c r="R27" s="310"/>
      <c r="S27" s="310"/>
      <c r="T27" s="310"/>
      <c r="U27" s="310"/>
      <c r="V27" s="310"/>
      <c r="W27" s="310"/>
      <c r="X27" s="310"/>
      <c r="Y27" s="310"/>
      <c r="Z27" s="310"/>
      <c r="AA27" s="310"/>
      <c r="AB27" s="310"/>
      <c r="AC27" s="310"/>
      <c r="AD27" s="310"/>
    </row>
    <row r="28" spans="2:31" ht="15" thickBot="1" x14ac:dyDescent="0.35">
      <c r="I28" s="809" t="s">
        <v>1836</v>
      </c>
      <c r="J28" s="809"/>
      <c r="K28" s="809"/>
      <c r="L28" s="809"/>
      <c r="M28" s="809"/>
      <c r="N28" s="809"/>
      <c r="O28" s="809"/>
      <c r="S28" s="606" t="s">
        <v>2252</v>
      </c>
      <c r="W28" s="323"/>
      <c r="AB28" s="303" t="s">
        <v>2068</v>
      </c>
      <c r="AC28" s="195"/>
    </row>
    <row r="29" spans="2:31" x14ac:dyDescent="0.3">
      <c r="I29" s="295" t="s">
        <v>1840</v>
      </c>
      <c r="J29" s="59" t="s">
        <v>1841</v>
      </c>
      <c r="K29" s="295" t="s">
        <v>1859</v>
      </c>
      <c r="L29" s="59" t="s">
        <v>1860</v>
      </c>
      <c r="AB29" s="304">
        <v>198</v>
      </c>
      <c r="AC29" s="305" t="s">
        <v>2069</v>
      </c>
    </row>
    <row r="30" spans="2:31" x14ac:dyDescent="0.3">
      <c r="I30" s="295"/>
      <c r="J30" s="59"/>
      <c r="K30" s="295" t="s">
        <v>2040</v>
      </c>
      <c r="L30" s="59" t="s">
        <v>2041</v>
      </c>
      <c r="AB30" s="306">
        <v>179</v>
      </c>
      <c r="AC30" s="305" t="s">
        <v>2072</v>
      </c>
    </row>
    <row r="31" spans="2:31" x14ac:dyDescent="0.3">
      <c r="I31" s="295"/>
      <c r="J31" s="59"/>
      <c r="K31" s="295" t="s">
        <v>2044</v>
      </c>
      <c r="L31" s="59" t="s">
        <v>2045</v>
      </c>
      <c r="AB31" s="307" t="s">
        <v>1983</v>
      </c>
      <c r="AC31" s="305" t="s">
        <v>2076</v>
      </c>
    </row>
    <row r="32" spans="2:31" x14ac:dyDescent="0.3">
      <c r="I32" s="295"/>
      <c r="J32" s="59"/>
      <c r="K32" s="295" t="s">
        <v>1466</v>
      </c>
      <c r="L32" s="812" t="s">
        <v>1864</v>
      </c>
      <c r="M32" s="812"/>
      <c r="N32" s="812"/>
      <c r="O32" s="812"/>
      <c r="AB32" s="308" t="s">
        <v>2001</v>
      </c>
      <c r="AC32" s="305" t="s">
        <v>2078</v>
      </c>
    </row>
    <row r="33" spans="9:29" x14ac:dyDescent="0.3">
      <c r="I33" s="295" t="s">
        <v>1846</v>
      </c>
      <c r="J33" s="812" t="s">
        <v>1847</v>
      </c>
      <c r="K33" s="812"/>
      <c r="L33" s="812"/>
      <c r="M33" s="812"/>
      <c r="N33" s="812"/>
      <c r="O33" s="812"/>
      <c r="AB33" s="309"/>
      <c r="AC33" s="305"/>
    </row>
    <row r="34" spans="9:29" x14ac:dyDescent="0.3">
      <c r="I34" s="295" t="s">
        <v>1851</v>
      </c>
      <c r="J34" s="59" t="s">
        <v>1316</v>
      </c>
      <c r="K34" s="295" t="s">
        <v>1857</v>
      </c>
      <c r="L34" s="812" t="s">
        <v>1858</v>
      </c>
      <c r="M34" s="812"/>
      <c r="N34" s="812"/>
      <c r="O34" s="812"/>
    </row>
    <row r="35" spans="9:29" x14ac:dyDescent="0.3">
      <c r="I35" s="295" t="s">
        <v>1853</v>
      </c>
      <c r="J35" s="59" t="s">
        <v>1854</v>
      </c>
      <c r="K35" s="295" t="s">
        <v>2054</v>
      </c>
      <c r="L35" s="59" t="s">
        <v>2055</v>
      </c>
    </row>
    <row r="36" spans="9:29" x14ac:dyDescent="0.3">
      <c r="I36" s="295"/>
      <c r="J36" s="59"/>
      <c r="K36" s="295" t="s">
        <v>2058</v>
      </c>
      <c r="L36" s="59" t="s">
        <v>2059</v>
      </c>
    </row>
    <row r="37" spans="9:29" x14ac:dyDescent="0.3">
      <c r="I37" s="295" t="s">
        <v>1447</v>
      </c>
      <c r="J37" s="59" t="s">
        <v>2061</v>
      </c>
      <c r="K37" s="295" t="s">
        <v>1359</v>
      </c>
      <c r="L37" s="59" t="s">
        <v>1880</v>
      </c>
    </row>
    <row r="38" spans="9:29" x14ac:dyDescent="0.3">
      <c r="I38" s="824" t="s">
        <v>2062</v>
      </c>
      <c r="J38" s="825" t="s">
        <v>2063</v>
      </c>
      <c r="K38" s="824" t="s">
        <v>1312</v>
      </c>
      <c r="L38" s="826" t="s">
        <v>2064</v>
      </c>
      <c r="M38" s="826"/>
      <c r="N38" s="826"/>
      <c r="O38" s="826"/>
    </row>
    <row r="39" spans="9:29" x14ac:dyDescent="0.3">
      <c r="I39" s="824"/>
      <c r="J39" s="825"/>
      <c r="K39" s="824"/>
      <c r="L39" s="826"/>
      <c r="M39" s="826"/>
      <c r="N39" s="826"/>
      <c r="O39" s="826"/>
    </row>
    <row r="40" spans="9:29" x14ac:dyDescent="0.3">
      <c r="I40" s="295" t="s">
        <v>2066</v>
      </c>
      <c r="J40" s="59" t="s">
        <v>2067</v>
      </c>
      <c r="K40" s="295" t="s">
        <v>1882</v>
      </c>
      <c r="L40" s="59" t="s">
        <v>1883</v>
      </c>
    </row>
    <row r="41" spans="9:29" x14ac:dyDescent="0.3">
      <c r="I41" s="295"/>
      <c r="J41" s="59"/>
      <c r="K41" s="295" t="s">
        <v>1895</v>
      </c>
      <c r="L41" s="59" t="s">
        <v>1896</v>
      </c>
      <c r="M41" s="59"/>
    </row>
    <row r="42" spans="9:29" x14ac:dyDescent="0.3">
      <c r="I42" s="295"/>
      <c r="J42" s="59"/>
      <c r="K42" s="295" t="s">
        <v>1886</v>
      </c>
      <c r="L42" s="812" t="s">
        <v>1887</v>
      </c>
      <c r="M42" s="812"/>
      <c r="N42" s="812"/>
      <c r="O42" s="812"/>
    </row>
    <row r="43" spans="9:29" x14ac:dyDescent="0.3">
      <c r="I43" s="295"/>
      <c r="J43" s="59"/>
      <c r="K43" s="295" t="s">
        <v>2070</v>
      </c>
      <c r="L43" s="812" t="s">
        <v>2071</v>
      </c>
      <c r="M43" s="812"/>
      <c r="N43" s="812"/>
      <c r="O43" s="812"/>
    </row>
    <row r="44" spans="9:29" x14ac:dyDescent="0.3">
      <c r="I44" s="295"/>
      <c r="J44" s="59"/>
      <c r="K44" s="295" t="s">
        <v>1452</v>
      </c>
      <c r="L44" s="812" t="s">
        <v>2075</v>
      </c>
      <c r="M44" s="812"/>
      <c r="N44" s="812"/>
      <c r="O44" s="812"/>
    </row>
    <row r="45" spans="9:29" x14ac:dyDescent="0.3">
      <c r="I45" s="295"/>
      <c r="J45" s="59"/>
      <c r="K45" s="295" t="s">
        <v>1868</v>
      </c>
      <c r="L45" s="812" t="s">
        <v>1869</v>
      </c>
      <c r="M45" s="812"/>
      <c r="N45" s="812"/>
      <c r="O45" s="812"/>
    </row>
    <row r="46" spans="9:29" x14ac:dyDescent="0.3">
      <c r="I46" s="295"/>
      <c r="J46" s="59"/>
      <c r="K46" s="295" t="s">
        <v>1292</v>
      </c>
      <c r="L46" s="812" t="s">
        <v>2088</v>
      </c>
      <c r="M46" s="812"/>
      <c r="N46" s="812"/>
      <c r="O46" s="812"/>
    </row>
    <row r="47" spans="9:29" x14ac:dyDescent="0.3">
      <c r="I47" s="295"/>
      <c r="J47" s="59"/>
      <c r="K47" s="295" t="s">
        <v>1356</v>
      </c>
      <c r="L47" s="59" t="s">
        <v>2097</v>
      </c>
    </row>
    <row r="48" spans="9:29" x14ac:dyDescent="0.3">
      <c r="I48" s="295"/>
      <c r="J48" s="59"/>
      <c r="K48" s="295" t="s">
        <v>2106</v>
      </c>
      <c r="L48" s="812" t="s">
        <v>2107</v>
      </c>
      <c r="M48" s="812"/>
      <c r="N48" s="812"/>
      <c r="O48" s="812"/>
    </row>
    <row r="49" spans="9:15" x14ac:dyDescent="0.3">
      <c r="I49" s="295" t="s">
        <v>792</v>
      </c>
      <c r="J49" s="812" t="s">
        <v>1849</v>
      </c>
      <c r="K49" s="812"/>
      <c r="L49" s="812"/>
      <c r="M49" s="812"/>
      <c r="N49" s="812"/>
      <c r="O49" s="812"/>
    </row>
  </sheetData>
  <mergeCells count="27">
    <mergeCell ref="L16:M16"/>
    <mergeCell ref="L17:M17"/>
    <mergeCell ref="J49:O49"/>
    <mergeCell ref="L42:O42"/>
    <mergeCell ref="L43:O43"/>
    <mergeCell ref="L44:O44"/>
    <mergeCell ref="L45:O45"/>
    <mergeCell ref="L46:O46"/>
    <mergeCell ref="L48:O48"/>
    <mergeCell ref="C19:AC19"/>
    <mergeCell ref="L18:M18"/>
    <mergeCell ref="C3:AC3"/>
    <mergeCell ref="C11:AB11"/>
    <mergeCell ref="I38:I39"/>
    <mergeCell ref="J38:J39"/>
    <mergeCell ref="K38:K39"/>
    <mergeCell ref="L38:O39"/>
    <mergeCell ref="D10:E10"/>
    <mergeCell ref="F10:K10"/>
    <mergeCell ref="I28:O28"/>
    <mergeCell ref="L32:O32"/>
    <mergeCell ref="J33:O33"/>
    <mergeCell ref="L34:O34"/>
    <mergeCell ref="L10:AA10"/>
    <mergeCell ref="C12:AB12"/>
    <mergeCell ref="L14:M14"/>
    <mergeCell ref="L15:M15"/>
  </mergeCells>
  <hyperlinks>
    <hyperlink ref="AH5" r:id="rId1" xr:uid="{790EE12F-CA42-4E8D-82B5-E7436602C02C}"/>
  </hyperlinks>
  <pageMargins left="0.7" right="0.7" top="0.75" bottom="0.75" header="0.3" footer="0.3"/>
  <pageSetup orientation="portrait" verticalDpi="30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CF2CF-67F5-4277-ABFE-6C751FE04D0F}">
  <dimension ref="A2:Q203"/>
  <sheetViews>
    <sheetView topLeftCell="A175" zoomScale="81" zoomScaleNormal="81" workbookViewId="0">
      <selection activeCell="N203" sqref="N203"/>
    </sheetView>
  </sheetViews>
  <sheetFormatPr defaultRowHeight="14.4" x14ac:dyDescent="0.3"/>
  <cols>
    <col min="4" max="4" width="10.33203125" customWidth="1"/>
    <col min="14" max="14" width="36.6640625" customWidth="1"/>
  </cols>
  <sheetData>
    <row r="2" spans="2:17" ht="16.2" thickBot="1" x14ac:dyDescent="0.35">
      <c r="M2" s="8">
        <v>43843</v>
      </c>
      <c r="N2" s="9" t="s">
        <v>4</v>
      </c>
      <c r="O2" s="10" t="s">
        <v>5</v>
      </c>
    </row>
    <row r="3" spans="2:17" ht="39.6" x14ac:dyDescent="0.3">
      <c r="C3" s="383" t="s">
        <v>0</v>
      </c>
      <c r="D3" s="524" t="s">
        <v>2331</v>
      </c>
      <c r="E3" s="525" t="s">
        <v>2322</v>
      </c>
      <c r="M3" s="11">
        <v>43846</v>
      </c>
      <c r="N3" s="12" t="s">
        <v>6</v>
      </c>
      <c r="O3" s="13" t="s">
        <v>3</v>
      </c>
      <c r="P3" s="12"/>
      <c r="Q3" s="13"/>
    </row>
    <row r="4" spans="2:17" ht="15.6" x14ac:dyDescent="0.3">
      <c r="B4" s="219">
        <v>1</v>
      </c>
      <c r="C4" s="250">
        <v>43843</v>
      </c>
      <c r="D4">
        <v>1</v>
      </c>
      <c r="M4" s="14">
        <v>43847</v>
      </c>
      <c r="N4" s="15" t="s">
        <v>7</v>
      </c>
      <c r="O4" s="16" t="s">
        <v>3</v>
      </c>
      <c r="P4" s="12"/>
      <c r="Q4" s="13"/>
    </row>
    <row r="5" spans="2:17" ht="15.6" x14ac:dyDescent="0.3">
      <c r="B5" s="219">
        <v>2</v>
      </c>
      <c r="C5" s="11">
        <v>43846</v>
      </c>
      <c r="D5" s="12">
        <v>1</v>
      </c>
      <c r="E5" s="13"/>
      <c r="M5" s="14">
        <v>43847</v>
      </c>
      <c r="N5" s="15" t="s">
        <v>8</v>
      </c>
      <c r="O5" s="16" t="s">
        <v>3</v>
      </c>
    </row>
    <row r="6" spans="2:17" ht="15.6" x14ac:dyDescent="0.3">
      <c r="B6" s="219">
        <v>3</v>
      </c>
      <c r="C6" s="14">
        <v>43847</v>
      </c>
      <c r="D6" s="15">
        <v>2</v>
      </c>
      <c r="E6" s="16"/>
      <c r="M6" s="11">
        <v>43850</v>
      </c>
      <c r="N6" s="12" t="s">
        <v>9</v>
      </c>
      <c r="O6" s="13" t="s">
        <v>3</v>
      </c>
    </row>
    <row r="7" spans="2:17" ht="15.6" x14ac:dyDescent="0.3">
      <c r="B7" s="219">
        <v>4</v>
      </c>
      <c r="C7" s="11">
        <v>43850</v>
      </c>
      <c r="D7" s="12">
        <v>1</v>
      </c>
      <c r="E7" s="13"/>
      <c r="M7" s="14">
        <v>43851</v>
      </c>
      <c r="N7" s="15" t="s">
        <v>10</v>
      </c>
      <c r="O7" s="13" t="s">
        <v>3</v>
      </c>
    </row>
    <row r="8" spans="2:17" ht="15.6" x14ac:dyDescent="0.3">
      <c r="B8" s="219">
        <v>5</v>
      </c>
      <c r="C8" s="14">
        <v>43851</v>
      </c>
      <c r="D8" s="15">
        <v>1</v>
      </c>
      <c r="E8" s="13"/>
      <c r="M8" s="11">
        <v>43852</v>
      </c>
      <c r="N8" s="18" t="s">
        <v>11</v>
      </c>
      <c r="O8" s="13" t="s">
        <v>3</v>
      </c>
    </row>
    <row r="9" spans="2:17" ht="15.6" x14ac:dyDescent="0.3">
      <c r="B9" s="219">
        <v>6</v>
      </c>
      <c r="C9" s="11">
        <v>43852</v>
      </c>
      <c r="D9" s="18">
        <v>1</v>
      </c>
      <c r="E9" s="13"/>
    </row>
    <row r="10" spans="2:17" x14ac:dyDescent="0.3">
      <c r="B10">
        <v>1</v>
      </c>
      <c r="C10" s="521">
        <v>43853</v>
      </c>
      <c r="D10" s="522">
        <v>1</v>
      </c>
      <c r="E10" s="526">
        <v>2</v>
      </c>
    </row>
    <row r="11" spans="2:17" x14ac:dyDescent="0.3">
      <c r="B11">
        <v>2</v>
      </c>
      <c r="C11" s="250">
        <v>43854</v>
      </c>
      <c r="D11" s="500">
        <v>4</v>
      </c>
      <c r="E11" s="500"/>
    </row>
    <row r="12" spans="2:17" x14ac:dyDescent="0.3">
      <c r="B12">
        <v>3</v>
      </c>
      <c r="C12" s="288">
        <v>43855</v>
      </c>
      <c r="D12" s="194">
        <v>0</v>
      </c>
      <c r="E12" s="500"/>
    </row>
    <row r="13" spans="2:17" x14ac:dyDescent="0.3">
      <c r="B13">
        <v>4</v>
      </c>
      <c r="C13" s="250">
        <v>43856</v>
      </c>
      <c r="D13" s="500">
        <v>1</v>
      </c>
      <c r="E13" s="500"/>
    </row>
    <row r="14" spans="2:17" x14ac:dyDescent="0.3">
      <c r="B14">
        <v>5</v>
      </c>
      <c r="C14" s="250">
        <v>43857</v>
      </c>
      <c r="D14" s="500">
        <v>1</v>
      </c>
      <c r="E14" s="500"/>
    </row>
    <row r="15" spans="2:17" x14ac:dyDescent="0.3">
      <c r="B15">
        <v>6</v>
      </c>
      <c r="C15" s="250">
        <v>43858</v>
      </c>
      <c r="D15" s="500">
        <v>5</v>
      </c>
      <c r="E15" s="500"/>
    </row>
    <row r="16" spans="2:17" x14ac:dyDescent="0.3">
      <c r="B16">
        <v>7</v>
      </c>
      <c r="C16" s="250">
        <v>43859</v>
      </c>
      <c r="D16" s="500">
        <v>4</v>
      </c>
      <c r="E16" s="500"/>
    </row>
    <row r="17" spans="1:5" x14ac:dyDescent="0.3">
      <c r="B17">
        <v>8</v>
      </c>
      <c r="C17" s="521">
        <v>43860</v>
      </c>
      <c r="D17" s="522">
        <v>15</v>
      </c>
      <c r="E17" s="526">
        <v>3</v>
      </c>
    </row>
    <row r="18" spans="1:5" x14ac:dyDescent="0.3">
      <c r="B18">
        <v>9</v>
      </c>
      <c r="C18" s="250">
        <v>43861</v>
      </c>
      <c r="D18" s="500">
        <v>17</v>
      </c>
      <c r="E18" s="500"/>
    </row>
    <row r="19" spans="1:5" x14ac:dyDescent="0.3">
      <c r="B19">
        <v>10</v>
      </c>
      <c r="C19" s="521">
        <v>43862</v>
      </c>
      <c r="D19" s="523">
        <v>11</v>
      </c>
      <c r="E19" s="527">
        <v>1</v>
      </c>
    </row>
    <row r="20" spans="1:5" x14ac:dyDescent="0.3">
      <c r="B20">
        <v>11</v>
      </c>
      <c r="C20" s="521">
        <v>43863</v>
      </c>
      <c r="D20" s="523">
        <v>6</v>
      </c>
      <c r="E20" s="527">
        <v>1</v>
      </c>
    </row>
    <row r="21" spans="1:5" x14ac:dyDescent="0.3">
      <c r="B21">
        <v>12</v>
      </c>
      <c r="C21" s="521">
        <v>43864</v>
      </c>
      <c r="D21" s="523">
        <v>10</v>
      </c>
      <c r="E21" s="527">
        <v>1</v>
      </c>
    </row>
    <row r="22" spans="1:5" x14ac:dyDescent="0.3">
      <c r="B22">
        <v>13</v>
      </c>
      <c r="C22" s="521">
        <v>43865</v>
      </c>
      <c r="D22" s="523">
        <v>1</v>
      </c>
      <c r="E22" s="527">
        <v>2</v>
      </c>
    </row>
    <row r="23" spans="1:5" x14ac:dyDescent="0.3">
      <c r="B23">
        <v>14</v>
      </c>
      <c r="C23" s="250">
        <v>43866</v>
      </c>
      <c r="D23" s="523">
        <v>1</v>
      </c>
      <c r="E23" s="500"/>
    </row>
    <row r="24" spans="1:5" x14ac:dyDescent="0.3">
      <c r="B24">
        <v>15</v>
      </c>
      <c r="C24" s="521">
        <v>43867</v>
      </c>
      <c r="D24" s="523">
        <v>6</v>
      </c>
      <c r="E24" s="527">
        <v>2</v>
      </c>
    </row>
    <row r="25" spans="1:5" x14ac:dyDescent="0.3">
      <c r="B25">
        <v>16</v>
      </c>
      <c r="C25" s="521">
        <v>43868</v>
      </c>
      <c r="D25" s="523">
        <v>9</v>
      </c>
      <c r="E25" s="527">
        <v>1</v>
      </c>
    </row>
    <row r="26" spans="1:5" x14ac:dyDescent="0.3">
      <c r="B26">
        <v>17</v>
      </c>
      <c r="C26" s="288">
        <v>43869</v>
      </c>
      <c r="D26" s="543">
        <v>0</v>
      </c>
      <c r="E26" s="500"/>
    </row>
    <row r="27" spans="1:5" x14ac:dyDescent="0.3">
      <c r="B27">
        <v>18</v>
      </c>
      <c r="C27" s="76">
        <v>43870</v>
      </c>
      <c r="D27" s="543">
        <v>0</v>
      </c>
      <c r="E27" s="527">
        <v>1</v>
      </c>
    </row>
    <row r="28" spans="1:5" x14ac:dyDescent="0.3">
      <c r="B28">
        <v>19</v>
      </c>
      <c r="C28" s="288">
        <v>43871</v>
      </c>
      <c r="D28" s="543">
        <v>0</v>
      </c>
      <c r="E28" s="500"/>
    </row>
    <row r="29" spans="1:5" x14ac:dyDescent="0.3">
      <c r="B29">
        <v>20</v>
      </c>
      <c r="C29" s="521">
        <v>43872</v>
      </c>
      <c r="D29" s="523">
        <v>2</v>
      </c>
      <c r="E29" s="527">
        <v>1</v>
      </c>
    </row>
    <row r="30" spans="1:5" x14ac:dyDescent="0.3">
      <c r="B30">
        <v>21</v>
      </c>
      <c r="C30" s="250">
        <v>43873</v>
      </c>
      <c r="D30" s="523">
        <v>6</v>
      </c>
      <c r="E30" s="500"/>
    </row>
    <row r="31" spans="1:5" x14ac:dyDescent="0.3">
      <c r="B31">
        <v>22</v>
      </c>
      <c r="C31" s="521">
        <v>43874</v>
      </c>
      <c r="D31" s="523">
        <v>6</v>
      </c>
      <c r="E31" s="527">
        <v>1</v>
      </c>
    </row>
    <row r="32" spans="1:5" x14ac:dyDescent="0.3">
      <c r="A32" t="s">
        <v>2295</v>
      </c>
      <c r="B32">
        <v>23</v>
      </c>
      <c r="C32" s="250">
        <v>43875</v>
      </c>
      <c r="D32" s="523">
        <v>13</v>
      </c>
      <c r="E32" s="500"/>
    </row>
    <row r="33" spans="2:5" x14ac:dyDescent="0.3">
      <c r="B33">
        <v>24</v>
      </c>
      <c r="C33" s="250">
        <v>43876</v>
      </c>
      <c r="D33" s="523">
        <v>3</v>
      </c>
      <c r="E33" s="500"/>
    </row>
    <row r="34" spans="2:5" x14ac:dyDescent="0.3">
      <c r="B34">
        <v>25</v>
      </c>
      <c r="C34" s="288">
        <v>43877</v>
      </c>
      <c r="D34" s="543">
        <v>0</v>
      </c>
      <c r="E34" s="500"/>
    </row>
    <row r="35" spans="2:5" x14ac:dyDescent="0.3">
      <c r="B35">
        <v>26</v>
      </c>
      <c r="C35" s="250">
        <v>43878</v>
      </c>
      <c r="D35" s="523">
        <v>3</v>
      </c>
      <c r="E35" s="500"/>
    </row>
    <row r="36" spans="2:5" x14ac:dyDescent="0.3">
      <c r="B36">
        <v>27</v>
      </c>
      <c r="C36" s="250">
        <v>43879</v>
      </c>
      <c r="D36" s="523">
        <v>2</v>
      </c>
      <c r="E36" s="500"/>
    </row>
    <row r="37" spans="2:5" x14ac:dyDescent="0.3">
      <c r="B37">
        <v>28</v>
      </c>
      <c r="C37" s="250">
        <v>43880</v>
      </c>
      <c r="D37" s="523">
        <v>2</v>
      </c>
      <c r="E37" s="500"/>
    </row>
    <row r="38" spans="2:5" x14ac:dyDescent="0.3">
      <c r="B38">
        <v>29</v>
      </c>
      <c r="C38" s="250">
        <v>43881</v>
      </c>
      <c r="D38" s="523">
        <v>5</v>
      </c>
      <c r="E38" s="500"/>
    </row>
    <row r="39" spans="2:5" x14ac:dyDescent="0.3">
      <c r="B39">
        <v>30</v>
      </c>
      <c r="C39" s="250">
        <v>43882</v>
      </c>
      <c r="D39" s="523">
        <v>6</v>
      </c>
      <c r="E39" s="500"/>
    </row>
    <row r="40" spans="2:5" x14ac:dyDescent="0.3">
      <c r="B40">
        <v>31</v>
      </c>
      <c r="C40" s="250">
        <v>43883</v>
      </c>
      <c r="D40" s="523">
        <v>1</v>
      </c>
      <c r="E40" s="500"/>
    </row>
    <row r="41" spans="2:5" x14ac:dyDescent="0.3">
      <c r="B41">
        <v>32</v>
      </c>
      <c r="C41" s="250">
        <v>43884</v>
      </c>
      <c r="D41" s="523">
        <v>2</v>
      </c>
      <c r="E41" s="500"/>
    </row>
    <row r="42" spans="2:5" x14ac:dyDescent="0.3">
      <c r="B42">
        <v>33</v>
      </c>
      <c r="C42" s="250">
        <v>43885</v>
      </c>
      <c r="D42" s="523">
        <v>3</v>
      </c>
      <c r="E42" s="500"/>
    </row>
    <row r="43" spans="2:5" x14ac:dyDescent="0.3">
      <c r="B43">
        <v>34</v>
      </c>
      <c r="C43" s="250">
        <v>43886</v>
      </c>
      <c r="D43" s="523">
        <v>7</v>
      </c>
      <c r="E43" s="500"/>
    </row>
    <row r="44" spans="2:5" x14ac:dyDescent="0.3">
      <c r="B44">
        <v>35</v>
      </c>
      <c r="C44" s="250">
        <v>43887</v>
      </c>
      <c r="D44" s="523">
        <v>4</v>
      </c>
      <c r="E44" s="500"/>
    </row>
    <row r="45" spans="2:5" x14ac:dyDescent="0.3">
      <c r="B45">
        <v>36</v>
      </c>
      <c r="C45" s="250">
        <v>43888</v>
      </c>
      <c r="D45" s="523">
        <v>5</v>
      </c>
      <c r="E45" s="500"/>
    </row>
    <row r="46" spans="2:5" x14ac:dyDescent="0.3">
      <c r="B46">
        <v>37</v>
      </c>
      <c r="C46" s="250">
        <v>43889</v>
      </c>
      <c r="D46" s="523">
        <v>8</v>
      </c>
      <c r="E46" s="500"/>
    </row>
    <row r="47" spans="2:5" x14ac:dyDescent="0.3">
      <c r="B47">
        <v>38</v>
      </c>
      <c r="C47" s="250">
        <v>43890</v>
      </c>
      <c r="D47" s="523">
        <v>3</v>
      </c>
      <c r="E47" s="500"/>
    </row>
    <row r="48" spans="2:5" x14ac:dyDescent="0.3">
      <c r="B48">
        <v>39</v>
      </c>
      <c r="C48" s="250">
        <v>43891</v>
      </c>
      <c r="D48" s="523">
        <v>2</v>
      </c>
      <c r="E48" s="500"/>
    </row>
    <row r="49" spans="2:5" x14ac:dyDescent="0.3">
      <c r="B49">
        <v>40</v>
      </c>
      <c r="C49" s="288">
        <v>43892</v>
      </c>
      <c r="D49" s="543">
        <v>0</v>
      </c>
      <c r="E49" s="500"/>
    </row>
    <row r="50" spans="2:5" x14ac:dyDescent="0.3">
      <c r="B50">
        <v>41</v>
      </c>
      <c r="C50" s="250">
        <v>43893</v>
      </c>
      <c r="D50" s="523">
        <v>6</v>
      </c>
      <c r="E50" s="500"/>
    </row>
    <row r="51" spans="2:5" x14ac:dyDescent="0.3">
      <c r="B51">
        <v>42</v>
      </c>
      <c r="C51" s="250">
        <v>43894</v>
      </c>
      <c r="D51" s="523">
        <v>5</v>
      </c>
      <c r="E51" s="500"/>
    </row>
    <row r="52" spans="2:5" x14ac:dyDescent="0.3">
      <c r="B52">
        <v>43</v>
      </c>
      <c r="C52" s="250">
        <v>43895</v>
      </c>
      <c r="D52" s="523">
        <v>4</v>
      </c>
      <c r="E52" s="500"/>
    </row>
    <row r="53" spans="2:5" x14ac:dyDescent="0.3">
      <c r="B53">
        <v>44</v>
      </c>
      <c r="C53" s="513">
        <v>43896</v>
      </c>
      <c r="D53" s="486">
        <v>8</v>
      </c>
      <c r="E53" s="476">
        <v>1</v>
      </c>
    </row>
    <row r="54" spans="2:5" x14ac:dyDescent="0.3">
      <c r="B54">
        <v>45</v>
      </c>
      <c r="C54" s="513">
        <v>43897</v>
      </c>
      <c r="D54" s="486">
        <v>5</v>
      </c>
      <c r="E54" s="476">
        <v>3</v>
      </c>
    </row>
    <row r="55" spans="2:5" x14ac:dyDescent="0.3">
      <c r="B55">
        <v>46</v>
      </c>
      <c r="C55" s="513">
        <v>43898</v>
      </c>
      <c r="D55" s="486">
        <v>4</v>
      </c>
      <c r="E55" s="476">
        <v>10</v>
      </c>
    </row>
    <row r="56" spans="2:5" x14ac:dyDescent="0.3">
      <c r="B56">
        <v>47</v>
      </c>
      <c r="C56" s="513">
        <v>43899</v>
      </c>
      <c r="D56" s="486">
        <v>13</v>
      </c>
      <c r="E56" s="476">
        <v>1</v>
      </c>
    </row>
    <row r="57" spans="2:5" x14ac:dyDescent="0.3">
      <c r="B57">
        <v>48</v>
      </c>
      <c r="C57" s="513">
        <v>43900</v>
      </c>
      <c r="D57" s="486">
        <v>8</v>
      </c>
      <c r="E57" s="476">
        <v>3</v>
      </c>
    </row>
    <row r="58" spans="2:5" x14ac:dyDescent="0.3">
      <c r="B58">
        <v>49</v>
      </c>
      <c r="C58" s="513">
        <v>43901</v>
      </c>
      <c r="D58" s="486">
        <v>10</v>
      </c>
      <c r="E58" s="476">
        <v>4</v>
      </c>
    </row>
    <row r="59" spans="2:5" x14ac:dyDescent="0.3">
      <c r="B59">
        <v>50</v>
      </c>
      <c r="C59" s="513">
        <v>43902</v>
      </c>
      <c r="D59" s="486">
        <v>10</v>
      </c>
      <c r="E59" s="476">
        <v>6</v>
      </c>
    </row>
    <row r="60" spans="2:5" x14ac:dyDescent="0.3">
      <c r="B60">
        <v>51</v>
      </c>
      <c r="C60" s="513">
        <v>43903</v>
      </c>
      <c r="D60" s="486">
        <v>16</v>
      </c>
      <c r="E60" s="476">
        <v>3</v>
      </c>
    </row>
    <row r="61" spans="2:5" x14ac:dyDescent="0.3">
      <c r="B61">
        <v>52</v>
      </c>
      <c r="C61" s="513">
        <v>43904</v>
      </c>
      <c r="D61" s="486">
        <v>7</v>
      </c>
      <c r="E61" s="476">
        <v>6</v>
      </c>
    </row>
    <row r="62" spans="2:5" x14ac:dyDescent="0.3">
      <c r="B62">
        <v>53</v>
      </c>
      <c r="C62" s="544">
        <v>43905</v>
      </c>
      <c r="D62" s="545">
        <v>0</v>
      </c>
      <c r="E62" s="476">
        <v>4</v>
      </c>
    </row>
    <row r="63" spans="2:5" x14ac:dyDescent="0.3">
      <c r="B63">
        <v>54</v>
      </c>
      <c r="C63" s="513">
        <v>43906</v>
      </c>
      <c r="D63" s="486">
        <v>7</v>
      </c>
      <c r="E63" s="476">
        <v>4</v>
      </c>
    </row>
    <row r="64" spans="2:5" x14ac:dyDescent="0.3">
      <c r="B64">
        <v>55</v>
      </c>
      <c r="C64" s="513">
        <v>43907</v>
      </c>
      <c r="D64" s="486">
        <v>15</v>
      </c>
      <c r="E64" s="476">
        <v>5</v>
      </c>
    </row>
    <row r="65" spans="2:5" x14ac:dyDescent="0.3">
      <c r="B65">
        <v>56</v>
      </c>
      <c r="C65" s="513">
        <v>43908</v>
      </c>
      <c r="D65" s="486">
        <v>11</v>
      </c>
      <c r="E65" s="476">
        <v>10</v>
      </c>
    </row>
    <row r="66" spans="2:5" x14ac:dyDescent="0.3">
      <c r="B66">
        <v>57</v>
      </c>
      <c r="C66" s="513">
        <v>43909</v>
      </c>
      <c r="D66" s="486">
        <v>11</v>
      </c>
      <c r="E66" s="476">
        <v>9</v>
      </c>
    </row>
    <row r="67" spans="2:5" x14ac:dyDescent="0.3">
      <c r="B67">
        <v>58</v>
      </c>
      <c r="C67" s="513">
        <v>43910</v>
      </c>
      <c r="D67" s="486">
        <v>23</v>
      </c>
      <c r="E67" s="476">
        <v>6</v>
      </c>
    </row>
    <row r="68" spans="2:5" x14ac:dyDescent="0.3">
      <c r="B68">
        <v>59</v>
      </c>
      <c r="C68" s="513">
        <v>43911</v>
      </c>
      <c r="D68" s="486">
        <v>8</v>
      </c>
      <c r="E68" s="476">
        <v>3</v>
      </c>
    </row>
    <row r="69" spans="2:5" x14ac:dyDescent="0.3">
      <c r="B69">
        <v>60</v>
      </c>
      <c r="C69" s="544">
        <v>43912</v>
      </c>
      <c r="D69" s="546">
        <v>0</v>
      </c>
      <c r="E69" s="534">
        <v>19</v>
      </c>
    </row>
    <row r="70" spans="2:5" x14ac:dyDescent="0.3">
      <c r="B70">
        <v>61</v>
      </c>
      <c r="C70" s="513">
        <v>43913</v>
      </c>
      <c r="D70" s="486">
        <v>9</v>
      </c>
      <c r="E70" s="476">
        <v>10</v>
      </c>
    </row>
    <row r="71" spans="2:5" x14ac:dyDescent="0.3">
      <c r="B71">
        <v>62</v>
      </c>
      <c r="C71" s="513">
        <v>43914</v>
      </c>
      <c r="D71" s="486">
        <v>18</v>
      </c>
      <c r="E71" s="476">
        <v>11</v>
      </c>
    </row>
    <row r="72" spans="2:5" x14ac:dyDescent="0.3">
      <c r="B72">
        <v>63</v>
      </c>
      <c r="C72" s="513">
        <v>43915</v>
      </c>
      <c r="D72" s="486">
        <v>17</v>
      </c>
      <c r="E72" s="476">
        <v>7</v>
      </c>
    </row>
    <row r="73" spans="2:5" x14ac:dyDescent="0.3">
      <c r="B73">
        <v>64</v>
      </c>
      <c r="C73" s="513">
        <v>43916</v>
      </c>
      <c r="D73" s="486">
        <v>6</v>
      </c>
      <c r="E73" s="476">
        <v>12</v>
      </c>
    </row>
    <row r="74" spans="2:5" x14ac:dyDescent="0.3">
      <c r="B74">
        <v>65</v>
      </c>
      <c r="C74" s="513">
        <v>43917</v>
      </c>
      <c r="D74" s="486">
        <v>31</v>
      </c>
      <c r="E74" s="476">
        <v>10</v>
      </c>
    </row>
    <row r="75" spans="2:5" x14ac:dyDescent="0.3">
      <c r="B75">
        <v>66</v>
      </c>
      <c r="C75" s="513">
        <v>43918</v>
      </c>
      <c r="D75" s="486">
        <v>6</v>
      </c>
      <c r="E75" s="476">
        <v>11</v>
      </c>
    </row>
    <row r="76" spans="2:5" x14ac:dyDescent="0.3">
      <c r="B76">
        <v>67</v>
      </c>
      <c r="C76" s="513">
        <v>43919</v>
      </c>
      <c r="D76" s="537">
        <v>9</v>
      </c>
      <c r="E76" s="534">
        <v>14</v>
      </c>
    </row>
    <row r="77" spans="2:5" x14ac:dyDescent="0.3">
      <c r="B77">
        <v>68</v>
      </c>
      <c r="C77" s="513">
        <v>43920</v>
      </c>
      <c r="D77" s="537">
        <v>14</v>
      </c>
      <c r="E77" s="534">
        <v>15</v>
      </c>
    </row>
    <row r="78" spans="2:5" x14ac:dyDescent="0.3">
      <c r="B78">
        <v>69</v>
      </c>
      <c r="C78" s="513">
        <v>43921</v>
      </c>
      <c r="D78" s="486">
        <v>47</v>
      </c>
      <c r="E78" s="478">
        <v>4</v>
      </c>
    </row>
    <row r="79" spans="2:5" x14ac:dyDescent="0.3">
      <c r="B79">
        <v>70</v>
      </c>
      <c r="C79" s="514">
        <v>43922</v>
      </c>
      <c r="D79" s="480">
        <v>21</v>
      </c>
      <c r="E79" s="473">
        <v>11</v>
      </c>
    </row>
    <row r="80" spans="2:5" x14ac:dyDescent="0.3">
      <c r="B80">
        <v>71</v>
      </c>
      <c r="C80" s="514">
        <v>43923</v>
      </c>
      <c r="D80" s="480">
        <v>2</v>
      </c>
      <c r="E80" s="473">
        <v>9</v>
      </c>
    </row>
    <row r="81" spans="2:5" x14ac:dyDescent="0.3">
      <c r="B81">
        <v>72</v>
      </c>
      <c r="C81" s="514">
        <v>43924</v>
      </c>
      <c r="D81" s="480">
        <v>14</v>
      </c>
      <c r="E81" s="473">
        <v>10</v>
      </c>
    </row>
    <row r="82" spans="2:5" x14ac:dyDescent="0.3">
      <c r="B82">
        <v>73</v>
      </c>
      <c r="C82" s="514">
        <v>43925</v>
      </c>
      <c r="D82" s="480">
        <v>2</v>
      </c>
      <c r="E82" s="473">
        <v>3</v>
      </c>
    </row>
    <row r="83" spans="2:5" x14ac:dyDescent="0.3">
      <c r="B83">
        <v>74</v>
      </c>
      <c r="C83" s="514">
        <v>43926</v>
      </c>
      <c r="D83" s="480">
        <v>1</v>
      </c>
      <c r="E83" s="473">
        <v>1</v>
      </c>
    </row>
    <row r="84" spans="2:5" x14ac:dyDescent="0.3">
      <c r="B84">
        <v>75</v>
      </c>
      <c r="C84" s="514">
        <v>43927</v>
      </c>
      <c r="D84" s="480">
        <v>11</v>
      </c>
      <c r="E84" s="473">
        <v>4</v>
      </c>
    </row>
    <row r="85" spans="2:5" x14ac:dyDescent="0.3">
      <c r="B85">
        <v>76</v>
      </c>
      <c r="C85" s="514">
        <v>43928</v>
      </c>
      <c r="D85" s="480">
        <v>4</v>
      </c>
      <c r="E85" s="473">
        <v>4</v>
      </c>
    </row>
    <row r="86" spans="2:5" x14ac:dyDescent="0.3">
      <c r="B86">
        <v>77</v>
      </c>
      <c r="C86" s="514">
        <v>43929</v>
      </c>
      <c r="D86" s="480">
        <v>4</v>
      </c>
      <c r="E86" s="473">
        <v>2</v>
      </c>
    </row>
    <row r="87" spans="2:5" x14ac:dyDescent="0.3">
      <c r="B87">
        <v>78</v>
      </c>
      <c r="C87" s="514">
        <v>43930</v>
      </c>
      <c r="D87" s="480">
        <v>15</v>
      </c>
      <c r="E87" s="473">
        <v>4</v>
      </c>
    </row>
    <row r="88" spans="2:5" x14ac:dyDescent="0.3">
      <c r="B88">
        <v>79</v>
      </c>
      <c r="C88" s="514">
        <v>43931</v>
      </c>
      <c r="D88" s="480">
        <v>9</v>
      </c>
      <c r="E88" s="473">
        <v>2</v>
      </c>
    </row>
    <row r="89" spans="2:5" x14ac:dyDescent="0.3">
      <c r="B89">
        <v>80</v>
      </c>
      <c r="C89" s="514">
        <v>43932</v>
      </c>
      <c r="D89" s="480">
        <v>3</v>
      </c>
      <c r="E89" s="473">
        <v>1</v>
      </c>
    </row>
    <row r="90" spans="2:5" x14ac:dyDescent="0.3">
      <c r="B90">
        <v>81</v>
      </c>
      <c r="C90" s="514">
        <v>43933</v>
      </c>
      <c r="D90" s="480">
        <v>1</v>
      </c>
      <c r="E90" s="473">
        <v>2</v>
      </c>
    </row>
    <row r="91" spans="2:5" x14ac:dyDescent="0.3">
      <c r="B91">
        <v>82</v>
      </c>
      <c r="C91" s="514">
        <v>43934</v>
      </c>
      <c r="D91" s="480">
        <v>7</v>
      </c>
      <c r="E91" s="473">
        <v>5</v>
      </c>
    </row>
    <row r="92" spans="2:5" x14ac:dyDescent="0.3">
      <c r="B92">
        <v>83</v>
      </c>
      <c r="C92" s="514">
        <v>43935</v>
      </c>
      <c r="D92" s="480">
        <v>12</v>
      </c>
      <c r="E92" s="473">
        <v>1</v>
      </c>
    </row>
    <row r="93" spans="2:5" x14ac:dyDescent="0.3">
      <c r="B93">
        <v>84</v>
      </c>
      <c r="C93" s="514">
        <v>43936</v>
      </c>
      <c r="D93" s="480">
        <v>10</v>
      </c>
      <c r="E93" s="473">
        <v>1</v>
      </c>
    </row>
    <row r="94" spans="2:5" x14ac:dyDescent="0.3">
      <c r="B94">
        <v>85</v>
      </c>
      <c r="C94" s="514">
        <v>43937</v>
      </c>
      <c r="D94" s="480">
        <v>21</v>
      </c>
      <c r="E94" s="473">
        <v>1</v>
      </c>
    </row>
    <row r="95" spans="2:5" x14ac:dyDescent="0.3">
      <c r="B95">
        <v>86</v>
      </c>
      <c r="C95" s="514">
        <v>43938</v>
      </c>
      <c r="D95" s="480">
        <v>12</v>
      </c>
      <c r="E95" s="473"/>
    </row>
    <row r="96" spans="2:5" x14ac:dyDescent="0.3">
      <c r="B96">
        <v>87</v>
      </c>
      <c r="C96" s="514">
        <v>43939</v>
      </c>
      <c r="D96" s="480">
        <v>2</v>
      </c>
      <c r="E96" s="473"/>
    </row>
    <row r="97" spans="2:5" x14ac:dyDescent="0.3">
      <c r="B97">
        <v>88</v>
      </c>
      <c r="C97" s="547">
        <v>43940</v>
      </c>
      <c r="D97" s="548">
        <v>0</v>
      </c>
      <c r="E97" s="473"/>
    </row>
    <row r="98" spans="2:5" x14ac:dyDescent="0.3">
      <c r="B98">
        <v>89</v>
      </c>
      <c r="C98" s="514">
        <v>43941</v>
      </c>
      <c r="D98" s="480">
        <v>8</v>
      </c>
      <c r="E98" s="473"/>
    </row>
    <row r="99" spans="2:5" x14ac:dyDescent="0.3">
      <c r="B99">
        <v>90</v>
      </c>
      <c r="C99" s="514">
        <v>43942</v>
      </c>
      <c r="D99" s="480">
        <v>10</v>
      </c>
      <c r="E99" s="473"/>
    </row>
    <row r="100" spans="2:5" x14ac:dyDescent="0.3">
      <c r="B100">
        <v>91</v>
      </c>
      <c r="C100" s="514">
        <v>43943</v>
      </c>
      <c r="D100" s="580">
        <v>26</v>
      </c>
      <c r="E100" s="473"/>
    </row>
    <row r="101" spans="2:5" x14ac:dyDescent="0.3">
      <c r="B101">
        <v>92</v>
      </c>
      <c r="C101" s="514">
        <v>43944</v>
      </c>
      <c r="D101" s="480">
        <v>32</v>
      </c>
      <c r="E101" s="473"/>
    </row>
    <row r="102" spans="2:5" x14ac:dyDescent="0.3">
      <c r="B102">
        <v>93</v>
      </c>
      <c r="C102" s="514">
        <v>43945</v>
      </c>
      <c r="D102" s="480">
        <v>21</v>
      </c>
      <c r="E102" s="473">
        <v>2</v>
      </c>
    </row>
    <row r="103" spans="2:5" x14ac:dyDescent="0.3">
      <c r="B103">
        <v>94</v>
      </c>
      <c r="C103" s="531">
        <v>43946</v>
      </c>
      <c r="D103" s="480">
        <v>6</v>
      </c>
      <c r="E103" s="473"/>
    </row>
    <row r="104" spans="2:5" x14ac:dyDescent="0.3">
      <c r="B104">
        <v>95</v>
      </c>
      <c r="C104" s="531">
        <v>43947</v>
      </c>
      <c r="D104" s="480">
        <v>2</v>
      </c>
      <c r="E104" s="473"/>
    </row>
    <row r="105" spans="2:5" x14ac:dyDescent="0.3">
      <c r="B105">
        <v>96</v>
      </c>
      <c r="C105" s="531">
        <v>43948</v>
      </c>
      <c r="D105" s="480">
        <v>10</v>
      </c>
      <c r="E105" s="473"/>
    </row>
    <row r="106" spans="2:5" x14ac:dyDescent="0.3">
      <c r="B106">
        <v>97</v>
      </c>
      <c r="C106" s="531">
        <v>43949</v>
      </c>
      <c r="D106" s="480">
        <v>18</v>
      </c>
      <c r="E106" s="473"/>
    </row>
    <row r="107" spans="2:5" x14ac:dyDescent="0.3">
      <c r="B107">
        <v>98</v>
      </c>
      <c r="C107" s="531">
        <v>43950</v>
      </c>
      <c r="D107" s="480">
        <v>26</v>
      </c>
      <c r="E107" s="473"/>
    </row>
    <row r="108" spans="2:5" x14ac:dyDescent="0.3">
      <c r="B108">
        <v>99</v>
      </c>
      <c r="C108" s="531">
        <v>43951</v>
      </c>
      <c r="D108" s="480">
        <v>3</v>
      </c>
      <c r="E108" s="473"/>
    </row>
    <row r="109" spans="2:5" x14ac:dyDescent="0.3">
      <c r="B109">
        <v>100</v>
      </c>
      <c r="C109" s="530">
        <v>43952</v>
      </c>
      <c r="D109" s="539">
        <v>3</v>
      </c>
      <c r="E109" s="475"/>
    </row>
    <row r="110" spans="2:5" x14ac:dyDescent="0.3">
      <c r="B110">
        <v>101</v>
      </c>
      <c r="C110" s="530">
        <v>43953</v>
      </c>
      <c r="D110" s="539"/>
      <c r="E110" s="475"/>
    </row>
    <row r="111" spans="2:5" x14ac:dyDescent="0.3">
      <c r="B111">
        <v>102</v>
      </c>
      <c r="C111" s="549">
        <v>43954</v>
      </c>
      <c r="D111" s="550">
        <v>0</v>
      </c>
      <c r="E111" s="475">
        <v>1</v>
      </c>
    </row>
    <row r="112" spans="2:5" x14ac:dyDescent="0.3">
      <c r="B112">
        <v>103</v>
      </c>
      <c r="C112" s="530">
        <v>43955</v>
      </c>
      <c r="D112" s="539">
        <v>3</v>
      </c>
      <c r="E112" s="475"/>
    </row>
    <row r="113" spans="2:5" x14ac:dyDescent="0.3">
      <c r="B113">
        <v>104</v>
      </c>
      <c r="C113" s="530">
        <v>43956</v>
      </c>
      <c r="D113" s="539">
        <v>8</v>
      </c>
      <c r="E113" s="475"/>
    </row>
    <row r="114" spans="2:5" x14ac:dyDescent="0.3">
      <c r="B114">
        <v>105</v>
      </c>
      <c r="C114" s="530">
        <v>43957</v>
      </c>
      <c r="D114" s="539">
        <v>7</v>
      </c>
      <c r="E114" s="475"/>
    </row>
    <row r="115" spans="2:5" x14ac:dyDescent="0.3">
      <c r="B115">
        <v>106</v>
      </c>
      <c r="C115" s="516">
        <v>43958</v>
      </c>
      <c r="D115" s="539">
        <v>6</v>
      </c>
      <c r="E115" s="538">
        <v>17</v>
      </c>
    </row>
    <row r="116" spans="2:5" x14ac:dyDescent="0.3">
      <c r="B116">
        <v>107</v>
      </c>
      <c r="C116" s="529">
        <v>43959</v>
      </c>
      <c r="D116" s="539">
        <v>10</v>
      </c>
      <c r="E116" s="538"/>
    </row>
    <row r="117" spans="2:5" x14ac:dyDescent="0.3">
      <c r="B117">
        <v>108</v>
      </c>
      <c r="C117" s="529">
        <v>43960</v>
      </c>
      <c r="D117" s="539">
        <v>1</v>
      </c>
      <c r="E117" s="538"/>
    </row>
    <row r="118" spans="2:5" x14ac:dyDescent="0.3">
      <c r="B118">
        <v>109</v>
      </c>
      <c r="C118" s="529">
        <v>43961</v>
      </c>
      <c r="D118" s="539"/>
      <c r="E118" s="538"/>
    </row>
    <row r="119" spans="2:5" x14ac:dyDescent="0.3">
      <c r="B119">
        <v>110</v>
      </c>
      <c r="C119" s="529">
        <v>43962</v>
      </c>
      <c r="D119" s="539">
        <v>3</v>
      </c>
      <c r="E119" s="538"/>
    </row>
    <row r="120" spans="2:5" x14ac:dyDescent="0.3">
      <c r="B120">
        <v>111</v>
      </c>
      <c r="C120" s="529">
        <v>43963</v>
      </c>
      <c r="D120" s="539">
        <v>3</v>
      </c>
      <c r="E120" s="538"/>
    </row>
    <row r="121" spans="2:5" x14ac:dyDescent="0.3">
      <c r="B121">
        <v>112</v>
      </c>
      <c r="C121" s="529">
        <v>43964</v>
      </c>
      <c r="D121" s="539">
        <v>1</v>
      </c>
      <c r="E121" s="538"/>
    </row>
    <row r="122" spans="2:5" x14ac:dyDescent="0.3">
      <c r="B122">
        <v>113</v>
      </c>
      <c r="C122" s="529">
        <v>43965</v>
      </c>
      <c r="D122" s="539">
        <v>3</v>
      </c>
      <c r="E122" s="538"/>
    </row>
    <row r="123" spans="2:5" x14ac:dyDescent="0.3">
      <c r="B123">
        <v>114</v>
      </c>
      <c r="C123" s="517">
        <v>43966</v>
      </c>
      <c r="D123" s="539">
        <v>5</v>
      </c>
      <c r="E123" s="538">
        <v>25</v>
      </c>
    </row>
    <row r="124" spans="2:5" x14ac:dyDescent="0.3">
      <c r="B124">
        <v>115</v>
      </c>
      <c r="C124" s="551">
        <v>43967</v>
      </c>
      <c r="D124" s="552">
        <v>0</v>
      </c>
      <c r="E124" s="475">
        <v>5</v>
      </c>
    </row>
    <row r="125" spans="2:5" x14ac:dyDescent="0.3">
      <c r="B125">
        <v>116</v>
      </c>
      <c r="C125" s="517">
        <v>43968</v>
      </c>
      <c r="D125" s="481">
        <v>1</v>
      </c>
      <c r="E125" s="475">
        <v>2</v>
      </c>
    </row>
    <row r="126" spans="2:5" x14ac:dyDescent="0.3">
      <c r="B126">
        <v>117</v>
      </c>
      <c r="C126" s="517">
        <v>43969</v>
      </c>
      <c r="D126" s="481">
        <v>2</v>
      </c>
      <c r="E126" s="475">
        <v>4</v>
      </c>
    </row>
    <row r="127" spans="2:5" x14ac:dyDescent="0.3">
      <c r="B127">
        <v>118</v>
      </c>
      <c r="C127" s="528">
        <v>43970</v>
      </c>
      <c r="D127" s="481">
        <v>4</v>
      </c>
      <c r="E127" s="475"/>
    </row>
    <row r="128" spans="2:5" x14ac:dyDescent="0.3">
      <c r="B128">
        <v>119</v>
      </c>
      <c r="C128" s="528">
        <v>43971</v>
      </c>
      <c r="D128" s="481">
        <v>3</v>
      </c>
      <c r="E128" s="475"/>
    </row>
    <row r="129" spans="2:5" x14ac:dyDescent="0.3">
      <c r="B129">
        <v>120</v>
      </c>
      <c r="C129" s="528">
        <v>43972</v>
      </c>
      <c r="D129" s="481">
        <v>1</v>
      </c>
      <c r="E129" s="475"/>
    </row>
    <row r="130" spans="2:5" x14ac:dyDescent="0.3">
      <c r="B130">
        <v>121</v>
      </c>
      <c r="C130" s="528">
        <v>43973</v>
      </c>
      <c r="D130" s="481">
        <v>2</v>
      </c>
      <c r="E130" s="475"/>
    </row>
    <row r="131" spans="2:5" x14ac:dyDescent="0.3">
      <c r="B131">
        <v>122</v>
      </c>
      <c r="C131" s="528">
        <v>43974</v>
      </c>
      <c r="D131" s="481">
        <v>2</v>
      </c>
      <c r="E131" s="475"/>
    </row>
    <row r="132" spans="2:5" x14ac:dyDescent="0.3">
      <c r="B132">
        <v>123</v>
      </c>
      <c r="C132" s="549">
        <v>43975</v>
      </c>
      <c r="D132" s="552">
        <v>0</v>
      </c>
      <c r="E132" s="475">
        <v>1</v>
      </c>
    </row>
    <row r="133" spans="2:5" x14ac:dyDescent="0.3">
      <c r="B133">
        <v>124</v>
      </c>
      <c r="C133" s="515">
        <v>43976</v>
      </c>
      <c r="D133" s="481">
        <v>1</v>
      </c>
      <c r="E133" s="475">
        <v>1</v>
      </c>
    </row>
    <row r="134" spans="2:5" x14ac:dyDescent="0.3">
      <c r="B134">
        <v>125</v>
      </c>
      <c r="C134" s="515">
        <v>43977</v>
      </c>
      <c r="D134" s="481">
        <v>3</v>
      </c>
      <c r="E134" s="475">
        <v>1</v>
      </c>
    </row>
    <row r="135" spans="2:5" x14ac:dyDescent="0.3">
      <c r="B135">
        <v>126</v>
      </c>
      <c r="C135" s="530">
        <v>43978</v>
      </c>
      <c r="D135" s="481">
        <v>4</v>
      </c>
      <c r="E135" s="475"/>
    </row>
    <row r="136" spans="2:5" x14ac:dyDescent="0.3">
      <c r="B136">
        <v>127</v>
      </c>
      <c r="C136" s="530">
        <v>43979</v>
      </c>
      <c r="D136" s="481">
        <v>1</v>
      </c>
      <c r="E136" s="475"/>
    </row>
    <row r="137" spans="2:5" x14ac:dyDescent="0.3">
      <c r="B137">
        <v>128</v>
      </c>
      <c r="C137" s="530">
        <v>43980</v>
      </c>
      <c r="D137" s="481">
        <v>9</v>
      </c>
      <c r="E137" s="475"/>
    </row>
    <row r="138" spans="2:5" x14ac:dyDescent="0.3">
      <c r="B138">
        <v>129</v>
      </c>
      <c r="C138" s="549">
        <v>43981</v>
      </c>
      <c r="D138" s="552">
        <v>0</v>
      </c>
      <c r="E138" s="475">
        <v>1</v>
      </c>
    </row>
    <row r="139" spans="2:5" x14ac:dyDescent="0.3">
      <c r="B139">
        <v>130</v>
      </c>
      <c r="C139" s="530">
        <v>43982</v>
      </c>
      <c r="D139" s="481">
        <v>1</v>
      </c>
      <c r="E139" s="475"/>
    </row>
    <row r="140" spans="2:5" x14ac:dyDescent="0.3">
      <c r="B140">
        <v>131</v>
      </c>
      <c r="C140" s="532">
        <v>43983</v>
      </c>
      <c r="D140" s="482">
        <v>1</v>
      </c>
      <c r="E140" s="477"/>
    </row>
    <row r="141" spans="2:5" x14ac:dyDescent="0.3">
      <c r="B141">
        <v>132</v>
      </c>
      <c r="C141" s="532">
        <v>43984</v>
      </c>
      <c r="D141" s="482">
        <v>4</v>
      </c>
      <c r="E141" s="477"/>
    </row>
    <row r="142" spans="2:5" x14ac:dyDescent="0.3">
      <c r="B142">
        <v>133</v>
      </c>
      <c r="C142" s="532">
        <v>43985</v>
      </c>
      <c r="D142" s="482">
        <v>1</v>
      </c>
      <c r="E142" s="477"/>
    </row>
    <row r="143" spans="2:5" x14ac:dyDescent="0.3">
      <c r="B143">
        <v>134</v>
      </c>
      <c r="C143" s="532">
        <v>43986</v>
      </c>
      <c r="D143" s="482"/>
      <c r="E143" s="477"/>
    </row>
    <row r="144" spans="2:5" x14ac:dyDescent="0.3">
      <c r="B144">
        <v>135</v>
      </c>
      <c r="C144" s="532">
        <v>43987</v>
      </c>
      <c r="D144" s="482">
        <v>3</v>
      </c>
      <c r="E144" s="477"/>
    </row>
    <row r="145" spans="2:5" x14ac:dyDescent="0.3">
      <c r="B145">
        <v>136</v>
      </c>
      <c r="C145" s="553">
        <v>43988</v>
      </c>
      <c r="D145" s="554">
        <v>0</v>
      </c>
      <c r="E145" s="477">
        <v>1</v>
      </c>
    </row>
    <row r="146" spans="2:5" x14ac:dyDescent="0.3">
      <c r="B146">
        <v>137</v>
      </c>
      <c r="C146" s="532">
        <v>43989</v>
      </c>
      <c r="D146" s="482">
        <v>1</v>
      </c>
      <c r="E146" s="477"/>
    </row>
    <row r="147" spans="2:5" x14ac:dyDescent="0.3">
      <c r="B147">
        <v>138</v>
      </c>
      <c r="C147" s="518">
        <v>43990</v>
      </c>
      <c r="D147" s="482">
        <v>2</v>
      </c>
      <c r="E147" s="477">
        <v>3</v>
      </c>
    </row>
    <row r="148" spans="2:5" x14ac:dyDescent="0.3">
      <c r="B148">
        <v>139</v>
      </c>
      <c r="C148" s="532">
        <v>43991</v>
      </c>
      <c r="D148" s="482">
        <v>1</v>
      </c>
      <c r="E148" s="477"/>
    </row>
    <row r="149" spans="2:5" x14ac:dyDescent="0.3">
      <c r="B149">
        <v>140</v>
      </c>
      <c r="C149" s="532">
        <v>43992</v>
      </c>
      <c r="D149" s="482">
        <v>2</v>
      </c>
      <c r="E149" s="477"/>
    </row>
    <row r="150" spans="2:5" x14ac:dyDescent="0.3">
      <c r="B150">
        <v>141</v>
      </c>
      <c r="C150" s="532">
        <v>43993</v>
      </c>
      <c r="D150" s="482">
        <v>5</v>
      </c>
      <c r="E150" s="477"/>
    </row>
    <row r="151" spans="2:5" x14ac:dyDescent="0.3">
      <c r="B151">
        <v>142</v>
      </c>
      <c r="C151" s="518">
        <v>43994</v>
      </c>
      <c r="D151" s="482">
        <v>3</v>
      </c>
      <c r="E151" s="477">
        <v>1</v>
      </c>
    </row>
    <row r="152" spans="2:5" x14ac:dyDescent="0.3">
      <c r="B152">
        <v>143</v>
      </c>
      <c r="C152" s="553">
        <v>43995</v>
      </c>
      <c r="D152" s="554">
        <v>0</v>
      </c>
      <c r="E152" s="477">
        <v>1</v>
      </c>
    </row>
    <row r="153" spans="2:5" x14ac:dyDescent="0.3">
      <c r="B153">
        <v>144</v>
      </c>
      <c r="C153" s="553">
        <v>43996</v>
      </c>
      <c r="D153" s="554"/>
      <c r="E153" s="477"/>
    </row>
    <row r="154" spans="2:5" x14ac:dyDescent="0.3">
      <c r="B154">
        <v>145</v>
      </c>
      <c r="C154" s="518">
        <v>43997</v>
      </c>
      <c r="D154" s="482">
        <v>2</v>
      </c>
      <c r="E154" s="477"/>
    </row>
    <row r="155" spans="2:5" x14ac:dyDescent="0.3">
      <c r="B155">
        <v>146</v>
      </c>
      <c r="C155" s="518">
        <v>43998</v>
      </c>
      <c r="D155" s="482">
        <v>2</v>
      </c>
      <c r="E155" s="477"/>
    </row>
    <row r="156" spans="2:5" x14ac:dyDescent="0.3">
      <c r="B156">
        <v>147</v>
      </c>
      <c r="C156" s="518">
        <v>43999</v>
      </c>
      <c r="D156" s="482">
        <v>1</v>
      </c>
      <c r="E156" s="477">
        <v>1</v>
      </c>
    </row>
    <row r="157" spans="2:5" x14ac:dyDescent="0.3">
      <c r="B157">
        <v>148</v>
      </c>
      <c r="C157" s="518">
        <v>44000</v>
      </c>
      <c r="D157" s="482">
        <v>2</v>
      </c>
      <c r="E157" s="477">
        <v>7</v>
      </c>
    </row>
    <row r="158" spans="2:5" x14ac:dyDescent="0.3">
      <c r="B158">
        <v>149</v>
      </c>
      <c r="C158" s="518">
        <v>44001</v>
      </c>
      <c r="D158" s="482">
        <v>2</v>
      </c>
      <c r="E158" s="477">
        <v>7</v>
      </c>
    </row>
    <row r="159" spans="2:5" x14ac:dyDescent="0.3">
      <c r="B159">
        <v>150</v>
      </c>
      <c r="C159" s="518">
        <v>44002</v>
      </c>
      <c r="D159" s="482"/>
      <c r="E159" s="477"/>
    </row>
    <row r="160" spans="2:5" x14ac:dyDescent="0.3">
      <c r="B160">
        <v>151</v>
      </c>
      <c r="C160" s="518">
        <v>44003</v>
      </c>
      <c r="D160" s="482"/>
      <c r="E160" s="477"/>
    </row>
    <row r="161" spans="2:5" x14ac:dyDescent="0.3">
      <c r="B161">
        <v>152</v>
      </c>
      <c r="C161" s="532">
        <v>44004</v>
      </c>
      <c r="D161" s="482">
        <v>1</v>
      </c>
      <c r="E161" s="477"/>
    </row>
    <row r="162" spans="2:5" x14ac:dyDescent="0.3">
      <c r="B162">
        <v>153</v>
      </c>
      <c r="C162" s="532">
        <v>44005</v>
      </c>
      <c r="D162" s="482">
        <v>2</v>
      </c>
      <c r="E162" s="477"/>
    </row>
    <row r="163" spans="2:5" x14ac:dyDescent="0.3">
      <c r="B163">
        <v>154</v>
      </c>
      <c r="C163" s="553">
        <v>44006</v>
      </c>
      <c r="D163" s="554">
        <v>0</v>
      </c>
      <c r="E163" s="477">
        <v>3</v>
      </c>
    </row>
    <row r="164" spans="2:5" x14ac:dyDescent="0.3">
      <c r="B164">
        <v>155</v>
      </c>
      <c r="C164" s="532">
        <v>44007</v>
      </c>
      <c r="D164" s="482">
        <v>2</v>
      </c>
      <c r="E164" s="477"/>
    </row>
    <row r="165" spans="2:5" x14ac:dyDescent="0.3">
      <c r="B165">
        <v>156</v>
      </c>
      <c r="C165" s="553">
        <v>44008</v>
      </c>
      <c r="D165" s="554">
        <v>0</v>
      </c>
      <c r="E165" s="477">
        <v>1</v>
      </c>
    </row>
    <row r="166" spans="2:5" x14ac:dyDescent="0.3">
      <c r="B166">
        <v>157</v>
      </c>
      <c r="C166" s="553">
        <v>44009</v>
      </c>
      <c r="D166" s="554">
        <v>0</v>
      </c>
      <c r="E166" s="477">
        <v>2</v>
      </c>
    </row>
    <row r="167" spans="2:5" x14ac:dyDescent="0.3">
      <c r="B167">
        <v>158</v>
      </c>
      <c r="C167" s="553">
        <v>44010</v>
      </c>
      <c r="D167" s="554"/>
      <c r="E167" s="477"/>
    </row>
    <row r="168" spans="2:5" x14ac:dyDescent="0.3">
      <c r="B168">
        <v>159</v>
      </c>
      <c r="C168" s="532">
        <v>44011</v>
      </c>
      <c r="D168" s="482">
        <v>1</v>
      </c>
      <c r="E168" s="477"/>
    </row>
    <row r="169" spans="2:5" x14ac:dyDescent="0.3">
      <c r="B169">
        <v>160</v>
      </c>
      <c r="C169" s="532">
        <v>44012</v>
      </c>
      <c r="D169" s="482">
        <v>4</v>
      </c>
      <c r="E169" s="477"/>
    </row>
    <row r="170" spans="2:5" x14ac:dyDescent="0.3">
      <c r="B170">
        <v>161</v>
      </c>
      <c r="C170" s="532">
        <v>44013</v>
      </c>
      <c r="D170" s="482"/>
      <c r="E170" s="477"/>
    </row>
    <row r="171" spans="2:5" x14ac:dyDescent="0.3">
      <c r="B171">
        <v>162</v>
      </c>
      <c r="C171" s="532">
        <v>44014</v>
      </c>
      <c r="D171" s="482"/>
      <c r="E171" s="477"/>
    </row>
    <row r="172" spans="2:5" x14ac:dyDescent="0.3">
      <c r="B172">
        <v>163</v>
      </c>
      <c r="C172" s="533">
        <v>44015</v>
      </c>
      <c r="D172" s="535">
        <v>1</v>
      </c>
      <c r="E172" s="536"/>
    </row>
    <row r="173" spans="2:5" x14ac:dyDescent="0.3">
      <c r="B173">
        <v>164</v>
      </c>
      <c r="C173" s="533">
        <v>44016</v>
      </c>
      <c r="D173" s="535"/>
      <c r="E173" s="536"/>
    </row>
    <row r="174" spans="2:5" x14ac:dyDescent="0.3">
      <c r="B174">
        <v>165</v>
      </c>
      <c r="C174" s="533">
        <v>44017</v>
      </c>
      <c r="D174" s="535"/>
      <c r="E174" s="536"/>
    </row>
    <row r="175" spans="2:5" x14ac:dyDescent="0.3">
      <c r="B175">
        <v>166</v>
      </c>
      <c r="C175" s="519">
        <v>44018</v>
      </c>
      <c r="D175" s="535">
        <v>1</v>
      </c>
      <c r="E175" s="536">
        <v>14</v>
      </c>
    </row>
    <row r="176" spans="2:5" x14ac:dyDescent="0.3">
      <c r="B176">
        <v>167</v>
      </c>
      <c r="C176" s="533">
        <v>44019</v>
      </c>
      <c r="D176" s="535">
        <v>1</v>
      </c>
      <c r="E176" s="536"/>
    </row>
    <row r="177" spans="2:5" x14ac:dyDescent="0.3">
      <c r="B177">
        <v>168</v>
      </c>
      <c r="C177" s="533">
        <v>44020</v>
      </c>
      <c r="D177" s="535"/>
      <c r="E177" s="536"/>
    </row>
    <row r="178" spans="2:5" x14ac:dyDescent="0.3">
      <c r="B178">
        <v>169</v>
      </c>
      <c r="C178" s="533">
        <v>44021</v>
      </c>
      <c r="D178" s="535"/>
      <c r="E178" s="536"/>
    </row>
    <row r="179" spans="2:5" x14ac:dyDescent="0.3">
      <c r="B179">
        <v>170</v>
      </c>
      <c r="C179" s="533">
        <v>44022</v>
      </c>
      <c r="D179" s="535">
        <v>1</v>
      </c>
      <c r="E179" s="536"/>
    </row>
    <row r="180" spans="2:5" x14ac:dyDescent="0.3">
      <c r="B180">
        <v>171</v>
      </c>
      <c r="C180" s="520">
        <v>44023</v>
      </c>
      <c r="D180" s="483">
        <v>0</v>
      </c>
      <c r="E180" s="536">
        <v>1</v>
      </c>
    </row>
    <row r="181" spans="2:5" x14ac:dyDescent="0.3">
      <c r="B181">
        <v>172</v>
      </c>
      <c r="C181" s="520">
        <v>44024</v>
      </c>
      <c r="D181" s="483">
        <v>1</v>
      </c>
      <c r="E181" s="536">
        <v>2</v>
      </c>
    </row>
    <row r="182" spans="2:5" x14ac:dyDescent="0.3">
      <c r="B182">
        <v>173</v>
      </c>
      <c r="C182" s="520">
        <v>44025</v>
      </c>
      <c r="D182" s="483"/>
      <c r="E182" s="536"/>
    </row>
    <row r="183" spans="2:5" x14ac:dyDescent="0.3">
      <c r="B183">
        <v>174</v>
      </c>
      <c r="C183" s="520">
        <v>44026</v>
      </c>
      <c r="D183" s="483">
        <v>0</v>
      </c>
      <c r="E183" s="536">
        <v>1</v>
      </c>
    </row>
    <row r="184" spans="2:5" x14ac:dyDescent="0.3">
      <c r="B184">
        <v>175</v>
      </c>
      <c r="C184" s="520">
        <v>44027</v>
      </c>
      <c r="D184" s="483">
        <v>1</v>
      </c>
      <c r="E184" s="536">
        <v>8</v>
      </c>
    </row>
    <row r="185" spans="2:5" x14ac:dyDescent="0.3">
      <c r="B185">
        <v>176</v>
      </c>
      <c r="C185" s="520">
        <v>44028</v>
      </c>
      <c r="D185" s="483"/>
      <c r="E185" s="536"/>
    </row>
    <row r="186" spans="2:5" x14ac:dyDescent="0.3">
      <c r="B186">
        <v>177</v>
      </c>
      <c r="C186" s="520">
        <v>44029</v>
      </c>
      <c r="D186" s="483">
        <v>1</v>
      </c>
      <c r="E186" s="536">
        <v>1</v>
      </c>
    </row>
    <row r="187" spans="2:5" x14ac:dyDescent="0.3">
      <c r="B187">
        <v>178</v>
      </c>
      <c r="C187" s="520">
        <v>44030</v>
      </c>
      <c r="D187" s="483"/>
      <c r="E187" s="536"/>
    </row>
    <row r="188" spans="2:5" x14ac:dyDescent="0.3">
      <c r="B188">
        <v>179</v>
      </c>
      <c r="C188" s="520">
        <v>44031</v>
      </c>
      <c r="D188" s="483">
        <v>0</v>
      </c>
      <c r="E188" s="536">
        <v>1</v>
      </c>
    </row>
    <row r="189" spans="2:5" x14ac:dyDescent="0.3">
      <c r="B189">
        <v>180</v>
      </c>
      <c r="C189" s="520">
        <v>44032</v>
      </c>
      <c r="D189" s="483">
        <v>0</v>
      </c>
      <c r="E189" s="536">
        <v>1</v>
      </c>
    </row>
    <row r="190" spans="2:5" x14ac:dyDescent="0.3">
      <c r="B190">
        <v>181</v>
      </c>
      <c r="C190" s="520">
        <v>44033</v>
      </c>
      <c r="D190" s="483">
        <v>0</v>
      </c>
      <c r="E190" s="536">
        <v>12</v>
      </c>
    </row>
    <row r="191" spans="2:5" x14ac:dyDescent="0.3">
      <c r="B191">
        <v>182</v>
      </c>
      <c r="C191" s="520">
        <v>44034</v>
      </c>
      <c r="D191" s="483">
        <v>0</v>
      </c>
      <c r="E191" s="536">
        <v>12</v>
      </c>
    </row>
    <row r="192" spans="2:5" x14ac:dyDescent="0.3">
      <c r="B192">
        <v>183</v>
      </c>
      <c r="C192" s="520">
        <v>44035</v>
      </c>
      <c r="D192" s="483">
        <v>0</v>
      </c>
      <c r="E192" s="536">
        <v>4</v>
      </c>
    </row>
    <row r="193" spans="2:12" x14ac:dyDescent="0.3">
      <c r="B193">
        <v>184</v>
      </c>
      <c r="C193" s="520">
        <v>44036</v>
      </c>
      <c r="D193" s="483">
        <v>0</v>
      </c>
      <c r="E193" s="536">
        <v>1</v>
      </c>
    </row>
    <row r="194" spans="2:12" x14ac:dyDescent="0.3">
      <c r="C194" s="520"/>
      <c r="D194" s="483"/>
      <c r="E194" s="536"/>
    </row>
    <row r="195" spans="2:12" s="1" customFormat="1" x14ac:dyDescent="0.3">
      <c r="C195" s="1" t="s">
        <v>1169</v>
      </c>
      <c r="D195" s="1">
        <f>SUM(D4:D194)</f>
        <v>959</v>
      </c>
      <c r="E195" s="1">
        <f>SUM(E4:E194)</f>
        <v>413</v>
      </c>
    </row>
    <row r="196" spans="2:12" ht="28.8" x14ac:dyDescent="0.3">
      <c r="C196" s="661" t="s">
        <v>2353</v>
      </c>
      <c r="D196" s="321">
        <f>D195/184</f>
        <v>5.2119565217391308</v>
      </c>
      <c r="E196" s="321">
        <f>E195/184</f>
        <v>2.2445652173913042</v>
      </c>
    </row>
    <row r="203" spans="2:12" x14ac:dyDescent="0.3">
      <c r="L203" s="847" t="s">
        <v>2419</v>
      </c>
    </row>
  </sheetData>
  <pageMargins left="0.7" right="0.7" top="0.75" bottom="0.75" header="0.3" footer="0.3"/>
  <pageSetup orientation="portrait" horizontalDpi="4294967295" verticalDpi="4294967295"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C955C-D6B1-40CF-A297-0825968C2886}">
  <sheetPr>
    <tabColor rgb="FFFFFF00"/>
  </sheetPr>
  <dimension ref="B2:AO1077"/>
  <sheetViews>
    <sheetView topLeftCell="D1056" zoomScale="79" zoomScaleNormal="79" workbookViewId="0">
      <selection activeCell="J1083" sqref="J1083"/>
    </sheetView>
  </sheetViews>
  <sheetFormatPr defaultRowHeight="14.4" x14ac:dyDescent="0.3"/>
  <cols>
    <col min="4" max="4" width="18.5546875" customWidth="1"/>
    <col min="5" max="5" width="46.77734375" customWidth="1"/>
    <col min="6" max="6" width="26.21875" customWidth="1"/>
    <col min="7" max="7" width="8.6640625" customWidth="1"/>
    <col min="8" max="8" width="12.109375" bestFit="1" customWidth="1"/>
    <col min="9" max="12" width="11.109375" bestFit="1" customWidth="1"/>
    <col min="13" max="13" width="12.109375" bestFit="1" customWidth="1"/>
    <col min="14" max="14" width="11.109375" bestFit="1" customWidth="1"/>
    <col min="15" max="15" width="13.33203125" bestFit="1" customWidth="1"/>
    <col min="25" max="25" width="10.6640625" bestFit="1" customWidth="1"/>
  </cols>
  <sheetData>
    <row r="2" spans="4:8" ht="15.6" x14ac:dyDescent="0.3">
      <c r="D2" s="25" t="s">
        <v>0</v>
      </c>
      <c r="E2" s="25" t="s">
        <v>1</v>
      </c>
      <c r="F2" s="25" t="s">
        <v>2</v>
      </c>
      <c r="G2" s="25"/>
    </row>
    <row r="3" spans="4:8" ht="15.6" x14ac:dyDescent="0.3">
      <c r="D3" s="25"/>
      <c r="E3" s="25"/>
      <c r="F3" s="25"/>
      <c r="G3" s="25"/>
    </row>
    <row r="4" spans="4:8" ht="15.6" x14ac:dyDescent="0.3">
      <c r="D4" s="25"/>
      <c r="E4" s="25"/>
      <c r="F4" s="25"/>
      <c r="G4" s="25"/>
    </row>
    <row r="7" spans="4:8" ht="15.6" x14ac:dyDescent="0.3">
      <c r="D7" s="20"/>
      <c r="E7" s="21"/>
      <c r="F7" s="22"/>
      <c r="G7" s="22"/>
    </row>
    <row r="8" spans="4:8" ht="15.6" x14ac:dyDescent="0.3">
      <c r="D8" s="92">
        <v>43899</v>
      </c>
      <c r="E8" s="93" t="s">
        <v>406</v>
      </c>
      <c r="F8" s="27" t="s">
        <v>407</v>
      </c>
      <c r="G8" s="27"/>
    </row>
    <row r="9" spans="4:8" ht="15.6" x14ac:dyDescent="0.3">
      <c r="D9" s="92">
        <v>43900</v>
      </c>
      <c r="E9" s="93" t="s">
        <v>411</v>
      </c>
      <c r="F9" s="27" t="s">
        <v>407</v>
      </c>
      <c r="G9" s="27"/>
    </row>
    <row r="10" spans="4:8" ht="15.6" x14ac:dyDescent="0.3">
      <c r="D10" s="31">
        <v>43864</v>
      </c>
      <c r="E10" s="37" t="s">
        <v>941</v>
      </c>
      <c r="F10" s="25" t="s">
        <v>942</v>
      </c>
      <c r="G10" s="25"/>
    </row>
    <row r="11" spans="4:8" ht="15.6" x14ac:dyDescent="0.3">
      <c r="G11" s="16"/>
    </row>
    <row r="12" spans="4:8" ht="15.6" x14ac:dyDescent="0.3">
      <c r="D12" s="14"/>
      <c r="E12" s="47"/>
      <c r="F12" s="16"/>
      <c r="G12" s="16"/>
    </row>
    <row r="13" spans="4:8" ht="15.6" x14ac:dyDescent="0.3">
      <c r="D13" s="20">
        <v>43863</v>
      </c>
      <c r="E13" s="21" t="s">
        <v>16</v>
      </c>
      <c r="F13" s="25" t="s">
        <v>17</v>
      </c>
      <c r="G13" s="25">
        <v>1</v>
      </c>
      <c r="H13">
        <v>1</v>
      </c>
    </row>
    <row r="14" spans="4:8" ht="15.6" x14ac:dyDescent="0.3">
      <c r="D14" s="20">
        <v>43867</v>
      </c>
      <c r="E14" s="15" t="s">
        <v>18</v>
      </c>
      <c r="F14" s="25" t="s">
        <v>17</v>
      </c>
      <c r="G14" s="25">
        <v>2</v>
      </c>
      <c r="H14">
        <v>2</v>
      </c>
    </row>
    <row r="15" spans="4:8" ht="15.6" x14ac:dyDescent="0.3">
      <c r="D15" s="20">
        <v>43875</v>
      </c>
      <c r="E15" s="21" t="s">
        <v>19</v>
      </c>
      <c r="F15" s="25" t="s">
        <v>17</v>
      </c>
      <c r="G15" s="25">
        <v>3</v>
      </c>
      <c r="H15">
        <v>3</v>
      </c>
    </row>
    <row r="16" spans="4:8" ht="15.6" x14ac:dyDescent="0.3">
      <c r="D16" s="90">
        <v>43875</v>
      </c>
      <c r="E16" s="12" t="s">
        <v>323</v>
      </c>
      <c r="F16" s="4" t="s">
        <v>17</v>
      </c>
      <c r="G16" s="25">
        <v>4</v>
      </c>
      <c r="H16">
        <v>4</v>
      </c>
    </row>
    <row r="17" spans="4:8" ht="15.6" x14ac:dyDescent="0.3">
      <c r="D17" s="11">
        <v>43875</v>
      </c>
      <c r="E17" s="12" t="s">
        <v>324</v>
      </c>
      <c r="F17" s="4" t="s">
        <v>17</v>
      </c>
      <c r="G17" s="25">
        <v>5</v>
      </c>
      <c r="H17">
        <v>5</v>
      </c>
    </row>
    <row r="18" spans="4:8" ht="15.6" x14ac:dyDescent="0.3">
      <c r="D18" s="11">
        <v>43876</v>
      </c>
      <c r="E18" s="12" t="s">
        <v>336</v>
      </c>
      <c r="F18" s="4" t="s">
        <v>17</v>
      </c>
      <c r="G18" s="25">
        <v>6</v>
      </c>
      <c r="H18">
        <v>6</v>
      </c>
    </row>
    <row r="19" spans="4:8" ht="15.6" x14ac:dyDescent="0.3">
      <c r="D19" s="20">
        <v>43881</v>
      </c>
      <c r="E19" s="21" t="s">
        <v>20</v>
      </c>
      <c r="F19" s="25" t="s">
        <v>17</v>
      </c>
      <c r="G19" s="25">
        <v>7</v>
      </c>
      <c r="H19">
        <v>7</v>
      </c>
    </row>
    <row r="20" spans="4:8" ht="15.6" x14ac:dyDescent="0.3">
      <c r="D20" s="20">
        <v>43889</v>
      </c>
      <c r="E20" s="21" t="s">
        <v>21</v>
      </c>
      <c r="F20" s="25" t="s">
        <v>17</v>
      </c>
      <c r="G20" s="25">
        <v>8</v>
      </c>
      <c r="H20">
        <v>8</v>
      </c>
    </row>
    <row r="21" spans="4:8" s="183" customFormat="1" ht="15.6" x14ac:dyDescent="0.3">
      <c r="D21" s="215">
        <v>43894</v>
      </c>
      <c r="E21" s="216" t="s">
        <v>24</v>
      </c>
      <c r="F21" s="159" t="s">
        <v>17</v>
      </c>
      <c r="G21" s="159">
        <v>9</v>
      </c>
      <c r="H21" s="183">
        <v>9</v>
      </c>
    </row>
    <row r="22" spans="4:8" s="183" customFormat="1" ht="15.6" x14ac:dyDescent="0.3">
      <c r="D22" s="215"/>
      <c r="E22" s="216"/>
      <c r="F22" s="159"/>
      <c r="G22" s="159"/>
    </row>
    <row r="23" spans="4:8" ht="15.6" x14ac:dyDescent="0.3">
      <c r="D23" s="20">
        <v>43896</v>
      </c>
      <c r="E23" s="21" t="s">
        <v>25</v>
      </c>
      <c r="F23" s="25" t="s">
        <v>17</v>
      </c>
      <c r="G23" s="19">
        <v>1</v>
      </c>
      <c r="H23">
        <v>10</v>
      </c>
    </row>
    <row r="24" spans="4:8" ht="15.6" x14ac:dyDescent="0.3">
      <c r="D24" s="20">
        <v>43907</v>
      </c>
      <c r="E24" s="21" t="s">
        <v>28</v>
      </c>
      <c r="F24" s="25" t="s">
        <v>17</v>
      </c>
      <c r="G24" s="19">
        <v>8</v>
      </c>
      <c r="H24">
        <v>17</v>
      </c>
    </row>
    <row r="25" spans="4:8" ht="15.6" x14ac:dyDescent="0.3">
      <c r="D25" s="20">
        <v>43903</v>
      </c>
      <c r="E25" s="21" t="s">
        <v>26</v>
      </c>
      <c r="F25" s="25" t="s">
        <v>17</v>
      </c>
      <c r="G25" s="19">
        <v>5</v>
      </c>
      <c r="H25">
        <v>14</v>
      </c>
    </row>
    <row r="26" spans="4:8" ht="15.6" x14ac:dyDescent="0.3">
      <c r="D26" s="20">
        <v>43904</v>
      </c>
      <c r="E26" s="21" t="s">
        <v>27</v>
      </c>
      <c r="F26" s="25" t="s">
        <v>17</v>
      </c>
      <c r="G26" s="19">
        <v>7</v>
      </c>
      <c r="H26">
        <v>16</v>
      </c>
    </row>
    <row r="27" spans="4:8" ht="15.6" x14ac:dyDescent="0.3">
      <c r="D27" s="20">
        <v>43903</v>
      </c>
      <c r="E27" s="79" t="s">
        <v>266</v>
      </c>
      <c r="F27" s="25" t="s">
        <v>17</v>
      </c>
      <c r="G27" s="197">
        <v>6</v>
      </c>
      <c r="H27">
        <v>15</v>
      </c>
    </row>
    <row r="28" spans="4:8" ht="15.6" x14ac:dyDescent="0.3">
      <c r="D28" s="95">
        <v>43897</v>
      </c>
      <c r="E28" s="96" t="s">
        <v>392</v>
      </c>
      <c r="F28" s="97" t="s">
        <v>17</v>
      </c>
      <c r="G28" s="19">
        <v>2</v>
      </c>
      <c r="H28">
        <v>11</v>
      </c>
    </row>
    <row r="29" spans="4:8" ht="15.6" x14ac:dyDescent="0.3">
      <c r="D29" s="95">
        <v>43898</v>
      </c>
      <c r="E29" s="96" t="s">
        <v>397</v>
      </c>
      <c r="F29" s="97" t="s">
        <v>17</v>
      </c>
      <c r="G29" s="197">
        <v>3</v>
      </c>
      <c r="H29">
        <v>12</v>
      </c>
    </row>
    <row r="30" spans="4:8" ht="15.6" x14ac:dyDescent="0.3">
      <c r="D30" s="95">
        <v>43899</v>
      </c>
      <c r="E30" s="96" t="s">
        <v>405</v>
      </c>
      <c r="F30" s="97" t="s">
        <v>17</v>
      </c>
      <c r="G30" s="19">
        <v>4</v>
      </c>
      <c r="H30">
        <v>13</v>
      </c>
    </row>
    <row r="31" spans="4:8" ht="15.6" x14ac:dyDescent="0.3">
      <c r="D31" s="95">
        <v>43907</v>
      </c>
      <c r="E31" s="96" t="s">
        <v>450</v>
      </c>
      <c r="F31" s="97" t="s">
        <v>17</v>
      </c>
      <c r="G31" s="197">
        <v>9</v>
      </c>
      <c r="H31">
        <v>18</v>
      </c>
    </row>
    <row r="32" spans="4:8" ht="15.6" x14ac:dyDescent="0.3">
      <c r="D32" s="95"/>
      <c r="E32" s="96"/>
      <c r="F32" s="97"/>
      <c r="G32" s="197"/>
    </row>
    <row r="33" spans="3:8" ht="15.6" x14ac:dyDescent="0.3">
      <c r="D33" s="31">
        <v>43910</v>
      </c>
      <c r="E33" s="37" t="s">
        <v>482</v>
      </c>
      <c r="F33" s="25" t="s">
        <v>17</v>
      </c>
      <c r="G33" s="25">
        <v>1</v>
      </c>
      <c r="H33">
        <v>19</v>
      </c>
    </row>
    <row r="34" spans="3:8" ht="15.6" x14ac:dyDescent="0.3">
      <c r="D34" s="31">
        <v>43910</v>
      </c>
      <c r="E34" s="37" t="s">
        <v>483</v>
      </c>
      <c r="F34" s="25" t="s">
        <v>17</v>
      </c>
      <c r="G34" s="25">
        <v>2</v>
      </c>
      <c r="H34">
        <v>20</v>
      </c>
    </row>
    <row r="35" spans="3:8" ht="15.6" x14ac:dyDescent="0.3">
      <c r="D35" s="20">
        <v>43911</v>
      </c>
      <c r="E35" s="21" t="s">
        <v>30</v>
      </c>
      <c r="F35" s="25" t="s">
        <v>17</v>
      </c>
      <c r="G35" s="25">
        <v>5</v>
      </c>
      <c r="H35">
        <v>23</v>
      </c>
    </row>
    <row r="36" spans="3:8" ht="15.6" x14ac:dyDescent="0.3">
      <c r="D36" s="11">
        <v>43913</v>
      </c>
      <c r="E36" s="12" t="s">
        <v>31</v>
      </c>
      <c r="F36" s="4" t="s">
        <v>17</v>
      </c>
      <c r="G36" s="22">
        <v>6</v>
      </c>
      <c r="H36">
        <v>24</v>
      </c>
    </row>
    <row r="37" spans="3:8" ht="15.6" x14ac:dyDescent="0.3">
      <c r="D37" s="20">
        <v>43914</v>
      </c>
      <c r="E37" s="21" t="s">
        <v>32</v>
      </c>
      <c r="F37" s="25" t="s">
        <v>17</v>
      </c>
      <c r="G37" s="25">
        <v>7</v>
      </c>
      <c r="H37">
        <v>25</v>
      </c>
    </row>
    <row r="38" spans="3:8" ht="15.6" x14ac:dyDescent="0.3">
      <c r="D38" s="20">
        <v>43921</v>
      </c>
      <c r="E38" s="21" t="s">
        <v>35</v>
      </c>
      <c r="F38" s="25" t="s">
        <v>17</v>
      </c>
      <c r="G38" s="25">
        <v>10</v>
      </c>
      <c r="H38">
        <v>28</v>
      </c>
    </row>
    <row r="39" spans="3:8" ht="15.6" x14ac:dyDescent="0.3">
      <c r="D39" s="20">
        <v>43938</v>
      </c>
      <c r="E39" s="21" t="s">
        <v>48</v>
      </c>
      <c r="F39" s="25" t="s">
        <v>17</v>
      </c>
      <c r="G39" s="25">
        <v>23</v>
      </c>
      <c r="H39">
        <v>41</v>
      </c>
    </row>
    <row r="40" spans="3:8" ht="15.6" x14ac:dyDescent="0.3">
      <c r="D40" s="20">
        <v>43930</v>
      </c>
      <c r="E40" s="21" t="s">
        <v>43</v>
      </c>
      <c r="F40" s="25" t="s">
        <v>17</v>
      </c>
      <c r="G40" s="25">
        <v>16</v>
      </c>
      <c r="H40">
        <v>34</v>
      </c>
    </row>
    <row r="41" spans="3:8" ht="15.6" x14ac:dyDescent="0.3">
      <c r="D41" s="33">
        <v>43937</v>
      </c>
      <c r="E41" s="34" t="s">
        <v>46</v>
      </c>
      <c r="F41" s="35" t="s">
        <v>17</v>
      </c>
      <c r="G41" s="25">
        <v>22</v>
      </c>
      <c r="H41">
        <v>40</v>
      </c>
    </row>
    <row r="42" spans="3:8" ht="15.6" x14ac:dyDescent="0.3">
      <c r="C42">
        <v>3</v>
      </c>
      <c r="D42" s="31">
        <v>43910</v>
      </c>
      <c r="E42" s="37" t="s">
        <v>484</v>
      </c>
      <c r="F42" s="25" t="s">
        <v>17</v>
      </c>
      <c r="G42" s="22">
        <v>3</v>
      </c>
      <c r="H42">
        <v>21</v>
      </c>
    </row>
    <row r="43" spans="3:8" ht="15.6" x14ac:dyDescent="0.3">
      <c r="C43">
        <v>4</v>
      </c>
      <c r="D43" s="31">
        <v>43910</v>
      </c>
      <c r="E43" s="37" t="s">
        <v>485</v>
      </c>
      <c r="F43" s="25" t="s">
        <v>17</v>
      </c>
      <c r="G43" s="25">
        <v>4</v>
      </c>
      <c r="H43">
        <v>22</v>
      </c>
    </row>
    <row r="44" spans="3:8" ht="15.6" x14ac:dyDescent="0.3">
      <c r="C44">
        <v>5</v>
      </c>
      <c r="D44" s="31">
        <v>43916</v>
      </c>
      <c r="E44" s="37" t="s">
        <v>529</v>
      </c>
      <c r="F44" s="25" t="s">
        <v>17</v>
      </c>
      <c r="G44" s="25">
        <v>8</v>
      </c>
      <c r="H44">
        <v>26</v>
      </c>
    </row>
    <row r="45" spans="3:8" ht="15.6" x14ac:dyDescent="0.3">
      <c r="C45">
        <v>6</v>
      </c>
      <c r="D45" s="31">
        <v>43917</v>
      </c>
      <c r="E45" s="37" t="s">
        <v>545</v>
      </c>
      <c r="F45" s="25" t="s">
        <v>17</v>
      </c>
      <c r="G45" s="22">
        <v>9</v>
      </c>
      <c r="H45">
        <v>27</v>
      </c>
    </row>
    <row r="46" spans="3:8" ht="15.6" x14ac:dyDescent="0.3">
      <c r="C46">
        <v>7</v>
      </c>
      <c r="D46" s="31">
        <v>43921</v>
      </c>
      <c r="E46" s="37" t="s">
        <v>598</v>
      </c>
      <c r="F46" s="25" t="s">
        <v>17</v>
      </c>
      <c r="G46" s="25">
        <v>11</v>
      </c>
      <c r="H46">
        <v>29</v>
      </c>
    </row>
    <row r="47" spans="3:8" ht="15.6" x14ac:dyDescent="0.3">
      <c r="C47">
        <v>8</v>
      </c>
      <c r="D47" s="31">
        <v>43923</v>
      </c>
      <c r="E47" s="37" t="s">
        <v>621</v>
      </c>
      <c r="F47" s="25" t="s">
        <v>17</v>
      </c>
      <c r="G47" s="22">
        <v>12</v>
      </c>
      <c r="H47">
        <v>30</v>
      </c>
    </row>
    <row r="48" spans="3:8" ht="15.6" x14ac:dyDescent="0.3">
      <c r="C48">
        <v>9</v>
      </c>
      <c r="D48" s="102">
        <v>43924</v>
      </c>
      <c r="E48" s="25" t="s">
        <v>630</v>
      </c>
      <c r="F48" s="25" t="s">
        <v>17</v>
      </c>
      <c r="G48" s="25">
        <v>13</v>
      </c>
      <c r="H48">
        <v>31</v>
      </c>
    </row>
    <row r="49" spans="3:8" ht="15.6" x14ac:dyDescent="0.3">
      <c r="C49">
        <v>10</v>
      </c>
      <c r="D49" s="102">
        <v>43927</v>
      </c>
      <c r="E49" s="37" t="s">
        <v>648</v>
      </c>
      <c r="F49" s="25" t="s">
        <v>17</v>
      </c>
      <c r="G49" s="25">
        <v>14</v>
      </c>
      <c r="H49">
        <v>32</v>
      </c>
    </row>
    <row r="50" spans="3:8" ht="15.6" x14ac:dyDescent="0.3">
      <c r="C50">
        <v>11</v>
      </c>
      <c r="D50" s="31">
        <v>43929</v>
      </c>
      <c r="E50" s="37" t="s">
        <v>651</v>
      </c>
      <c r="F50" s="25" t="s">
        <v>17</v>
      </c>
      <c r="G50" s="22">
        <v>15</v>
      </c>
      <c r="H50">
        <v>33</v>
      </c>
    </row>
    <row r="51" spans="3:8" ht="15.6" x14ac:dyDescent="0.3">
      <c r="C51">
        <v>12</v>
      </c>
      <c r="D51" s="102">
        <v>43930</v>
      </c>
      <c r="E51" s="37" t="s">
        <v>660</v>
      </c>
      <c r="F51" s="25" t="s">
        <v>17</v>
      </c>
      <c r="G51" s="25">
        <v>17</v>
      </c>
      <c r="H51">
        <v>35</v>
      </c>
    </row>
    <row r="52" spans="3:8" ht="15.6" x14ac:dyDescent="0.3">
      <c r="C52">
        <v>13</v>
      </c>
      <c r="D52" s="31">
        <v>43931</v>
      </c>
      <c r="E52" s="37" t="s">
        <v>665</v>
      </c>
      <c r="F52" s="25" t="s">
        <v>17</v>
      </c>
      <c r="G52" s="22">
        <v>18</v>
      </c>
      <c r="H52">
        <v>36</v>
      </c>
    </row>
    <row r="53" spans="3:8" ht="15.6" x14ac:dyDescent="0.3">
      <c r="C53">
        <v>14</v>
      </c>
      <c r="D53" s="31">
        <v>43933</v>
      </c>
      <c r="E53" s="37" t="s">
        <v>671</v>
      </c>
      <c r="F53" s="25" t="s">
        <v>17</v>
      </c>
      <c r="G53" s="25">
        <v>19</v>
      </c>
      <c r="H53">
        <v>37</v>
      </c>
    </row>
    <row r="54" spans="3:8" ht="15.6" x14ac:dyDescent="0.3">
      <c r="C54">
        <v>15</v>
      </c>
      <c r="D54" s="31">
        <v>43934</v>
      </c>
      <c r="E54" s="37" t="s">
        <v>676</v>
      </c>
      <c r="F54" s="25" t="s">
        <v>17</v>
      </c>
      <c r="G54" s="25">
        <v>20</v>
      </c>
      <c r="H54">
        <v>38</v>
      </c>
    </row>
    <row r="55" spans="3:8" ht="15.6" x14ac:dyDescent="0.3">
      <c r="C55">
        <v>16</v>
      </c>
      <c r="D55" s="31">
        <v>43934</v>
      </c>
      <c r="E55" s="37" t="s">
        <v>677</v>
      </c>
      <c r="F55" s="25" t="s">
        <v>17</v>
      </c>
      <c r="G55" s="22">
        <v>21</v>
      </c>
      <c r="H55">
        <v>39</v>
      </c>
    </row>
    <row r="56" spans="3:8" ht="15.6" x14ac:dyDescent="0.3">
      <c r="C56">
        <v>17</v>
      </c>
      <c r="D56" s="31">
        <v>43938</v>
      </c>
      <c r="E56" s="37" t="s">
        <v>713</v>
      </c>
      <c r="F56" s="25" t="s">
        <v>17</v>
      </c>
      <c r="G56" s="22">
        <v>24</v>
      </c>
      <c r="H56">
        <v>42</v>
      </c>
    </row>
    <row r="57" spans="3:8" ht="15.6" x14ac:dyDescent="0.3">
      <c r="C57">
        <v>18</v>
      </c>
      <c r="D57" s="31">
        <v>43942</v>
      </c>
      <c r="E57" s="37" t="s">
        <v>726</v>
      </c>
      <c r="F57" s="25" t="s">
        <v>17</v>
      </c>
      <c r="G57" s="25">
        <v>25</v>
      </c>
      <c r="H57">
        <v>43</v>
      </c>
    </row>
    <row r="58" spans="3:8" ht="15.6" x14ac:dyDescent="0.3">
      <c r="D58" s="31"/>
      <c r="E58" s="37"/>
      <c r="F58" s="25"/>
      <c r="G58" s="25"/>
    </row>
    <row r="59" spans="3:8" ht="15.6" x14ac:dyDescent="0.3">
      <c r="D59" s="92">
        <v>43943</v>
      </c>
      <c r="E59" s="93" t="s">
        <v>737</v>
      </c>
      <c r="F59" s="27" t="s">
        <v>17</v>
      </c>
      <c r="G59" s="19">
        <v>1</v>
      </c>
      <c r="H59">
        <v>44</v>
      </c>
    </row>
    <row r="60" spans="3:8" ht="15.6" x14ac:dyDescent="0.3">
      <c r="D60" s="92">
        <v>43943</v>
      </c>
      <c r="E60" s="93" t="s">
        <v>738</v>
      </c>
      <c r="F60" s="27" t="s">
        <v>17</v>
      </c>
      <c r="G60" s="19">
        <v>2</v>
      </c>
      <c r="H60">
        <v>45</v>
      </c>
    </row>
    <row r="61" spans="3:8" ht="15.6" x14ac:dyDescent="0.3">
      <c r="D61" s="33">
        <v>43997</v>
      </c>
      <c r="E61" s="34" t="s">
        <v>63</v>
      </c>
      <c r="F61" s="22" t="s">
        <v>17</v>
      </c>
      <c r="G61" s="19">
        <v>23</v>
      </c>
      <c r="H61">
        <v>66</v>
      </c>
    </row>
    <row r="62" spans="3:8" ht="15.6" x14ac:dyDescent="0.3">
      <c r="D62" s="39">
        <v>43944</v>
      </c>
      <c r="E62" s="40" t="s">
        <v>54</v>
      </c>
      <c r="F62" s="35" t="s">
        <v>17</v>
      </c>
      <c r="G62" s="19">
        <v>3</v>
      </c>
      <c r="H62">
        <v>46</v>
      </c>
    </row>
    <row r="63" spans="3:8" ht="15.6" x14ac:dyDescent="0.3">
      <c r="D63" s="20">
        <v>43949</v>
      </c>
      <c r="E63" s="21" t="s">
        <v>58</v>
      </c>
      <c r="F63" s="25" t="s">
        <v>17</v>
      </c>
      <c r="G63" s="19">
        <v>8</v>
      </c>
      <c r="H63">
        <v>51</v>
      </c>
    </row>
    <row r="64" spans="3:8" ht="15.6" x14ac:dyDescent="0.3">
      <c r="D64" s="20">
        <v>43956</v>
      </c>
      <c r="E64" s="21" t="s">
        <v>61</v>
      </c>
      <c r="F64" s="25" t="s">
        <v>17</v>
      </c>
      <c r="G64" s="19">
        <v>11</v>
      </c>
      <c r="H64">
        <v>54</v>
      </c>
    </row>
    <row r="65" spans="3:8" ht="15.6" x14ac:dyDescent="0.3">
      <c r="D65" s="33">
        <v>44012</v>
      </c>
      <c r="E65" s="34" t="s">
        <v>64</v>
      </c>
      <c r="F65" s="22" t="s">
        <v>17</v>
      </c>
      <c r="G65" s="19">
        <v>26</v>
      </c>
      <c r="H65">
        <v>69</v>
      </c>
    </row>
    <row r="66" spans="3:8" ht="15.6" x14ac:dyDescent="0.3">
      <c r="D66" s="44">
        <v>44024</v>
      </c>
      <c r="E66" s="45" t="s">
        <v>65</v>
      </c>
      <c r="F66" s="22" t="s">
        <v>17</v>
      </c>
      <c r="G66" s="19">
        <v>29</v>
      </c>
      <c r="H66">
        <v>72</v>
      </c>
    </row>
    <row r="67" spans="3:8" ht="15.6" x14ac:dyDescent="0.3">
      <c r="C67">
        <v>3</v>
      </c>
      <c r="D67" s="92">
        <v>43944</v>
      </c>
      <c r="E67" s="93" t="s">
        <v>765</v>
      </c>
      <c r="F67" s="27" t="s">
        <v>17</v>
      </c>
      <c r="G67" s="19">
        <v>4</v>
      </c>
      <c r="H67">
        <v>47</v>
      </c>
    </row>
    <row r="68" spans="3:8" ht="15.6" x14ac:dyDescent="0.3">
      <c r="C68">
        <v>4</v>
      </c>
      <c r="D68" s="99">
        <v>43945</v>
      </c>
      <c r="E68" s="93" t="s">
        <v>790</v>
      </c>
      <c r="F68" s="27" t="s">
        <v>17</v>
      </c>
      <c r="G68" s="19">
        <v>5</v>
      </c>
      <c r="H68">
        <v>48</v>
      </c>
    </row>
    <row r="69" spans="3:8" ht="15.6" x14ac:dyDescent="0.3">
      <c r="C69">
        <v>5</v>
      </c>
      <c r="D69" s="99">
        <v>43946</v>
      </c>
      <c r="E69" s="93" t="s">
        <v>805</v>
      </c>
      <c r="F69" s="27" t="s">
        <v>17</v>
      </c>
      <c r="G69" s="19">
        <v>6</v>
      </c>
      <c r="H69">
        <v>49</v>
      </c>
    </row>
    <row r="70" spans="3:8" ht="15.6" x14ac:dyDescent="0.3">
      <c r="C70">
        <v>6</v>
      </c>
      <c r="D70" s="99">
        <v>43948</v>
      </c>
      <c r="E70" s="93" t="s">
        <v>809</v>
      </c>
      <c r="F70" s="27" t="s">
        <v>17</v>
      </c>
      <c r="G70" s="19">
        <v>7</v>
      </c>
      <c r="H70">
        <v>50</v>
      </c>
    </row>
    <row r="71" spans="3:8" ht="15.6" x14ac:dyDescent="0.3">
      <c r="C71">
        <v>7</v>
      </c>
      <c r="D71" s="92">
        <v>43951</v>
      </c>
      <c r="E71" s="93" t="s">
        <v>844</v>
      </c>
      <c r="F71" s="27" t="s">
        <v>17</v>
      </c>
      <c r="G71" s="19">
        <v>9</v>
      </c>
      <c r="H71">
        <v>52</v>
      </c>
    </row>
    <row r="72" spans="3:8" ht="15.6" x14ac:dyDescent="0.3">
      <c r="C72">
        <v>8</v>
      </c>
      <c r="D72" s="92">
        <v>43955</v>
      </c>
      <c r="E72" s="93" t="s">
        <v>848</v>
      </c>
      <c r="F72" s="27" t="s">
        <v>17</v>
      </c>
      <c r="G72" s="19">
        <v>10</v>
      </c>
      <c r="H72">
        <v>53</v>
      </c>
    </row>
    <row r="73" spans="3:8" ht="15.6" x14ac:dyDescent="0.3">
      <c r="C73">
        <v>9</v>
      </c>
      <c r="D73" s="92">
        <v>43959</v>
      </c>
      <c r="E73" s="93" t="s">
        <v>871</v>
      </c>
      <c r="F73" s="27" t="s">
        <v>17</v>
      </c>
      <c r="G73" s="19">
        <v>12</v>
      </c>
      <c r="H73">
        <v>55</v>
      </c>
    </row>
    <row r="74" spans="3:8" ht="15.6" x14ac:dyDescent="0.3">
      <c r="C74">
        <v>10</v>
      </c>
      <c r="D74" s="92">
        <v>43966</v>
      </c>
      <c r="E74" s="93" t="s">
        <v>882</v>
      </c>
      <c r="F74" s="27" t="s">
        <v>17</v>
      </c>
      <c r="G74" s="19">
        <v>13</v>
      </c>
      <c r="H74">
        <v>56</v>
      </c>
    </row>
    <row r="75" spans="3:8" ht="15.6" x14ac:dyDescent="0.3">
      <c r="C75">
        <v>11</v>
      </c>
      <c r="D75" s="92">
        <v>43969</v>
      </c>
      <c r="E75" s="93" t="s">
        <v>884</v>
      </c>
      <c r="F75" s="27" t="s">
        <v>17</v>
      </c>
      <c r="G75" s="19">
        <v>14</v>
      </c>
      <c r="H75">
        <v>57</v>
      </c>
    </row>
    <row r="76" spans="3:8" ht="15.6" x14ac:dyDescent="0.3">
      <c r="C76">
        <v>12</v>
      </c>
      <c r="D76" s="92">
        <v>43969</v>
      </c>
      <c r="E76" s="93" t="s">
        <v>885</v>
      </c>
      <c r="F76" s="27" t="s">
        <v>17</v>
      </c>
      <c r="G76" s="19">
        <v>15</v>
      </c>
      <c r="H76">
        <v>58</v>
      </c>
    </row>
    <row r="77" spans="3:8" ht="15.6" x14ac:dyDescent="0.3">
      <c r="C77">
        <v>13</v>
      </c>
      <c r="D77" s="92">
        <v>43970</v>
      </c>
      <c r="E77" s="93" t="s">
        <v>889</v>
      </c>
      <c r="F77" s="27" t="s">
        <v>17</v>
      </c>
      <c r="G77" s="19">
        <v>16</v>
      </c>
      <c r="H77">
        <v>59</v>
      </c>
    </row>
    <row r="78" spans="3:8" ht="15.6" x14ac:dyDescent="0.3">
      <c r="C78">
        <v>14</v>
      </c>
      <c r="D78" s="92">
        <v>43971</v>
      </c>
      <c r="E78" s="93" t="s">
        <v>890</v>
      </c>
      <c r="F78" s="27" t="s">
        <v>17</v>
      </c>
      <c r="G78" s="19">
        <v>17</v>
      </c>
      <c r="H78">
        <v>60</v>
      </c>
    </row>
    <row r="79" spans="3:8" ht="15.6" x14ac:dyDescent="0.3">
      <c r="C79">
        <v>15</v>
      </c>
      <c r="D79" s="92">
        <v>43974</v>
      </c>
      <c r="E79" s="93" t="s">
        <v>895</v>
      </c>
      <c r="F79" s="27" t="s">
        <v>17</v>
      </c>
      <c r="G79" s="19">
        <v>18</v>
      </c>
      <c r="H79">
        <v>61</v>
      </c>
    </row>
    <row r="80" spans="3:8" ht="15.6" x14ac:dyDescent="0.3">
      <c r="C80">
        <v>16</v>
      </c>
      <c r="D80" s="92">
        <v>43984</v>
      </c>
      <c r="E80" s="93" t="s">
        <v>912</v>
      </c>
      <c r="F80" s="27" t="s">
        <v>17</v>
      </c>
      <c r="G80" s="19">
        <v>19</v>
      </c>
      <c r="H80">
        <v>62</v>
      </c>
    </row>
    <row r="81" spans="3:12" ht="15.6" x14ac:dyDescent="0.3">
      <c r="C81">
        <v>17</v>
      </c>
      <c r="D81" s="92">
        <v>43989</v>
      </c>
      <c r="E81" s="27" t="s">
        <v>915</v>
      </c>
      <c r="F81" s="27" t="s">
        <v>17</v>
      </c>
      <c r="G81" s="19">
        <v>20</v>
      </c>
      <c r="H81">
        <v>63</v>
      </c>
    </row>
    <row r="82" spans="3:12" ht="15.6" x14ac:dyDescent="0.3">
      <c r="C82">
        <v>18</v>
      </c>
      <c r="D82" s="92">
        <v>43990</v>
      </c>
      <c r="E82" s="93" t="s">
        <v>916</v>
      </c>
      <c r="F82" s="27" t="s">
        <v>17</v>
      </c>
      <c r="G82" s="19">
        <v>21</v>
      </c>
      <c r="H82">
        <v>64</v>
      </c>
    </row>
    <row r="83" spans="3:12" ht="15.6" x14ac:dyDescent="0.3">
      <c r="C83">
        <v>19</v>
      </c>
      <c r="D83" s="92">
        <v>44000</v>
      </c>
      <c r="E83" s="93" t="s">
        <v>928</v>
      </c>
      <c r="F83" s="27" t="s">
        <v>17</v>
      </c>
      <c r="G83" s="19">
        <v>24</v>
      </c>
      <c r="H83">
        <v>67</v>
      </c>
    </row>
    <row r="84" spans="3:12" ht="15.6" x14ac:dyDescent="0.3">
      <c r="C84">
        <v>20</v>
      </c>
      <c r="D84" s="92">
        <v>43990</v>
      </c>
      <c r="E84" s="93" t="s">
        <v>917</v>
      </c>
      <c r="F84" s="27" t="s">
        <v>17</v>
      </c>
      <c r="G84" s="19">
        <v>22</v>
      </c>
      <c r="H84">
        <v>65</v>
      </c>
    </row>
    <row r="85" spans="3:12" ht="15.6" x14ac:dyDescent="0.3">
      <c r="C85">
        <v>21</v>
      </c>
      <c r="D85" s="92">
        <v>44011</v>
      </c>
      <c r="E85" s="93" t="s">
        <v>935</v>
      </c>
      <c r="F85" s="27" t="s">
        <v>17</v>
      </c>
      <c r="G85" s="19">
        <v>25</v>
      </c>
      <c r="H85">
        <v>68</v>
      </c>
    </row>
    <row r="86" spans="3:12" ht="15.6" x14ac:dyDescent="0.3">
      <c r="C86">
        <v>22</v>
      </c>
      <c r="D86" s="8">
        <v>44015</v>
      </c>
      <c r="E86" s="9" t="s">
        <v>937</v>
      </c>
      <c r="F86" s="10" t="s">
        <v>17</v>
      </c>
      <c r="G86" s="19">
        <v>27</v>
      </c>
      <c r="H86">
        <v>70</v>
      </c>
    </row>
    <row r="87" spans="3:12" ht="15.6" x14ac:dyDescent="0.3">
      <c r="C87">
        <v>23</v>
      </c>
      <c r="D87" s="8">
        <v>44022</v>
      </c>
      <c r="E87" s="9" t="s">
        <v>939</v>
      </c>
      <c r="F87" s="10" t="s">
        <v>17</v>
      </c>
      <c r="G87" s="19">
        <v>28</v>
      </c>
      <c r="H87">
        <v>71</v>
      </c>
    </row>
    <row r="88" spans="3:12" ht="15.6" x14ac:dyDescent="0.3">
      <c r="D88" s="8"/>
      <c r="E88" s="9"/>
      <c r="F88" s="10"/>
      <c r="G88" s="10"/>
    </row>
    <row r="89" spans="3:12" ht="15.6" x14ac:dyDescent="0.3">
      <c r="D89" s="20">
        <v>43875</v>
      </c>
      <c r="E89" s="79" t="s">
        <v>1040</v>
      </c>
      <c r="F89" s="60" t="s">
        <v>1041</v>
      </c>
      <c r="G89" s="60">
        <v>1</v>
      </c>
      <c r="H89">
        <v>1</v>
      </c>
    </row>
    <row r="90" spans="3:12" ht="15.6" x14ac:dyDescent="0.3">
      <c r="D90" s="20">
        <v>43889</v>
      </c>
      <c r="E90" s="21" t="s">
        <v>1042</v>
      </c>
      <c r="F90" s="60" t="s">
        <v>1041</v>
      </c>
      <c r="G90" s="60">
        <v>2</v>
      </c>
      <c r="H90">
        <v>2</v>
      </c>
    </row>
    <row r="91" spans="3:12" ht="15.6" x14ac:dyDescent="0.3">
      <c r="D91" s="20">
        <v>43900</v>
      </c>
      <c r="E91" s="21" t="s">
        <v>1044</v>
      </c>
      <c r="F91" s="60" t="s">
        <v>1041</v>
      </c>
      <c r="G91" s="198">
        <v>1</v>
      </c>
      <c r="H91">
        <v>3</v>
      </c>
    </row>
    <row r="92" spans="3:12" ht="15.6" x14ac:dyDescent="0.3">
      <c r="D92" s="20">
        <v>43919</v>
      </c>
      <c r="E92" s="79" t="s">
        <v>1049</v>
      </c>
      <c r="F92" s="60" t="s">
        <v>1041</v>
      </c>
      <c r="G92" s="60">
        <v>1</v>
      </c>
      <c r="H92">
        <v>4</v>
      </c>
    </row>
    <row r="93" spans="3:12" ht="15.6" x14ac:dyDescent="0.3">
      <c r="D93" s="20">
        <v>43930</v>
      </c>
      <c r="E93" s="79" t="s">
        <v>1052</v>
      </c>
      <c r="F93" s="60" t="s">
        <v>1041</v>
      </c>
      <c r="G93" s="60">
        <v>2</v>
      </c>
      <c r="H93">
        <v>5</v>
      </c>
    </row>
    <row r="94" spans="3:12" ht="15.6" x14ac:dyDescent="0.3">
      <c r="D94" s="20">
        <v>43930</v>
      </c>
      <c r="E94" s="79" t="s">
        <v>1053</v>
      </c>
      <c r="F94" s="60" t="s">
        <v>1041</v>
      </c>
      <c r="G94" s="60">
        <v>3</v>
      </c>
      <c r="H94">
        <v>6</v>
      </c>
      <c r="J94" s="20"/>
      <c r="K94" s="79"/>
      <c r="L94" s="60"/>
    </row>
    <row r="95" spans="3:12" ht="15.6" x14ac:dyDescent="0.3">
      <c r="D95" s="20">
        <v>43950</v>
      </c>
      <c r="E95" s="79" t="s">
        <v>1059</v>
      </c>
      <c r="F95" s="60" t="s">
        <v>1041</v>
      </c>
      <c r="G95" s="134">
        <v>1</v>
      </c>
      <c r="H95">
        <v>7</v>
      </c>
      <c r="J95" s="20"/>
      <c r="K95" s="79"/>
      <c r="L95" s="60"/>
    </row>
    <row r="96" spans="3:12" ht="15.6" x14ac:dyDescent="0.3">
      <c r="D96" s="20">
        <v>43965</v>
      </c>
      <c r="E96" s="79" t="s">
        <v>1062</v>
      </c>
      <c r="F96" s="60" t="s">
        <v>1041</v>
      </c>
      <c r="G96" s="134">
        <v>2</v>
      </c>
      <c r="H96">
        <v>8</v>
      </c>
      <c r="J96" s="20"/>
      <c r="K96" s="79"/>
      <c r="L96" s="60"/>
    </row>
    <row r="97" spans="4:12" ht="15.6" x14ac:dyDescent="0.3">
      <c r="D97" s="20">
        <v>43980</v>
      </c>
      <c r="E97" s="79" t="s">
        <v>1066</v>
      </c>
      <c r="F97" s="60" t="s">
        <v>1041</v>
      </c>
      <c r="G97" s="134">
        <v>3</v>
      </c>
      <c r="H97">
        <v>9</v>
      </c>
      <c r="J97" s="20"/>
      <c r="K97" s="79"/>
      <c r="L97" s="60"/>
    </row>
    <row r="98" spans="4:12" ht="15.6" x14ac:dyDescent="0.3">
      <c r="D98" s="20">
        <v>43993</v>
      </c>
      <c r="E98" s="79" t="s">
        <v>1068</v>
      </c>
      <c r="F98" s="60" t="s">
        <v>1041</v>
      </c>
      <c r="G98" s="134">
        <v>4</v>
      </c>
      <c r="H98">
        <v>10</v>
      </c>
      <c r="J98" s="20"/>
      <c r="K98" s="79"/>
      <c r="L98" s="60"/>
    </row>
    <row r="99" spans="4:12" ht="15.6" x14ac:dyDescent="0.3">
      <c r="D99" s="20">
        <v>43993</v>
      </c>
      <c r="E99" s="79" t="s">
        <v>1069</v>
      </c>
      <c r="F99" s="60" t="s">
        <v>1041</v>
      </c>
      <c r="G99" s="134">
        <v>5</v>
      </c>
      <c r="H99">
        <v>11</v>
      </c>
    </row>
    <row r="100" spans="4:12" ht="15.6" x14ac:dyDescent="0.3">
      <c r="D100" s="20"/>
      <c r="E100" s="79"/>
      <c r="F100" s="60"/>
      <c r="G100" s="60"/>
    </row>
    <row r="101" spans="4:12" ht="15.6" x14ac:dyDescent="0.3">
      <c r="G101" s="113"/>
    </row>
    <row r="102" spans="4:12" ht="15.6" x14ac:dyDescent="0.3">
      <c r="D102" s="49">
        <v>43886</v>
      </c>
      <c r="E102" s="77" t="s">
        <v>354</v>
      </c>
      <c r="F102" s="50" t="s">
        <v>355</v>
      </c>
      <c r="G102" s="116">
        <v>1</v>
      </c>
    </row>
    <row r="103" spans="4:12" ht="15.6" x14ac:dyDescent="0.3">
      <c r="D103" s="92">
        <v>43901</v>
      </c>
      <c r="E103" s="93" t="s">
        <v>417</v>
      </c>
      <c r="F103" s="27" t="s">
        <v>355</v>
      </c>
      <c r="G103" s="50">
        <v>1</v>
      </c>
    </row>
    <row r="104" spans="4:12" ht="15.6" x14ac:dyDescent="0.3">
      <c r="D104" s="92">
        <v>43902</v>
      </c>
      <c r="E104" s="93" t="s">
        <v>422</v>
      </c>
      <c r="F104" s="27" t="s">
        <v>355</v>
      </c>
      <c r="G104" s="27">
        <v>2</v>
      </c>
    </row>
    <row r="105" spans="4:12" ht="15.6" x14ac:dyDescent="0.3">
      <c r="D105" s="114">
        <v>43993</v>
      </c>
      <c r="E105" s="115" t="s">
        <v>923</v>
      </c>
      <c r="F105" s="116" t="s">
        <v>901</v>
      </c>
      <c r="G105" s="27">
        <v>1</v>
      </c>
    </row>
    <row r="106" spans="4:12" ht="15.6" x14ac:dyDescent="0.3">
      <c r="D106" s="111">
        <v>43978</v>
      </c>
      <c r="E106" s="112" t="s">
        <v>900</v>
      </c>
      <c r="F106" s="113" t="s">
        <v>901</v>
      </c>
      <c r="G106" s="27">
        <v>2</v>
      </c>
    </row>
    <row r="107" spans="4:12" ht="15.6" x14ac:dyDescent="0.3">
      <c r="D107" s="111"/>
      <c r="E107" s="112"/>
      <c r="F107" s="113"/>
      <c r="G107" s="27"/>
    </row>
    <row r="108" spans="4:12" ht="15.6" x14ac:dyDescent="0.3">
      <c r="D108" s="20">
        <v>43863</v>
      </c>
      <c r="E108" s="21" t="s">
        <v>238</v>
      </c>
      <c r="F108" s="22" t="s">
        <v>239</v>
      </c>
      <c r="G108" s="22">
        <v>1</v>
      </c>
      <c r="H108">
        <v>1</v>
      </c>
    </row>
    <row r="109" spans="4:12" ht="15.6" x14ac:dyDescent="0.3">
      <c r="D109" s="88">
        <v>43861</v>
      </c>
      <c r="E109" s="89" t="s">
        <v>314</v>
      </c>
      <c r="F109" s="75" t="s">
        <v>239</v>
      </c>
      <c r="G109" s="75">
        <v>2</v>
      </c>
      <c r="H109">
        <v>2</v>
      </c>
    </row>
    <row r="110" spans="4:12" ht="15.6" x14ac:dyDescent="0.3">
      <c r="D110" s="92">
        <v>43909</v>
      </c>
      <c r="E110" s="93" t="s">
        <v>472</v>
      </c>
      <c r="F110" s="27" t="s">
        <v>239</v>
      </c>
      <c r="G110" s="27">
        <v>1</v>
      </c>
      <c r="H110">
        <v>3</v>
      </c>
    </row>
    <row r="111" spans="4:12" ht="15.6" x14ac:dyDescent="0.3">
      <c r="D111" s="99">
        <v>43921</v>
      </c>
      <c r="E111" s="93" t="s">
        <v>580</v>
      </c>
      <c r="F111" s="27" t="str">
        <f>F113</f>
        <v>MIC</v>
      </c>
      <c r="G111" s="121">
        <v>1</v>
      </c>
      <c r="H111">
        <v>4</v>
      </c>
    </row>
    <row r="112" spans="4:12" ht="15.6" x14ac:dyDescent="0.3">
      <c r="D112" s="99">
        <v>43921</v>
      </c>
      <c r="E112" s="93" t="s">
        <v>581</v>
      </c>
      <c r="F112" s="27" t="s">
        <v>239</v>
      </c>
      <c r="G112" s="121">
        <v>2</v>
      </c>
      <c r="H112">
        <v>5</v>
      </c>
    </row>
    <row r="113" spans="4:8" ht="15.6" x14ac:dyDescent="0.3">
      <c r="D113" s="99">
        <v>43921</v>
      </c>
      <c r="E113" s="93" t="s">
        <v>582</v>
      </c>
      <c r="F113" s="27" t="s">
        <v>239</v>
      </c>
      <c r="G113" s="121">
        <v>3</v>
      </c>
      <c r="H113">
        <v>6</v>
      </c>
    </row>
    <row r="114" spans="4:8" ht="15.6" x14ac:dyDescent="0.3">
      <c r="D114" s="33">
        <v>43941</v>
      </c>
      <c r="E114" s="46" t="s">
        <v>169</v>
      </c>
      <c r="F114" s="72" t="s">
        <v>170</v>
      </c>
      <c r="G114" s="214">
        <v>4</v>
      </c>
      <c r="H114">
        <v>7</v>
      </c>
    </row>
    <row r="115" spans="4:8" ht="15.6" x14ac:dyDescent="0.3">
      <c r="D115" s="33">
        <v>43949</v>
      </c>
      <c r="E115" s="46" t="s">
        <v>188</v>
      </c>
      <c r="F115" s="72" t="s">
        <v>189</v>
      </c>
      <c r="G115" s="72">
        <v>1</v>
      </c>
      <c r="H115">
        <v>8</v>
      </c>
    </row>
    <row r="116" spans="4:8" ht="15.6" x14ac:dyDescent="0.3">
      <c r="D116" s="33"/>
      <c r="E116" s="46"/>
      <c r="F116" s="72"/>
      <c r="G116" s="72"/>
    </row>
    <row r="117" spans="4:8" ht="15.6" x14ac:dyDescent="0.3">
      <c r="D117" s="114" t="s">
        <v>1123</v>
      </c>
      <c r="E117" s="115" t="s">
        <v>1121</v>
      </c>
      <c r="F117" s="116" t="s">
        <v>1122</v>
      </c>
      <c r="G117" s="116"/>
    </row>
    <row r="118" spans="4:8" ht="15.6" x14ac:dyDescent="0.3">
      <c r="D118" s="114">
        <v>43914</v>
      </c>
      <c r="E118" s="172" t="s">
        <v>1121</v>
      </c>
      <c r="F118" s="116" t="s">
        <v>1122</v>
      </c>
      <c r="G118" s="116"/>
    </row>
    <row r="119" spans="4:8" ht="15.6" x14ac:dyDescent="0.3">
      <c r="D119" s="114"/>
      <c r="E119" s="172"/>
      <c r="F119" s="116"/>
      <c r="G119" s="116"/>
    </row>
    <row r="120" spans="4:8" ht="15.6" x14ac:dyDescent="0.3">
      <c r="D120" s="20">
        <v>43864</v>
      </c>
      <c r="E120" s="78" t="s">
        <v>240</v>
      </c>
      <c r="F120" s="22" t="s">
        <v>241</v>
      </c>
      <c r="G120" s="22">
        <v>1</v>
      </c>
    </row>
    <row r="121" spans="4:8" ht="15.6" x14ac:dyDescent="0.3">
      <c r="D121" s="20">
        <v>43921</v>
      </c>
      <c r="E121" s="78" t="s">
        <v>280</v>
      </c>
      <c r="F121" s="22" t="s">
        <v>241</v>
      </c>
      <c r="G121" s="22">
        <v>1</v>
      </c>
    </row>
    <row r="122" spans="4:8" ht="15.6" x14ac:dyDescent="0.3">
      <c r="D122" s="92">
        <v>43917</v>
      </c>
      <c r="E122" s="93" t="s">
        <v>538</v>
      </c>
      <c r="F122" s="27" t="s">
        <v>241</v>
      </c>
      <c r="G122" s="27">
        <v>2</v>
      </c>
    </row>
    <row r="123" spans="4:8" ht="15.6" x14ac:dyDescent="0.3">
      <c r="D123" s="92"/>
      <c r="E123" s="93"/>
      <c r="F123" s="27"/>
      <c r="G123" s="27"/>
    </row>
    <row r="124" spans="4:8" ht="15.6" x14ac:dyDescent="0.3">
      <c r="D124" s="20">
        <v>43863</v>
      </c>
      <c r="E124" s="21" t="s">
        <v>85</v>
      </c>
      <c r="F124" s="22" t="s">
        <v>86</v>
      </c>
      <c r="G124" s="22">
        <v>1</v>
      </c>
    </row>
    <row r="125" spans="4:8" ht="15.6" x14ac:dyDescent="0.3">
      <c r="D125" s="20">
        <v>43859</v>
      </c>
      <c r="E125" s="21" t="s">
        <v>1075</v>
      </c>
      <c r="F125" s="22" t="s">
        <v>86</v>
      </c>
      <c r="G125" s="27">
        <v>2</v>
      </c>
    </row>
    <row r="126" spans="4:8" ht="15.6" x14ac:dyDescent="0.3">
      <c r="D126" s="20">
        <v>43861</v>
      </c>
      <c r="E126" s="21" t="s">
        <v>1081</v>
      </c>
      <c r="F126" s="22" t="s">
        <v>86</v>
      </c>
      <c r="G126" s="27">
        <v>3</v>
      </c>
    </row>
    <row r="127" spans="4:8" ht="15.6" x14ac:dyDescent="0.3">
      <c r="D127" s="20">
        <v>43864</v>
      </c>
      <c r="E127" s="21" t="s">
        <v>1084</v>
      </c>
      <c r="F127" s="22" t="s">
        <v>86</v>
      </c>
      <c r="G127" s="27">
        <v>4</v>
      </c>
    </row>
    <row r="128" spans="4:8" ht="15.6" x14ac:dyDescent="0.3">
      <c r="D128" s="92">
        <v>43895</v>
      </c>
      <c r="E128" s="93" t="s">
        <v>384</v>
      </c>
      <c r="F128" s="27" t="s">
        <v>86</v>
      </c>
      <c r="G128" s="27">
        <v>5</v>
      </c>
    </row>
    <row r="129" spans="3:8" ht="15.6" x14ac:dyDescent="0.3">
      <c r="D129" s="92">
        <v>43901</v>
      </c>
      <c r="E129" s="93" t="s">
        <v>414</v>
      </c>
      <c r="F129" s="27" t="s">
        <v>86</v>
      </c>
      <c r="G129" s="206">
        <v>1</v>
      </c>
    </row>
    <row r="130" spans="3:8" ht="15.6" x14ac:dyDescent="0.3">
      <c r="D130" s="92">
        <v>43915</v>
      </c>
      <c r="E130" s="93" t="s">
        <v>517</v>
      </c>
      <c r="F130" s="27" t="s">
        <v>86</v>
      </c>
      <c r="G130" s="4">
        <v>1</v>
      </c>
    </row>
    <row r="131" spans="3:8" ht="15.6" x14ac:dyDescent="0.3">
      <c r="D131" s="99">
        <v>43920</v>
      </c>
      <c r="E131" s="93" t="s">
        <v>565</v>
      </c>
      <c r="F131" s="27" t="s">
        <v>86</v>
      </c>
      <c r="G131" s="4">
        <v>2</v>
      </c>
    </row>
    <row r="132" spans="3:8" ht="15.6" x14ac:dyDescent="0.3">
      <c r="D132" s="90">
        <v>43924</v>
      </c>
      <c r="E132" s="12" t="s">
        <v>627</v>
      </c>
      <c r="F132" s="4" t="s">
        <v>86</v>
      </c>
      <c r="G132" s="4">
        <v>3</v>
      </c>
    </row>
    <row r="133" spans="3:8" ht="15.6" x14ac:dyDescent="0.3">
      <c r="D133" s="90">
        <v>43927</v>
      </c>
      <c r="E133" s="12" t="s">
        <v>644</v>
      </c>
      <c r="F133" s="4" t="s">
        <v>86</v>
      </c>
      <c r="G133" s="4">
        <v>4</v>
      </c>
    </row>
    <row r="134" spans="3:8" ht="15.6" x14ac:dyDescent="0.3">
      <c r="D134" s="11">
        <v>43930</v>
      </c>
      <c r="E134" s="12" t="s">
        <v>655</v>
      </c>
      <c r="F134" s="4" t="s">
        <v>86</v>
      </c>
      <c r="G134" s="4">
        <v>5</v>
      </c>
    </row>
    <row r="135" spans="3:8" ht="15.6" x14ac:dyDescent="0.3">
      <c r="D135" s="90">
        <v>43935</v>
      </c>
      <c r="E135" s="12" t="s">
        <v>682</v>
      </c>
      <c r="F135" s="4" t="s">
        <v>86</v>
      </c>
      <c r="G135" s="4">
        <v>6</v>
      </c>
    </row>
    <row r="136" spans="3:8" ht="15.6" x14ac:dyDescent="0.3">
      <c r="D136" s="11">
        <v>43949</v>
      </c>
      <c r="E136" s="12" t="s">
        <v>815</v>
      </c>
      <c r="F136" s="4" t="s">
        <v>86</v>
      </c>
      <c r="G136" s="158">
        <v>1</v>
      </c>
    </row>
    <row r="137" spans="3:8" ht="15.6" x14ac:dyDescent="0.3">
      <c r="D137" s="20"/>
      <c r="E137" s="21"/>
      <c r="F137" s="22"/>
      <c r="G137" s="22"/>
    </row>
    <row r="138" spans="3:8" ht="15.6" x14ac:dyDescent="0.3">
      <c r="G138" s="22"/>
    </row>
    <row r="139" spans="3:8" ht="15.6" x14ac:dyDescent="0.3">
      <c r="D139" s="20">
        <v>43861</v>
      </c>
      <c r="E139" s="21" t="s">
        <v>962</v>
      </c>
      <c r="F139" s="22" t="s">
        <v>13</v>
      </c>
      <c r="G139" s="199">
        <v>5</v>
      </c>
      <c r="H139">
        <v>5</v>
      </c>
    </row>
    <row r="140" spans="3:8" ht="15.6" x14ac:dyDescent="0.3">
      <c r="D140" s="20">
        <v>43858</v>
      </c>
      <c r="E140" s="21" t="s">
        <v>1074</v>
      </c>
      <c r="F140" s="22" t="s">
        <v>13</v>
      </c>
      <c r="G140" s="199">
        <v>1</v>
      </c>
      <c r="H140">
        <v>1</v>
      </c>
    </row>
    <row r="141" spans="3:8" ht="15.6" x14ac:dyDescent="0.3">
      <c r="D141" s="20">
        <v>43859</v>
      </c>
      <c r="E141" s="21" t="s">
        <v>12</v>
      </c>
      <c r="F141" s="22" t="s">
        <v>13</v>
      </c>
      <c r="G141" s="199">
        <v>2</v>
      </c>
      <c r="H141">
        <v>2</v>
      </c>
    </row>
    <row r="142" spans="3:8" ht="15.6" x14ac:dyDescent="0.3">
      <c r="D142" s="100">
        <v>43860</v>
      </c>
      <c r="E142" s="101" t="s">
        <v>576</v>
      </c>
      <c r="F142" s="60" t="s">
        <v>344</v>
      </c>
      <c r="G142" s="199">
        <v>3</v>
      </c>
      <c r="H142">
        <v>3</v>
      </c>
    </row>
    <row r="143" spans="3:8" ht="15.6" x14ac:dyDescent="0.3">
      <c r="D143" s="100">
        <v>43860</v>
      </c>
      <c r="E143" s="101" t="s">
        <v>577</v>
      </c>
      <c r="F143" s="60" t="s">
        <v>344</v>
      </c>
      <c r="G143" s="199">
        <v>4</v>
      </c>
      <c r="H143">
        <v>4</v>
      </c>
    </row>
    <row r="144" spans="3:8" ht="15.6" x14ac:dyDescent="0.3">
      <c r="C144">
        <v>1</v>
      </c>
      <c r="D144" s="49">
        <v>43874</v>
      </c>
      <c r="E144" s="77" t="s">
        <v>319</v>
      </c>
      <c r="F144" s="50" t="s">
        <v>13</v>
      </c>
      <c r="G144" s="199">
        <v>6</v>
      </c>
      <c r="H144">
        <v>6</v>
      </c>
    </row>
    <row r="145" spans="2:8" ht="15.6" x14ac:dyDescent="0.3">
      <c r="C145">
        <v>2</v>
      </c>
      <c r="D145" s="91">
        <v>43875</v>
      </c>
      <c r="E145" s="77" t="s">
        <v>326</v>
      </c>
      <c r="F145" s="50" t="s">
        <v>13</v>
      </c>
      <c r="G145" s="199">
        <v>7</v>
      </c>
      <c r="H145">
        <v>7</v>
      </c>
    </row>
    <row r="146" spans="2:8" ht="15.6" x14ac:dyDescent="0.3">
      <c r="C146">
        <v>3</v>
      </c>
      <c r="D146" s="91">
        <v>43875</v>
      </c>
      <c r="E146" s="77" t="s">
        <v>327</v>
      </c>
      <c r="F146" s="50" t="s">
        <v>13</v>
      </c>
      <c r="G146" s="199">
        <v>8</v>
      </c>
      <c r="H146">
        <v>8</v>
      </c>
    </row>
    <row r="147" spans="2:8" ht="15.6" x14ac:dyDescent="0.3">
      <c r="C147">
        <v>4</v>
      </c>
      <c r="D147" s="49">
        <v>43875</v>
      </c>
      <c r="E147" s="77" t="s">
        <v>328</v>
      </c>
      <c r="F147" s="50" t="s">
        <v>329</v>
      </c>
      <c r="G147" s="199">
        <v>9</v>
      </c>
      <c r="H147">
        <v>9</v>
      </c>
    </row>
    <row r="148" spans="2:8" ht="15.6" x14ac:dyDescent="0.3">
      <c r="C148">
        <v>5</v>
      </c>
      <c r="D148" s="49">
        <v>43882</v>
      </c>
      <c r="E148" s="77" t="s">
        <v>343</v>
      </c>
      <c r="F148" s="50" t="s">
        <v>344</v>
      </c>
      <c r="G148" s="199">
        <v>10</v>
      </c>
      <c r="H148">
        <v>10</v>
      </c>
    </row>
    <row r="149" spans="2:8" ht="15.6" x14ac:dyDescent="0.3">
      <c r="C149">
        <v>6</v>
      </c>
      <c r="D149" s="49">
        <v>43882</v>
      </c>
      <c r="E149" s="77" t="s">
        <v>345</v>
      </c>
      <c r="F149" s="50" t="s">
        <v>329</v>
      </c>
      <c r="G149" s="199">
        <v>11</v>
      </c>
      <c r="H149">
        <v>11</v>
      </c>
    </row>
    <row r="150" spans="2:8" ht="15.6" x14ac:dyDescent="0.3">
      <c r="C150">
        <v>7</v>
      </c>
      <c r="D150" s="49">
        <v>43883</v>
      </c>
      <c r="E150" s="77" t="s">
        <v>349</v>
      </c>
      <c r="F150" s="50" t="s">
        <v>13</v>
      </c>
      <c r="G150" s="199">
        <v>12</v>
      </c>
      <c r="H150">
        <v>12</v>
      </c>
    </row>
    <row r="151" spans="2:8" ht="15.6" x14ac:dyDescent="0.3">
      <c r="C151">
        <v>8</v>
      </c>
      <c r="D151" s="91">
        <v>43886</v>
      </c>
      <c r="E151" s="77" t="s">
        <v>356</v>
      </c>
      <c r="F151" s="50" t="s">
        <v>13</v>
      </c>
      <c r="G151" s="199">
        <v>13</v>
      </c>
      <c r="H151">
        <v>13</v>
      </c>
    </row>
    <row r="152" spans="2:8" ht="15.6" x14ac:dyDescent="0.3">
      <c r="C152">
        <v>9</v>
      </c>
      <c r="D152" s="91">
        <v>43888</v>
      </c>
      <c r="E152" s="77" t="s">
        <v>361</v>
      </c>
      <c r="F152" s="50" t="s">
        <v>13</v>
      </c>
      <c r="G152" s="199">
        <v>14</v>
      </c>
      <c r="H152">
        <v>14</v>
      </c>
    </row>
    <row r="153" spans="2:8" ht="15.6" x14ac:dyDescent="0.3">
      <c r="C153">
        <v>10</v>
      </c>
      <c r="D153" s="49">
        <v>43888</v>
      </c>
      <c r="E153" s="77" t="s">
        <v>362</v>
      </c>
      <c r="F153" s="50" t="s">
        <v>13</v>
      </c>
      <c r="G153" s="199">
        <v>15</v>
      </c>
      <c r="H153">
        <v>15</v>
      </c>
    </row>
    <row r="154" spans="2:8" ht="15.6" x14ac:dyDescent="0.3">
      <c r="C154">
        <v>11</v>
      </c>
      <c r="D154" s="49">
        <v>43888</v>
      </c>
      <c r="E154" s="77" t="s">
        <v>363</v>
      </c>
      <c r="F154" s="50" t="s">
        <v>329</v>
      </c>
      <c r="G154" s="199">
        <v>16</v>
      </c>
      <c r="H154">
        <v>16</v>
      </c>
    </row>
    <row r="155" spans="2:8" ht="15.6" x14ac:dyDescent="0.3">
      <c r="C155">
        <v>12</v>
      </c>
      <c r="D155" s="49">
        <v>43889</v>
      </c>
      <c r="E155" s="77" t="s">
        <v>366</v>
      </c>
      <c r="F155" s="50" t="s">
        <v>344</v>
      </c>
      <c r="G155" s="199">
        <v>17</v>
      </c>
      <c r="H155">
        <v>17</v>
      </c>
    </row>
    <row r="156" spans="2:8" ht="15.6" x14ac:dyDescent="0.3">
      <c r="C156">
        <v>13</v>
      </c>
      <c r="D156" s="49">
        <v>43889</v>
      </c>
      <c r="E156" s="77" t="s">
        <v>367</v>
      </c>
      <c r="F156" s="50" t="s">
        <v>329</v>
      </c>
      <c r="G156" s="199">
        <v>18</v>
      </c>
      <c r="H156">
        <v>18</v>
      </c>
    </row>
    <row r="157" spans="2:8" ht="15.6" x14ac:dyDescent="0.3">
      <c r="C157">
        <v>14</v>
      </c>
      <c r="D157" s="49">
        <v>43894</v>
      </c>
      <c r="E157" s="77" t="s">
        <v>378</v>
      </c>
      <c r="F157" s="50" t="s">
        <v>13</v>
      </c>
      <c r="G157" s="199">
        <v>19</v>
      </c>
      <c r="H157">
        <v>19</v>
      </c>
    </row>
    <row r="158" spans="2:8" ht="15.6" x14ac:dyDescent="0.3">
      <c r="D158" s="49"/>
      <c r="E158" s="77"/>
      <c r="F158" s="50"/>
      <c r="G158" s="199"/>
    </row>
    <row r="159" spans="2:8" ht="15.6" x14ac:dyDescent="0.3">
      <c r="B159">
        <v>1</v>
      </c>
      <c r="C159">
        <v>15</v>
      </c>
      <c r="D159" s="92">
        <v>43896</v>
      </c>
      <c r="E159" s="93" t="s">
        <v>389</v>
      </c>
      <c r="F159" s="27" t="s">
        <v>13</v>
      </c>
      <c r="G159" s="27">
        <v>1</v>
      </c>
      <c r="H159">
        <v>20</v>
      </c>
    </row>
    <row r="160" spans="2:8" ht="15.6" x14ac:dyDescent="0.3">
      <c r="B160">
        <v>2</v>
      </c>
      <c r="C160">
        <v>16</v>
      </c>
      <c r="D160" s="92">
        <v>43896</v>
      </c>
      <c r="E160" s="93" t="s">
        <v>390</v>
      </c>
      <c r="F160" s="27" t="str">
        <f>F157</f>
        <v>MOET</v>
      </c>
      <c r="G160" s="27">
        <v>2</v>
      </c>
      <c r="H160">
        <v>21</v>
      </c>
    </row>
    <row r="161" spans="2:8" ht="15.6" x14ac:dyDescent="0.3">
      <c r="B161">
        <v>3</v>
      </c>
      <c r="C161">
        <v>17</v>
      </c>
      <c r="D161" s="92">
        <v>43896</v>
      </c>
      <c r="E161" s="93" t="s">
        <v>387</v>
      </c>
      <c r="F161" s="27" t="s">
        <v>388</v>
      </c>
      <c r="G161" s="27">
        <v>3</v>
      </c>
      <c r="H161">
        <v>22</v>
      </c>
    </row>
    <row r="162" spans="2:8" ht="15.6" x14ac:dyDescent="0.3">
      <c r="B162">
        <v>4</v>
      </c>
      <c r="C162">
        <v>18</v>
      </c>
      <c r="D162" s="92">
        <v>43897</v>
      </c>
      <c r="E162" s="93" t="s">
        <v>395</v>
      </c>
      <c r="F162" s="27" t="s">
        <v>388</v>
      </c>
      <c r="G162" s="27">
        <v>4</v>
      </c>
      <c r="H162">
        <v>23</v>
      </c>
    </row>
    <row r="163" spans="2:8" ht="15.6" x14ac:dyDescent="0.3">
      <c r="B163">
        <v>5</v>
      </c>
      <c r="C163">
        <v>19</v>
      </c>
      <c r="D163" s="92">
        <v>43900</v>
      </c>
      <c r="E163" s="93" t="s">
        <v>412</v>
      </c>
      <c r="F163" s="27" t="s">
        <v>13</v>
      </c>
      <c r="G163" s="27">
        <v>5</v>
      </c>
      <c r="H163">
        <v>24</v>
      </c>
    </row>
    <row r="164" spans="2:8" ht="15.6" x14ac:dyDescent="0.3">
      <c r="B164">
        <v>6</v>
      </c>
      <c r="C164">
        <v>20</v>
      </c>
      <c r="D164" s="92">
        <v>43901</v>
      </c>
      <c r="E164" s="93" t="s">
        <v>419</v>
      </c>
      <c r="F164" s="27" t="s">
        <v>13</v>
      </c>
      <c r="G164" s="27">
        <v>6</v>
      </c>
      <c r="H164">
        <v>25</v>
      </c>
    </row>
    <row r="165" spans="2:8" ht="15.6" x14ac:dyDescent="0.3">
      <c r="B165">
        <v>7</v>
      </c>
      <c r="C165">
        <v>21</v>
      </c>
      <c r="D165" s="92">
        <v>43902</v>
      </c>
      <c r="E165" s="93" t="s">
        <v>424</v>
      </c>
      <c r="F165" s="27" t="s">
        <v>13</v>
      </c>
      <c r="G165" s="27">
        <v>7</v>
      </c>
      <c r="H165">
        <v>26</v>
      </c>
    </row>
    <row r="166" spans="2:8" ht="15.6" x14ac:dyDescent="0.3">
      <c r="B166">
        <v>8</v>
      </c>
      <c r="C166">
        <v>22</v>
      </c>
      <c r="D166" s="92">
        <v>43903</v>
      </c>
      <c r="E166" s="93" t="s">
        <v>430</v>
      </c>
      <c r="F166" s="27" t="s">
        <v>13</v>
      </c>
      <c r="G166" s="27">
        <v>8</v>
      </c>
      <c r="H166">
        <v>27</v>
      </c>
    </row>
    <row r="167" spans="2:8" ht="16.8" customHeight="1" x14ac:dyDescent="0.3">
      <c r="B167">
        <v>9</v>
      </c>
      <c r="C167">
        <v>23</v>
      </c>
      <c r="D167" s="92">
        <v>43903</v>
      </c>
      <c r="E167" s="93" t="s">
        <v>431</v>
      </c>
      <c r="F167" s="27" t="s">
        <v>13</v>
      </c>
      <c r="G167" s="27">
        <v>9</v>
      </c>
      <c r="H167">
        <v>28</v>
      </c>
    </row>
    <row r="168" spans="2:8" ht="15.6" x14ac:dyDescent="0.3">
      <c r="B168">
        <v>10</v>
      </c>
      <c r="C168">
        <v>24</v>
      </c>
      <c r="D168" s="92">
        <v>43903</v>
      </c>
      <c r="E168" s="93" t="s">
        <v>428</v>
      </c>
      <c r="F168" s="27" t="s">
        <v>388</v>
      </c>
      <c r="G168" s="27">
        <v>10</v>
      </c>
      <c r="H168">
        <v>29</v>
      </c>
    </row>
    <row r="169" spans="2:8" ht="15.6" x14ac:dyDescent="0.3">
      <c r="B169">
        <v>11</v>
      </c>
      <c r="C169">
        <v>25</v>
      </c>
      <c r="D169" s="92">
        <v>43903</v>
      </c>
      <c r="E169" s="93" t="s">
        <v>429</v>
      </c>
      <c r="F169" s="27" t="s">
        <v>388</v>
      </c>
      <c r="G169" s="27">
        <v>11</v>
      </c>
      <c r="H169">
        <v>30</v>
      </c>
    </row>
    <row r="170" spans="2:8" ht="15.6" x14ac:dyDescent="0.3">
      <c r="B170">
        <v>12</v>
      </c>
      <c r="C170">
        <v>26</v>
      </c>
      <c r="D170" s="92">
        <v>43906</v>
      </c>
      <c r="E170" s="93" t="s">
        <v>445</v>
      </c>
      <c r="F170" s="27" t="s">
        <v>344</v>
      </c>
      <c r="G170" s="27">
        <v>12</v>
      </c>
      <c r="H170">
        <v>31</v>
      </c>
    </row>
    <row r="171" spans="2:8" ht="15.6" x14ac:dyDescent="0.3">
      <c r="B171">
        <v>13</v>
      </c>
      <c r="C171">
        <v>27</v>
      </c>
      <c r="D171" s="92">
        <v>43907</v>
      </c>
      <c r="E171" s="93" t="s">
        <v>455</v>
      </c>
      <c r="F171" s="27" t="s">
        <v>344</v>
      </c>
      <c r="G171" s="27">
        <v>13</v>
      </c>
      <c r="H171">
        <v>32</v>
      </c>
    </row>
    <row r="172" spans="2:8" ht="15.6" x14ac:dyDescent="0.3">
      <c r="B172">
        <v>14</v>
      </c>
      <c r="C172">
        <v>28</v>
      </c>
      <c r="D172" s="92">
        <v>43907</v>
      </c>
      <c r="E172" s="93" t="s">
        <v>456</v>
      </c>
      <c r="F172" s="27" t="s">
        <v>388</v>
      </c>
      <c r="G172" s="27">
        <v>14</v>
      </c>
      <c r="H172">
        <v>33</v>
      </c>
    </row>
    <row r="173" spans="2:8" ht="15.6" x14ac:dyDescent="0.3">
      <c r="B173">
        <v>15</v>
      </c>
      <c r="C173">
        <v>29</v>
      </c>
      <c r="D173" s="92">
        <v>43908</v>
      </c>
      <c r="E173" s="93" t="s">
        <v>465</v>
      </c>
      <c r="F173" s="27" t="s">
        <v>13</v>
      </c>
      <c r="G173" s="27">
        <v>15</v>
      </c>
      <c r="H173">
        <v>34</v>
      </c>
    </row>
    <row r="174" spans="2:8" ht="15.6" x14ac:dyDescent="0.3">
      <c r="D174" s="20">
        <v>43908</v>
      </c>
      <c r="E174" s="21" t="s">
        <v>29</v>
      </c>
      <c r="F174" s="22" t="s">
        <v>13</v>
      </c>
      <c r="G174" s="27">
        <v>16</v>
      </c>
      <c r="H174">
        <v>35</v>
      </c>
    </row>
    <row r="175" spans="2:8" s="183" customFormat="1" ht="15.6" x14ac:dyDescent="0.3">
      <c r="D175" s="215">
        <v>43909</v>
      </c>
      <c r="E175" s="216" t="s">
        <v>470</v>
      </c>
      <c r="F175" s="159" t="s">
        <v>329</v>
      </c>
      <c r="G175" s="159">
        <v>17</v>
      </c>
      <c r="H175" s="183">
        <v>36</v>
      </c>
    </row>
    <row r="176" spans="2:8" ht="15.6" x14ac:dyDescent="0.3">
      <c r="C176">
        <v>1</v>
      </c>
      <c r="D176" s="92">
        <v>43910</v>
      </c>
      <c r="E176" s="93" t="s">
        <v>493</v>
      </c>
      <c r="F176" s="27" t="s">
        <v>13</v>
      </c>
      <c r="G176" s="197">
        <v>1</v>
      </c>
      <c r="H176">
        <v>37</v>
      </c>
    </row>
    <row r="177" spans="3:8" ht="15.6" x14ac:dyDescent="0.3">
      <c r="C177">
        <v>2</v>
      </c>
      <c r="D177" s="92">
        <v>43910</v>
      </c>
      <c r="E177" s="93" t="s">
        <v>494</v>
      </c>
      <c r="F177" s="27" t="s">
        <v>13</v>
      </c>
      <c r="G177" s="207">
        <v>2</v>
      </c>
      <c r="H177">
        <v>38</v>
      </c>
    </row>
    <row r="178" spans="3:8" ht="15.6" x14ac:dyDescent="0.3">
      <c r="C178">
        <v>3</v>
      </c>
      <c r="D178" s="92">
        <v>43910</v>
      </c>
      <c r="E178" s="93" t="s">
        <v>489</v>
      </c>
      <c r="F178" s="27" t="s">
        <v>490</v>
      </c>
      <c r="G178" s="207">
        <v>3</v>
      </c>
      <c r="H178">
        <v>39</v>
      </c>
    </row>
    <row r="179" spans="3:8" ht="15.6" x14ac:dyDescent="0.3">
      <c r="C179">
        <v>4</v>
      </c>
      <c r="D179" s="92">
        <v>43910</v>
      </c>
      <c r="E179" s="93" t="s">
        <v>491</v>
      </c>
      <c r="F179" s="27" t="s">
        <v>388</v>
      </c>
      <c r="G179" s="197">
        <v>4</v>
      </c>
      <c r="H179">
        <v>40</v>
      </c>
    </row>
    <row r="180" spans="3:8" ht="15.6" x14ac:dyDescent="0.3">
      <c r="C180">
        <v>5</v>
      </c>
      <c r="D180" s="92">
        <v>43913</v>
      </c>
      <c r="E180" s="93" t="s">
        <v>502</v>
      </c>
      <c r="F180" s="27" t="s">
        <v>13</v>
      </c>
      <c r="G180" s="207">
        <v>5</v>
      </c>
      <c r="H180">
        <v>41</v>
      </c>
    </row>
    <row r="181" spans="3:8" ht="15.6" x14ac:dyDescent="0.3">
      <c r="C181">
        <v>6</v>
      </c>
      <c r="D181" s="92">
        <v>43915</v>
      </c>
      <c r="E181" s="93" t="s">
        <v>514</v>
      </c>
      <c r="F181" s="27" t="s">
        <v>13</v>
      </c>
      <c r="G181" s="207">
        <v>6</v>
      </c>
      <c r="H181">
        <v>42</v>
      </c>
    </row>
    <row r="182" spans="3:8" ht="15.6" x14ac:dyDescent="0.3">
      <c r="C182">
        <v>7</v>
      </c>
      <c r="D182" s="92">
        <v>43915</v>
      </c>
      <c r="E182" s="93" t="s">
        <v>525</v>
      </c>
      <c r="F182" s="27" t="s">
        <v>388</v>
      </c>
      <c r="G182" s="197">
        <v>7</v>
      </c>
      <c r="H182">
        <v>43</v>
      </c>
    </row>
    <row r="183" spans="3:8" ht="15.6" x14ac:dyDescent="0.3">
      <c r="C183">
        <v>8</v>
      </c>
      <c r="D183" s="92">
        <v>43917</v>
      </c>
      <c r="E183" s="93" t="s">
        <v>552</v>
      </c>
      <c r="F183" s="27" t="s">
        <v>13</v>
      </c>
      <c r="G183" s="207">
        <v>8</v>
      </c>
      <c r="H183">
        <v>44</v>
      </c>
    </row>
    <row r="184" spans="3:8" ht="15.6" x14ac:dyDescent="0.3">
      <c r="C184">
        <v>9</v>
      </c>
      <c r="D184" s="92">
        <v>43917</v>
      </c>
      <c r="E184" s="93" t="s">
        <v>553</v>
      </c>
      <c r="F184" s="27" t="s">
        <v>13</v>
      </c>
      <c r="G184" s="207">
        <v>9</v>
      </c>
      <c r="H184">
        <v>45</v>
      </c>
    </row>
    <row r="185" spans="3:8" ht="15.6" x14ac:dyDescent="0.3">
      <c r="C185">
        <v>10</v>
      </c>
      <c r="D185" s="92">
        <v>43920</v>
      </c>
      <c r="E185" s="93" t="s">
        <v>563</v>
      </c>
      <c r="F185" s="27" t="s">
        <v>13</v>
      </c>
      <c r="G185" s="197">
        <v>10</v>
      </c>
      <c r="H185">
        <v>46</v>
      </c>
    </row>
    <row r="186" spans="3:8" ht="15.6" x14ac:dyDescent="0.3">
      <c r="C186">
        <v>11</v>
      </c>
      <c r="D186" s="92">
        <v>43921</v>
      </c>
      <c r="E186" s="93" t="s">
        <v>583</v>
      </c>
      <c r="F186" s="27" t="s">
        <v>13</v>
      </c>
      <c r="G186" s="207">
        <v>11</v>
      </c>
      <c r="H186">
        <v>47</v>
      </c>
    </row>
    <row r="187" spans="3:8" ht="15.6" x14ac:dyDescent="0.3">
      <c r="C187">
        <v>12</v>
      </c>
      <c r="D187" s="99">
        <v>43921</v>
      </c>
      <c r="E187" s="93" t="s">
        <v>604</v>
      </c>
      <c r="F187" s="27" t="s">
        <v>344</v>
      </c>
      <c r="G187" s="207">
        <v>12</v>
      </c>
      <c r="H187">
        <v>48</v>
      </c>
    </row>
    <row r="188" spans="3:8" ht="15.6" x14ac:dyDescent="0.3">
      <c r="C188">
        <v>13</v>
      </c>
      <c r="D188" s="90">
        <v>43924</v>
      </c>
      <c r="E188" s="12" t="s">
        <v>622</v>
      </c>
      <c r="F188" s="4" t="s">
        <v>388</v>
      </c>
      <c r="G188" s="197">
        <v>13</v>
      </c>
      <c r="H188">
        <v>49</v>
      </c>
    </row>
    <row r="189" spans="3:8" ht="15.6" x14ac:dyDescent="0.3">
      <c r="C189">
        <v>14</v>
      </c>
      <c r="D189" s="11">
        <v>43927</v>
      </c>
      <c r="E189" s="12" t="s">
        <v>642</v>
      </c>
      <c r="F189" s="4" t="s">
        <v>13</v>
      </c>
      <c r="G189" s="207">
        <v>14</v>
      </c>
      <c r="H189">
        <v>50</v>
      </c>
    </row>
    <row r="190" spans="3:8" ht="15.6" x14ac:dyDescent="0.3">
      <c r="C190">
        <v>15</v>
      </c>
      <c r="D190" s="11">
        <v>43929</v>
      </c>
      <c r="E190" s="12" t="s">
        <v>650</v>
      </c>
      <c r="F190" s="4" t="s">
        <v>13</v>
      </c>
      <c r="G190" s="207">
        <v>15</v>
      </c>
      <c r="H190">
        <v>51</v>
      </c>
    </row>
    <row r="191" spans="3:8" ht="15.6" x14ac:dyDescent="0.3">
      <c r="C191">
        <v>16</v>
      </c>
      <c r="D191" s="90">
        <v>43932</v>
      </c>
      <c r="E191" s="12" t="s">
        <v>668</v>
      </c>
      <c r="F191" s="4" t="s">
        <v>388</v>
      </c>
      <c r="G191" s="197">
        <v>16</v>
      </c>
      <c r="H191">
        <v>52</v>
      </c>
    </row>
    <row r="192" spans="3:8" ht="15.6" x14ac:dyDescent="0.3">
      <c r="C192">
        <v>17</v>
      </c>
      <c r="D192" s="11">
        <v>43934</v>
      </c>
      <c r="E192" s="12" t="s">
        <v>674</v>
      </c>
      <c r="F192" s="4" t="s">
        <v>13</v>
      </c>
      <c r="G192" s="207">
        <v>17</v>
      </c>
      <c r="H192">
        <v>53</v>
      </c>
    </row>
    <row r="193" spans="3:8" ht="15.6" x14ac:dyDescent="0.3">
      <c r="C193">
        <v>18</v>
      </c>
      <c r="D193" s="11">
        <v>43935</v>
      </c>
      <c r="E193" s="18" t="s">
        <v>679</v>
      </c>
      <c r="F193" s="4" t="s">
        <v>13</v>
      </c>
      <c r="G193" s="207">
        <v>18</v>
      </c>
      <c r="H193">
        <v>54</v>
      </c>
    </row>
    <row r="194" spans="3:8" ht="15.6" x14ac:dyDescent="0.3">
      <c r="C194">
        <v>19</v>
      </c>
      <c r="D194" s="11">
        <v>43936</v>
      </c>
      <c r="E194" s="12" t="s">
        <v>692</v>
      </c>
      <c r="F194" s="4" t="s">
        <v>13</v>
      </c>
      <c r="G194" s="197">
        <v>19</v>
      </c>
      <c r="H194">
        <v>55</v>
      </c>
    </row>
    <row r="195" spans="3:8" ht="15.6" x14ac:dyDescent="0.3">
      <c r="C195">
        <v>20</v>
      </c>
      <c r="D195" s="11">
        <v>43937</v>
      </c>
      <c r="E195" s="12" t="s">
        <v>700</v>
      </c>
      <c r="F195" s="4" t="s">
        <v>388</v>
      </c>
      <c r="G195" s="207">
        <v>20</v>
      </c>
      <c r="H195">
        <v>56</v>
      </c>
    </row>
    <row r="196" spans="3:8" ht="15.6" x14ac:dyDescent="0.3">
      <c r="C196">
        <v>21</v>
      </c>
      <c r="D196" s="11">
        <v>43938</v>
      </c>
      <c r="E196" s="12" t="s">
        <v>710</v>
      </c>
      <c r="F196" s="4" t="s">
        <v>490</v>
      </c>
      <c r="G196" s="207">
        <v>21</v>
      </c>
      <c r="H196">
        <v>57</v>
      </c>
    </row>
    <row r="197" spans="3:8" ht="15.6" x14ac:dyDescent="0.3">
      <c r="C197">
        <v>22</v>
      </c>
      <c r="D197" s="11">
        <v>43942</v>
      </c>
      <c r="E197" s="12" t="s">
        <v>722</v>
      </c>
      <c r="F197" s="4" t="s">
        <v>13</v>
      </c>
      <c r="G197" s="197">
        <v>22</v>
      </c>
      <c r="H197">
        <v>58</v>
      </c>
    </row>
    <row r="198" spans="3:8" ht="15.6" x14ac:dyDescent="0.3">
      <c r="D198" s="20">
        <v>43942</v>
      </c>
      <c r="E198" s="21" t="s">
        <v>50</v>
      </c>
      <c r="F198" s="22" t="s">
        <v>13</v>
      </c>
      <c r="G198" s="207">
        <v>23</v>
      </c>
      <c r="H198">
        <v>59</v>
      </c>
    </row>
    <row r="199" spans="3:8" ht="15.6" x14ac:dyDescent="0.3">
      <c r="D199" s="20"/>
      <c r="E199" s="21"/>
      <c r="F199" s="22"/>
      <c r="G199" s="207"/>
    </row>
    <row r="200" spans="3:8" ht="15.6" x14ac:dyDescent="0.3">
      <c r="D200" s="11">
        <v>43943</v>
      </c>
      <c r="E200" s="12" t="s">
        <v>731</v>
      </c>
      <c r="F200" s="4" t="s">
        <v>13</v>
      </c>
      <c r="G200" s="27">
        <v>1</v>
      </c>
      <c r="H200">
        <v>60</v>
      </c>
    </row>
    <row r="201" spans="3:8" ht="15.6" x14ac:dyDescent="0.3">
      <c r="D201" s="11">
        <v>43943</v>
      </c>
      <c r="E201" s="12" t="s">
        <v>732</v>
      </c>
      <c r="F201" s="4" t="s">
        <v>13</v>
      </c>
      <c r="G201" s="113">
        <v>2</v>
      </c>
      <c r="H201">
        <v>61</v>
      </c>
    </row>
    <row r="202" spans="3:8" ht="15.6" x14ac:dyDescent="0.3">
      <c r="D202" s="11">
        <v>43944</v>
      </c>
      <c r="E202" s="12" t="s">
        <v>759</v>
      </c>
      <c r="F202" s="4" t="s">
        <v>13</v>
      </c>
      <c r="G202" s="113">
        <v>3</v>
      </c>
      <c r="H202">
        <v>62</v>
      </c>
    </row>
    <row r="203" spans="3:8" ht="15.6" x14ac:dyDescent="0.3">
      <c r="D203" s="39">
        <v>43945</v>
      </c>
      <c r="E203" s="40" t="s">
        <v>797</v>
      </c>
      <c r="F203" s="35" t="s">
        <v>798</v>
      </c>
      <c r="G203" s="27">
        <v>4</v>
      </c>
      <c r="H203">
        <v>63</v>
      </c>
    </row>
    <row r="204" spans="3:8" ht="15.6" x14ac:dyDescent="0.3">
      <c r="D204" s="90">
        <v>43949</v>
      </c>
      <c r="E204" s="12" t="s">
        <v>810</v>
      </c>
      <c r="F204" s="4" t="s">
        <v>13</v>
      </c>
      <c r="G204" s="113">
        <v>5</v>
      </c>
      <c r="H204">
        <v>64</v>
      </c>
    </row>
    <row r="205" spans="3:8" ht="15.6" x14ac:dyDescent="0.3">
      <c r="D205" s="11">
        <v>43949</v>
      </c>
      <c r="E205" s="12" t="s">
        <v>811</v>
      </c>
      <c r="F205" s="4" t="s">
        <v>13</v>
      </c>
      <c r="G205" s="113">
        <v>6</v>
      </c>
      <c r="H205">
        <v>65</v>
      </c>
    </row>
    <row r="206" spans="3:8" ht="15.6" x14ac:dyDescent="0.3">
      <c r="D206" s="11">
        <v>43950</v>
      </c>
      <c r="E206" s="4" t="s">
        <v>827</v>
      </c>
      <c r="F206" s="4" t="s">
        <v>13</v>
      </c>
      <c r="G206" s="27">
        <v>7</v>
      </c>
      <c r="H206">
        <v>66</v>
      </c>
    </row>
    <row r="207" spans="3:8" ht="15.6" x14ac:dyDescent="0.3">
      <c r="D207" s="11">
        <v>43950</v>
      </c>
      <c r="E207" s="12" t="s">
        <v>828</v>
      </c>
      <c r="F207" s="4" t="s">
        <v>13</v>
      </c>
      <c r="G207" s="113">
        <v>8</v>
      </c>
      <c r="H207">
        <v>67</v>
      </c>
    </row>
    <row r="208" spans="3:8" ht="15.6" x14ac:dyDescent="0.3">
      <c r="D208" s="11">
        <v>43950</v>
      </c>
      <c r="E208" s="12" t="s">
        <v>826</v>
      </c>
      <c r="F208" s="4" t="s">
        <v>388</v>
      </c>
      <c r="G208" s="113">
        <v>9</v>
      </c>
      <c r="H208">
        <v>68</v>
      </c>
    </row>
    <row r="209" spans="4:8" ht="15.6" x14ac:dyDescent="0.3">
      <c r="D209" s="111">
        <v>43956</v>
      </c>
      <c r="E209" s="112" t="s">
        <v>850</v>
      </c>
      <c r="F209" s="113" t="s">
        <v>13</v>
      </c>
      <c r="G209" s="27">
        <v>10</v>
      </c>
      <c r="H209">
        <v>69</v>
      </c>
    </row>
    <row r="210" spans="4:8" ht="15.6" x14ac:dyDescent="0.3">
      <c r="D210" s="111">
        <v>43957</v>
      </c>
      <c r="E210" s="112" t="s">
        <v>854</v>
      </c>
      <c r="F210" s="113" t="s">
        <v>490</v>
      </c>
      <c r="G210" s="113">
        <v>11</v>
      </c>
      <c r="H210">
        <v>70</v>
      </c>
    </row>
    <row r="211" spans="4:8" ht="15.6" x14ac:dyDescent="0.3">
      <c r="D211" s="111">
        <v>43957</v>
      </c>
      <c r="E211" s="112" t="s">
        <v>855</v>
      </c>
      <c r="F211" s="113" t="s">
        <v>490</v>
      </c>
      <c r="G211" s="113">
        <v>12</v>
      </c>
      <c r="H211">
        <v>71</v>
      </c>
    </row>
    <row r="212" spans="4:8" ht="15.6" x14ac:dyDescent="0.3">
      <c r="D212" s="111">
        <v>43958</v>
      </c>
      <c r="E212" s="112" t="s">
        <v>861</v>
      </c>
      <c r="F212" s="113" t="s">
        <v>13</v>
      </c>
      <c r="G212" s="27">
        <v>13</v>
      </c>
      <c r="H212">
        <v>72</v>
      </c>
    </row>
    <row r="213" spans="4:8" ht="15.6" x14ac:dyDescent="0.3">
      <c r="D213" s="111">
        <v>43958</v>
      </c>
      <c r="E213" s="112" t="s">
        <v>860</v>
      </c>
      <c r="F213" s="113" t="s">
        <v>388</v>
      </c>
      <c r="G213" s="113">
        <v>14</v>
      </c>
      <c r="H213">
        <v>73</v>
      </c>
    </row>
    <row r="214" spans="4:8" ht="15.6" x14ac:dyDescent="0.3">
      <c r="D214" s="111">
        <v>43959</v>
      </c>
      <c r="E214" s="112" t="s">
        <v>866</v>
      </c>
      <c r="F214" s="113" t="s">
        <v>13</v>
      </c>
      <c r="G214" s="113">
        <v>15</v>
      </c>
      <c r="H214">
        <v>74</v>
      </c>
    </row>
    <row r="215" spans="4:8" ht="15.6" x14ac:dyDescent="0.3">
      <c r="D215" s="111">
        <v>43959</v>
      </c>
      <c r="E215" s="112" t="s">
        <v>865</v>
      </c>
      <c r="F215" s="113" t="s">
        <v>329</v>
      </c>
      <c r="G215" s="27">
        <v>16</v>
      </c>
      <c r="H215">
        <v>75</v>
      </c>
    </row>
    <row r="216" spans="4:8" ht="15.6" x14ac:dyDescent="0.3">
      <c r="D216" s="111">
        <v>43962</v>
      </c>
      <c r="E216" s="112" t="s">
        <v>874</v>
      </c>
      <c r="F216" s="113" t="s">
        <v>13</v>
      </c>
      <c r="G216" s="113">
        <v>17</v>
      </c>
      <c r="H216">
        <v>76</v>
      </c>
    </row>
    <row r="217" spans="4:8" ht="15.6" x14ac:dyDescent="0.3">
      <c r="D217" s="111">
        <v>43962</v>
      </c>
      <c r="E217" s="112" t="s">
        <v>875</v>
      </c>
      <c r="F217" s="113" t="s">
        <v>13</v>
      </c>
      <c r="G217" s="113">
        <v>18</v>
      </c>
      <c r="H217">
        <v>77</v>
      </c>
    </row>
    <row r="218" spans="4:8" ht="15.6" x14ac:dyDescent="0.3">
      <c r="D218" s="111">
        <v>43963</v>
      </c>
      <c r="E218" s="112" t="s">
        <v>877</v>
      </c>
      <c r="F218" s="113" t="s">
        <v>329</v>
      </c>
      <c r="G218" s="27">
        <v>19</v>
      </c>
      <c r="H218">
        <v>78</v>
      </c>
    </row>
    <row r="219" spans="4:8" ht="15.6" x14ac:dyDescent="0.3">
      <c r="D219" s="111">
        <v>43970</v>
      </c>
      <c r="E219" s="112" t="s">
        <v>886</v>
      </c>
      <c r="F219" s="113" t="s">
        <v>329</v>
      </c>
      <c r="G219" s="113">
        <v>20</v>
      </c>
      <c r="H219">
        <v>79</v>
      </c>
    </row>
    <row r="220" spans="4:8" ht="15.6" x14ac:dyDescent="0.3">
      <c r="D220" s="111">
        <v>43977</v>
      </c>
      <c r="E220" s="112" t="s">
        <v>896</v>
      </c>
      <c r="F220" s="113" t="s">
        <v>329</v>
      </c>
      <c r="G220" s="113">
        <v>21</v>
      </c>
      <c r="H220">
        <v>80</v>
      </c>
    </row>
    <row r="221" spans="4:8" ht="15.6" x14ac:dyDescent="0.3">
      <c r="D221" s="111">
        <v>43978</v>
      </c>
      <c r="E221" s="112" t="s">
        <v>899</v>
      </c>
      <c r="F221" s="113" t="s">
        <v>490</v>
      </c>
      <c r="G221" s="27">
        <v>22</v>
      </c>
      <c r="H221">
        <v>81</v>
      </c>
    </row>
    <row r="222" spans="4:8" ht="15.6" x14ac:dyDescent="0.3">
      <c r="D222" s="114">
        <v>43985</v>
      </c>
      <c r="E222" s="115" t="s">
        <v>913</v>
      </c>
      <c r="F222" s="116" t="s">
        <v>13</v>
      </c>
      <c r="G222" s="113">
        <v>23</v>
      </c>
      <c r="H222">
        <v>82</v>
      </c>
    </row>
    <row r="223" spans="4:8" ht="15.6" x14ac:dyDescent="0.3">
      <c r="D223" s="114">
        <v>43992</v>
      </c>
      <c r="E223" s="115" t="s">
        <v>919</v>
      </c>
      <c r="F223" s="116" t="s">
        <v>329</v>
      </c>
      <c r="G223" s="113">
        <v>24</v>
      </c>
      <c r="H223">
        <v>83</v>
      </c>
    </row>
    <row r="224" spans="4:8" ht="15.6" x14ac:dyDescent="0.3">
      <c r="D224" s="114">
        <v>43994</v>
      </c>
      <c r="E224" s="115" t="s">
        <v>924</v>
      </c>
      <c r="F224" s="116" t="s">
        <v>13</v>
      </c>
      <c r="G224" s="27">
        <v>25</v>
      </c>
      <c r="H224">
        <v>84</v>
      </c>
    </row>
    <row r="225" spans="4:8" ht="15.6" x14ac:dyDescent="0.3">
      <c r="D225" s="118">
        <v>44027</v>
      </c>
      <c r="E225" s="119" t="s">
        <v>940</v>
      </c>
      <c r="F225" s="83" t="s">
        <v>13</v>
      </c>
      <c r="G225" s="113">
        <v>26</v>
      </c>
      <c r="H225">
        <v>85</v>
      </c>
    </row>
    <row r="226" spans="4:8" ht="15.6" x14ac:dyDescent="0.3">
      <c r="D226" s="111"/>
      <c r="E226" s="112"/>
      <c r="F226" s="113"/>
      <c r="G226" s="113"/>
    </row>
    <row r="227" spans="4:8" ht="15.6" x14ac:dyDescent="0.3">
      <c r="G227" s="22"/>
    </row>
    <row r="229" spans="4:8" ht="14.4" customHeight="1" x14ac:dyDescent="0.3">
      <c r="D229" s="20">
        <v>43858</v>
      </c>
      <c r="E229" s="21" t="s">
        <v>218</v>
      </c>
      <c r="F229" s="22" t="s">
        <v>72</v>
      </c>
      <c r="G229" s="157">
        <v>1</v>
      </c>
      <c r="H229">
        <v>1</v>
      </c>
    </row>
    <row r="230" spans="4:8" ht="15.6" x14ac:dyDescent="0.3">
      <c r="D230" s="20">
        <v>43860</v>
      </c>
      <c r="E230" s="79" t="s">
        <v>1076</v>
      </c>
      <c r="F230" s="22" t="s">
        <v>15</v>
      </c>
      <c r="G230" s="208">
        <v>3</v>
      </c>
      <c r="H230">
        <v>3</v>
      </c>
    </row>
    <row r="231" spans="4:8" ht="15.6" x14ac:dyDescent="0.3">
      <c r="D231" s="20">
        <v>43862</v>
      </c>
      <c r="E231" s="21" t="s">
        <v>14</v>
      </c>
      <c r="F231" s="22" t="s">
        <v>15</v>
      </c>
      <c r="G231" s="157">
        <v>4</v>
      </c>
      <c r="H231">
        <v>4</v>
      </c>
    </row>
    <row r="232" spans="4:8" ht="15.6" x14ac:dyDescent="0.3">
      <c r="D232" s="49">
        <v>43875</v>
      </c>
      <c r="E232" s="77" t="s">
        <v>332</v>
      </c>
      <c r="F232" s="50" t="s">
        <v>333</v>
      </c>
      <c r="G232" s="121">
        <v>5</v>
      </c>
      <c r="H232">
        <v>5</v>
      </c>
    </row>
    <row r="233" spans="4:8" ht="15.6" x14ac:dyDescent="0.3">
      <c r="D233" s="49">
        <v>43876</v>
      </c>
      <c r="E233" s="77" t="s">
        <v>335</v>
      </c>
      <c r="F233" s="50" t="s">
        <v>72</v>
      </c>
      <c r="G233" s="208">
        <v>6</v>
      </c>
      <c r="H233">
        <v>6</v>
      </c>
    </row>
    <row r="234" spans="4:8" ht="15.6" x14ac:dyDescent="0.3">
      <c r="D234" s="92">
        <v>43893</v>
      </c>
      <c r="E234" s="93" t="s">
        <v>376</v>
      </c>
      <c r="F234" s="27" t="s">
        <v>15</v>
      </c>
      <c r="G234" s="157">
        <v>7</v>
      </c>
      <c r="H234">
        <v>7</v>
      </c>
    </row>
    <row r="235" spans="4:8" ht="15.6" x14ac:dyDescent="0.3">
      <c r="D235" s="92">
        <v>43893</v>
      </c>
      <c r="E235" s="93" t="s">
        <v>377</v>
      </c>
      <c r="F235" s="27" t="s">
        <v>15</v>
      </c>
      <c r="G235" s="121">
        <v>8</v>
      </c>
      <c r="H235">
        <v>8</v>
      </c>
    </row>
    <row r="236" spans="4:8" ht="15.6" x14ac:dyDescent="0.3">
      <c r="D236" s="100">
        <v>43860</v>
      </c>
      <c r="E236" s="101" t="s">
        <v>575</v>
      </c>
      <c r="F236" s="60" t="s">
        <v>15</v>
      </c>
      <c r="G236" s="121">
        <v>2</v>
      </c>
      <c r="H236">
        <v>2</v>
      </c>
    </row>
    <row r="237" spans="4:8" ht="15.6" x14ac:dyDescent="0.3">
      <c r="D237" s="100"/>
      <c r="E237" s="101"/>
      <c r="F237" s="60"/>
      <c r="G237" s="121"/>
    </row>
    <row r="238" spans="4:8" ht="15.6" x14ac:dyDescent="0.3">
      <c r="D238" s="92">
        <v>43899</v>
      </c>
      <c r="E238" s="93" t="s">
        <v>401</v>
      </c>
      <c r="F238" s="27" t="s">
        <v>72</v>
      </c>
      <c r="G238" s="27">
        <v>1</v>
      </c>
      <c r="H238">
        <v>9</v>
      </c>
    </row>
    <row r="239" spans="4:8" ht="18" customHeight="1" x14ac:dyDescent="0.3">
      <c r="D239" s="92">
        <v>43899</v>
      </c>
      <c r="E239" s="93" t="s">
        <v>402</v>
      </c>
      <c r="F239" s="27" t="s">
        <v>15</v>
      </c>
      <c r="G239" s="27">
        <v>2</v>
      </c>
      <c r="H239">
        <v>10</v>
      </c>
    </row>
    <row r="240" spans="4:8" ht="15.6" x14ac:dyDescent="0.3">
      <c r="D240" s="92">
        <v>43902</v>
      </c>
      <c r="E240" s="93" t="s">
        <v>421</v>
      </c>
      <c r="F240" s="27" t="s">
        <v>15</v>
      </c>
      <c r="G240" s="4">
        <v>3</v>
      </c>
      <c r="H240">
        <v>11</v>
      </c>
    </row>
    <row r="241" spans="3:9" ht="15.6" x14ac:dyDescent="0.3">
      <c r="D241" s="20">
        <v>43903</v>
      </c>
      <c r="E241" s="21" t="s">
        <v>262</v>
      </c>
      <c r="F241" s="22" t="s">
        <v>72</v>
      </c>
      <c r="G241" s="27">
        <v>4</v>
      </c>
      <c r="H241">
        <v>12</v>
      </c>
    </row>
    <row r="242" spans="3:9" ht="15.6" x14ac:dyDescent="0.3">
      <c r="D242" s="92">
        <v>43908</v>
      </c>
      <c r="E242" s="93" t="s">
        <v>463</v>
      </c>
      <c r="F242" s="27" t="s">
        <v>15</v>
      </c>
      <c r="G242" s="27">
        <v>5</v>
      </c>
      <c r="H242">
        <v>13</v>
      </c>
    </row>
    <row r="243" spans="3:9" ht="15.6" x14ac:dyDescent="0.3">
      <c r="D243" s="39">
        <v>43908</v>
      </c>
      <c r="E243" s="70" t="s">
        <v>1108</v>
      </c>
      <c r="F243" s="22" t="s">
        <v>72</v>
      </c>
      <c r="G243" s="4">
        <v>6</v>
      </c>
      <c r="H243">
        <v>14</v>
      </c>
      <c r="I243" s="565" t="s">
        <v>1450</v>
      </c>
    </row>
    <row r="244" spans="3:9" ht="15.6" x14ac:dyDescent="0.3">
      <c r="D244" s="39"/>
      <c r="E244" s="70"/>
      <c r="F244" s="22"/>
      <c r="G244" s="4"/>
    </row>
    <row r="245" spans="3:9" ht="15.6" x14ac:dyDescent="0.3">
      <c r="D245" s="92">
        <v>43915</v>
      </c>
      <c r="E245" s="93" t="s">
        <v>522</v>
      </c>
      <c r="F245" s="27" t="s">
        <v>15</v>
      </c>
      <c r="G245" s="207">
        <v>1</v>
      </c>
      <c r="H245">
        <v>15</v>
      </c>
    </row>
    <row r="246" spans="3:9" ht="15.6" x14ac:dyDescent="0.3">
      <c r="D246" s="20">
        <v>43922</v>
      </c>
      <c r="E246" s="21" t="s">
        <v>42</v>
      </c>
      <c r="F246" s="22" t="s">
        <v>15</v>
      </c>
      <c r="G246" s="158">
        <v>11</v>
      </c>
      <c r="H246">
        <v>25</v>
      </c>
    </row>
    <row r="247" spans="3:9" ht="15.6" x14ac:dyDescent="0.3">
      <c r="D247" s="20">
        <v>43917</v>
      </c>
      <c r="E247" s="15" t="s">
        <v>135</v>
      </c>
      <c r="F247" s="27" t="s">
        <v>72</v>
      </c>
      <c r="G247" s="158">
        <v>3</v>
      </c>
      <c r="H247">
        <v>17</v>
      </c>
    </row>
    <row r="248" spans="3:9" ht="15.6" x14ac:dyDescent="0.3">
      <c r="C248">
        <v>2</v>
      </c>
      <c r="D248" s="92">
        <v>43917</v>
      </c>
      <c r="E248" s="93" t="s">
        <v>536</v>
      </c>
      <c r="F248" s="27" t="s">
        <v>15</v>
      </c>
      <c r="G248" s="158">
        <v>5</v>
      </c>
      <c r="H248">
        <v>19</v>
      </c>
    </row>
    <row r="249" spans="3:9" ht="15.6" x14ac:dyDescent="0.3">
      <c r="C249">
        <v>3</v>
      </c>
      <c r="D249" s="92">
        <v>43917</v>
      </c>
      <c r="E249" s="93" t="s">
        <v>537</v>
      </c>
      <c r="F249" s="27" t="s">
        <v>72</v>
      </c>
      <c r="G249" s="207">
        <v>4</v>
      </c>
      <c r="H249">
        <v>18</v>
      </c>
    </row>
    <row r="250" spans="3:9" ht="15.6" x14ac:dyDescent="0.3">
      <c r="C250">
        <v>4</v>
      </c>
      <c r="D250" s="92">
        <v>43917</v>
      </c>
      <c r="E250" s="93" t="s">
        <v>539</v>
      </c>
      <c r="F250" s="27" t="s">
        <v>15</v>
      </c>
      <c r="G250" s="158">
        <v>6</v>
      </c>
      <c r="H250">
        <v>20</v>
      </c>
    </row>
    <row r="251" spans="3:9" ht="15.6" x14ac:dyDescent="0.3">
      <c r="C251">
        <v>5</v>
      </c>
      <c r="D251" s="92">
        <v>43915</v>
      </c>
      <c r="E251" s="93" t="s">
        <v>523</v>
      </c>
      <c r="F251" s="27" t="s">
        <v>15</v>
      </c>
      <c r="G251" s="158">
        <v>2</v>
      </c>
      <c r="H251">
        <v>16</v>
      </c>
    </row>
    <row r="252" spans="3:9" ht="15.6" x14ac:dyDescent="0.3">
      <c r="C252">
        <v>6</v>
      </c>
      <c r="D252" s="92">
        <v>43917</v>
      </c>
      <c r="E252" s="93" t="s">
        <v>544</v>
      </c>
      <c r="F252" s="27" t="s">
        <v>15</v>
      </c>
      <c r="G252" s="207">
        <v>7</v>
      </c>
      <c r="H252">
        <v>21</v>
      </c>
    </row>
    <row r="253" spans="3:9" ht="15.6" x14ac:dyDescent="0.3">
      <c r="C253">
        <v>7</v>
      </c>
      <c r="D253" s="99">
        <v>43921</v>
      </c>
      <c r="E253" s="93" t="s">
        <v>597</v>
      </c>
      <c r="F253" s="27" t="s">
        <v>72</v>
      </c>
      <c r="G253" s="207">
        <v>10</v>
      </c>
      <c r="H253">
        <v>24</v>
      </c>
    </row>
    <row r="254" spans="3:9" ht="15.6" x14ac:dyDescent="0.3">
      <c r="C254">
        <v>8</v>
      </c>
      <c r="D254" s="11">
        <v>43922</v>
      </c>
      <c r="E254" s="12" t="s">
        <v>614</v>
      </c>
      <c r="F254" s="4" t="s">
        <v>15</v>
      </c>
      <c r="G254" s="158">
        <v>12</v>
      </c>
      <c r="H254">
        <v>26</v>
      </c>
    </row>
    <row r="255" spans="3:9" ht="15.6" x14ac:dyDescent="0.3">
      <c r="C255">
        <v>9</v>
      </c>
      <c r="D255" s="11">
        <v>43937</v>
      </c>
      <c r="E255" s="12" t="s">
        <v>706</v>
      </c>
      <c r="F255" s="4" t="s">
        <v>15</v>
      </c>
      <c r="G255" s="207">
        <v>16</v>
      </c>
      <c r="H255">
        <v>30</v>
      </c>
    </row>
    <row r="256" spans="3:9" ht="15.6" x14ac:dyDescent="0.3">
      <c r="C256">
        <v>10</v>
      </c>
      <c r="D256" s="11">
        <v>43922</v>
      </c>
      <c r="E256" s="12" t="s">
        <v>616</v>
      </c>
      <c r="F256" s="4" t="s">
        <v>15</v>
      </c>
      <c r="G256" s="207">
        <v>13</v>
      </c>
      <c r="H256">
        <v>27</v>
      </c>
    </row>
    <row r="257" spans="3:8" ht="15.6" x14ac:dyDescent="0.3">
      <c r="C257">
        <v>11</v>
      </c>
      <c r="D257" s="92">
        <v>43917</v>
      </c>
      <c r="E257" s="93" t="s">
        <v>547</v>
      </c>
      <c r="F257" s="27" t="s">
        <v>548</v>
      </c>
      <c r="G257" s="158">
        <v>8</v>
      </c>
      <c r="H257">
        <v>22</v>
      </c>
    </row>
    <row r="258" spans="3:8" ht="15.6" x14ac:dyDescent="0.3">
      <c r="C258">
        <v>12</v>
      </c>
      <c r="D258" s="92">
        <v>43920</v>
      </c>
      <c r="E258" s="93" t="s">
        <v>573</v>
      </c>
      <c r="F258" s="27" t="s">
        <v>72</v>
      </c>
      <c r="G258" s="158">
        <v>9</v>
      </c>
      <c r="H258">
        <v>23</v>
      </c>
    </row>
    <row r="259" spans="3:8" ht="15.6" x14ac:dyDescent="0.3">
      <c r="C259">
        <v>13</v>
      </c>
      <c r="D259" s="90">
        <v>43924</v>
      </c>
      <c r="E259" s="12" t="s">
        <v>631</v>
      </c>
      <c r="F259" s="4" t="s">
        <v>72</v>
      </c>
      <c r="G259" s="158">
        <v>14</v>
      </c>
      <c r="H259">
        <v>28</v>
      </c>
    </row>
    <row r="260" spans="3:8" ht="15.6" x14ac:dyDescent="0.3">
      <c r="C260">
        <v>14</v>
      </c>
      <c r="D260" s="11">
        <v>43925</v>
      </c>
      <c r="E260" s="12" t="s">
        <v>635</v>
      </c>
      <c r="F260" s="4" t="s">
        <v>72</v>
      </c>
      <c r="G260" s="158">
        <v>15</v>
      </c>
      <c r="H260">
        <v>29</v>
      </c>
    </row>
    <row r="261" spans="3:8" ht="15.6" x14ac:dyDescent="0.3">
      <c r="D261" s="11"/>
      <c r="E261" s="12"/>
      <c r="F261" s="4"/>
      <c r="G261" s="207"/>
    </row>
    <row r="262" spans="3:8" ht="15.6" x14ac:dyDescent="0.3">
      <c r="D262" s="11">
        <v>43944</v>
      </c>
      <c r="E262" s="12" t="s">
        <v>764</v>
      </c>
      <c r="F262" s="4" t="s">
        <v>15</v>
      </c>
      <c r="G262" s="4">
        <v>1</v>
      </c>
      <c r="H262">
        <v>31</v>
      </c>
    </row>
    <row r="263" spans="3:8" ht="15.6" x14ac:dyDescent="0.3">
      <c r="D263" s="90">
        <v>43945</v>
      </c>
      <c r="E263" s="12" t="s">
        <v>789</v>
      </c>
      <c r="F263" s="4" t="s">
        <v>15</v>
      </c>
      <c r="G263" s="4">
        <v>2</v>
      </c>
      <c r="H263">
        <v>32</v>
      </c>
    </row>
    <row r="264" spans="3:8" ht="15.6" x14ac:dyDescent="0.3">
      <c r="D264" s="11">
        <v>43949</v>
      </c>
      <c r="E264" s="12" t="s">
        <v>817</v>
      </c>
      <c r="F264" s="4" t="s">
        <v>15</v>
      </c>
      <c r="G264" s="4">
        <v>3</v>
      </c>
      <c r="H264">
        <v>33</v>
      </c>
    </row>
    <row r="265" spans="3:8" ht="15.6" x14ac:dyDescent="0.3">
      <c r="D265" s="11">
        <v>43950</v>
      </c>
      <c r="E265" s="12" t="s">
        <v>836</v>
      </c>
      <c r="F265" s="4" t="s">
        <v>72</v>
      </c>
      <c r="G265" s="4">
        <v>4</v>
      </c>
      <c r="H265">
        <v>34</v>
      </c>
    </row>
    <row r="266" spans="3:8" ht="15.6" x14ac:dyDescent="0.3">
      <c r="D266" s="11">
        <v>43950</v>
      </c>
      <c r="E266" s="4" t="s">
        <v>832</v>
      </c>
      <c r="F266" s="4" t="s">
        <v>15</v>
      </c>
      <c r="G266" s="4">
        <v>5</v>
      </c>
      <c r="H266">
        <v>35</v>
      </c>
    </row>
    <row r="267" spans="3:8" ht="15.6" x14ac:dyDescent="0.3">
      <c r="D267" s="11">
        <v>43950</v>
      </c>
      <c r="E267" s="12" t="s">
        <v>833</v>
      </c>
      <c r="F267" s="4" t="s">
        <v>15</v>
      </c>
      <c r="G267" s="4">
        <v>6</v>
      </c>
      <c r="H267">
        <v>36</v>
      </c>
    </row>
    <row r="268" spans="3:8" ht="15.6" x14ac:dyDescent="0.3">
      <c r="D268" s="111">
        <v>43958</v>
      </c>
      <c r="E268" s="112" t="s">
        <v>862</v>
      </c>
      <c r="F268" s="113" t="s">
        <v>15</v>
      </c>
      <c r="G268" s="4">
        <v>7</v>
      </c>
      <c r="H268">
        <v>37</v>
      </c>
    </row>
    <row r="269" spans="3:8" ht="15.6" x14ac:dyDescent="0.3">
      <c r="D269" s="111">
        <v>43958</v>
      </c>
      <c r="E269" s="112" t="s">
        <v>863</v>
      </c>
      <c r="F269" s="113" t="s">
        <v>15</v>
      </c>
      <c r="G269" s="4">
        <v>8</v>
      </c>
      <c r="H269">
        <v>38</v>
      </c>
    </row>
    <row r="270" spans="3:8" ht="15.6" x14ac:dyDescent="0.3">
      <c r="D270" s="111">
        <v>43963</v>
      </c>
      <c r="E270" s="112" t="s">
        <v>878</v>
      </c>
      <c r="F270" s="113" t="s">
        <v>15</v>
      </c>
      <c r="G270" s="4">
        <v>9</v>
      </c>
      <c r="H270">
        <v>39</v>
      </c>
    </row>
    <row r="271" spans="3:8" ht="15.6" x14ac:dyDescent="0.3">
      <c r="D271" s="111">
        <v>43970</v>
      </c>
      <c r="E271" s="112" t="s">
        <v>888</v>
      </c>
      <c r="F271" s="113" t="s">
        <v>15</v>
      </c>
      <c r="G271" s="4">
        <v>10</v>
      </c>
      <c r="H271">
        <v>40</v>
      </c>
    </row>
    <row r="272" spans="3:8" ht="15.6" x14ac:dyDescent="0.3">
      <c r="D272" s="111">
        <v>43971</v>
      </c>
      <c r="E272" s="112" t="s">
        <v>891</v>
      </c>
      <c r="F272" s="113" t="s">
        <v>72</v>
      </c>
      <c r="G272" s="4">
        <v>11</v>
      </c>
      <c r="H272">
        <v>41</v>
      </c>
    </row>
    <row r="273" spans="4:9" ht="15.6" x14ac:dyDescent="0.3">
      <c r="D273" s="14">
        <v>43978</v>
      </c>
      <c r="E273" s="47" t="s">
        <v>71</v>
      </c>
      <c r="F273" s="22" t="s">
        <v>72</v>
      </c>
      <c r="G273" s="4">
        <v>12</v>
      </c>
      <c r="H273">
        <v>42</v>
      </c>
      <c r="I273" s="565" t="s">
        <v>1450</v>
      </c>
    </row>
    <row r="274" spans="4:9" ht="15.6" x14ac:dyDescent="0.3">
      <c r="D274" s="111">
        <v>43980</v>
      </c>
      <c r="E274" s="112" t="s">
        <v>907</v>
      </c>
      <c r="F274" s="113" t="s">
        <v>72</v>
      </c>
      <c r="G274" s="4">
        <v>13</v>
      </c>
      <c r="H274">
        <v>43</v>
      </c>
    </row>
    <row r="275" spans="4:9" ht="15.6" x14ac:dyDescent="0.3">
      <c r="D275" s="114">
        <v>43983</v>
      </c>
      <c r="E275" s="115" t="s">
        <v>909</v>
      </c>
      <c r="F275" s="116" t="s">
        <v>548</v>
      </c>
      <c r="G275" s="4">
        <v>14</v>
      </c>
      <c r="H275">
        <v>44</v>
      </c>
    </row>
    <row r="276" spans="4:9" ht="15.6" x14ac:dyDescent="0.3">
      <c r="D276" s="114">
        <v>43987</v>
      </c>
      <c r="E276" s="115" t="s">
        <v>914</v>
      </c>
      <c r="F276" s="116" t="s">
        <v>15</v>
      </c>
      <c r="G276" s="4">
        <v>15</v>
      </c>
      <c r="H276">
        <v>45</v>
      </c>
    </row>
    <row r="277" spans="4:9" ht="15.6" x14ac:dyDescent="0.3">
      <c r="D277" s="114">
        <v>43993</v>
      </c>
      <c r="E277" s="115" t="s">
        <v>922</v>
      </c>
      <c r="F277" s="116" t="s">
        <v>15</v>
      </c>
      <c r="G277" s="4">
        <v>16</v>
      </c>
      <c r="H277">
        <v>46</v>
      </c>
    </row>
    <row r="278" spans="4:9" ht="15.6" x14ac:dyDescent="0.3">
      <c r="D278" s="114">
        <v>43997</v>
      </c>
      <c r="E278" s="115" t="s">
        <v>926</v>
      </c>
      <c r="F278" s="116" t="s">
        <v>15</v>
      </c>
      <c r="G278" s="4">
        <v>17</v>
      </c>
      <c r="H278">
        <v>47</v>
      </c>
    </row>
    <row r="279" spans="4:9" ht="15.6" x14ac:dyDescent="0.3">
      <c r="D279" s="66">
        <v>44001</v>
      </c>
      <c r="E279" s="74" t="s">
        <v>213</v>
      </c>
      <c r="F279" s="68" t="s">
        <v>72</v>
      </c>
      <c r="G279" s="4">
        <v>18</v>
      </c>
      <c r="H279">
        <v>48</v>
      </c>
    </row>
    <row r="280" spans="4:9" ht="15.6" x14ac:dyDescent="0.3">
      <c r="D280" s="114">
        <v>44001</v>
      </c>
      <c r="E280" s="115" t="s">
        <v>929</v>
      </c>
      <c r="F280" s="116" t="s">
        <v>15</v>
      </c>
      <c r="G280" s="4">
        <v>19</v>
      </c>
      <c r="H280">
        <v>49</v>
      </c>
    </row>
    <row r="281" spans="4:9" ht="15.6" x14ac:dyDescent="0.3">
      <c r="D281" s="8">
        <v>44012</v>
      </c>
      <c r="E281" s="9" t="s">
        <v>936</v>
      </c>
      <c r="F281" s="10" t="s">
        <v>15</v>
      </c>
      <c r="G281" s="4">
        <v>20</v>
      </c>
      <c r="H281">
        <v>50</v>
      </c>
    </row>
    <row r="282" spans="4:9" ht="15.6" x14ac:dyDescent="0.3">
      <c r="D282" s="39"/>
      <c r="E282" s="70"/>
      <c r="F282" s="22"/>
      <c r="G282" s="50"/>
    </row>
    <row r="283" spans="4:9" ht="15.6" x14ac:dyDescent="0.3">
      <c r="D283" s="92">
        <v>43921</v>
      </c>
      <c r="E283" s="93" t="s">
        <v>584</v>
      </c>
      <c r="F283" s="27" t="s">
        <v>585</v>
      </c>
      <c r="G283" s="27">
        <v>1</v>
      </c>
    </row>
    <row r="284" spans="4:9" ht="15.6" x14ac:dyDescent="0.3">
      <c r="D284" s="20">
        <v>43924</v>
      </c>
      <c r="E284" s="21" t="s">
        <v>1093</v>
      </c>
      <c r="F284" s="22" t="s">
        <v>1094</v>
      </c>
      <c r="G284" s="4">
        <v>2</v>
      </c>
    </row>
    <row r="285" spans="4:9" ht="15.6" x14ac:dyDescent="0.3">
      <c r="D285" s="11">
        <v>43949</v>
      </c>
      <c r="E285" s="12" t="s">
        <v>812</v>
      </c>
      <c r="F285" s="4" t="s">
        <v>585</v>
      </c>
      <c r="G285" s="113">
        <v>1</v>
      </c>
    </row>
    <row r="286" spans="4:9" ht="15.6" x14ac:dyDescent="0.3">
      <c r="D286" s="111">
        <v>43956</v>
      </c>
      <c r="E286" s="112" t="s">
        <v>849</v>
      </c>
      <c r="F286" s="113" t="s">
        <v>585</v>
      </c>
      <c r="G286" s="22">
        <v>2</v>
      </c>
    </row>
    <row r="287" spans="4:9" ht="15.6" x14ac:dyDescent="0.3">
      <c r="D287" s="20"/>
      <c r="E287" s="21"/>
      <c r="F287" s="22"/>
      <c r="G287" s="22"/>
    </row>
    <row r="288" spans="4:9" ht="15.6" x14ac:dyDescent="0.3">
      <c r="D288" s="11">
        <v>43846</v>
      </c>
      <c r="E288" s="12" t="s">
        <v>6</v>
      </c>
      <c r="F288" s="13" t="s">
        <v>3</v>
      </c>
      <c r="G288" s="13">
        <v>1</v>
      </c>
      <c r="H288">
        <v>1</v>
      </c>
    </row>
    <row r="289" spans="3:8" ht="15.6" x14ac:dyDescent="0.3">
      <c r="D289" s="14">
        <v>43847</v>
      </c>
      <c r="E289" s="15" t="s">
        <v>7</v>
      </c>
      <c r="F289" s="16" t="s">
        <v>3</v>
      </c>
      <c r="G289" s="16">
        <v>2</v>
      </c>
      <c r="H289">
        <v>2</v>
      </c>
    </row>
    <row r="290" spans="3:8" ht="15.6" x14ac:dyDescent="0.3">
      <c r="D290" s="14">
        <v>43847</v>
      </c>
      <c r="E290" s="15" t="s">
        <v>8</v>
      </c>
      <c r="F290" s="16" t="s">
        <v>3</v>
      </c>
      <c r="G290" s="13">
        <v>3</v>
      </c>
      <c r="H290">
        <v>3</v>
      </c>
    </row>
    <row r="291" spans="3:8" ht="15.6" x14ac:dyDescent="0.3">
      <c r="D291" s="11">
        <v>43850</v>
      </c>
      <c r="E291" s="12" t="s">
        <v>9</v>
      </c>
      <c r="F291" s="13" t="s">
        <v>3</v>
      </c>
      <c r="G291" s="13">
        <v>4</v>
      </c>
      <c r="H291">
        <v>4</v>
      </c>
    </row>
    <row r="292" spans="3:8" ht="15.6" x14ac:dyDescent="0.3">
      <c r="D292" s="14">
        <v>43851</v>
      </c>
      <c r="E292" s="15" t="s">
        <v>10</v>
      </c>
      <c r="F292" s="13" t="s">
        <v>3</v>
      </c>
      <c r="G292" s="13">
        <v>5</v>
      </c>
      <c r="H292">
        <v>5</v>
      </c>
    </row>
    <row r="293" spans="3:8" ht="15.6" x14ac:dyDescent="0.3">
      <c r="D293" s="11">
        <v>43852</v>
      </c>
      <c r="E293" s="18" t="s">
        <v>11</v>
      </c>
      <c r="F293" s="13" t="s">
        <v>3</v>
      </c>
      <c r="G293" s="13">
        <v>6</v>
      </c>
      <c r="H293">
        <v>6</v>
      </c>
    </row>
    <row r="294" spans="3:8" ht="15.6" x14ac:dyDescent="0.3">
      <c r="D294" s="11"/>
      <c r="E294" s="18"/>
      <c r="F294" s="13"/>
      <c r="G294" s="13"/>
    </row>
    <row r="295" spans="3:8" s="183" customFormat="1" ht="15.6" x14ac:dyDescent="0.3">
      <c r="D295" s="215">
        <v>43854</v>
      </c>
      <c r="E295" s="217" t="s">
        <v>1072</v>
      </c>
      <c r="F295" s="159" t="s">
        <v>3</v>
      </c>
      <c r="G295" s="160">
        <v>1</v>
      </c>
      <c r="H295" s="183">
        <v>7</v>
      </c>
    </row>
    <row r="296" spans="3:8" ht="15.6" x14ac:dyDescent="0.3">
      <c r="C296" s="219">
        <v>1</v>
      </c>
      <c r="D296" s="20">
        <v>43868</v>
      </c>
      <c r="E296" s="217" t="s">
        <v>88</v>
      </c>
      <c r="F296" s="57" t="s">
        <v>3</v>
      </c>
      <c r="G296" s="210">
        <v>8</v>
      </c>
      <c r="H296">
        <v>14</v>
      </c>
    </row>
    <row r="297" spans="3:8" ht="15.6" x14ac:dyDescent="0.3">
      <c r="C297" s="219">
        <v>2</v>
      </c>
      <c r="D297" s="20">
        <v>43859</v>
      </c>
      <c r="E297" s="218" t="s">
        <v>73</v>
      </c>
      <c r="F297" s="13" t="s">
        <v>3</v>
      </c>
      <c r="G297" s="210">
        <v>2</v>
      </c>
      <c r="H297">
        <v>8</v>
      </c>
    </row>
    <row r="298" spans="3:8" ht="15.6" x14ac:dyDescent="0.3">
      <c r="C298" s="219">
        <v>3</v>
      </c>
      <c r="D298" s="20">
        <v>43860</v>
      </c>
      <c r="E298" s="218" t="s">
        <v>76</v>
      </c>
      <c r="F298" s="13" t="s">
        <v>3</v>
      </c>
      <c r="G298" s="209">
        <v>3</v>
      </c>
      <c r="H298">
        <v>9</v>
      </c>
    </row>
    <row r="299" spans="3:8" ht="15.6" x14ac:dyDescent="0.3">
      <c r="C299" s="219">
        <v>4</v>
      </c>
      <c r="D299" s="20">
        <v>43861</v>
      </c>
      <c r="E299" s="218" t="s">
        <v>78</v>
      </c>
      <c r="F299" s="13" t="s">
        <v>3</v>
      </c>
      <c r="G299" s="209">
        <v>5</v>
      </c>
      <c r="H299">
        <v>11</v>
      </c>
    </row>
    <row r="300" spans="3:8" ht="15.6" x14ac:dyDescent="0.3">
      <c r="C300" s="219">
        <v>5</v>
      </c>
      <c r="D300" s="20">
        <v>43867</v>
      </c>
      <c r="E300" s="217" t="s">
        <v>87</v>
      </c>
      <c r="F300" s="57" t="s">
        <v>3</v>
      </c>
      <c r="G300" s="210">
        <v>6</v>
      </c>
      <c r="H300">
        <v>12</v>
      </c>
    </row>
    <row r="301" spans="3:8" ht="15.6" x14ac:dyDescent="0.3">
      <c r="C301" s="219">
        <v>6</v>
      </c>
      <c r="D301" s="20">
        <v>43868</v>
      </c>
      <c r="E301" s="217" t="s">
        <v>91</v>
      </c>
      <c r="F301" s="57" t="s">
        <v>3</v>
      </c>
      <c r="G301" s="209">
        <v>9</v>
      </c>
      <c r="H301">
        <v>15</v>
      </c>
    </row>
    <row r="302" spans="3:8" ht="15.6" x14ac:dyDescent="0.3">
      <c r="C302" s="219">
        <v>7</v>
      </c>
      <c r="D302" s="20">
        <v>43868</v>
      </c>
      <c r="E302" s="217" t="s">
        <v>92</v>
      </c>
      <c r="F302" s="57" t="s">
        <v>3</v>
      </c>
      <c r="G302" s="210">
        <v>10</v>
      </c>
      <c r="H302">
        <v>16</v>
      </c>
    </row>
    <row r="303" spans="3:8" ht="15.6" x14ac:dyDescent="0.3">
      <c r="C303" s="219">
        <v>8</v>
      </c>
      <c r="D303" s="20">
        <v>43868</v>
      </c>
      <c r="E303" s="217" t="s">
        <v>93</v>
      </c>
      <c r="F303" s="57" t="s">
        <v>3</v>
      </c>
      <c r="G303" s="209">
        <v>11</v>
      </c>
      <c r="H303">
        <v>17</v>
      </c>
    </row>
    <row r="304" spans="3:8" ht="15.6" x14ac:dyDescent="0.3">
      <c r="C304" s="219">
        <v>9</v>
      </c>
      <c r="D304" s="20">
        <v>43880</v>
      </c>
      <c r="E304" s="217" t="s">
        <v>103</v>
      </c>
      <c r="F304" s="13" t="s">
        <v>3</v>
      </c>
      <c r="G304" s="209">
        <v>19</v>
      </c>
      <c r="H304">
        <v>25</v>
      </c>
    </row>
    <row r="305" spans="3:8" ht="15.6" x14ac:dyDescent="0.3">
      <c r="C305" s="219">
        <v>10</v>
      </c>
      <c r="D305" s="20">
        <v>43894</v>
      </c>
      <c r="E305" s="216" t="s">
        <v>108</v>
      </c>
      <c r="F305" s="13" t="s">
        <v>3</v>
      </c>
      <c r="G305" s="209">
        <v>35</v>
      </c>
      <c r="H305">
        <v>41</v>
      </c>
    </row>
    <row r="306" spans="3:8" ht="15.6" x14ac:dyDescent="0.3">
      <c r="C306" s="23">
        <v>1</v>
      </c>
      <c r="D306" s="92">
        <v>43893</v>
      </c>
      <c r="E306" s="216" t="s">
        <v>374</v>
      </c>
      <c r="F306" s="27" t="s">
        <v>3</v>
      </c>
      <c r="G306" s="209">
        <v>33</v>
      </c>
      <c r="H306">
        <v>39</v>
      </c>
    </row>
    <row r="307" spans="3:8" ht="15.6" x14ac:dyDescent="0.3">
      <c r="C307" s="23">
        <v>2</v>
      </c>
      <c r="D307" s="92">
        <v>43895</v>
      </c>
      <c r="E307" s="216" t="s">
        <v>379</v>
      </c>
      <c r="F307" s="27" t="s">
        <v>3</v>
      </c>
      <c r="G307" s="210">
        <v>36</v>
      </c>
      <c r="H307">
        <v>42</v>
      </c>
    </row>
    <row r="308" spans="3:8" ht="15.6" x14ac:dyDescent="0.3">
      <c r="C308" s="23">
        <v>3</v>
      </c>
      <c r="D308" s="92">
        <v>43895</v>
      </c>
      <c r="E308" s="216" t="s">
        <v>380</v>
      </c>
      <c r="F308" s="27" t="s">
        <v>381</v>
      </c>
      <c r="G308" s="209">
        <v>37</v>
      </c>
      <c r="H308">
        <v>43</v>
      </c>
    </row>
    <row r="309" spans="3:8" ht="15.6" x14ac:dyDescent="0.3">
      <c r="C309" s="23">
        <v>4</v>
      </c>
      <c r="D309" s="49">
        <v>43889</v>
      </c>
      <c r="E309" s="216" t="s">
        <v>365</v>
      </c>
      <c r="F309" s="50" t="s">
        <v>318</v>
      </c>
      <c r="G309" s="210">
        <v>30</v>
      </c>
      <c r="H309">
        <v>36</v>
      </c>
    </row>
    <row r="310" spans="3:8" ht="15.6" x14ac:dyDescent="0.3">
      <c r="C310" s="23">
        <v>5</v>
      </c>
      <c r="D310" s="49">
        <v>43873</v>
      </c>
      <c r="E310" s="216" t="s">
        <v>317</v>
      </c>
      <c r="F310" s="50" t="s">
        <v>318</v>
      </c>
      <c r="G310" s="210">
        <v>12</v>
      </c>
      <c r="H310">
        <v>18</v>
      </c>
    </row>
    <row r="311" spans="3:8" ht="15.6" x14ac:dyDescent="0.3">
      <c r="C311" s="23">
        <v>6</v>
      </c>
      <c r="D311" s="91">
        <v>43875</v>
      </c>
      <c r="E311" s="216" t="s">
        <v>325</v>
      </c>
      <c r="F311" s="50" t="s">
        <v>318</v>
      </c>
      <c r="G311" s="209">
        <v>15</v>
      </c>
      <c r="H311">
        <v>21</v>
      </c>
    </row>
    <row r="312" spans="3:8" ht="15.6" x14ac:dyDescent="0.3">
      <c r="C312" s="23">
        <v>7</v>
      </c>
      <c r="D312" s="49">
        <v>43876</v>
      </c>
      <c r="E312" s="216" t="s">
        <v>337</v>
      </c>
      <c r="F312" s="50" t="s">
        <v>318</v>
      </c>
      <c r="G312" s="210">
        <v>16</v>
      </c>
      <c r="H312">
        <v>22</v>
      </c>
    </row>
    <row r="313" spans="3:8" ht="15.6" x14ac:dyDescent="0.3">
      <c r="C313" s="23">
        <v>8</v>
      </c>
      <c r="D313" s="49">
        <v>43882</v>
      </c>
      <c r="E313" s="216" t="s">
        <v>342</v>
      </c>
      <c r="F313" s="50" t="s">
        <v>318</v>
      </c>
      <c r="G313" s="209">
        <v>23</v>
      </c>
      <c r="H313">
        <v>29</v>
      </c>
    </row>
    <row r="314" spans="3:8" ht="15.6" x14ac:dyDescent="0.3">
      <c r="C314" s="23">
        <v>9</v>
      </c>
      <c r="D314" s="49">
        <v>43879</v>
      </c>
      <c r="E314" s="216" t="s">
        <v>338</v>
      </c>
      <c r="F314" s="50" t="s">
        <v>318</v>
      </c>
      <c r="G314" s="210">
        <v>18</v>
      </c>
      <c r="H314">
        <v>24</v>
      </c>
    </row>
    <row r="315" spans="3:8" ht="15.6" x14ac:dyDescent="0.3">
      <c r="C315" s="23">
        <v>10</v>
      </c>
      <c r="D315" s="49">
        <v>43880</v>
      </c>
      <c r="E315" s="216" t="s">
        <v>340</v>
      </c>
      <c r="F315" s="50" t="s">
        <v>318</v>
      </c>
      <c r="G315" s="210">
        <v>20</v>
      </c>
      <c r="H315">
        <v>26</v>
      </c>
    </row>
    <row r="316" spans="3:8" ht="15.6" x14ac:dyDescent="0.3">
      <c r="C316" s="23">
        <v>11</v>
      </c>
      <c r="D316" s="92">
        <v>43893</v>
      </c>
      <c r="E316" s="216" t="s">
        <v>375</v>
      </c>
      <c r="F316" s="27" t="s">
        <v>318</v>
      </c>
      <c r="G316" s="210">
        <v>34</v>
      </c>
      <c r="H316">
        <v>40</v>
      </c>
    </row>
    <row r="317" spans="3:8" ht="15.6" x14ac:dyDescent="0.3">
      <c r="C317" s="23">
        <v>12</v>
      </c>
      <c r="D317" s="100">
        <v>43860</v>
      </c>
      <c r="E317" s="218" t="s">
        <v>578</v>
      </c>
      <c r="F317" s="60" t="s">
        <v>318</v>
      </c>
      <c r="G317" s="210">
        <v>4</v>
      </c>
      <c r="H317">
        <v>10</v>
      </c>
    </row>
    <row r="318" spans="3:8" ht="15.6" x14ac:dyDescent="0.3">
      <c r="C318" s="23">
        <v>13</v>
      </c>
      <c r="D318" s="92">
        <v>43891</v>
      </c>
      <c r="E318" s="216" t="s">
        <v>373</v>
      </c>
      <c r="F318" s="27" t="s">
        <v>318</v>
      </c>
      <c r="G318" s="210">
        <v>32</v>
      </c>
      <c r="H318">
        <v>38</v>
      </c>
    </row>
    <row r="319" spans="3:8" ht="15.6" x14ac:dyDescent="0.3">
      <c r="C319" s="23">
        <v>14</v>
      </c>
      <c r="D319" s="49">
        <v>43874</v>
      </c>
      <c r="E319" s="216" t="s">
        <v>321</v>
      </c>
      <c r="F319" s="50" t="s">
        <v>3</v>
      </c>
      <c r="G319" s="209">
        <v>13</v>
      </c>
      <c r="H319">
        <v>19</v>
      </c>
    </row>
    <row r="320" spans="3:8" ht="15.6" x14ac:dyDescent="0.3">
      <c r="C320" s="23">
        <v>15</v>
      </c>
      <c r="D320" s="49">
        <v>43874</v>
      </c>
      <c r="E320" s="216" t="s">
        <v>322</v>
      </c>
      <c r="F320" s="50" t="s">
        <v>3</v>
      </c>
      <c r="G320" s="210">
        <v>14</v>
      </c>
      <c r="H320">
        <v>20</v>
      </c>
    </row>
    <row r="321" spans="3:8" ht="15.6" x14ac:dyDescent="0.3">
      <c r="C321" s="23">
        <v>16</v>
      </c>
      <c r="D321" s="49">
        <v>43879</v>
      </c>
      <c r="E321" s="216" t="s">
        <v>339</v>
      </c>
      <c r="F321" s="50" t="s">
        <v>3</v>
      </c>
      <c r="G321" s="209">
        <v>17</v>
      </c>
      <c r="H321">
        <v>23</v>
      </c>
    </row>
    <row r="322" spans="3:8" ht="15.6" x14ac:dyDescent="0.3">
      <c r="C322" s="23">
        <v>17</v>
      </c>
      <c r="D322" s="49">
        <v>43882</v>
      </c>
      <c r="E322" s="216" t="s">
        <v>347</v>
      </c>
      <c r="F322" s="50" t="s">
        <v>3</v>
      </c>
      <c r="G322" s="209">
        <v>21</v>
      </c>
      <c r="H322">
        <v>27</v>
      </c>
    </row>
    <row r="323" spans="3:8" ht="15.6" x14ac:dyDescent="0.3">
      <c r="C323" s="23">
        <v>18</v>
      </c>
      <c r="D323" s="49">
        <v>43882</v>
      </c>
      <c r="E323" s="216" t="s">
        <v>348</v>
      </c>
      <c r="F323" s="50" t="s">
        <v>3</v>
      </c>
      <c r="G323" s="210">
        <v>22</v>
      </c>
      <c r="H323">
        <v>28</v>
      </c>
    </row>
    <row r="324" spans="3:8" ht="15.6" x14ac:dyDescent="0.3">
      <c r="C324" s="23">
        <v>19</v>
      </c>
      <c r="D324" s="91">
        <v>43884</v>
      </c>
      <c r="E324" s="216" t="s">
        <v>350</v>
      </c>
      <c r="F324" s="50" t="s">
        <v>3</v>
      </c>
      <c r="G324" s="210">
        <v>24</v>
      </c>
      <c r="H324">
        <v>30</v>
      </c>
    </row>
    <row r="325" spans="3:8" ht="15.6" x14ac:dyDescent="0.3">
      <c r="C325" s="23">
        <v>20</v>
      </c>
      <c r="D325" s="49">
        <v>43885</v>
      </c>
      <c r="E325" s="216" t="s">
        <v>352</v>
      </c>
      <c r="F325" s="50" t="s">
        <v>3</v>
      </c>
      <c r="G325" s="209">
        <v>25</v>
      </c>
      <c r="H325">
        <v>31</v>
      </c>
    </row>
    <row r="326" spans="3:8" ht="15.6" x14ac:dyDescent="0.3">
      <c r="C326" s="23">
        <v>21</v>
      </c>
      <c r="D326" s="49">
        <v>43885</v>
      </c>
      <c r="E326" s="216" t="s">
        <v>353</v>
      </c>
      <c r="F326" s="50" t="s">
        <v>3</v>
      </c>
      <c r="G326" s="210">
        <v>26</v>
      </c>
      <c r="H326">
        <v>32</v>
      </c>
    </row>
    <row r="327" spans="3:8" ht="15.6" x14ac:dyDescent="0.3">
      <c r="C327" s="23">
        <v>22</v>
      </c>
      <c r="D327" s="91">
        <v>43887</v>
      </c>
      <c r="E327" s="216" t="s">
        <v>359</v>
      </c>
      <c r="F327" s="50" t="s">
        <v>3</v>
      </c>
      <c r="G327" s="209">
        <v>27</v>
      </c>
      <c r="H327">
        <v>33</v>
      </c>
    </row>
    <row r="328" spans="3:8" ht="15.6" x14ac:dyDescent="0.3">
      <c r="C328" s="23">
        <v>23</v>
      </c>
      <c r="D328" s="91">
        <v>43887</v>
      </c>
      <c r="E328" s="216" t="s">
        <v>360</v>
      </c>
      <c r="F328" s="50" t="s">
        <v>3</v>
      </c>
      <c r="G328" s="210">
        <v>28</v>
      </c>
      <c r="H328">
        <v>34</v>
      </c>
    </row>
    <row r="329" spans="3:8" ht="15.6" x14ac:dyDescent="0.3">
      <c r="C329" s="23">
        <v>24</v>
      </c>
      <c r="D329" s="91">
        <v>43889</v>
      </c>
      <c r="E329" s="216" t="s">
        <v>369</v>
      </c>
      <c r="F329" s="50" t="s">
        <v>3</v>
      </c>
      <c r="G329" s="209">
        <v>29</v>
      </c>
      <c r="H329">
        <v>35</v>
      </c>
    </row>
    <row r="330" spans="3:8" ht="15.6" x14ac:dyDescent="0.3">
      <c r="C330" s="23">
        <v>25</v>
      </c>
      <c r="D330" s="49">
        <v>43890</v>
      </c>
      <c r="E330" s="216" t="s">
        <v>372</v>
      </c>
      <c r="F330" s="50" t="s">
        <v>3</v>
      </c>
      <c r="G330" s="209">
        <v>31</v>
      </c>
      <c r="H330">
        <v>37</v>
      </c>
    </row>
    <row r="331" spans="3:8" ht="15.6" x14ac:dyDescent="0.3">
      <c r="D331" s="20">
        <v>43867</v>
      </c>
      <c r="E331" s="216" t="s">
        <v>1086</v>
      </c>
      <c r="F331" s="57" t="s">
        <v>3</v>
      </c>
      <c r="G331" s="209">
        <v>7</v>
      </c>
      <c r="H331">
        <v>13</v>
      </c>
    </row>
    <row r="332" spans="3:8" ht="15.6" x14ac:dyDescent="0.3">
      <c r="C332" s="220"/>
      <c r="D332" s="92"/>
      <c r="E332" s="216"/>
      <c r="F332" s="27"/>
      <c r="G332" s="209"/>
    </row>
    <row r="333" spans="3:8" ht="15.6" x14ac:dyDescent="0.3">
      <c r="C333" s="219">
        <v>11</v>
      </c>
      <c r="D333" s="20">
        <v>43902</v>
      </c>
      <c r="E333" s="218" t="s">
        <v>116</v>
      </c>
      <c r="F333" s="13" t="s">
        <v>3</v>
      </c>
      <c r="G333" s="50">
        <v>4</v>
      </c>
      <c r="H333">
        <v>47</v>
      </c>
    </row>
    <row r="334" spans="3:8" ht="15.6" x14ac:dyDescent="0.3">
      <c r="C334" s="219">
        <v>12</v>
      </c>
      <c r="D334" s="20">
        <v>43906</v>
      </c>
      <c r="E334" s="218" t="s">
        <v>119</v>
      </c>
      <c r="F334" s="13" t="s">
        <v>3</v>
      </c>
      <c r="G334" s="50">
        <v>8</v>
      </c>
      <c r="H334">
        <v>51</v>
      </c>
    </row>
    <row r="335" spans="3:8" ht="15.6" x14ac:dyDescent="0.3">
      <c r="C335" s="219">
        <v>13</v>
      </c>
      <c r="D335" s="20">
        <v>43907</v>
      </c>
      <c r="E335" s="218" t="s">
        <v>120</v>
      </c>
      <c r="F335" s="13" t="s">
        <v>3</v>
      </c>
      <c r="G335" s="50">
        <v>10</v>
      </c>
      <c r="H335">
        <v>53</v>
      </c>
    </row>
    <row r="336" spans="3:8" ht="15.6" x14ac:dyDescent="0.3">
      <c r="C336" s="219">
        <v>14</v>
      </c>
      <c r="D336" s="20">
        <v>43907</v>
      </c>
      <c r="E336" s="218" t="s">
        <v>121</v>
      </c>
      <c r="F336" s="13" t="s">
        <v>3</v>
      </c>
      <c r="G336" s="50">
        <v>11</v>
      </c>
      <c r="H336">
        <v>54</v>
      </c>
    </row>
    <row r="337" spans="2:8" ht="15.6" x14ac:dyDescent="0.3">
      <c r="C337" s="219">
        <v>15</v>
      </c>
      <c r="D337" s="20">
        <v>43908</v>
      </c>
      <c r="E337" s="218" t="s">
        <v>122</v>
      </c>
      <c r="F337" s="13" t="s">
        <v>3</v>
      </c>
      <c r="G337" s="50">
        <v>18</v>
      </c>
      <c r="H337">
        <v>61</v>
      </c>
    </row>
    <row r="338" spans="2:8" ht="15.6" x14ac:dyDescent="0.3">
      <c r="B338">
        <v>1</v>
      </c>
      <c r="C338" s="220">
        <v>3</v>
      </c>
      <c r="D338" s="92">
        <v>43896</v>
      </c>
      <c r="E338" s="216" t="s">
        <v>385</v>
      </c>
      <c r="F338" s="27" t="s">
        <v>3</v>
      </c>
      <c r="G338" s="50">
        <v>1</v>
      </c>
      <c r="H338">
        <v>44</v>
      </c>
    </row>
    <row r="339" spans="2:8" ht="15.6" x14ac:dyDescent="0.3">
      <c r="B339">
        <v>2</v>
      </c>
      <c r="C339" s="220">
        <v>5</v>
      </c>
      <c r="D339" s="92">
        <v>43903</v>
      </c>
      <c r="E339" s="216" t="s">
        <v>426</v>
      </c>
      <c r="F339" s="27" t="s">
        <v>3</v>
      </c>
      <c r="G339" s="50">
        <v>5</v>
      </c>
      <c r="H339">
        <v>48</v>
      </c>
    </row>
    <row r="340" spans="2:8" ht="15.6" x14ac:dyDescent="0.3">
      <c r="B340">
        <v>3</v>
      </c>
      <c r="C340" s="220">
        <v>7</v>
      </c>
      <c r="D340" s="92">
        <v>43904</v>
      </c>
      <c r="E340" s="216" t="s">
        <v>436</v>
      </c>
      <c r="F340" s="27" t="s">
        <v>3</v>
      </c>
      <c r="G340" s="50">
        <v>6</v>
      </c>
      <c r="H340">
        <v>49</v>
      </c>
    </row>
    <row r="341" spans="2:8" ht="15.6" x14ac:dyDescent="0.3">
      <c r="B341">
        <v>4</v>
      </c>
      <c r="C341" s="220">
        <v>8</v>
      </c>
      <c r="D341" s="92">
        <v>43904</v>
      </c>
      <c r="E341" s="216" t="s">
        <v>437</v>
      </c>
      <c r="F341" s="27" t="s">
        <v>3</v>
      </c>
      <c r="G341" s="50">
        <v>7</v>
      </c>
      <c r="H341">
        <v>50</v>
      </c>
    </row>
    <row r="342" spans="2:8" ht="15.6" x14ac:dyDescent="0.3">
      <c r="B342">
        <v>5</v>
      </c>
      <c r="C342" s="220">
        <v>9</v>
      </c>
      <c r="D342" s="92">
        <v>43907</v>
      </c>
      <c r="E342" s="216" t="s">
        <v>447</v>
      </c>
      <c r="F342" s="27" t="s">
        <v>3</v>
      </c>
      <c r="G342" s="50">
        <v>12</v>
      </c>
      <c r="H342">
        <v>55</v>
      </c>
    </row>
    <row r="343" spans="2:8" ht="15.6" x14ac:dyDescent="0.3">
      <c r="B343">
        <v>6</v>
      </c>
      <c r="C343" s="220">
        <v>10</v>
      </c>
      <c r="D343" s="92">
        <v>43907</v>
      </c>
      <c r="E343" s="216" t="s">
        <v>448</v>
      </c>
      <c r="F343" s="27" t="s">
        <v>3</v>
      </c>
      <c r="G343" s="50">
        <v>13</v>
      </c>
      <c r="H343">
        <v>56</v>
      </c>
    </row>
    <row r="344" spans="2:8" ht="15.6" x14ac:dyDescent="0.3">
      <c r="B344">
        <v>7</v>
      </c>
      <c r="C344" s="220">
        <v>11</v>
      </c>
      <c r="D344" s="92">
        <v>43907</v>
      </c>
      <c r="E344" s="216" t="s">
        <v>449</v>
      </c>
      <c r="F344" s="27" t="str">
        <f>F343</f>
        <v>MOH</v>
      </c>
      <c r="G344" s="50">
        <v>14</v>
      </c>
      <c r="H344">
        <v>57</v>
      </c>
    </row>
    <row r="345" spans="2:8" ht="15.6" x14ac:dyDescent="0.3">
      <c r="B345">
        <v>8</v>
      </c>
      <c r="C345" s="220">
        <v>12</v>
      </c>
      <c r="D345" s="92">
        <v>43908</v>
      </c>
      <c r="E345" s="216" t="s">
        <v>459</v>
      </c>
      <c r="F345" s="27" t="s">
        <v>3</v>
      </c>
      <c r="G345" s="50">
        <v>19</v>
      </c>
      <c r="H345">
        <v>62</v>
      </c>
    </row>
    <row r="346" spans="2:8" ht="15.6" x14ac:dyDescent="0.3">
      <c r="B346">
        <v>9</v>
      </c>
      <c r="C346" s="220">
        <v>13</v>
      </c>
      <c r="D346" s="92">
        <v>43908</v>
      </c>
      <c r="E346" s="216" t="s">
        <v>460</v>
      </c>
      <c r="F346" s="27" t="s">
        <v>3</v>
      </c>
      <c r="G346" s="50">
        <v>20</v>
      </c>
      <c r="H346">
        <v>63</v>
      </c>
    </row>
    <row r="347" spans="2:8" ht="15.6" x14ac:dyDescent="0.3">
      <c r="B347">
        <v>10</v>
      </c>
      <c r="C347" s="220">
        <v>14</v>
      </c>
      <c r="D347" s="92">
        <v>43908</v>
      </c>
      <c r="E347" s="216" t="s">
        <v>461</v>
      </c>
      <c r="F347" s="27" t="s">
        <v>3</v>
      </c>
      <c r="G347" s="50">
        <v>21</v>
      </c>
      <c r="H347">
        <v>64</v>
      </c>
    </row>
    <row r="348" spans="2:8" ht="15.6" x14ac:dyDescent="0.3">
      <c r="B348">
        <v>11</v>
      </c>
      <c r="C348" s="220">
        <v>16</v>
      </c>
      <c r="D348" s="92">
        <v>43909</v>
      </c>
      <c r="E348" s="216" t="s">
        <v>468</v>
      </c>
      <c r="F348" s="27" t="s">
        <v>3</v>
      </c>
      <c r="G348" s="50">
        <v>22</v>
      </c>
      <c r="H348">
        <v>65</v>
      </c>
    </row>
    <row r="349" spans="2:8" ht="15.6" x14ac:dyDescent="0.3">
      <c r="B349">
        <v>12</v>
      </c>
      <c r="C349" s="220">
        <v>17</v>
      </c>
      <c r="D349" s="92">
        <v>43909</v>
      </c>
      <c r="E349" s="216" t="s">
        <v>469</v>
      </c>
      <c r="F349" s="27" t="s">
        <v>3</v>
      </c>
      <c r="G349" s="50">
        <v>23</v>
      </c>
      <c r="H349">
        <v>66</v>
      </c>
    </row>
    <row r="350" spans="2:8" ht="15.6" x14ac:dyDescent="0.3">
      <c r="B350">
        <v>13</v>
      </c>
      <c r="C350" s="220">
        <v>23</v>
      </c>
      <c r="D350" s="92">
        <v>43901</v>
      </c>
      <c r="E350" s="216" t="s">
        <v>416</v>
      </c>
      <c r="F350" s="27" t="s">
        <v>318</v>
      </c>
      <c r="G350" s="50">
        <v>3</v>
      </c>
      <c r="H350">
        <v>46</v>
      </c>
    </row>
    <row r="351" spans="2:8" ht="15.6" x14ac:dyDescent="0.3">
      <c r="B351">
        <v>14</v>
      </c>
      <c r="C351" s="220">
        <v>24</v>
      </c>
      <c r="D351" s="92">
        <v>43896</v>
      </c>
      <c r="E351" s="216" t="s">
        <v>386</v>
      </c>
      <c r="F351" s="27" t="s">
        <v>318</v>
      </c>
      <c r="G351" s="50">
        <v>2</v>
      </c>
      <c r="H351">
        <v>45</v>
      </c>
    </row>
    <row r="352" spans="2:8" ht="15.6" x14ac:dyDescent="0.3">
      <c r="B352">
        <v>15</v>
      </c>
      <c r="C352" s="220">
        <v>26</v>
      </c>
      <c r="D352" s="92">
        <v>43907</v>
      </c>
      <c r="E352" s="216" t="s">
        <v>452</v>
      </c>
      <c r="F352" s="27" t="s">
        <v>318</v>
      </c>
      <c r="G352" s="50">
        <v>15</v>
      </c>
      <c r="H352">
        <v>58</v>
      </c>
    </row>
    <row r="353" spans="2:8" ht="15.6" x14ac:dyDescent="0.3">
      <c r="B353">
        <v>16</v>
      </c>
      <c r="C353" s="220">
        <v>27</v>
      </c>
      <c r="D353" s="92">
        <v>43907</v>
      </c>
      <c r="E353" s="216" t="s">
        <v>453</v>
      </c>
      <c r="F353" s="27" t="s">
        <v>318</v>
      </c>
      <c r="G353" s="50">
        <v>16</v>
      </c>
      <c r="H353">
        <v>59</v>
      </c>
    </row>
    <row r="354" spans="2:8" ht="15.6" x14ac:dyDescent="0.3">
      <c r="B354">
        <v>17</v>
      </c>
      <c r="C354" s="220">
        <v>28</v>
      </c>
      <c r="D354" s="92">
        <v>43907</v>
      </c>
      <c r="E354" s="216" t="s">
        <v>454</v>
      </c>
      <c r="F354" s="27" t="s">
        <v>318</v>
      </c>
      <c r="G354" s="50">
        <v>17</v>
      </c>
      <c r="H354">
        <v>60</v>
      </c>
    </row>
    <row r="355" spans="2:8" ht="15.6" x14ac:dyDescent="0.3">
      <c r="D355" s="52">
        <v>43906</v>
      </c>
      <c r="E355" s="216" t="s">
        <v>1032</v>
      </c>
      <c r="F355" s="54" t="s">
        <v>1033</v>
      </c>
      <c r="G355" s="50">
        <v>9</v>
      </c>
      <c r="H355">
        <v>52</v>
      </c>
    </row>
    <row r="356" spans="2:8" ht="15.6" x14ac:dyDescent="0.3">
      <c r="C356" s="220"/>
      <c r="D356" s="92"/>
      <c r="E356" s="216"/>
      <c r="F356" s="27"/>
      <c r="G356" s="50"/>
    </row>
    <row r="357" spans="2:8" ht="15.6" x14ac:dyDescent="0.3">
      <c r="C357" s="220">
        <v>1</v>
      </c>
      <c r="D357" s="20">
        <v>43910</v>
      </c>
      <c r="E357" s="15" t="s">
        <v>126</v>
      </c>
      <c r="F357" s="13" t="s">
        <v>3</v>
      </c>
      <c r="G357" s="24">
        <v>1</v>
      </c>
      <c r="H357">
        <v>67</v>
      </c>
    </row>
    <row r="358" spans="2:8" ht="15.6" x14ac:dyDescent="0.3">
      <c r="C358" s="220">
        <v>2</v>
      </c>
      <c r="D358" s="20">
        <v>43911</v>
      </c>
      <c r="E358" s="15" t="s">
        <v>129</v>
      </c>
      <c r="F358" s="13" t="s">
        <v>3</v>
      </c>
      <c r="G358" s="24">
        <v>8</v>
      </c>
      <c r="H358">
        <v>74</v>
      </c>
    </row>
    <row r="359" spans="2:8" ht="15.6" x14ac:dyDescent="0.3">
      <c r="C359" s="220">
        <v>3</v>
      </c>
      <c r="D359" s="20">
        <v>43911</v>
      </c>
      <c r="E359" s="15" t="s">
        <v>130</v>
      </c>
      <c r="F359" s="13" t="s">
        <v>3</v>
      </c>
      <c r="G359" s="24">
        <v>9</v>
      </c>
      <c r="H359">
        <v>75</v>
      </c>
    </row>
    <row r="360" spans="2:8" ht="15.6" x14ac:dyDescent="0.3">
      <c r="C360" s="220">
        <v>4</v>
      </c>
      <c r="D360" s="20">
        <v>43915</v>
      </c>
      <c r="E360" s="15" t="s">
        <v>131</v>
      </c>
      <c r="F360" s="13" t="s">
        <v>3</v>
      </c>
      <c r="G360" s="24">
        <v>14</v>
      </c>
      <c r="H360">
        <v>80</v>
      </c>
    </row>
    <row r="361" spans="2:8" ht="15.6" x14ac:dyDescent="0.3">
      <c r="C361" s="220">
        <v>5</v>
      </c>
      <c r="D361" s="20">
        <v>43915</v>
      </c>
      <c r="E361" s="21" t="s">
        <v>132</v>
      </c>
      <c r="F361" s="13" t="s">
        <v>3</v>
      </c>
      <c r="G361" s="24">
        <v>15</v>
      </c>
      <c r="H361">
        <v>81</v>
      </c>
    </row>
    <row r="362" spans="2:8" ht="15.6" x14ac:dyDescent="0.3">
      <c r="C362" s="220">
        <v>6</v>
      </c>
      <c r="D362" s="20">
        <v>43919</v>
      </c>
      <c r="E362" s="15" t="s">
        <v>138</v>
      </c>
      <c r="F362" s="13" t="s">
        <v>3</v>
      </c>
      <c r="G362" s="24">
        <v>26</v>
      </c>
      <c r="H362">
        <v>92</v>
      </c>
    </row>
    <row r="363" spans="2:8" ht="15.6" x14ac:dyDescent="0.3">
      <c r="C363" s="220">
        <v>7</v>
      </c>
      <c r="D363" s="20">
        <v>43924</v>
      </c>
      <c r="E363" s="15" t="s">
        <v>153</v>
      </c>
      <c r="F363" s="13" t="s">
        <v>3</v>
      </c>
      <c r="G363" s="24">
        <v>34</v>
      </c>
      <c r="H363">
        <v>100</v>
      </c>
    </row>
    <row r="364" spans="2:8" ht="15.6" x14ac:dyDescent="0.3">
      <c r="C364" s="220">
        <v>8</v>
      </c>
      <c r="D364" s="20">
        <v>43928</v>
      </c>
      <c r="E364" s="15" t="s">
        <v>157</v>
      </c>
      <c r="F364" s="13" t="s">
        <v>3</v>
      </c>
      <c r="G364" s="24">
        <v>41</v>
      </c>
      <c r="H364">
        <v>107</v>
      </c>
    </row>
    <row r="365" spans="2:8" ht="15.6" x14ac:dyDescent="0.3">
      <c r="C365" s="220">
        <v>9</v>
      </c>
      <c r="D365" s="20">
        <v>43929</v>
      </c>
      <c r="E365" s="15" t="s">
        <v>159</v>
      </c>
      <c r="F365" s="13" t="s">
        <v>3</v>
      </c>
      <c r="G365" s="24">
        <v>43</v>
      </c>
      <c r="H365">
        <v>109</v>
      </c>
    </row>
    <row r="366" spans="2:8" ht="15.6" x14ac:dyDescent="0.3">
      <c r="C366" s="220">
        <v>10</v>
      </c>
      <c r="D366" s="20">
        <v>43936</v>
      </c>
      <c r="E366" s="15" t="s">
        <v>162</v>
      </c>
      <c r="F366" s="13" t="s">
        <v>3</v>
      </c>
      <c r="G366" s="24">
        <v>52</v>
      </c>
      <c r="H366">
        <v>118</v>
      </c>
    </row>
    <row r="367" spans="2:8" ht="15.6" x14ac:dyDescent="0.3">
      <c r="C367" s="220">
        <v>11</v>
      </c>
      <c r="D367" s="20">
        <v>43941</v>
      </c>
      <c r="E367" s="15" t="s">
        <v>168</v>
      </c>
      <c r="F367" s="13" t="s">
        <v>3</v>
      </c>
      <c r="G367" s="24">
        <v>56</v>
      </c>
      <c r="H367">
        <v>122</v>
      </c>
    </row>
    <row r="368" spans="2:8" ht="15.6" x14ac:dyDescent="0.3">
      <c r="D368" s="20">
        <v>43918</v>
      </c>
      <c r="E368" s="15" t="s">
        <v>278</v>
      </c>
      <c r="F368" s="13" t="s">
        <v>3</v>
      </c>
      <c r="G368" s="24">
        <v>25</v>
      </c>
      <c r="H368">
        <v>91</v>
      </c>
    </row>
    <row r="369" spans="3:8" ht="15.6" x14ac:dyDescent="0.3">
      <c r="C369">
        <v>1</v>
      </c>
      <c r="D369" s="92">
        <v>43910</v>
      </c>
      <c r="E369" s="93" t="s">
        <v>474</v>
      </c>
      <c r="F369" s="27" t="s">
        <v>3</v>
      </c>
      <c r="G369" s="24">
        <v>2</v>
      </c>
      <c r="H369">
        <v>68</v>
      </c>
    </row>
    <row r="370" spans="3:8" ht="15.6" x14ac:dyDescent="0.3">
      <c r="C370">
        <v>2</v>
      </c>
      <c r="D370" s="92">
        <v>43910</v>
      </c>
      <c r="E370" s="93" t="s">
        <v>475</v>
      </c>
      <c r="F370" s="27" t="s">
        <v>3</v>
      </c>
      <c r="G370" s="24">
        <v>3</v>
      </c>
      <c r="H370">
        <v>69</v>
      </c>
    </row>
    <row r="371" spans="3:8" ht="15.6" x14ac:dyDescent="0.3">
      <c r="C371">
        <v>3</v>
      </c>
      <c r="D371" s="92">
        <v>43910</v>
      </c>
      <c r="E371" s="93" t="s">
        <v>478</v>
      </c>
      <c r="F371" s="27" t="s">
        <v>3</v>
      </c>
      <c r="G371" s="24">
        <v>4</v>
      </c>
      <c r="H371">
        <v>70</v>
      </c>
    </row>
    <row r="372" spans="3:8" ht="15.6" x14ac:dyDescent="0.3">
      <c r="C372">
        <v>4</v>
      </c>
      <c r="D372" s="92">
        <v>43910</v>
      </c>
      <c r="E372" s="93" t="s">
        <v>479</v>
      </c>
      <c r="F372" s="27" t="s">
        <v>3</v>
      </c>
      <c r="G372" s="24">
        <v>5</v>
      </c>
      <c r="H372">
        <v>71</v>
      </c>
    </row>
    <row r="373" spans="3:8" ht="15.6" x14ac:dyDescent="0.3">
      <c r="C373">
        <v>5</v>
      </c>
      <c r="D373" s="92">
        <v>43910</v>
      </c>
      <c r="E373" s="93" t="s">
        <v>481</v>
      </c>
      <c r="F373" s="27" t="s">
        <v>3</v>
      </c>
      <c r="G373" s="24">
        <v>6</v>
      </c>
      <c r="H373">
        <v>72</v>
      </c>
    </row>
    <row r="374" spans="3:8" ht="15.6" x14ac:dyDescent="0.3">
      <c r="C374">
        <v>6</v>
      </c>
      <c r="D374" s="92">
        <v>43914</v>
      </c>
      <c r="E374" s="93" t="s">
        <v>506</v>
      </c>
      <c r="F374" s="27" t="s">
        <v>3</v>
      </c>
      <c r="G374" s="24">
        <v>13</v>
      </c>
      <c r="H374">
        <v>79</v>
      </c>
    </row>
    <row r="375" spans="3:8" ht="15.6" x14ac:dyDescent="0.3">
      <c r="C375">
        <v>7</v>
      </c>
      <c r="D375" s="90">
        <v>43931</v>
      </c>
      <c r="E375" s="12" t="s">
        <v>661</v>
      </c>
      <c r="F375" s="4" t="s">
        <v>662</v>
      </c>
      <c r="G375" s="24">
        <v>47</v>
      </c>
      <c r="H375">
        <v>113</v>
      </c>
    </row>
    <row r="376" spans="3:8" ht="15.6" x14ac:dyDescent="0.3">
      <c r="C376">
        <v>8</v>
      </c>
      <c r="D376" s="92">
        <v>43915</v>
      </c>
      <c r="E376" s="93" t="s">
        <v>518</v>
      </c>
      <c r="F376" s="27" t="s">
        <v>3</v>
      </c>
      <c r="G376" s="24">
        <v>16</v>
      </c>
      <c r="H376">
        <v>82</v>
      </c>
    </row>
    <row r="377" spans="3:8" ht="15.6" x14ac:dyDescent="0.3">
      <c r="C377">
        <v>9</v>
      </c>
      <c r="D377" s="92">
        <v>43915</v>
      </c>
      <c r="E377" s="93" t="s">
        <v>520</v>
      </c>
      <c r="F377" s="27" t="s">
        <v>3</v>
      </c>
      <c r="G377" s="24">
        <v>17</v>
      </c>
      <c r="H377">
        <v>83</v>
      </c>
    </row>
    <row r="378" spans="3:8" ht="15.6" x14ac:dyDescent="0.3">
      <c r="C378">
        <v>10</v>
      </c>
      <c r="D378" s="92">
        <v>43915</v>
      </c>
      <c r="E378" s="93" t="s">
        <v>521</v>
      </c>
      <c r="F378" s="27" t="s">
        <v>3</v>
      </c>
      <c r="G378" s="24">
        <v>18</v>
      </c>
      <c r="H378">
        <v>84</v>
      </c>
    </row>
    <row r="379" spans="3:8" ht="15.6" x14ac:dyDescent="0.3">
      <c r="C379">
        <v>11</v>
      </c>
      <c r="D379" s="92">
        <v>43917</v>
      </c>
      <c r="E379" s="93" t="s">
        <v>540</v>
      </c>
      <c r="F379" s="27" t="s">
        <v>3</v>
      </c>
      <c r="G379" s="24">
        <v>20</v>
      </c>
      <c r="H379">
        <v>86</v>
      </c>
    </row>
    <row r="380" spans="3:8" ht="15.6" x14ac:dyDescent="0.3">
      <c r="C380">
        <v>12</v>
      </c>
      <c r="D380" s="92">
        <v>43917</v>
      </c>
      <c r="E380" s="93" t="s">
        <v>541</v>
      </c>
      <c r="F380" s="27" t="s">
        <v>3</v>
      </c>
      <c r="G380" s="24">
        <v>21</v>
      </c>
      <c r="H380">
        <v>87</v>
      </c>
    </row>
    <row r="381" spans="3:8" ht="15.6" x14ac:dyDescent="0.3">
      <c r="C381">
        <v>13</v>
      </c>
      <c r="D381" s="92">
        <v>43917</v>
      </c>
      <c r="E381" s="93" t="s">
        <v>542</v>
      </c>
      <c r="F381" s="27" t="s">
        <v>3</v>
      </c>
      <c r="G381" s="24">
        <v>22</v>
      </c>
      <c r="H381">
        <v>88</v>
      </c>
    </row>
    <row r="382" spans="3:8" ht="15.6" x14ac:dyDescent="0.3">
      <c r="C382">
        <v>14</v>
      </c>
      <c r="D382" s="99">
        <v>43920</v>
      </c>
      <c r="E382" s="93" t="s">
        <v>567</v>
      </c>
      <c r="F382" s="27" t="s">
        <v>3</v>
      </c>
      <c r="G382" s="24">
        <v>27</v>
      </c>
      <c r="H382">
        <v>93</v>
      </c>
    </row>
    <row r="383" spans="3:8" ht="15.6" x14ac:dyDescent="0.3">
      <c r="C383">
        <v>15</v>
      </c>
      <c r="D383" s="92">
        <v>43920</v>
      </c>
      <c r="E383" s="93" t="s">
        <v>569</v>
      </c>
      <c r="F383" s="27" t="s">
        <v>3</v>
      </c>
      <c r="G383" s="24">
        <v>28</v>
      </c>
      <c r="H383">
        <v>94</v>
      </c>
    </row>
    <row r="384" spans="3:8" ht="15.6" x14ac:dyDescent="0.3">
      <c r="C384">
        <v>16</v>
      </c>
      <c r="D384" s="99">
        <v>43921</v>
      </c>
      <c r="E384" s="93" t="s">
        <v>591</v>
      </c>
      <c r="F384" s="27" t="s">
        <v>3</v>
      </c>
      <c r="G384" s="24">
        <v>29</v>
      </c>
      <c r="H384">
        <v>95</v>
      </c>
    </row>
    <row r="385" spans="3:8" ht="15.6" x14ac:dyDescent="0.3">
      <c r="C385">
        <v>17</v>
      </c>
      <c r="D385" s="92">
        <v>43921</v>
      </c>
      <c r="E385" s="93" t="s">
        <v>592</v>
      </c>
      <c r="F385" s="27" t="s">
        <v>3</v>
      </c>
      <c r="G385" s="24">
        <v>30</v>
      </c>
      <c r="H385">
        <v>96</v>
      </c>
    </row>
    <row r="386" spans="3:8" ht="15.6" x14ac:dyDescent="0.3">
      <c r="C386">
        <v>18</v>
      </c>
      <c r="D386" s="92">
        <v>43917</v>
      </c>
      <c r="E386" s="27" t="s">
        <v>543</v>
      </c>
      <c r="F386" s="27" t="s">
        <v>318</v>
      </c>
      <c r="G386" s="24">
        <v>24</v>
      </c>
      <c r="H386">
        <v>90</v>
      </c>
    </row>
    <row r="387" spans="3:8" ht="15.6" x14ac:dyDescent="0.3">
      <c r="C387">
        <v>19</v>
      </c>
      <c r="D387" s="11">
        <v>43924</v>
      </c>
      <c r="E387" s="12" t="s">
        <v>628</v>
      </c>
      <c r="F387" s="4" t="s">
        <v>3</v>
      </c>
      <c r="G387" s="24">
        <v>35</v>
      </c>
      <c r="H387">
        <v>101</v>
      </c>
    </row>
    <row r="388" spans="3:8" ht="15.6" x14ac:dyDescent="0.3">
      <c r="C388">
        <v>20</v>
      </c>
      <c r="D388" s="11">
        <v>43922</v>
      </c>
      <c r="E388" s="12" t="s">
        <v>612</v>
      </c>
      <c r="F388" s="4" t="s">
        <v>613</v>
      </c>
      <c r="G388" s="24">
        <v>33</v>
      </c>
      <c r="H388">
        <v>99</v>
      </c>
    </row>
    <row r="389" spans="3:8" ht="15.6" x14ac:dyDescent="0.3">
      <c r="C389">
        <v>21</v>
      </c>
      <c r="D389" s="11">
        <v>43924</v>
      </c>
      <c r="E389" s="12" t="s">
        <v>629</v>
      </c>
      <c r="F389" s="4" t="s">
        <v>3</v>
      </c>
      <c r="G389" s="24">
        <v>36</v>
      </c>
      <c r="H389">
        <v>102</v>
      </c>
    </row>
    <row r="390" spans="3:8" ht="15.6" x14ac:dyDescent="0.3">
      <c r="C390">
        <v>22</v>
      </c>
      <c r="D390" s="92">
        <v>43921</v>
      </c>
      <c r="E390" s="93" t="s">
        <v>594</v>
      </c>
      <c r="F390" s="27" t="s">
        <v>318</v>
      </c>
      <c r="G390" s="24">
        <v>31</v>
      </c>
      <c r="H390">
        <v>97</v>
      </c>
    </row>
    <row r="391" spans="3:8" ht="15.6" x14ac:dyDescent="0.3">
      <c r="C391">
        <v>23</v>
      </c>
      <c r="D391" s="11">
        <v>43927</v>
      </c>
      <c r="E391" s="12" t="s">
        <v>646</v>
      </c>
      <c r="F391" s="4" t="s">
        <v>3</v>
      </c>
      <c r="G391" s="24">
        <v>39</v>
      </c>
      <c r="H391">
        <v>105</v>
      </c>
    </row>
    <row r="392" spans="3:8" ht="15.6" x14ac:dyDescent="0.3">
      <c r="C392">
        <v>24</v>
      </c>
      <c r="D392" s="11">
        <v>43927</v>
      </c>
      <c r="E392" s="12" t="s">
        <v>647</v>
      </c>
      <c r="F392" s="4" t="s">
        <v>613</v>
      </c>
      <c r="G392" s="24">
        <v>40</v>
      </c>
      <c r="H392">
        <v>106</v>
      </c>
    </row>
    <row r="393" spans="3:8" ht="15.6" x14ac:dyDescent="0.3">
      <c r="C393">
        <v>25</v>
      </c>
      <c r="D393" s="11">
        <v>43931</v>
      </c>
      <c r="E393" s="12" t="s">
        <v>664</v>
      </c>
      <c r="F393" s="4" t="s">
        <v>3</v>
      </c>
      <c r="G393" s="24">
        <v>45</v>
      </c>
      <c r="H393">
        <v>111</v>
      </c>
    </row>
    <row r="394" spans="3:8" ht="15.6" x14ac:dyDescent="0.3">
      <c r="C394">
        <v>26</v>
      </c>
      <c r="D394" s="11">
        <v>43932</v>
      </c>
      <c r="E394" s="12" t="s">
        <v>669</v>
      </c>
      <c r="F394" s="4" t="s">
        <v>3</v>
      </c>
      <c r="G394" s="24">
        <v>48</v>
      </c>
      <c r="H394">
        <v>114</v>
      </c>
    </row>
    <row r="395" spans="3:8" ht="15.6" x14ac:dyDescent="0.3">
      <c r="C395">
        <v>27</v>
      </c>
      <c r="D395" s="90">
        <v>43930</v>
      </c>
      <c r="E395" s="4" t="s">
        <v>657</v>
      </c>
      <c r="F395" s="4" t="s">
        <v>318</v>
      </c>
      <c r="G395" s="24">
        <v>44</v>
      </c>
      <c r="H395">
        <v>110</v>
      </c>
    </row>
    <row r="396" spans="3:8" ht="15.6" x14ac:dyDescent="0.3">
      <c r="C396">
        <v>28</v>
      </c>
      <c r="D396" s="11">
        <v>43934</v>
      </c>
      <c r="E396" s="12" t="s">
        <v>675</v>
      </c>
      <c r="F396" s="4" t="s">
        <v>3</v>
      </c>
      <c r="G396" s="24">
        <v>49</v>
      </c>
      <c r="H396">
        <v>115</v>
      </c>
    </row>
    <row r="397" spans="3:8" ht="15.6" x14ac:dyDescent="0.3">
      <c r="C397">
        <v>29</v>
      </c>
      <c r="D397" s="90">
        <v>43938</v>
      </c>
      <c r="E397" s="12" t="s">
        <v>712</v>
      </c>
      <c r="F397" s="4" t="s">
        <v>3</v>
      </c>
      <c r="G397" s="24">
        <v>54</v>
      </c>
      <c r="H397">
        <v>120</v>
      </c>
    </row>
    <row r="398" spans="3:8" ht="15.6" x14ac:dyDescent="0.3">
      <c r="C398">
        <v>30</v>
      </c>
      <c r="D398" s="11">
        <v>43942</v>
      </c>
      <c r="E398" s="12" t="s">
        <v>725</v>
      </c>
      <c r="F398" s="4" t="s">
        <v>3</v>
      </c>
      <c r="G398" s="24">
        <v>57</v>
      </c>
      <c r="H398">
        <v>123</v>
      </c>
    </row>
    <row r="399" spans="3:8" ht="15.6" x14ac:dyDescent="0.3">
      <c r="C399">
        <v>31</v>
      </c>
      <c r="D399" s="11">
        <v>43928</v>
      </c>
      <c r="E399" s="12" t="s">
        <v>649</v>
      </c>
      <c r="F399" s="4" t="s">
        <v>3</v>
      </c>
      <c r="G399" s="24">
        <v>42</v>
      </c>
      <c r="H399">
        <v>108</v>
      </c>
    </row>
    <row r="400" spans="3:8" ht="15.6" x14ac:dyDescent="0.3">
      <c r="C400">
        <v>32</v>
      </c>
      <c r="D400" s="92">
        <v>43913</v>
      </c>
      <c r="E400" s="93" t="s">
        <v>498</v>
      </c>
      <c r="F400" s="27" t="s">
        <v>318</v>
      </c>
      <c r="G400" s="24">
        <v>11</v>
      </c>
      <c r="H400">
        <v>77</v>
      </c>
    </row>
    <row r="401" spans="3:8" ht="15.6" x14ac:dyDescent="0.3">
      <c r="C401">
        <v>33</v>
      </c>
      <c r="D401" s="92">
        <v>43913</v>
      </c>
      <c r="E401" s="93" t="s">
        <v>499</v>
      </c>
      <c r="F401" s="27" t="s">
        <v>3</v>
      </c>
      <c r="G401" s="24">
        <v>10</v>
      </c>
      <c r="H401">
        <v>76</v>
      </c>
    </row>
    <row r="402" spans="3:8" ht="15.6" x14ac:dyDescent="0.3">
      <c r="C402">
        <v>34</v>
      </c>
      <c r="D402" s="92">
        <v>43913</v>
      </c>
      <c r="E402" s="93" t="s">
        <v>500</v>
      </c>
      <c r="F402" s="27" t="s">
        <v>318</v>
      </c>
      <c r="G402" s="24">
        <v>12</v>
      </c>
      <c r="H402">
        <v>78</v>
      </c>
    </row>
    <row r="403" spans="3:8" ht="15.6" x14ac:dyDescent="0.3">
      <c r="C403">
        <v>35</v>
      </c>
      <c r="D403" s="92">
        <v>43917</v>
      </c>
      <c r="E403" s="93" t="s">
        <v>546</v>
      </c>
      <c r="F403" s="27" t="s">
        <v>3</v>
      </c>
      <c r="G403" s="24">
        <v>23</v>
      </c>
      <c r="H403">
        <v>89</v>
      </c>
    </row>
    <row r="404" spans="3:8" ht="15.6" x14ac:dyDescent="0.3">
      <c r="C404">
        <v>36</v>
      </c>
      <c r="D404" s="90">
        <v>43922</v>
      </c>
      <c r="E404" s="12" t="s">
        <v>617</v>
      </c>
      <c r="F404" s="4" t="s">
        <v>318</v>
      </c>
      <c r="G404" s="24">
        <v>32</v>
      </c>
      <c r="H404">
        <v>98</v>
      </c>
    </row>
    <row r="405" spans="3:8" ht="15.6" x14ac:dyDescent="0.3">
      <c r="C405">
        <v>37</v>
      </c>
      <c r="D405" s="92">
        <v>43910</v>
      </c>
      <c r="E405" s="93" t="s">
        <v>486</v>
      </c>
      <c r="F405" s="27" t="s">
        <v>318</v>
      </c>
      <c r="G405" s="24">
        <v>7</v>
      </c>
      <c r="H405">
        <v>73</v>
      </c>
    </row>
    <row r="406" spans="3:8" ht="15.6" x14ac:dyDescent="0.3">
      <c r="C406">
        <v>38</v>
      </c>
      <c r="D406" s="90">
        <v>43931</v>
      </c>
      <c r="E406" s="12" t="s">
        <v>666</v>
      </c>
      <c r="F406" s="4" t="s">
        <v>318</v>
      </c>
      <c r="G406" s="24">
        <v>46</v>
      </c>
      <c r="H406">
        <v>112</v>
      </c>
    </row>
    <row r="407" spans="3:8" ht="15.6" x14ac:dyDescent="0.3">
      <c r="C407">
        <v>39</v>
      </c>
      <c r="D407" s="92">
        <v>43916</v>
      </c>
      <c r="E407" s="93" t="s">
        <v>530</v>
      </c>
      <c r="F407" s="27" t="s">
        <v>318</v>
      </c>
      <c r="G407" s="24">
        <v>19</v>
      </c>
      <c r="H407">
        <v>85</v>
      </c>
    </row>
    <row r="408" spans="3:8" ht="15.6" x14ac:dyDescent="0.3">
      <c r="C408">
        <v>40</v>
      </c>
      <c r="D408" s="11">
        <v>43935</v>
      </c>
      <c r="E408" s="12" t="s">
        <v>684</v>
      </c>
      <c r="F408" s="4" t="s">
        <v>318</v>
      </c>
      <c r="G408" s="24">
        <v>50</v>
      </c>
      <c r="H408">
        <v>116</v>
      </c>
    </row>
    <row r="409" spans="3:8" ht="15.6" x14ac:dyDescent="0.3">
      <c r="C409">
        <v>41</v>
      </c>
      <c r="D409" s="90">
        <v>43935</v>
      </c>
      <c r="E409" s="12" t="s">
        <v>685</v>
      </c>
      <c r="F409" s="4" t="s">
        <v>318</v>
      </c>
      <c r="G409" s="24">
        <v>51</v>
      </c>
      <c r="H409">
        <v>117</v>
      </c>
    </row>
    <row r="410" spans="3:8" ht="15.6" x14ac:dyDescent="0.3">
      <c r="C410">
        <v>42</v>
      </c>
      <c r="D410" s="11">
        <v>43936</v>
      </c>
      <c r="E410" s="12" t="s">
        <v>697</v>
      </c>
      <c r="F410" s="4" t="s">
        <v>318</v>
      </c>
      <c r="G410" s="24">
        <v>53</v>
      </c>
      <c r="H410">
        <v>119</v>
      </c>
    </row>
    <row r="411" spans="3:8" ht="15.6" x14ac:dyDescent="0.3">
      <c r="C411">
        <v>43</v>
      </c>
      <c r="D411" s="11">
        <v>43924</v>
      </c>
      <c r="E411" s="12" t="s">
        <v>632</v>
      </c>
      <c r="F411" s="4" t="s">
        <v>318</v>
      </c>
      <c r="G411" s="24">
        <v>37</v>
      </c>
      <c r="H411">
        <v>103</v>
      </c>
    </row>
    <row r="412" spans="3:8" ht="15.6" x14ac:dyDescent="0.3">
      <c r="C412">
        <v>44</v>
      </c>
      <c r="D412" s="90">
        <v>43938</v>
      </c>
      <c r="E412" s="12" t="s">
        <v>714</v>
      </c>
      <c r="F412" s="4" t="s">
        <v>318</v>
      </c>
      <c r="G412" s="24">
        <v>55</v>
      </c>
      <c r="H412">
        <v>121</v>
      </c>
    </row>
    <row r="413" spans="3:8" ht="15.6" x14ac:dyDescent="0.3">
      <c r="C413">
        <v>45</v>
      </c>
      <c r="D413" s="11">
        <v>43925</v>
      </c>
      <c r="E413" s="12" t="s">
        <v>636</v>
      </c>
      <c r="F413" s="4" t="s">
        <v>1157</v>
      </c>
      <c r="G413" s="24">
        <v>38</v>
      </c>
      <c r="H413">
        <v>104</v>
      </c>
    </row>
    <row r="414" spans="3:8" ht="15.6" x14ac:dyDescent="0.3">
      <c r="D414" s="11"/>
      <c r="E414" s="12"/>
      <c r="F414" s="4"/>
      <c r="G414" s="24"/>
    </row>
    <row r="415" spans="3:8" ht="15.6" x14ac:dyDescent="0.3">
      <c r="D415" s="20">
        <v>43943</v>
      </c>
      <c r="E415" s="15" t="s">
        <v>171</v>
      </c>
      <c r="F415" s="13" t="s">
        <v>3</v>
      </c>
      <c r="G415" s="4">
        <v>1</v>
      </c>
      <c r="H415">
        <v>124</v>
      </c>
    </row>
    <row r="416" spans="3:8" ht="15.6" x14ac:dyDescent="0.3">
      <c r="D416" s="33">
        <v>44000</v>
      </c>
      <c r="E416" s="34" t="s">
        <v>212</v>
      </c>
      <c r="F416" s="62" t="s">
        <v>3</v>
      </c>
      <c r="G416" s="4">
        <v>15</v>
      </c>
      <c r="H416">
        <v>138</v>
      </c>
    </row>
    <row r="417" spans="4:8" ht="15.6" x14ac:dyDescent="0.3">
      <c r="D417" s="20">
        <v>43948</v>
      </c>
      <c r="E417" s="15" t="s">
        <v>184</v>
      </c>
      <c r="F417" s="13" t="s">
        <v>3</v>
      </c>
      <c r="G417" s="4">
        <v>6</v>
      </c>
      <c r="H417">
        <v>129</v>
      </c>
    </row>
    <row r="418" spans="4:8" ht="15.6" x14ac:dyDescent="0.3">
      <c r="D418" s="20">
        <v>43965</v>
      </c>
      <c r="E418" s="15" t="s">
        <v>201</v>
      </c>
      <c r="F418" s="13" t="s">
        <v>3</v>
      </c>
      <c r="G418" s="4">
        <v>14</v>
      </c>
      <c r="H418">
        <v>137</v>
      </c>
    </row>
    <row r="419" spans="4:8" ht="15.6" x14ac:dyDescent="0.3">
      <c r="D419" s="11">
        <v>43943</v>
      </c>
      <c r="E419" s="12" t="s">
        <v>734</v>
      </c>
      <c r="F419" s="4" t="s">
        <v>3</v>
      </c>
      <c r="G419" s="4">
        <v>2</v>
      </c>
      <c r="H419">
        <v>125</v>
      </c>
    </row>
    <row r="420" spans="4:8" ht="15.6" x14ac:dyDescent="0.3">
      <c r="D420" s="11">
        <v>43945</v>
      </c>
      <c r="E420" s="4" t="s">
        <v>787</v>
      </c>
      <c r="F420" s="4" t="s">
        <v>3</v>
      </c>
      <c r="G420" s="4">
        <v>5</v>
      </c>
      <c r="H420">
        <v>128</v>
      </c>
    </row>
    <row r="421" spans="4:8" ht="15.6" x14ac:dyDescent="0.3">
      <c r="D421" s="11">
        <v>43948</v>
      </c>
      <c r="E421" s="12" t="s">
        <v>808</v>
      </c>
      <c r="F421" s="4" t="s">
        <v>3</v>
      </c>
      <c r="G421" s="4">
        <v>7</v>
      </c>
      <c r="H421">
        <v>130</v>
      </c>
    </row>
    <row r="422" spans="4:8" ht="15.6" x14ac:dyDescent="0.3">
      <c r="D422" s="90">
        <v>43949</v>
      </c>
      <c r="E422" s="12" t="s">
        <v>816</v>
      </c>
      <c r="F422" s="4" t="s">
        <v>3</v>
      </c>
      <c r="G422" s="4">
        <v>8</v>
      </c>
      <c r="H422">
        <v>131</v>
      </c>
    </row>
    <row r="423" spans="4:8" ht="15.6" x14ac:dyDescent="0.3">
      <c r="D423" s="11">
        <v>43944</v>
      </c>
      <c r="E423" s="12" t="s">
        <v>763</v>
      </c>
      <c r="F423" s="4" t="s">
        <v>381</v>
      </c>
      <c r="G423" s="4">
        <v>4</v>
      </c>
      <c r="H423">
        <v>127</v>
      </c>
    </row>
    <row r="424" spans="4:8" ht="15.6" x14ac:dyDescent="0.3">
      <c r="D424" s="11">
        <v>43951</v>
      </c>
      <c r="E424" s="12" t="s">
        <v>843</v>
      </c>
      <c r="F424" s="4" t="s">
        <v>3</v>
      </c>
      <c r="G424" s="4">
        <v>9</v>
      </c>
      <c r="H424">
        <v>132</v>
      </c>
    </row>
    <row r="425" spans="4:8" ht="15.6" x14ac:dyDescent="0.3">
      <c r="D425" s="111">
        <v>43957</v>
      </c>
      <c r="E425" s="112" t="s">
        <v>857</v>
      </c>
      <c r="F425" s="113" t="s">
        <v>3</v>
      </c>
      <c r="G425" s="4">
        <v>12</v>
      </c>
      <c r="H425">
        <v>135</v>
      </c>
    </row>
    <row r="426" spans="4:8" ht="15.6" x14ac:dyDescent="0.3">
      <c r="D426" s="111">
        <v>43962</v>
      </c>
      <c r="E426" s="112" t="s">
        <v>876</v>
      </c>
      <c r="F426" s="113" t="s">
        <v>3</v>
      </c>
      <c r="G426" s="4">
        <v>13</v>
      </c>
      <c r="H426">
        <v>136</v>
      </c>
    </row>
    <row r="427" spans="4:8" ht="15.6" x14ac:dyDescent="0.3">
      <c r="D427" s="111">
        <v>43952</v>
      </c>
      <c r="E427" s="112" t="s">
        <v>845</v>
      </c>
      <c r="F427" s="113" t="s">
        <v>3</v>
      </c>
      <c r="G427" s="4">
        <v>10</v>
      </c>
      <c r="H427">
        <v>133</v>
      </c>
    </row>
    <row r="428" spans="4:8" ht="15.6" x14ac:dyDescent="0.3">
      <c r="D428" s="111">
        <v>43956</v>
      </c>
      <c r="E428" s="112" t="s">
        <v>851</v>
      </c>
      <c r="F428" s="113" t="s">
        <v>318</v>
      </c>
      <c r="G428" s="4">
        <v>11</v>
      </c>
      <c r="H428">
        <v>134</v>
      </c>
    </row>
    <row r="429" spans="4:8" ht="15.6" x14ac:dyDescent="0.3">
      <c r="D429" s="11">
        <v>43944</v>
      </c>
      <c r="E429" s="12" t="s">
        <v>768</v>
      </c>
      <c r="F429" s="4" t="s">
        <v>318</v>
      </c>
      <c r="G429" s="4">
        <v>3</v>
      </c>
      <c r="H429">
        <v>126</v>
      </c>
    </row>
    <row r="430" spans="4:8" ht="15.6" x14ac:dyDescent="0.3">
      <c r="D430" s="11"/>
      <c r="E430" s="12"/>
      <c r="F430" s="4"/>
      <c r="G430" s="4"/>
    </row>
    <row r="431" spans="4:8" ht="15.6" x14ac:dyDescent="0.3">
      <c r="D431" s="11">
        <v>43924</v>
      </c>
      <c r="E431" s="12" t="s">
        <v>625</v>
      </c>
      <c r="F431" s="4" t="s">
        <v>626</v>
      </c>
      <c r="G431" s="4">
        <v>1</v>
      </c>
    </row>
    <row r="432" spans="4:8" ht="15.6" x14ac:dyDescent="0.3">
      <c r="D432" s="11">
        <v>43945</v>
      </c>
      <c r="E432" s="12" t="s">
        <v>785</v>
      </c>
      <c r="F432" s="4" t="s">
        <v>1152</v>
      </c>
      <c r="G432" s="4">
        <v>1</v>
      </c>
    </row>
    <row r="433" spans="3:8" ht="15.6" x14ac:dyDescent="0.3">
      <c r="D433" s="14">
        <v>43959</v>
      </c>
      <c r="E433" s="47" t="s">
        <v>869</v>
      </c>
      <c r="F433" s="16" t="s">
        <v>1170</v>
      </c>
      <c r="G433" s="4">
        <v>2</v>
      </c>
    </row>
    <row r="434" spans="3:8" ht="15.6" x14ac:dyDescent="0.3">
      <c r="D434" s="14"/>
      <c r="E434" s="47"/>
      <c r="F434" s="16"/>
      <c r="G434" s="4"/>
    </row>
    <row r="435" spans="3:8" ht="15.6" x14ac:dyDescent="0.3">
      <c r="D435" s="20">
        <v>43872</v>
      </c>
      <c r="E435" s="15" t="s">
        <v>97</v>
      </c>
      <c r="F435" s="22" t="s">
        <v>98</v>
      </c>
      <c r="G435" s="22">
        <v>1</v>
      </c>
      <c r="H435">
        <v>1</v>
      </c>
    </row>
    <row r="436" spans="3:8" ht="15.6" x14ac:dyDescent="0.3">
      <c r="D436" s="20">
        <v>43861</v>
      </c>
      <c r="E436" s="15" t="s">
        <v>230</v>
      </c>
      <c r="F436" s="22" t="s">
        <v>98</v>
      </c>
      <c r="G436" s="27">
        <v>2</v>
      </c>
      <c r="H436">
        <v>2</v>
      </c>
    </row>
    <row r="437" spans="3:8" ht="15.6" x14ac:dyDescent="0.3">
      <c r="D437" s="20">
        <v>43874</v>
      </c>
      <c r="E437" s="15" t="s">
        <v>101</v>
      </c>
      <c r="F437" s="27" t="s">
        <v>98</v>
      </c>
      <c r="G437" s="22">
        <v>3</v>
      </c>
      <c r="H437">
        <v>3</v>
      </c>
    </row>
    <row r="438" spans="3:8" ht="15.6" x14ac:dyDescent="0.3">
      <c r="D438" s="20">
        <v>43887</v>
      </c>
      <c r="E438" s="15" t="s">
        <v>253</v>
      </c>
      <c r="F438" s="22" t="s">
        <v>98</v>
      </c>
      <c r="G438" s="22">
        <v>4</v>
      </c>
      <c r="H438">
        <v>4</v>
      </c>
    </row>
    <row r="439" spans="3:8" ht="15.6" x14ac:dyDescent="0.3">
      <c r="D439" s="92">
        <v>43897</v>
      </c>
      <c r="E439" s="93" t="s">
        <v>393</v>
      </c>
      <c r="F439" s="27" t="s">
        <v>394</v>
      </c>
      <c r="G439" s="157">
        <v>1</v>
      </c>
      <c r="H439">
        <v>5</v>
      </c>
    </row>
    <row r="440" spans="3:8" ht="15.6" x14ac:dyDescent="0.3">
      <c r="D440" s="20">
        <v>43901</v>
      </c>
      <c r="E440" s="46" t="s">
        <v>260</v>
      </c>
      <c r="F440" s="22" t="s">
        <v>98</v>
      </c>
      <c r="G440" s="121">
        <v>2</v>
      </c>
      <c r="H440">
        <v>6</v>
      </c>
    </row>
    <row r="441" spans="3:8" ht="15.6" x14ac:dyDescent="0.3">
      <c r="C441">
        <v>1</v>
      </c>
      <c r="D441" s="92">
        <v>43914</v>
      </c>
      <c r="E441" s="93" t="s">
        <v>512</v>
      </c>
      <c r="F441" s="27" t="s">
        <v>98</v>
      </c>
      <c r="G441" s="27">
        <v>1</v>
      </c>
      <c r="H441">
        <v>7</v>
      </c>
    </row>
    <row r="442" spans="3:8" ht="15.6" x14ac:dyDescent="0.3">
      <c r="C442">
        <v>2</v>
      </c>
      <c r="D442" s="92">
        <v>43917</v>
      </c>
      <c r="E442" s="93" t="s">
        <v>550</v>
      </c>
      <c r="F442" s="27" t="s">
        <v>394</v>
      </c>
      <c r="G442" s="4">
        <v>2</v>
      </c>
      <c r="H442">
        <v>8</v>
      </c>
    </row>
    <row r="443" spans="3:8" ht="15.6" x14ac:dyDescent="0.3">
      <c r="C443">
        <v>3</v>
      </c>
      <c r="D443" s="92">
        <v>43918</v>
      </c>
      <c r="E443" s="93" t="s">
        <v>555</v>
      </c>
      <c r="F443" s="27" t="s">
        <v>98</v>
      </c>
      <c r="G443" s="27">
        <v>3</v>
      </c>
      <c r="H443">
        <v>9</v>
      </c>
    </row>
    <row r="444" spans="3:8" ht="15.6" x14ac:dyDescent="0.3">
      <c r="C444">
        <v>4</v>
      </c>
      <c r="D444" s="92">
        <v>43921</v>
      </c>
      <c r="E444" s="93" t="s">
        <v>595</v>
      </c>
      <c r="F444" s="27" t="s">
        <v>596</v>
      </c>
      <c r="G444" s="4">
        <v>4</v>
      </c>
      <c r="H444">
        <v>10</v>
      </c>
    </row>
    <row r="445" spans="3:8" ht="15.6" x14ac:dyDescent="0.3">
      <c r="C445">
        <v>5</v>
      </c>
      <c r="D445" s="11">
        <v>43930</v>
      </c>
      <c r="E445" s="12" t="s">
        <v>658</v>
      </c>
      <c r="F445" s="4" t="s">
        <v>98</v>
      </c>
      <c r="G445" s="27">
        <v>5</v>
      </c>
      <c r="H445">
        <v>11</v>
      </c>
    </row>
    <row r="446" spans="3:8" ht="15.6" x14ac:dyDescent="0.3">
      <c r="C446">
        <v>6</v>
      </c>
      <c r="D446" s="90">
        <v>43930</v>
      </c>
      <c r="E446" s="12" t="s">
        <v>659</v>
      </c>
      <c r="F446" s="4" t="s">
        <v>98</v>
      </c>
      <c r="G446" s="4">
        <v>6</v>
      </c>
      <c r="H446">
        <v>12</v>
      </c>
    </row>
    <row r="447" spans="3:8" ht="15.6" x14ac:dyDescent="0.3">
      <c r="C447">
        <v>7</v>
      </c>
      <c r="D447" s="11">
        <v>43935</v>
      </c>
      <c r="E447" s="12" t="s">
        <v>683</v>
      </c>
      <c r="F447" s="4" t="s">
        <v>98</v>
      </c>
      <c r="G447" s="27">
        <v>7</v>
      </c>
      <c r="H447">
        <v>13</v>
      </c>
    </row>
    <row r="448" spans="3:8" ht="15.6" x14ac:dyDescent="0.3">
      <c r="C448">
        <v>8</v>
      </c>
      <c r="D448" s="90">
        <v>43937</v>
      </c>
      <c r="E448" s="12" t="s">
        <v>707</v>
      </c>
      <c r="F448" s="4" t="s">
        <v>98</v>
      </c>
      <c r="G448" s="4">
        <v>8</v>
      </c>
      <c r="H448">
        <v>14</v>
      </c>
    </row>
    <row r="449" spans="4:8" ht="15.6" x14ac:dyDescent="0.3">
      <c r="D449" s="111">
        <v>43955</v>
      </c>
      <c r="E449" s="112" t="s">
        <v>847</v>
      </c>
      <c r="F449" s="113" t="s">
        <v>98</v>
      </c>
      <c r="G449" s="211">
        <v>1</v>
      </c>
      <c r="H449">
        <v>15</v>
      </c>
    </row>
    <row r="450" spans="4:8" ht="15.6" x14ac:dyDescent="0.3">
      <c r="D450" s="111">
        <v>43956</v>
      </c>
      <c r="E450" s="112" t="s">
        <v>852</v>
      </c>
      <c r="F450" s="113" t="s">
        <v>853</v>
      </c>
      <c r="G450" s="121">
        <v>2</v>
      </c>
      <c r="H450">
        <v>16</v>
      </c>
    </row>
    <row r="451" spans="4:8" ht="15.6" x14ac:dyDescent="0.3">
      <c r="D451" s="92"/>
      <c r="E451" s="93"/>
      <c r="F451" s="27"/>
      <c r="G451" s="27"/>
    </row>
    <row r="452" spans="4:8" ht="15.6" x14ac:dyDescent="0.3">
      <c r="D452" s="20">
        <v>43899</v>
      </c>
      <c r="E452" s="21" t="s">
        <v>109</v>
      </c>
      <c r="F452" s="22" t="s">
        <v>110</v>
      </c>
      <c r="G452" s="157">
        <v>1</v>
      </c>
      <c r="H452">
        <v>1</v>
      </c>
    </row>
    <row r="453" spans="4:8" ht="15.6" x14ac:dyDescent="0.3">
      <c r="D453" s="92">
        <v>43899</v>
      </c>
      <c r="E453" s="93" t="s">
        <v>408</v>
      </c>
      <c r="F453" s="27" t="s">
        <v>110</v>
      </c>
      <c r="G453" s="157">
        <v>2</v>
      </c>
      <c r="H453">
        <v>2</v>
      </c>
    </row>
    <row r="454" spans="4:8" ht="15.6" x14ac:dyDescent="0.3">
      <c r="D454" s="20">
        <v>43902</v>
      </c>
      <c r="E454" s="21" t="s">
        <v>115</v>
      </c>
      <c r="F454" s="22" t="s">
        <v>110</v>
      </c>
      <c r="G454" s="157">
        <v>3</v>
      </c>
      <c r="H454">
        <v>3</v>
      </c>
    </row>
    <row r="455" spans="4:8" ht="15.6" x14ac:dyDescent="0.3">
      <c r="D455" s="92">
        <v>43906</v>
      </c>
      <c r="E455" s="93" t="s">
        <v>441</v>
      </c>
      <c r="F455" s="27" t="s">
        <v>442</v>
      </c>
      <c r="G455" s="157">
        <v>4</v>
      </c>
      <c r="H455">
        <v>4</v>
      </c>
    </row>
    <row r="456" spans="4:8" ht="15.6" x14ac:dyDescent="0.3">
      <c r="D456" s="99">
        <v>43921</v>
      </c>
      <c r="E456" s="93" t="s">
        <v>589</v>
      </c>
      <c r="F456" s="27" t="s">
        <v>110</v>
      </c>
      <c r="G456" s="27">
        <v>1</v>
      </c>
      <c r="H456">
        <v>5</v>
      </c>
    </row>
    <row r="457" spans="4:8" ht="15.6" x14ac:dyDescent="0.3">
      <c r="D457" s="11">
        <v>43924</v>
      </c>
      <c r="E457" s="12" t="s">
        <v>624</v>
      </c>
      <c r="F457" s="4" t="s">
        <v>110</v>
      </c>
      <c r="G457" s="4">
        <v>2</v>
      </c>
      <c r="H457">
        <v>6</v>
      </c>
    </row>
    <row r="458" spans="4:8" ht="15.6" x14ac:dyDescent="0.3">
      <c r="D458" s="164">
        <v>43931</v>
      </c>
      <c r="E458" s="115" t="s">
        <v>1112</v>
      </c>
      <c r="F458" s="116" t="s">
        <v>1113</v>
      </c>
      <c r="G458" s="4">
        <v>3</v>
      </c>
      <c r="H458">
        <v>7</v>
      </c>
    </row>
    <row r="459" spans="4:8" ht="15.6" x14ac:dyDescent="0.3">
      <c r="D459" s="11">
        <v>43935</v>
      </c>
      <c r="E459" s="12" t="s">
        <v>686</v>
      </c>
      <c r="F459" s="4" t="s">
        <v>687</v>
      </c>
      <c r="G459" s="27">
        <v>4</v>
      </c>
      <c r="H459">
        <v>8</v>
      </c>
    </row>
    <row r="460" spans="4:8" ht="15.6" x14ac:dyDescent="0.3">
      <c r="D460" s="90">
        <v>43937</v>
      </c>
      <c r="E460" s="12" t="s">
        <v>705</v>
      </c>
      <c r="F460" s="4" t="s">
        <v>110</v>
      </c>
      <c r="G460" s="4">
        <v>5</v>
      </c>
      <c r="H460">
        <v>9</v>
      </c>
    </row>
    <row r="461" spans="4:8" ht="15.6" x14ac:dyDescent="0.3">
      <c r="D461" s="145">
        <v>43943</v>
      </c>
      <c r="E461" s="12" t="s">
        <v>733</v>
      </c>
      <c r="F461" s="4" t="s">
        <v>110</v>
      </c>
      <c r="G461" s="211">
        <v>1</v>
      </c>
      <c r="H461">
        <v>10</v>
      </c>
    </row>
    <row r="462" spans="4:8" ht="15.6" x14ac:dyDescent="0.3">
      <c r="D462" s="111">
        <v>43968</v>
      </c>
      <c r="E462" s="112" t="s">
        <v>883</v>
      </c>
      <c r="F462" s="113" t="s">
        <v>110</v>
      </c>
      <c r="G462" s="174">
        <v>2</v>
      </c>
      <c r="H462">
        <v>11</v>
      </c>
    </row>
    <row r="463" spans="4:8" ht="15.6" x14ac:dyDescent="0.3">
      <c r="D463" s="111">
        <v>43972</v>
      </c>
      <c r="E463" s="112" t="s">
        <v>892</v>
      </c>
      <c r="F463" s="113" t="s">
        <v>110</v>
      </c>
      <c r="G463" s="121">
        <v>3</v>
      </c>
      <c r="H463">
        <v>12</v>
      </c>
    </row>
    <row r="464" spans="4:8" ht="15.6" x14ac:dyDescent="0.3">
      <c r="D464" s="20">
        <v>43998</v>
      </c>
      <c r="E464" s="21" t="s">
        <v>211</v>
      </c>
      <c r="F464" s="22" t="s">
        <v>110</v>
      </c>
      <c r="G464" s="211">
        <v>4</v>
      </c>
      <c r="H464">
        <v>13</v>
      </c>
    </row>
    <row r="465" spans="3:8" ht="15.6" x14ac:dyDescent="0.3">
      <c r="D465" s="114">
        <v>43998</v>
      </c>
      <c r="E465" s="115" t="s">
        <v>927</v>
      </c>
      <c r="F465" s="116" t="s">
        <v>110</v>
      </c>
      <c r="G465" s="174">
        <v>5</v>
      </c>
      <c r="H465">
        <v>14</v>
      </c>
    </row>
    <row r="466" spans="3:8" ht="15.6" x14ac:dyDescent="0.3">
      <c r="D466" s="164"/>
      <c r="E466" s="115"/>
      <c r="F466" s="116"/>
      <c r="G466" s="116"/>
    </row>
    <row r="467" spans="3:8" ht="15.6" x14ac:dyDescent="0.3">
      <c r="D467" s="49">
        <v>43886</v>
      </c>
      <c r="E467" s="77" t="s">
        <v>357</v>
      </c>
      <c r="F467" s="50" t="s">
        <v>358</v>
      </c>
      <c r="G467" s="50">
        <v>1</v>
      </c>
      <c r="H467">
        <v>1</v>
      </c>
    </row>
    <row r="468" spans="3:8" ht="15.6" x14ac:dyDescent="0.3">
      <c r="D468" s="20">
        <v>43863</v>
      </c>
      <c r="E468" s="15" t="s">
        <v>1082</v>
      </c>
      <c r="F468" s="22" t="s">
        <v>358</v>
      </c>
      <c r="G468" s="27">
        <v>2</v>
      </c>
      <c r="H468">
        <v>2</v>
      </c>
    </row>
    <row r="469" spans="3:8" ht="15.6" x14ac:dyDescent="0.3">
      <c r="D469" s="111">
        <v>43898</v>
      </c>
      <c r="E469" s="112" t="s">
        <v>398</v>
      </c>
      <c r="F469" s="113" t="s">
        <v>358</v>
      </c>
      <c r="G469" s="121">
        <v>1</v>
      </c>
      <c r="H469">
        <v>3</v>
      </c>
    </row>
    <row r="470" spans="3:8" ht="15.6" x14ac:dyDescent="0.3">
      <c r="D470" s="111">
        <v>43899</v>
      </c>
      <c r="E470" s="112" t="s">
        <v>409</v>
      </c>
      <c r="F470" s="113" t="s">
        <v>358</v>
      </c>
      <c r="G470" s="121">
        <v>2</v>
      </c>
      <c r="H470">
        <v>4</v>
      </c>
    </row>
    <row r="471" spans="3:8" ht="15.6" x14ac:dyDescent="0.3">
      <c r="D471" s="111">
        <v>43900</v>
      </c>
      <c r="E471" s="112" t="s">
        <v>413</v>
      </c>
      <c r="F471" s="113" t="s">
        <v>358</v>
      </c>
      <c r="G471" s="121">
        <v>3</v>
      </c>
      <c r="H471">
        <v>5</v>
      </c>
    </row>
    <row r="472" spans="3:8" ht="15.6" x14ac:dyDescent="0.3">
      <c r="D472" s="111">
        <v>43904</v>
      </c>
      <c r="E472" s="112" t="s">
        <v>439</v>
      </c>
      <c r="F472" s="113" t="s">
        <v>358</v>
      </c>
      <c r="G472" s="121">
        <v>4</v>
      </c>
      <c r="H472">
        <v>6</v>
      </c>
    </row>
    <row r="473" spans="3:8" ht="15.6" x14ac:dyDescent="0.3">
      <c r="D473" s="111">
        <v>43907</v>
      </c>
      <c r="E473" s="112" t="s">
        <v>458</v>
      </c>
      <c r="F473" s="113" t="s">
        <v>358</v>
      </c>
      <c r="G473" s="121">
        <v>5</v>
      </c>
      <c r="H473">
        <v>7</v>
      </c>
    </row>
    <row r="474" spans="3:8" ht="15.6" x14ac:dyDescent="0.3">
      <c r="C474">
        <v>1</v>
      </c>
      <c r="D474" s="92">
        <v>43910</v>
      </c>
      <c r="E474" s="93" t="s">
        <v>487</v>
      </c>
      <c r="F474" s="27" t="s">
        <v>358</v>
      </c>
      <c r="G474" s="27">
        <v>1</v>
      </c>
      <c r="H474">
        <v>8</v>
      </c>
    </row>
    <row r="475" spans="3:8" ht="15.6" x14ac:dyDescent="0.3">
      <c r="C475">
        <v>2</v>
      </c>
      <c r="D475" s="92">
        <v>43915</v>
      </c>
      <c r="E475" s="93" t="s">
        <v>515</v>
      </c>
      <c r="F475" s="27" t="s">
        <v>358</v>
      </c>
      <c r="G475" s="27">
        <v>2</v>
      </c>
      <c r="H475">
        <v>9</v>
      </c>
    </row>
    <row r="476" spans="3:8" ht="15.6" x14ac:dyDescent="0.3">
      <c r="C476">
        <v>3</v>
      </c>
      <c r="D476" s="92">
        <v>43915</v>
      </c>
      <c r="E476" s="93" t="s">
        <v>516</v>
      </c>
      <c r="F476" s="27" t="s">
        <v>358</v>
      </c>
      <c r="G476" s="27">
        <v>3</v>
      </c>
      <c r="H476">
        <v>10</v>
      </c>
    </row>
    <row r="477" spans="3:8" ht="15.6" x14ac:dyDescent="0.3">
      <c r="C477">
        <v>4</v>
      </c>
      <c r="D477" s="92">
        <v>43916</v>
      </c>
      <c r="E477" s="93" t="s">
        <v>527</v>
      </c>
      <c r="F477" s="27" t="s">
        <v>528</v>
      </c>
      <c r="G477" s="27">
        <v>4</v>
      </c>
      <c r="H477">
        <v>11</v>
      </c>
    </row>
    <row r="478" spans="3:8" ht="15.6" x14ac:dyDescent="0.3">
      <c r="C478">
        <v>5</v>
      </c>
      <c r="D478" s="92">
        <v>43916</v>
      </c>
      <c r="E478" s="93" t="s">
        <v>531</v>
      </c>
      <c r="F478" s="27" t="s">
        <v>528</v>
      </c>
      <c r="G478" s="27">
        <v>5</v>
      </c>
      <c r="H478">
        <v>12</v>
      </c>
    </row>
    <row r="479" spans="3:8" ht="15.6" x14ac:dyDescent="0.3">
      <c r="C479">
        <v>6</v>
      </c>
      <c r="D479" s="92">
        <v>43917</v>
      </c>
      <c r="E479" s="93" t="s">
        <v>551</v>
      </c>
      <c r="F479" s="27" t="s">
        <v>358</v>
      </c>
      <c r="G479" s="27">
        <v>6</v>
      </c>
      <c r="H479">
        <v>13</v>
      </c>
    </row>
    <row r="480" spans="3:8" ht="15.6" x14ac:dyDescent="0.3">
      <c r="C480">
        <v>7</v>
      </c>
      <c r="D480" s="99">
        <v>43919</v>
      </c>
      <c r="E480" s="93" t="s">
        <v>557</v>
      </c>
      <c r="F480" s="27" t="s">
        <v>358</v>
      </c>
      <c r="G480" s="27">
        <v>7</v>
      </c>
      <c r="H480">
        <v>14</v>
      </c>
    </row>
    <row r="481" spans="3:8" ht="15.6" x14ac:dyDescent="0.3">
      <c r="C481">
        <v>8</v>
      </c>
      <c r="D481" s="92">
        <v>43921</v>
      </c>
      <c r="E481" s="93" t="s">
        <v>587</v>
      </c>
      <c r="F481" s="27" t="s">
        <v>358</v>
      </c>
      <c r="G481" s="27">
        <v>8</v>
      </c>
      <c r="H481">
        <v>15</v>
      </c>
    </row>
    <row r="482" spans="3:8" ht="15.6" x14ac:dyDescent="0.3">
      <c r="C482">
        <v>9</v>
      </c>
      <c r="D482" s="11">
        <v>43922</v>
      </c>
      <c r="E482" s="12" t="s">
        <v>619</v>
      </c>
      <c r="F482" s="4" t="s">
        <v>620</v>
      </c>
      <c r="G482" s="27">
        <v>9</v>
      </c>
      <c r="H482">
        <v>16</v>
      </c>
    </row>
    <row r="483" spans="3:8" ht="15.6" x14ac:dyDescent="0.3">
      <c r="C483">
        <v>10</v>
      </c>
      <c r="D483" s="90">
        <v>43924</v>
      </c>
      <c r="E483" s="12" t="s">
        <v>633</v>
      </c>
      <c r="F483" s="4" t="s">
        <v>528</v>
      </c>
      <c r="G483" s="27">
        <v>10</v>
      </c>
      <c r="H483">
        <v>17</v>
      </c>
    </row>
    <row r="484" spans="3:8" ht="15.6" x14ac:dyDescent="0.3">
      <c r="C484">
        <v>11</v>
      </c>
      <c r="D484" s="11">
        <v>43937</v>
      </c>
      <c r="E484" s="4" t="s">
        <v>699</v>
      </c>
      <c r="F484" s="4" t="s">
        <v>358</v>
      </c>
      <c r="G484" s="27">
        <v>11</v>
      </c>
      <c r="H484">
        <v>18</v>
      </c>
    </row>
    <row r="485" spans="3:8" ht="15.6" x14ac:dyDescent="0.3">
      <c r="D485" s="28">
        <v>43948</v>
      </c>
      <c r="E485" s="29" t="s">
        <v>807</v>
      </c>
      <c r="F485" s="30" t="s">
        <v>358</v>
      </c>
      <c r="G485" s="158">
        <v>1</v>
      </c>
      <c r="H485">
        <v>19</v>
      </c>
    </row>
    <row r="486" spans="3:8" ht="15.6" x14ac:dyDescent="0.3">
      <c r="D486" s="225">
        <v>43950</v>
      </c>
      <c r="E486" s="226" t="s">
        <v>838</v>
      </c>
      <c r="F486" s="227" t="s">
        <v>839</v>
      </c>
      <c r="G486" s="117">
        <v>2</v>
      </c>
      <c r="H486">
        <v>20</v>
      </c>
    </row>
    <row r="487" spans="3:8" ht="15.6" x14ac:dyDescent="0.3">
      <c r="D487" s="28">
        <v>43955</v>
      </c>
      <c r="E487" s="29" t="s">
        <v>846</v>
      </c>
      <c r="F487" s="30" t="s">
        <v>358</v>
      </c>
      <c r="G487" s="158">
        <v>3</v>
      </c>
      <c r="H487">
        <v>21</v>
      </c>
    </row>
    <row r="488" spans="3:8" ht="15.6" x14ac:dyDescent="0.3">
      <c r="D488" s="28">
        <v>43959</v>
      </c>
      <c r="E488" s="29" t="s">
        <v>872</v>
      </c>
      <c r="F488" s="30" t="s">
        <v>528</v>
      </c>
      <c r="G488" s="117">
        <v>4</v>
      </c>
      <c r="H488">
        <v>22</v>
      </c>
    </row>
    <row r="489" spans="3:8" ht="15.6" x14ac:dyDescent="0.3">
      <c r="D489" s="28">
        <v>43966</v>
      </c>
      <c r="E489" s="29" t="s">
        <v>880</v>
      </c>
      <c r="F489" s="30" t="s">
        <v>358</v>
      </c>
      <c r="G489" s="158">
        <v>5</v>
      </c>
      <c r="H489">
        <v>23</v>
      </c>
    </row>
    <row r="490" spans="3:8" ht="15.6" x14ac:dyDescent="0.3">
      <c r="D490" s="225">
        <v>43966</v>
      </c>
      <c r="E490" s="228" t="s">
        <v>202</v>
      </c>
      <c r="F490" s="227" t="s">
        <v>203</v>
      </c>
      <c r="G490" s="117">
        <v>6</v>
      </c>
      <c r="H490">
        <v>24</v>
      </c>
    </row>
    <row r="491" spans="3:8" ht="15.6" x14ac:dyDescent="0.3">
      <c r="D491" s="28">
        <v>43980</v>
      </c>
      <c r="E491" s="29" t="s">
        <v>903</v>
      </c>
      <c r="F491" s="30" t="s">
        <v>904</v>
      </c>
      <c r="G491" s="158">
        <v>7</v>
      </c>
      <c r="H491">
        <v>25</v>
      </c>
    </row>
    <row r="492" spans="3:8" ht="15.6" x14ac:dyDescent="0.3">
      <c r="D492" s="28">
        <v>43984</v>
      </c>
      <c r="E492" s="29" t="s">
        <v>910</v>
      </c>
      <c r="F492" s="30" t="s">
        <v>358</v>
      </c>
      <c r="G492" s="117">
        <v>8</v>
      </c>
      <c r="H492">
        <v>26</v>
      </c>
    </row>
    <row r="493" spans="3:8" ht="15.6" x14ac:dyDescent="0.3">
      <c r="D493" s="28">
        <v>43994</v>
      </c>
      <c r="E493" s="29" t="s">
        <v>925</v>
      </c>
      <c r="F493" s="30" t="s">
        <v>358</v>
      </c>
      <c r="G493" s="158">
        <v>9</v>
      </c>
      <c r="H493">
        <v>27</v>
      </c>
    </row>
    <row r="494" spans="3:8" ht="15.6" x14ac:dyDescent="0.3">
      <c r="D494" s="28">
        <v>44004</v>
      </c>
      <c r="E494" s="29" t="s">
        <v>930</v>
      </c>
      <c r="F494" s="30" t="s">
        <v>931</v>
      </c>
      <c r="G494" s="117">
        <v>10</v>
      </c>
      <c r="H494">
        <v>28</v>
      </c>
    </row>
    <row r="495" spans="3:8" ht="15.6" x14ac:dyDescent="0.3">
      <c r="D495" s="33">
        <v>44005</v>
      </c>
      <c r="E495" s="62" t="s">
        <v>1105</v>
      </c>
      <c r="F495" s="35" t="s">
        <v>358</v>
      </c>
      <c r="G495" s="158">
        <v>11</v>
      </c>
      <c r="H495">
        <v>29</v>
      </c>
    </row>
    <row r="496" spans="3:8" ht="15.6" x14ac:dyDescent="0.3">
      <c r="D496" s="11"/>
      <c r="E496" s="12"/>
      <c r="F496" s="4"/>
      <c r="G496" s="4"/>
    </row>
    <row r="497" spans="4:8" ht="15.6" x14ac:dyDescent="0.3">
      <c r="G497" s="22"/>
    </row>
    <row r="498" spans="4:8" ht="15.6" x14ac:dyDescent="0.3">
      <c r="D498" s="49">
        <v>43875</v>
      </c>
      <c r="E498" s="77" t="s">
        <v>334</v>
      </c>
      <c r="F498" s="50" t="s">
        <v>148</v>
      </c>
      <c r="G498" s="50">
        <v>1</v>
      </c>
    </row>
    <row r="499" spans="4:8" ht="15.6" x14ac:dyDescent="0.3">
      <c r="D499" s="90">
        <v>43922</v>
      </c>
      <c r="E499" s="12" t="s">
        <v>609</v>
      </c>
      <c r="F499" s="4" t="s">
        <v>148</v>
      </c>
      <c r="G499" s="4">
        <v>1</v>
      </c>
    </row>
    <row r="500" spans="4:8" ht="15.6" x14ac:dyDescent="0.3">
      <c r="D500" s="20">
        <v>43922</v>
      </c>
      <c r="E500" s="15" t="s">
        <v>147</v>
      </c>
      <c r="F500" s="22" t="s">
        <v>148</v>
      </c>
      <c r="G500" s="22">
        <v>2</v>
      </c>
    </row>
    <row r="501" spans="4:8" ht="15.6" x14ac:dyDescent="0.3">
      <c r="D501" s="20">
        <v>43931</v>
      </c>
      <c r="E501" s="21" t="s">
        <v>1012</v>
      </c>
      <c r="F501" s="22" t="s">
        <v>148</v>
      </c>
      <c r="G501" s="22">
        <v>3</v>
      </c>
    </row>
    <row r="502" spans="4:8" ht="15.6" x14ac:dyDescent="0.3">
      <c r="D502" s="20"/>
      <c r="E502" s="15"/>
      <c r="F502" s="22"/>
      <c r="G502" s="22"/>
    </row>
    <row r="503" spans="4:8" s="183" customFormat="1" ht="15.6" x14ac:dyDescent="0.3">
      <c r="D503" s="215">
        <v>43864</v>
      </c>
      <c r="E503" s="216" t="s">
        <v>1127</v>
      </c>
      <c r="F503" s="159" t="s">
        <v>41</v>
      </c>
      <c r="G503" s="161">
        <v>1</v>
      </c>
      <c r="H503" s="183">
        <v>1</v>
      </c>
    </row>
    <row r="504" spans="4:8" s="183" customFormat="1" ht="15.6" x14ac:dyDescent="0.3">
      <c r="D504" s="215">
        <v>43886</v>
      </c>
      <c r="E504" s="216" t="s">
        <v>1128</v>
      </c>
      <c r="F504" s="159" t="s">
        <v>41</v>
      </c>
      <c r="G504" s="161">
        <v>2</v>
      </c>
      <c r="H504" s="183">
        <v>2</v>
      </c>
    </row>
    <row r="505" spans="4:8" ht="15.6" x14ac:dyDescent="0.3">
      <c r="D505" s="114">
        <v>43898</v>
      </c>
      <c r="E505" s="115" t="s">
        <v>1129</v>
      </c>
      <c r="F505" s="116" t="s">
        <v>41</v>
      </c>
      <c r="G505" s="116">
        <v>1</v>
      </c>
      <c r="H505">
        <v>3</v>
      </c>
    </row>
    <row r="506" spans="4:8" ht="15.6" x14ac:dyDescent="0.3">
      <c r="D506" s="114">
        <v>43900</v>
      </c>
      <c r="E506" s="115" t="s">
        <v>1130</v>
      </c>
      <c r="F506" s="116" t="s">
        <v>41</v>
      </c>
      <c r="G506" s="116">
        <v>2</v>
      </c>
      <c r="H506">
        <v>4</v>
      </c>
    </row>
    <row r="507" spans="4:8" ht="15.6" x14ac:dyDescent="0.3">
      <c r="D507" s="114">
        <v>43913</v>
      </c>
      <c r="E507" s="115" t="s">
        <v>1131</v>
      </c>
      <c r="F507" s="116" t="s">
        <v>41</v>
      </c>
      <c r="G507" s="174">
        <v>1</v>
      </c>
      <c r="H507">
        <v>5</v>
      </c>
    </row>
    <row r="508" spans="4:8" ht="15.6" x14ac:dyDescent="0.3">
      <c r="D508" s="114">
        <v>43915</v>
      </c>
      <c r="E508" s="115" t="s">
        <v>1132</v>
      </c>
      <c r="F508" s="116" t="s">
        <v>41</v>
      </c>
      <c r="G508" s="174">
        <v>2</v>
      </c>
      <c r="H508">
        <v>6</v>
      </c>
    </row>
    <row r="509" spans="4:8" ht="15.6" x14ac:dyDescent="0.3">
      <c r="D509" s="114">
        <v>43921</v>
      </c>
      <c r="E509" s="115" t="s">
        <v>1133</v>
      </c>
      <c r="F509" s="116" t="s">
        <v>41</v>
      </c>
      <c r="G509" s="174">
        <v>3</v>
      </c>
      <c r="H509">
        <v>7</v>
      </c>
    </row>
    <row r="510" spans="4:8" ht="15.6" x14ac:dyDescent="0.3">
      <c r="D510" s="20">
        <v>43921</v>
      </c>
      <c r="E510" s="15" t="s">
        <v>40</v>
      </c>
      <c r="F510" s="22" t="s">
        <v>41</v>
      </c>
      <c r="G510" s="174">
        <v>4</v>
      </c>
      <c r="H510">
        <v>8</v>
      </c>
    </row>
    <row r="511" spans="4:8" ht="15.6" x14ac:dyDescent="0.3">
      <c r="D511" s="20"/>
      <c r="E511" s="15"/>
      <c r="F511" s="22"/>
      <c r="G511" s="22"/>
    </row>
    <row r="512" spans="4:8" ht="15.6" x14ac:dyDescent="0.3">
      <c r="D512" s="20">
        <v>43856</v>
      </c>
      <c r="E512" s="15" t="s">
        <v>1073</v>
      </c>
      <c r="F512" s="22" t="s">
        <v>444</v>
      </c>
      <c r="G512" s="121">
        <v>1</v>
      </c>
      <c r="H512">
        <v>1</v>
      </c>
    </row>
    <row r="513" spans="3:8" ht="15.6" x14ac:dyDescent="0.3">
      <c r="D513" s="100">
        <v>43860</v>
      </c>
      <c r="E513" s="135" t="s">
        <v>1078</v>
      </c>
      <c r="F513" s="60" t="s">
        <v>316</v>
      </c>
      <c r="G513" s="121">
        <v>2</v>
      </c>
      <c r="H513">
        <v>2</v>
      </c>
    </row>
    <row r="514" spans="3:8" ht="15.6" x14ac:dyDescent="0.3">
      <c r="D514" s="20">
        <v>43860</v>
      </c>
      <c r="E514" s="15" t="s">
        <v>1079</v>
      </c>
      <c r="F514" s="22" t="s">
        <v>316</v>
      </c>
      <c r="G514" s="121">
        <v>3</v>
      </c>
      <c r="H514">
        <v>3</v>
      </c>
    </row>
    <row r="515" spans="3:8" ht="15.6" x14ac:dyDescent="0.3">
      <c r="D515" s="20">
        <v>43860</v>
      </c>
      <c r="E515" s="15" t="s">
        <v>225</v>
      </c>
      <c r="F515" s="22" t="s">
        <v>226</v>
      </c>
      <c r="G515" s="121">
        <v>4</v>
      </c>
      <c r="H515">
        <v>4</v>
      </c>
    </row>
    <row r="516" spans="3:8" ht="18" customHeight="1" x14ac:dyDescent="0.3">
      <c r="D516" s="49">
        <v>43868</v>
      </c>
      <c r="E516" s="77" t="s">
        <v>315</v>
      </c>
      <c r="F516" s="50" t="s">
        <v>316</v>
      </c>
      <c r="G516" s="121">
        <v>5</v>
      </c>
      <c r="H516">
        <v>5</v>
      </c>
    </row>
    <row r="517" spans="3:8" ht="15.6" x14ac:dyDescent="0.3">
      <c r="D517" s="111">
        <v>43903</v>
      </c>
      <c r="E517" s="112" t="s">
        <v>434</v>
      </c>
      <c r="F517" s="113" t="s">
        <v>316</v>
      </c>
      <c r="G517" s="27">
        <v>1</v>
      </c>
      <c r="H517">
        <v>6</v>
      </c>
    </row>
    <row r="518" spans="3:8" ht="15.6" x14ac:dyDescent="0.3">
      <c r="D518" s="111">
        <v>43906</v>
      </c>
      <c r="E518" s="112" t="s">
        <v>443</v>
      </c>
      <c r="F518" s="113" t="s">
        <v>444</v>
      </c>
      <c r="G518" s="27">
        <v>2</v>
      </c>
      <c r="H518">
        <v>7</v>
      </c>
    </row>
    <row r="519" spans="3:8" ht="15.6" x14ac:dyDescent="0.3">
      <c r="D519" s="111">
        <v>43907</v>
      </c>
      <c r="E519" s="112" t="s">
        <v>451</v>
      </c>
      <c r="F519" s="113" t="s">
        <v>444</v>
      </c>
      <c r="G519" s="27">
        <v>3</v>
      </c>
      <c r="H519">
        <v>8</v>
      </c>
    </row>
    <row r="520" spans="3:8" ht="15.6" x14ac:dyDescent="0.3">
      <c r="D520" s="111">
        <v>43908</v>
      </c>
      <c r="E520" s="112" t="s">
        <v>462</v>
      </c>
      <c r="F520" s="113" t="s">
        <v>316</v>
      </c>
      <c r="G520" s="27">
        <v>4</v>
      </c>
      <c r="H520">
        <v>9</v>
      </c>
    </row>
    <row r="521" spans="3:8" ht="15.6" x14ac:dyDescent="0.3">
      <c r="C521">
        <v>1</v>
      </c>
      <c r="D521" s="14">
        <v>43911</v>
      </c>
      <c r="E521" s="47" t="s">
        <v>495</v>
      </c>
      <c r="F521" s="27" t="s">
        <v>444</v>
      </c>
      <c r="G521" s="24">
        <v>1</v>
      </c>
      <c r="H521">
        <v>10</v>
      </c>
    </row>
    <row r="522" spans="3:8" ht="15.6" x14ac:dyDescent="0.3">
      <c r="C522">
        <v>2</v>
      </c>
      <c r="D522" s="14">
        <v>43911</v>
      </c>
      <c r="E522" s="47" t="s">
        <v>496</v>
      </c>
      <c r="F522" s="27" t="s">
        <v>444</v>
      </c>
      <c r="G522" s="24">
        <v>2</v>
      </c>
      <c r="H522">
        <v>11</v>
      </c>
    </row>
    <row r="523" spans="3:8" ht="15.6" x14ac:dyDescent="0.3">
      <c r="C523">
        <v>3</v>
      </c>
      <c r="D523" s="14">
        <v>43914</v>
      </c>
      <c r="E523" s="47" t="s">
        <v>513</v>
      </c>
      <c r="F523" s="27" t="s">
        <v>444</v>
      </c>
      <c r="G523" s="24">
        <v>3</v>
      </c>
      <c r="H523">
        <v>12</v>
      </c>
    </row>
    <row r="524" spans="3:8" ht="15.6" x14ac:dyDescent="0.3">
      <c r="C524">
        <v>4</v>
      </c>
      <c r="D524" s="14">
        <v>43915</v>
      </c>
      <c r="E524" s="47" t="s">
        <v>524</v>
      </c>
      <c r="F524" s="27" t="s">
        <v>444</v>
      </c>
      <c r="G524" s="24">
        <v>4</v>
      </c>
      <c r="H524">
        <v>13</v>
      </c>
    </row>
    <row r="525" spans="3:8" ht="15.6" x14ac:dyDescent="0.3">
      <c r="C525">
        <v>5</v>
      </c>
      <c r="D525" s="14">
        <v>43917</v>
      </c>
      <c r="E525" s="47" t="s">
        <v>549</v>
      </c>
      <c r="F525" s="27" t="s">
        <v>444</v>
      </c>
      <c r="G525" s="24">
        <v>5</v>
      </c>
      <c r="H525">
        <v>14</v>
      </c>
    </row>
    <row r="526" spans="3:8" ht="15.6" x14ac:dyDescent="0.3">
      <c r="C526">
        <v>6</v>
      </c>
      <c r="D526" s="14">
        <v>43919</v>
      </c>
      <c r="E526" s="47" t="s">
        <v>560</v>
      </c>
      <c r="F526" s="27" t="s">
        <v>444</v>
      </c>
      <c r="G526" s="24">
        <v>6</v>
      </c>
      <c r="H526">
        <v>15</v>
      </c>
    </row>
    <row r="527" spans="3:8" ht="15.6" x14ac:dyDescent="0.3">
      <c r="C527">
        <v>7</v>
      </c>
      <c r="D527" s="14">
        <v>43919</v>
      </c>
      <c r="E527" s="47" t="s">
        <v>561</v>
      </c>
      <c r="F527" s="27" t="s">
        <v>444</v>
      </c>
      <c r="G527" s="24">
        <v>7</v>
      </c>
      <c r="H527">
        <v>16</v>
      </c>
    </row>
    <row r="528" spans="3:8" ht="15.6" x14ac:dyDescent="0.3">
      <c r="C528">
        <v>8</v>
      </c>
      <c r="D528" s="14">
        <v>43920</v>
      </c>
      <c r="E528" s="47" t="s">
        <v>570</v>
      </c>
      <c r="F528" s="27" t="s">
        <v>316</v>
      </c>
      <c r="G528" s="24">
        <v>8</v>
      </c>
      <c r="H528">
        <v>17</v>
      </c>
    </row>
    <row r="529" spans="3:8" ht="15.6" x14ac:dyDescent="0.3">
      <c r="C529">
        <v>9</v>
      </c>
      <c r="D529" s="223">
        <v>43921</v>
      </c>
      <c r="E529" s="47" t="s">
        <v>586</v>
      </c>
      <c r="F529" s="27" t="s">
        <v>444</v>
      </c>
      <c r="G529" s="24">
        <v>9</v>
      </c>
      <c r="H529">
        <v>18</v>
      </c>
    </row>
    <row r="530" spans="3:8" ht="15.6" x14ac:dyDescent="0.3">
      <c r="C530">
        <v>10</v>
      </c>
      <c r="D530" s="14">
        <v>43921</v>
      </c>
      <c r="E530" s="47" t="s">
        <v>599</v>
      </c>
      <c r="F530" s="27" t="s">
        <v>444</v>
      </c>
      <c r="G530" s="24">
        <v>10</v>
      </c>
      <c r="H530">
        <v>19</v>
      </c>
    </row>
    <row r="531" spans="3:8" ht="15.6" x14ac:dyDescent="0.3">
      <c r="C531">
        <v>11</v>
      </c>
      <c r="D531" s="14">
        <v>43921</v>
      </c>
      <c r="E531" s="47" t="s">
        <v>600</v>
      </c>
      <c r="F531" s="27" t="s">
        <v>444</v>
      </c>
      <c r="G531" s="24">
        <v>11</v>
      </c>
      <c r="H531">
        <v>20</v>
      </c>
    </row>
    <row r="532" spans="3:8" ht="15.6" x14ac:dyDescent="0.3">
      <c r="C532">
        <v>12</v>
      </c>
      <c r="D532" s="223">
        <v>43921</v>
      </c>
      <c r="E532" s="47" t="s">
        <v>601</v>
      </c>
      <c r="F532" s="27" t="s">
        <v>444</v>
      </c>
      <c r="G532" s="24">
        <v>12</v>
      </c>
      <c r="H532">
        <v>21</v>
      </c>
    </row>
    <row r="533" spans="3:8" ht="15.6" x14ac:dyDescent="0.3">
      <c r="C533">
        <v>13</v>
      </c>
      <c r="D533" s="14">
        <v>43921</v>
      </c>
      <c r="E533" s="47" t="s">
        <v>602</v>
      </c>
      <c r="F533" s="27" t="s">
        <v>444</v>
      </c>
      <c r="G533" s="24">
        <v>13</v>
      </c>
      <c r="H533">
        <v>22</v>
      </c>
    </row>
    <row r="534" spans="3:8" ht="15.6" x14ac:dyDescent="0.3">
      <c r="C534">
        <v>14</v>
      </c>
      <c r="D534" s="14">
        <v>43921</v>
      </c>
      <c r="E534" s="47" t="s">
        <v>603</v>
      </c>
      <c r="F534" s="27" t="s">
        <v>444</v>
      </c>
      <c r="G534" s="24">
        <v>14</v>
      </c>
      <c r="H534">
        <v>23</v>
      </c>
    </row>
    <row r="535" spans="3:8" ht="15.6" x14ac:dyDescent="0.3">
      <c r="C535">
        <v>15</v>
      </c>
      <c r="D535" s="14">
        <v>43922</v>
      </c>
      <c r="E535" s="47" t="s">
        <v>615</v>
      </c>
      <c r="F535" s="4" t="s">
        <v>444</v>
      </c>
      <c r="G535" s="24">
        <v>15</v>
      </c>
      <c r="H535">
        <v>24</v>
      </c>
    </row>
    <row r="536" spans="3:8" ht="15.6" x14ac:dyDescent="0.3">
      <c r="C536">
        <v>16</v>
      </c>
      <c r="D536" s="14">
        <v>43926</v>
      </c>
      <c r="E536" s="47" t="s">
        <v>637</v>
      </c>
      <c r="F536" s="4" t="s">
        <v>638</v>
      </c>
      <c r="G536" s="24">
        <v>16</v>
      </c>
      <c r="H536">
        <v>25</v>
      </c>
    </row>
    <row r="537" spans="3:8" ht="15.6" x14ac:dyDescent="0.3">
      <c r="C537">
        <v>17</v>
      </c>
      <c r="D537" s="14">
        <v>43927</v>
      </c>
      <c r="E537" s="47" t="s">
        <v>641</v>
      </c>
      <c r="F537" s="4" t="s">
        <v>316</v>
      </c>
      <c r="G537" s="24">
        <v>17</v>
      </c>
      <c r="H537">
        <v>26</v>
      </c>
    </row>
    <row r="538" spans="3:8" ht="15.6" x14ac:dyDescent="0.3">
      <c r="C538">
        <v>18</v>
      </c>
      <c r="D538" s="14">
        <v>43935</v>
      </c>
      <c r="E538" s="47" t="s">
        <v>681</v>
      </c>
      <c r="F538" s="4" t="s">
        <v>444</v>
      </c>
      <c r="G538" s="24">
        <v>18</v>
      </c>
      <c r="H538">
        <v>27</v>
      </c>
    </row>
    <row r="539" spans="3:8" ht="15.6" x14ac:dyDescent="0.3">
      <c r="C539">
        <v>19</v>
      </c>
      <c r="D539" s="14">
        <v>43936</v>
      </c>
      <c r="E539" s="47" t="s">
        <v>693</v>
      </c>
      <c r="F539" s="4" t="s">
        <v>444</v>
      </c>
      <c r="G539" s="24">
        <v>19</v>
      </c>
      <c r="H539">
        <v>28</v>
      </c>
    </row>
    <row r="540" spans="3:8" ht="15.6" x14ac:dyDescent="0.3">
      <c r="C540">
        <v>20</v>
      </c>
      <c r="D540" s="14">
        <v>43936</v>
      </c>
      <c r="E540" s="47" t="s">
        <v>696</v>
      </c>
      <c r="F540" s="4" t="s">
        <v>444</v>
      </c>
      <c r="G540" s="24">
        <v>20</v>
      </c>
      <c r="H540">
        <v>29</v>
      </c>
    </row>
    <row r="541" spans="3:8" ht="15.6" x14ac:dyDescent="0.3">
      <c r="C541">
        <v>21</v>
      </c>
      <c r="D541" s="14">
        <v>43937</v>
      </c>
      <c r="E541" s="47" t="s">
        <v>708</v>
      </c>
      <c r="F541" s="4" t="s">
        <v>444</v>
      </c>
      <c r="G541" s="24">
        <v>21</v>
      </c>
      <c r="H541">
        <v>30</v>
      </c>
    </row>
    <row r="542" spans="3:8" ht="15.6" x14ac:dyDescent="0.3">
      <c r="C542">
        <v>22</v>
      </c>
      <c r="D542" s="14">
        <v>43938</v>
      </c>
      <c r="E542" s="47" t="s">
        <v>711</v>
      </c>
      <c r="F542" s="4" t="s">
        <v>316</v>
      </c>
      <c r="G542" s="24">
        <v>22</v>
      </c>
      <c r="H542">
        <v>31</v>
      </c>
    </row>
    <row r="543" spans="3:8" ht="15.6" x14ac:dyDescent="0.3">
      <c r="D543" s="11">
        <v>43943</v>
      </c>
      <c r="E543" s="12" t="s">
        <v>740</v>
      </c>
      <c r="F543" s="4" t="s">
        <v>444</v>
      </c>
      <c r="G543" s="22">
        <v>1</v>
      </c>
      <c r="H543">
        <v>32</v>
      </c>
    </row>
    <row r="544" spans="3:8" ht="15.6" x14ac:dyDescent="0.3">
      <c r="D544" s="11">
        <v>43943</v>
      </c>
      <c r="E544" s="12" t="s">
        <v>741</v>
      </c>
      <c r="F544" s="4" t="s">
        <v>444</v>
      </c>
      <c r="G544" s="50">
        <v>2</v>
      </c>
      <c r="H544">
        <v>33</v>
      </c>
    </row>
    <row r="545" spans="4:8" ht="15.6" x14ac:dyDescent="0.3">
      <c r="D545" s="11">
        <v>43943</v>
      </c>
      <c r="E545" s="12" t="s">
        <v>739</v>
      </c>
      <c r="F545" s="4" t="s">
        <v>316</v>
      </c>
      <c r="G545" s="27">
        <v>3</v>
      </c>
      <c r="H545">
        <v>34</v>
      </c>
    </row>
    <row r="546" spans="4:8" ht="15.6" x14ac:dyDescent="0.3">
      <c r="D546" s="11">
        <v>43943</v>
      </c>
      <c r="E546" s="4" t="s">
        <v>735</v>
      </c>
      <c r="F546" s="4" t="s">
        <v>736</v>
      </c>
      <c r="G546" s="22">
        <v>4</v>
      </c>
      <c r="H546">
        <v>35</v>
      </c>
    </row>
    <row r="547" spans="4:8" ht="14.4" customHeight="1" x14ac:dyDescent="0.3">
      <c r="D547" s="106">
        <v>43944</v>
      </c>
      <c r="E547" s="104" t="s">
        <v>773</v>
      </c>
      <c r="F547" s="5" t="s">
        <v>774</v>
      </c>
      <c r="G547" s="50">
        <v>5</v>
      </c>
      <c r="H547">
        <v>36</v>
      </c>
    </row>
    <row r="548" spans="4:8" ht="18.600000000000001" customHeight="1" x14ac:dyDescent="0.3">
      <c r="D548" s="11">
        <v>43944</v>
      </c>
      <c r="E548" s="12" t="s">
        <v>766</v>
      </c>
      <c r="F548" s="4" t="s">
        <v>226</v>
      </c>
      <c r="G548" s="27">
        <v>6</v>
      </c>
      <c r="H548">
        <v>37</v>
      </c>
    </row>
    <row r="549" spans="4:8" ht="15.6" x14ac:dyDescent="0.3">
      <c r="D549" s="11">
        <v>43946</v>
      </c>
      <c r="E549" s="12" t="s">
        <v>804</v>
      </c>
      <c r="F549" s="4" t="s">
        <v>316</v>
      </c>
      <c r="G549" s="22">
        <v>7</v>
      </c>
      <c r="H549">
        <v>38</v>
      </c>
    </row>
    <row r="550" spans="4:8" ht="15.6" x14ac:dyDescent="0.3">
      <c r="D550" s="90">
        <v>43949</v>
      </c>
      <c r="E550" s="12" t="s">
        <v>819</v>
      </c>
      <c r="F550" s="4" t="s">
        <v>444</v>
      </c>
      <c r="G550" s="50">
        <v>8</v>
      </c>
      <c r="H550">
        <v>39</v>
      </c>
    </row>
    <row r="551" spans="4:8" ht="15.6" x14ac:dyDescent="0.3">
      <c r="D551" s="11">
        <v>43949</v>
      </c>
      <c r="E551" s="12" t="s">
        <v>820</v>
      </c>
      <c r="F551" s="4" t="s">
        <v>444</v>
      </c>
      <c r="G551" s="27">
        <v>9</v>
      </c>
      <c r="H551">
        <v>40</v>
      </c>
    </row>
    <row r="552" spans="4:8" ht="15.6" x14ac:dyDescent="0.3">
      <c r="D552" s="11">
        <v>43950</v>
      </c>
      <c r="E552" s="12" t="s">
        <v>834</v>
      </c>
      <c r="F552" s="4" t="s">
        <v>444</v>
      </c>
      <c r="G552" s="22">
        <v>10</v>
      </c>
      <c r="H552">
        <v>41</v>
      </c>
    </row>
    <row r="553" spans="4:8" ht="15.6" x14ac:dyDescent="0.3">
      <c r="D553" s="11">
        <v>43950</v>
      </c>
      <c r="E553" s="12" t="s">
        <v>835</v>
      </c>
      <c r="F553" s="4" t="s">
        <v>444</v>
      </c>
      <c r="G553" s="50">
        <v>11</v>
      </c>
      <c r="H553">
        <v>42</v>
      </c>
    </row>
    <row r="554" spans="4:8" ht="15.6" x14ac:dyDescent="0.3">
      <c r="D554" s="11">
        <v>43950</v>
      </c>
      <c r="E554" s="12" t="s">
        <v>829</v>
      </c>
      <c r="F554" s="4" t="s">
        <v>316</v>
      </c>
      <c r="G554" s="27">
        <v>12</v>
      </c>
      <c r="H554">
        <v>43</v>
      </c>
    </row>
    <row r="555" spans="4:8" ht="15.6" x14ac:dyDescent="0.3">
      <c r="D555" s="111">
        <v>43957</v>
      </c>
      <c r="E555" s="112" t="s">
        <v>859</v>
      </c>
      <c r="F555" s="113" t="s">
        <v>444</v>
      </c>
      <c r="G555" s="22">
        <v>13</v>
      </c>
      <c r="H555">
        <v>44</v>
      </c>
    </row>
    <row r="556" spans="4:8" ht="15.6" x14ac:dyDescent="0.3">
      <c r="D556" s="111">
        <v>43958</v>
      </c>
      <c r="E556" s="112" t="s">
        <v>864</v>
      </c>
      <c r="F556" s="113" t="s">
        <v>444</v>
      </c>
      <c r="G556" s="50">
        <v>14</v>
      </c>
      <c r="H556">
        <v>45</v>
      </c>
    </row>
    <row r="557" spans="4:8" ht="15.6" x14ac:dyDescent="0.3">
      <c r="D557" s="111">
        <v>43959</v>
      </c>
      <c r="E557" s="112" t="s">
        <v>867</v>
      </c>
      <c r="F557" s="113" t="s">
        <v>316</v>
      </c>
      <c r="G557" s="27">
        <v>15</v>
      </c>
      <c r="H557">
        <v>46</v>
      </c>
    </row>
    <row r="558" spans="4:8" ht="15.6" x14ac:dyDescent="0.3">
      <c r="D558" s="111">
        <v>43965</v>
      </c>
      <c r="E558" s="112" t="s">
        <v>879</v>
      </c>
      <c r="F558" s="113" t="s">
        <v>444</v>
      </c>
      <c r="G558" s="22">
        <v>16</v>
      </c>
      <c r="H558">
        <v>47</v>
      </c>
    </row>
    <row r="559" spans="4:8" ht="15.6" x14ac:dyDescent="0.3">
      <c r="D559" s="114">
        <v>43991</v>
      </c>
      <c r="E559" s="115" t="s">
        <v>918</v>
      </c>
      <c r="F559" s="116" t="s">
        <v>316</v>
      </c>
      <c r="G559" s="50">
        <v>17</v>
      </c>
      <c r="H559">
        <v>48</v>
      </c>
    </row>
    <row r="560" spans="4:8" ht="15.6" x14ac:dyDescent="0.3">
      <c r="D560" s="114">
        <v>43999</v>
      </c>
      <c r="E560" s="115" t="s">
        <v>1149</v>
      </c>
      <c r="F560" s="179" t="s">
        <v>444</v>
      </c>
      <c r="G560" s="27">
        <v>18</v>
      </c>
      <c r="H560">
        <v>49</v>
      </c>
    </row>
    <row r="561" spans="4:11" ht="15.6" x14ac:dyDescent="0.3">
      <c r="D561" s="114">
        <v>44007</v>
      </c>
      <c r="E561" s="115" t="s">
        <v>934</v>
      </c>
      <c r="F561" s="116" t="s">
        <v>444</v>
      </c>
      <c r="G561" s="22">
        <v>19</v>
      </c>
      <c r="H561">
        <v>50</v>
      </c>
    </row>
    <row r="562" spans="4:11" ht="15.6" x14ac:dyDescent="0.3">
      <c r="D562" s="11"/>
      <c r="E562" s="12"/>
      <c r="F562" s="4"/>
      <c r="G562" s="4"/>
    </row>
    <row r="563" spans="4:11" ht="15.6" x14ac:dyDescent="0.3">
      <c r="D563" s="92">
        <v>43899</v>
      </c>
      <c r="E563" s="93" t="s">
        <v>403</v>
      </c>
      <c r="F563" s="27" t="s">
        <v>404</v>
      </c>
      <c r="G563" s="27">
        <v>1</v>
      </c>
    </row>
    <row r="564" spans="4:11" ht="15.6" x14ac:dyDescent="0.3">
      <c r="D564" s="11">
        <v>43927</v>
      </c>
      <c r="E564" s="12" t="s">
        <v>639</v>
      </c>
      <c r="F564" s="4" t="s">
        <v>640</v>
      </c>
      <c r="G564" s="4">
        <v>1</v>
      </c>
    </row>
    <row r="565" spans="4:11" ht="15.6" x14ac:dyDescent="0.3">
      <c r="D565" s="11"/>
      <c r="E565" s="12"/>
      <c r="F565" s="4"/>
      <c r="G565" s="4"/>
    </row>
    <row r="566" spans="4:11" ht="15.6" x14ac:dyDescent="0.3">
      <c r="D566" s="168">
        <v>43943</v>
      </c>
      <c r="E566" s="169" t="s">
        <v>1115</v>
      </c>
      <c r="F566" s="167" t="s">
        <v>1116</v>
      </c>
      <c r="G566" s="167">
        <v>1</v>
      </c>
      <c r="I566" s="17" t="s">
        <v>2324</v>
      </c>
    </row>
    <row r="567" spans="4:11" ht="15.6" x14ac:dyDescent="0.3">
      <c r="D567" s="168">
        <v>43943</v>
      </c>
      <c r="E567" s="169" t="s">
        <v>1115</v>
      </c>
      <c r="F567" s="167" t="s">
        <v>1116</v>
      </c>
      <c r="G567" s="167">
        <v>2</v>
      </c>
    </row>
    <row r="568" spans="4:11" ht="15.6" x14ac:dyDescent="0.3">
      <c r="D568" s="33">
        <v>44019</v>
      </c>
      <c r="E568" s="46" t="s">
        <v>1119</v>
      </c>
      <c r="F568" s="72" t="s">
        <v>1116</v>
      </c>
      <c r="G568" s="72">
        <v>3</v>
      </c>
    </row>
    <row r="569" spans="4:11" ht="15.6" x14ac:dyDescent="0.3">
      <c r="D569" s="33"/>
      <c r="E569" s="46"/>
      <c r="F569" s="72"/>
      <c r="G569" s="72"/>
    </row>
    <row r="570" spans="4:11" s="61" customFormat="1" ht="18" customHeight="1" x14ac:dyDescent="0.35">
      <c r="D570" s="100">
        <v>43956</v>
      </c>
      <c r="E570" s="186" t="s">
        <v>1060</v>
      </c>
      <c r="F570" s="60" t="s">
        <v>1061</v>
      </c>
      <c r="G570" s="60"/>
      <c r="J570" t="s">
        <v>1154</v>
      </c>
      <c r="K570" s="184" t="s">
        <v>1155</v>
      </c>
    </row>
    <row r="571" spans="4:11" s="61" customFormat="1" ht="18" customHeight="1" x14ac:dyDescent="0.35">
      <c r="D571" s="100"/>
      <c r="E571" s="186"/>
      <c r="F571" s="60"/>
      <c r="G571" s="60"/>
      <c r="J571"/>
      <c r="K571" s="184"/>
    </row>
    <row r="572" spans="4:11" ht="15.6" x14ac:dyDescent="0.3">
      <c r="D572" s="20">
        <v>43868</v>
      </c>
      <c r="E572" s="21" t="s">
        <v>94</v>
      </c>
      <c r="F572" s="60" t="s">
        <v>95</v>
      </c>
      <c r="G572" s="198">
        <v>1</v>
      </c>
      <c r="H572">
        <v>1</v>
      </c>
    </row>
    <row r="573" spans="4:11" ht="15.6" x14ac:dyDescent="0.3">
      <c r="D573" s="20">
        <v>43868</v>
      </c>
      <c r="E573" s="21" t="s">
        <v>96</v>
      </c>
      <c r="F573" s="60" t="s">
        <v>95</v>
      </c>
      <c r="G573" s="198">
        <v>2</v>
      </c>
      <c r="H573">
        <v>2</v>
      </c>
    </row>
    <row r="574" spans="4:11" ht="15.6" x14ac:dyDescent="0.3">
      <c r="D574" s="49">
        <v>43888</v>
      </c>
      <c r="E574" s="77" t="s">
        <v>364</v>
      </c>
      <c r="F574" s="50" t="s">
        <v>95</v>
      </c>
      <c r="G574" s="198">
        <v>3</v>
      </c>
      <c r="H574">
        <v>3</v>
      </c>
    </row>
    <row r="575" spans="4:11" ht="15.6" x14ac:dyDescent="0.3">
      <c r="D575" s="111">
        <v>43897</v>
      </c>
      <c r="E575" s="221" t="s">
        <v>391</v>
      </c>
      <c r="F575" s="113" t="s">
        <v>95</v>
      </c>
      <c r="G575" s="60">
        <v>1</v>
      </c>
      <c r="H575">
        <v>4</v>
      </c>
    </row>
    <row r="576" spans="4:11" ht="15.6" x14ac:dyDescent="0.3">
      <c r="D576" s="111">
        <v>43899</v>
      </c>
      <c r="E576" s="221" t="s">
        <v>400</v>
      </c>
      <c r="F576" s="113" t="s">
        <v>95</v>
      </c>
      <c r="G576" s="50">
        <v>2</v>
      </c>
      <c r="H576">
        <v>5</v>
      </c>
    </row>
    <row r="577" spans="3:8" ht="15.6" x14ac:dyDescent="0.3">
      <c r="D577" s="111">
        <v>43900</v>
      </c>
      <c r="E577" s="112" t="s">
        <v>410</v>
      </c>
      <c r="F577" s="113" t="s">
        <v>95</v>
      </c>
      <c r="G577" s="50">
        <v>3</v>
      </c>
      <c r="H577">
        <v>6</v>
      </c>
    </row>
    <row r="578" spans="3:8" ht="15.6" x14ac:dyDescent="0.3">
      <c r="D578" s="111">
        <v>43901</v>
      </c>
      <c r="E578" s="112" t="s">
        <v>415</v>
      </c>
      <c r="F578" s="113" t="s">
        <v>95</v>
      </c>
      <c r="G578" s="60">
        <v>4</v>
      </c>
      <c r="H578">
        <v>7</v>
      </c>
    </row>
    <row r="579" spans="3:8" ht="15.6" x14ac:dyDescent="0.3">
      <c r="D579" s="111">
        <v>43904</v>
      </c>
      <c r="E579" s="112" t="s">
        <v>435</v>
      </c>
      <c r="F579" s="113" t="s">
        <v>95</v>
      </c>
      <c r="G579" s="50">
        <v>5</v>
      </c>
      <c r="H579">
        <v>8</v>
      </c>
    </row>
    <row r="580" spans="3:8" ht="15.6" x14ac:dyDescent="0.3">
      <c r="D580" s="111">
        <v>43904</v>
      </c>
      <c r="E580" s="221" t="s">
        <v>438</v>
      </c>
      <c r="F580" s="113" t="s">
        <v>95</v>
      </c>
      <c r="G580" s="50">
        <v>6</v>
      </c>
      <c r="H580">
        <v>9</v>
      </c>
    </row>
    <row r="581" spans="3:8" ht="15.6" x14ac:dyDescent="0.3">
      <c r="D581" s="111">
        <v>43909</v>
      </c>
      <c r="E581" s="112" t="s">
        <v>466</v>
      </c>
      <c r="F581" s="113" t="s">
        <v>95</v>
      </c>
      <c r="G581" s="60">
        <v>7</v>
      </c>
      <c r="H581">
        <v>10</v>
      </c>
    </row>
    <row r="582" spans="3:8" ht="15.6" x14ac:dyDescent="0.3">
      <c r="D582" s="111">
        <v>43909</v>
      </c>
      <c r="E582" s="112" t="s">
        <v>467</v>
      </c>
      <c r="F582" s="113" t="s">
        <v>95</v>
      </c>
      <c r="G582" s="50">
        <v>8</v>
      </c>
      <c r="H582">
        <v>11</v>
      </c>
    </row>
    <row r="583" spans="3:8" ht="15.6" x14ac:dyDescent="0.3">
      <c r="C583">
        <v>1</v>
      </c>
      <c r="D583" s="8">
        <v>43910</v>
      </c>
      <c r="E583" s="93" t="s">
        <v>476</v>
      </c>
      <c r="F583" s="27" t="s">
        <v>95</v>
      </c>
      <c r="G583" s="24">
        <v>1</v>
      </c>
      <c r="H583">
        <v>12</v>
      </c>
    </row>
    <row r="584" spans="3:8" ht="15.6" x14ac:dyDescent="0.3">
      <c r="C584">
        <v>2</v>
      </c>
      <c r="D584" s="92">
        <v>43910</v>
      </c>
      <c r="E584" s="94" t="s">
        <v>477</v>
      </c>
      <c r="F584" s="27" t="s">
        <v>95</v>
      </c>
      <c r="G584" s="24">
        <v>2</v>
      </c>
      <c r="H584">
        <v>13</v>
      </c>
    </row>
    <row r="585" spans="3:8" ht="15.6" x14ac:dyDescent="0.3">
      <c r="C585">
        <v>3</v>
      </c>
      <c r="D585" s="92">
        <v>43910</v>
      </c>
      <c r="E585" s="93" t="s">
        <v>480</v>
      </c>
      <c r="F585" s="27" t="s">
        <v>95</v>
      </c>
      <c r="G585" s="24">
        <v>3</v>
      </c>
      <c r="H585">
        <v>14</v>
      </c>
    </row>
    <row r="586" spans="3:8" ht="15.6" x14ac:dyDescent="0.3">
      <c r="C586">
        <v>4</v>
      </c>
      <c r="D586" s="92">
        <v>43914</v>
      </c>
      <c r="E586" s="93" t="s">
        <v>507</v>
      </c>
      <c r="F586" s="27" t="s">
        <v>95</v>
      </c>
      <c r="G586" s="24">
        <v>4</v>
      </c>
      <c r="H586">
        <v>15</v>
      </c>
    </row>
    <row r="587" spans="3:8" ht="15.6" x14ac:dyDescent="0.3">
      <c r="C587">
        <v>5</v>
      </c>
      <c r="D587" s="92">
        <v>43914</v>
      </c>
      <c r="E587" s="93" t="s">
        <v>508</v>
      </c>
      <c r="F587" s="27" t="s">
        <v>95</v>
      </c>
      <c r="G587" s="24">
        <v>5</v>
      </c>
      <c r="H587">
        <v>16</v>
      </c>
    </row>
    <row r="588" spans="3:8" ht="15.6" x14ac:dyDescent="0.3">
      <c r="C588">
        <v>6</v>
      </c>
      <c r="D588" s="92">
        <v>43914</v>
      </c>
      <c r="E588" s="93" t="s">
        <v>509</v>
      </c>
      <c r="F588" s="27" t="s">
        <v>95</v>
      </c>
      <c r="G588" s="24">
        <v>6</v>
      </c>
      <c r="H588">
        <v>17</v>
      </c>
    </row>
    <row r="589" spans="3:8" ht="15.6" x14ac:dyDescent="0.3">
      <c r="C589">
        <v>7</v>
      </c>
      <c r="D589" s="92">
        <v>43914</v>
      </c>
      <c r="E589" s="93" t="s">
        <v>510</v>
      </c>
      <c r="F589" s="27" t="s">
        <v>95</v>
      </c>
      <c r="G589" s="24">
        <v>7</v>
      </c>
      <c r="H589">
        <v>18</v>
      </c>
    </row>
    <row r="590" spans="3:8" ht="15.6" x14ac:dyDescent="0.3">
      <c r="C590">
        <v>8</v>
      </c>
      <c r="D590" s="92">
        <v>43914</v>
      </c>
      <c r="E590" s="93" t="s">
        <v>511</v>
      </c>
      <c r="F590" s="27" t="s">
        <v>95</v>
      </c>
      <c r="G590" s="24">
        <v>8</v>
      </c>
      <c r="H590">
        <v>19</v>
      </c>
    </row>
    <row r="591" spans="3:8" ht="15.6" x14ac:dyDescent="0.3">
      <c r="C591">
        <v>9</v>
      </c>
      <c r="D591" s="92">
        <v>43915</v>
      </c>
      <c r="E591" s="93" t="s">
        <v>519</v>
      </c>
      <c r="F591" s="27" t="s">
        <v>95</v>
      </c>
      <c r="G591" s="24">
        <v>9</v>
      </c>
      <c r="H591">
        <v>20</v>
      </c>
    </row>
    <row r="592" spans="3:8" ht="15.6" x14ac:dyDescent="0.3">
      <c r="C592">
        <v>10</v>
      </c>
      <c r="D592" s="92">
        <v>43919</v>
      </c>
      <c r="E592" s="94" t="s">
        <v>559</v>
      </c>
      <c r="F592" s="27" t="s">
        <v>95</v>
      </c>
      <c r="G592" s="24">
        <v>10</v>
      </c>
      <c r="H592">
        <v>21</v>
      </c>
    </row>
    <row r="593" spans="3:8" ht="15.6" x14ac:dyDescent="0.3">
      <c r="C593">
        <v>11</v>
      </c>
      <c r="D593" s="99">
        <v>43920</v>
      </c>
      <c r="E593" s="93" t="s">
        <v>566</v>
      </c>
      <c r="F593" s="27" t="s">
        <v>95</v>
      </c>
      <c r="G593" s="24">
        <v>11</v>
      </c>
      <c r="H593">
        <v>22</v>
      </c>
    </row>
    <row r="594" spans="3:8" ht="15.6" x14ac:dyDescent="0.3">
      <c r="C594">
        <v>12</v>
      </c>
      <c r="D594" s="92">
        <v>43920</v>
      </c>
      <c r="E594" s="93" t="s">
        <v>568</v>
      </c>
      <c r="F594" s="27" t="str">
        <f>F592</f>
        <v>NSCPC</v>
      </c>
      <c r="G594" s="24">
        <v>12</v>
      </c>
      <c r="H594">
        <v>23</v>
      </c>
    </row>
    <row r="595" spans="3:8" ht="15.6" x14ac:dyDescent="0.3">
      <c r="C595">
        <v>13</v>
      </c>
      <c r="D595" s="92">
        <v>43921</v>
      </c>
      <c r="E595" s="93" t="s">
        <v>593</v>
      </c>
      <c r="F595" s="27" t="s">
        <v>95</v>
      </c>
      <c r="G595" s="24">
        <v>13</v>
      </c>
      <c r="H595">
        <v>24</v>
      </c>
    </row>
    <row r="596" spans="3:8" ht="15.6" x14ac:dyDescent="0.3">
      <c r="C596">
        <v>14</v>
      </c>
      <c r="D596" s="11">
        <v>43922</v>
      </c>
      <c r="E596" s="18" t="s">
        <v>610</v>
      </c>
      <c r="F596" s="4" t="s">
        <v>95</v>
      </c>
      <c r="G596" s="24">
        <v>14</v>
      </c>
      <c r="H596">
        <v>25</v>
      </c>
    </row>
    <row r="597" spans="3:8" ht="15.6" x14ac:dyDescent="0.3">
      <c r="C597">
        <v>15</v>
      </c>
      <c r="D597" s="11">
        <v>43922</v>
      </c>
      <c r="E597" s="18" t="s">
        <v>611</v>
      </c>
      <c r="F597" s="4" t="s">
        <v>95</v>
      </c>
      <c r="G597" s="24">
        <v>15</v>
      </c>
      <c r="H597">
        <v>26</v>
      </c>
    </row>
    <row r="598" spans="3:8" ht="15.6" x14ac:dyDescent="0.3">
      <c r="C598">
        <v>16</v>
      </c>
      <c r="D598" s="11">
        <v>43927</v>
      </c>
      <c r="E598" s="18" t="s">
        <v>645</v>
      </c>
      <c r="F598" s="4" t="s">
        <v>95</v>
      </c>
      <c r="G598" s="24">
        <v>16</v>
      </c>
      <c r="H598">
        <v>27</v>
      </c>
    </row>
    <row r="599" spans="3:8" ht="15.6" x14ac:dyDescent="0.3">
      <c r="C599">
        <v>17</v>
      </c>
      <c r="D599" s="20">
        <v>43927</v>
      </c>
      <c r="E599" s="21" t="s">
        <v>1095</v>
      </c>
      <c r="F599" s="60" t="s">
        <v>95</v>
      </c>
      <c r="G599" s="24">
        <v>17</v>
      </c>
      <c r="H599">
        <v>28</v>
      </c>
    </row>
    <row r="600" spans="3:8" ht="15.6" x14ac:dyDescent="0.3">
      <c r="C600">
        <v>18</v>
      </c>
      <c r="D600" s="11">
        <v>43930</v>
      </c>
      <c r="E600" s="18" t="s">
        <v>656</v>
      </c>
      <c r="F600" s="4" t="s">
        <v>95</v>
      </c>
      <c r="G600" s="24">
        <v>18</v>
      </c>
      <c r="H600">
        <v>29</v>
      </c>
    </row>
    <row r="601" spans="3:8" ht="15.6" x14ac:dyDescent="0.3">
      <c r="C601">
        <v>19</v>
      </c>
      <c r="D601" s="11">
        <v>43931</v>
      </c>
      <c r="E601" s="12" t="s">
        <v>663</v>
      </c>
      <c r="F601" s="4" t="s">
        <v>95</v>
      </c>
      <c r="G601" s="24">
        <v>19</v>
      </c>
      <c r="H601">
        <v>30</v>
      </c>
    </row>
    <row r="602" spans="3:8" ht="15.6" x14ac:dyDescent="0.3">
      <c r="D602" s="11">
        <v>43945</v>
      </c>
      <c r="E602" s="12" t="s">
        <v>788</v>
      </c>
      <c r="F602" s="4" t="s">
        <v>95</v>
      </c>
      <c r="G602" s="4">
        <v>1</v>
      </c>
      <c r="H602">
        <v>31</v>
      </c>
    </row>
    <row r="603" spans="3:8" ht="15.6" x14ac:dyDescent="0.3">
      <c r="D603" s="111">
        <v>43957</v>
      </c>
      <c r="E603" s="112" t="s">
        <v>858</v>
      </c>
      <c r="F603" s="113" t="s">
        <v>95</v>
      </c>
      <c r="G603" s="4">
        <v>2</v>
      </c>
      <c r="H603">
        <v>32</v>
      </c>
    </row>
    <row r="604" spans="3:8" ht="15.6" x14ac:dyDescent="0.3">
      <c r="D604" s="111">
        <v>43966</v>
      </c>
      <c r="E604" s="112" t="s">
        <v>881</v>
      </c>
      <c r="F604" s="113" t="s">
        <v>95</v>
      </c>
      <c r="G604" s="4">
        <v>3</v>
      </c>
      <c r="H604">
        <v>33</v>
      </c>
    </row>
    <row r="605" spans="3:8" ht="15.6" x14ac:dyDescent="0.3">
      <c r="D605" s="111">
        <v>43974</v>
      </c>
      <c r="E605" s="112" t="s">
        <v>894</v>
      </c>
      <c r="F605" s="113" t="s">
        <v>95</v>
      </c>
      <c r="G605" s="4">
        <v>4</v>
      </c>
      <c r="H605">
        <v>34</v>
      </c>
    </row>
    <row r="606" spans="3:8" ht="15.6" x14ac:dyDescent="0.3">
      <c r="D606" s="20">
        <v>43980</v>
      </c>
      <c r="E606" s="21" t="s">
        <v>209</v>
      </c>
      <c r="F606" s="60" t="s">
        <v>95</v>
      </c>
      <c r="G606" s="4">
        <v>5</v>
      </c>
      <c r="H606">
        <v>35</v>
      </c>
    </row>
    <row r="607" spans="3:8" ht="15.6" x14ac:dyDescent="0.3">
      <c r="D607" s="20">
        <v>43980</v>
      </c>
      <c r="E607" s="21" t="s">
        <v>210</v>
      </c>
      <c r="F607" s="60" t="s">
        <v>95</v>
      </c>
      <c r="G607" s="4">
        <v>6</v>
      </c>
      <c r="H607">
        <v>36</v>
      </c>
    </row>
    <row r="608" spans="3:8" ht="15.6" x14ac:dyDescent="0.3">
      <c r="D608" s="49">
        <v>43980</v>
      </c>
      <c r="E608" s="50" t="s">
        <v>1110</v>
      </c>
      <c r="F608" s="50" t="s">
        <v>95</v>
      </c>
      <c r="G608" s="4">
        <v>7</v>
      </c>
      <c r="H608">
        <v>37</v>
      </c>
    </row>
    <row r="609" spans="4:8" ht="15.6" x14ac:dyDescent="0.3">
      <c r="D609" s="111">
        <v>43982</v>
      </c>
      <c r="E609" s="112" t="s">
        <v>908</v>
      </c>
      <c r="F609" s="113" t="s">
        <v>95</v>
      </c>
      <c r="G609" s="4">
        <v>8</v>
      </c>
      <c r="H609">
        <v>38</v>
      </c>
    </row>
    <row r="610" spans="4:8" ht="15.6" x14ac:dyDescent="0.3">
      <c r="D610" s="114">
        <v>44005</v>
      </c>
      <c r="E610" s="115" t="s">
        <v>932</v>
      </c>
      <c r="F610" s="116" t="s">
        <v>95</v>
      </c>
      <c r="G610" s="4">
        <v>9</v>
      </c>
      <c r="H610">
        <v>39</v>
      </c>
    </row>
    <row r="611" spans="4:8" ht="15.6" x14ac:dyDescent="0.3">
      <c r="D611" s="8">
        <v>44018</v>
      </c>
      <c r="E611" s="9" t="s">
        <v>938</v>
      </c>
      <c r="F611" s="10" t="s">
        <v>95</v>
      </c>
      <c r="G611" s="4">
        <v>10</v>
      </c>
      <c r="H611">
        <v>40</v>
      </c>
    </row>
    <row r="612" spans="4:8" ht="15.6" x14ac:dyDescent="0.3">
      <c r="D612" s="20"/>
      <c r="E612" s="21"/>
      <c r="F612" s="60"/>
      <c r="G612" s="60"/>
    </row>
    <row r="613" spans="4:8" ht="15.6" x14ac:dyDescent="0.3">
      <c r="D613" s="49">
        <v>43860</v>
      </c>
      <c r="E613" s="50" t="s">
        <v>74</v>
      </c>
      <c r="F613" s="50" t="s">
        <v>75</v>
      </c>
      <c r="G613" s="50">
        <v>1</v>
      </c>
      <c r="H613">
        <v>1</v>
      </c>
    </row>
    <row r="614" spans="4:8" ht="15.6" x14ac:dyDescent="0.3">
      <c r="D614" s="49">
        <v>43887</v>
      </c>
      <c r="E614" s="50" t="s">
        <v>106</v>
      </c>
      <c r="F614" s="50" t="s">
        <v>75</v>
      </c>
      <c r="G614" s="50">
        <v>11</v>
      </c>
      <c r="H614">
        <v>11</v>
      </c>
    </row>
    <row r="615" spans="4:8" ht="15.6" x14ac:dyDescent="0.3">
      <c r="D615" s="49">
        <v>43861</v>
      </c>
      <c r="E615" s="51" t="s">
        <v>77</v>
      </c>
      <c r="F615" s="50" t="s">
        <v>75</v>
      </c>
      <c r="G615" s="50">
        <v>5</v>
      </c>
      <c r="H615">
        <v>5</v>
      </c>
    </row>
    <row r="616" spans="4:8" ht="15.6" x14ac:dyDescent="0.3">
      <c r="D616" s="49">
        <v>43862</v>
      </c>
      <c r="E616" s="51" t="s">
        <v>82</v>
      </c>
      <c r="F616" s="50" t="s">
        <v>75</v>
      </c>
      <c r="G616" s="50">
        <v>7</v>
      </c>
      <c r="H616">
        <v>7</v>
      </c>
    </row>
    <row r="617" spans="4:8" ht="15.6" x14ac:dyDescent="0.3">
      <c r="D617" s="49">
        <v>43858</v>
      </c>
      <c r="E617" s="77" t="s">
        <v>219</v>
      </c>
      <c r="F617" s="50" t="s">
        <v>75</v>
      </c>
      <c r="G617" s="50">
        <v>3</v>
      </c>
      <c r="H617">
        <v>3</v>
      </c>
    </row>
    <row r="618" spans="4:8" ht="15.6" x14ac:dyDescent="0.3">
      <c r="D618" s="49">
        <v>43861</v>
      </c>
      <c r="E618" s="77" t="s">
        <v>231</v>
      </c>
      <c r="F618" s="50" t="s">
        <v>75</v>
      </c>
      <c r="G618" s="50">
        <v>6</v>
      </c>
      <c r="H618">
        <v>6</v>
      </c>
    </row>
    <row r="619" spans="4:8" ht="15.6" x14ac:dyDescent="0.3">
      <c r="D619" s="20">
        <v>43886</v>
      </c>
      <c r="E619" s="51" t="s">
        <v>252</v>
      </c>
      <c r="F619" s="50" t="s">
        <v>75</v>
      </c>
      <c r="G619" s="50">
        <v>10</v>
      </c>
      <c r="H619">
        <v>10</v>
      </c>
    </row>
    <row r="620" spans="4:8" ht="15.6" x14ac:dyDescent="0.3">
      <c r="D620" s="202">
        <v>43894</v>
      </c>
      <c r="E620" s="203" t="s">
        <v>255</v>
      </c>
      <c r="F620" s="204" t="s">
        <v>75</v>
      </c>
      <c r="G620" s="204">
        <v>12</v>
      </c>
      <c r="H620" s="1">
        <v>12</v>
      </c>
    </row>
    <row r="621" spans="4:8" ht="15.6" x14ac:dyDescent="0.3">
      <c r="D621" s="49">
        <v>43853</v>
      </c>
      <c r="E621" s="77" t="s">
        <v>1071</v>
      </c>
      <c r="F621" s="50" t="s">
        <v>75</v>
      </c>
      <c r="G621" s="50">
        <v>2</v>
      </c>
      <c r="H621">
        <v>2</v>
      </c>
    </row>
    <row r="622" spans="4:8" ht="15.6" x14ac:dyDescent="0.3">
      <c r="D622" s="49">
        <v>43860</v>
      </c>
      <c r="E622" s="50" t="s">
        <v>1077</v>
      </c>
      <c r="F622" s="50" t="s">
        <v>75</v>
      </c>
      <c r="G622" s="50">
        <v>4</v>
      </c>
      <c r="H622">
        <v>4</v>
      </c>
    </row>
    <row r="623" spans="4:8" ht="15.6" x14ac:dyDescent="0.3">
      <c r="D623" s="49">
        <v>43863</v>
      </c>
      <c r="E623" s="77" t="s">
        <v>1083</v>
      </c>
      <c r="F623" s="50" t="s">
        <v>75</v>
      </c>
      <c r="G623" s="50">
        <v>8</v>
      </c>
      <c r="H623">
        <v>8</v>
      </c>
    </row>
    <row r="624" spans="4:8" s="1" customFormat="1" ht="15.6" x14ac:dyDescent="0.3">
      <c r="D624" s="49">
        <v>43873</v>
      </c>
      <c r="E624" s="50" t="s">
        <v>1087</v>
      </c>
      <c r="F624" s="50" t="s">
        <v>75</v>
      </c>
      <c r="G624" s="50">
        <v>9</v>
      </c>
      <c r="H624">
        <v>9</v>
      </c>
    </row>
    <row r="625" spans="4:12" s="1" customFormat="1" ht="15.6" x14ac:dyDescent="0.3">
      <c r="D625" s="202"/>
      <c r="E625" s="203"/>
      <c r="F625" s="204"/>
      <c r="G625" s="204"/>
    </row>
    <row r="626" spans="4:12" ht="15.6" x14ac:dyDescent="0.3">
      <c r="D626" s="49">
        <v>43899</v>
      </c>
      <c r="E626" s="51" t="s">
        <v>256</v>
      </c>
      <c r="F626" s="50" t="s">
        <v>75</v>
      </c>
      <c r="G626" s="199">
        <v>1</v>
      </c>
      <c r="H626">
        <v>13</v>
      </c>
      <c r="J626" s="17" t="s">
        <v>2296</v>
      </c>
    </row>
    <row r="627" spans="4:12" ht="15.6" x14ac:dyDescent="0.3">
      <c r="D627" s="20">
        <v>43901</v>
      </c>
      <c r="E627" s="51" t="s">
        <v>259</v>
      </c>
      <c r="F627" s="50" t="s">
        <v>75</v>
      </c>
      <c r="G627" s="199">
        <v>2</v>
      </c>
      <c r="H627">
        <v>14</v>
      </c>
      <c r="J627" s="17" t="s">
        <v>2297</v>
      </c>
    </row>
    <row r="628" spans="4:12" ht="15.6" x14ac:dyDescent="0.3">
      <c r="D628" s="384">
        <v>43917</v>
      </c>
      <c r="E628" s="224" t="s">
        <v>275</v>
      </c>
      <c r="F628" s="50" t="s">
        <v>75</v>
      </c>
      <c r="G628" s="205">
        <v>1</v>
      </c>
      <c r="H628">
        <v>15</v>
      </c>
      <c r="J628" s="17" t="s">
        <v>2299</v>
      </c>
    </row>
    <row r="629" spans="4:12" ht="15.6" x14ac:dyDescent="0.3">
      <c r="D629" s="49">
        <v>43920</v>
      </c>
      <c r="E629" s="16" t="s">
        <v>140</v>
      </c>
      <c r="F629" s="50" t="s">
        <v>75</v>
      </c>
      <c r="G629" s="205">
        <v>2</v>
      </c>
      <c r="H629">
        <v>16</v>
      </c>
      <c r="J629" s="17" t="s">
        <v>2298</v>
      </c>
    </row>
    <row r="630" spans="4:12" ht="15.6" x14ac:dyDescent="0.3">
      <c r="D630" s="384">
        <v>43921</v>
      </c>
      <c r="E630" s="224" t="s">
        <v>283</v>
      </c>
      <c r="F630" s="50" t="s">
        <v>75</v>
      </c>
      <c r="G630" s="205">
        <v>3</v>
      </c>
      <c r="H630">
        <v>17</v>
      </c>
      <c r="J630" s="17" t="s">
        <v>2300</v>
      </c>
    </row>
    <row r="631" spans="4:12" ht="15.6" x14ac:dyDescent="0.3">
      <c r="D631" s="49">
        <v>43922</v>
      </c>
      <c r="E631" s="16" t="s">
        <v>146</v>
      </c>
      <c r="F631" s="50" t="s">
        <v>75</v>
      </c>
      <c r="G631" s="205">
        <v>4</v>
      </c>
      <c r="H631">
        <v>18</v>
      </c>
    </row>
    <row r="632" spans="4:12" ht="15.6" x14ac:dyDescent="0.3">
      <c r="D632" s="11">
        <v>43936</v>
      </c>
      <c r="E632" s="47" t="s">
        <v>698</v>
      </c>
      <c r="F632" s="4" t="s">
        <v>75</v>
      </c>
      <c r="G632" s="205">
        <v>5</v>
      </c>
      <c r="H632">
        <v>19</v>
      </c>
    </row>
    <row r="633" spans="4:12" ht="15.6" x14ac:dyDescent="0.3">
      <c r="D633" s="49">
        <v>43945</v>
      </c>
      <c r="E633" s="50" t="s">
        <v>182</v>
      </c>
      <c r="F633" s="50" t="s">
        <v>75</v>
      </c>
      <c r="G633" s="163">
        <v>1</v>
      </c>
      <c r="H633">
        <v>20</v>
      </c>
    </row>
    <row r="634" spans="4:12" ht="15.6" x14ac:dyDescent="0.3">
      <c r="D634" s="20">
        <v>43945</v>
      </c>
      <c r="E634" s="51" t="s">
        <v>297</v>
      </c>
      <c r="F634" s="50" t="s">
        <v>75</v>
      </c>
      <c r="G634" s="199">
        <v>2</v>
      </c>
      <c r="H634">
        <v>21</v>
      </c>
      <c r="J634" t="s">
        <v>2282</v>
      </c>
      <c r="L634" s="17" t="s">
        <v>2320</v>
      </c>
    </row>
    <row r="635" spans="4:12" ht="15.6" x14ac:dyDescent="0.3">
      <c r="D635" s="111">
        <v>43977</v>
      </c>
      <c r="E635" s="112" t="s">
        <v>897</v>
      </c>
      <c r="F635" s="113" t="s">
        <v>75</v>
      </c>
      <c r="G635" s="199">
        <v>3</v>
      </c>
      <c r="H635">
        <v>22</v>
      </c>
    </row>
    <row r="636" spans="4:12" ht="15.6" x14ac:dyDescent="0.3">
      <c r="D636" s="111">
        <v>43977</v>
      </c>
      <c r="E636" s="112" t="s">
        <v>898</v>
      </c>
      <c r="F636" s="113" t="s">
        <v>75</v>
      </c>
      <c r="G636" s="163">
        <v>4</v>
      </c>
      <c r="H636">
        <v>23</v>
      </c>
    </row>
    <row r="637" spans="4:12" ht="15.6" x14ac:dyDescent="0.3">
      <c r="D637" s="114">
        <v>43992</v>
      </c>
      <c r="E637" s="115" t="s">
        <v>920</v>
      </c>
      <c r="F637" s="116" t="s">
        <v>75</v>
      </c>
      <c r="G637" s="199">
        <v>5</v>
      </c>
      <c r="H637">
        <v>24</v>
      </c>
    </row>
    <row r="638" spans="4:12" ht="15.6" x14ac:dyDescent="0.3">
      <c r="D638" s="49"/>
      <c r="E638" s="50"/>
      <c r="F638" s="50"/>
      <c r="G638" s="50"/>
    </row>
    <row r="639" spans="4:12" ht="15.6" x14ac:dyDescent="0.3">
      <c r="G639" s="68"/>
    </row>
    <row r="640" spans="4:12" ht="15.6" x14ac:dyDescent="0.3">
      <c r="G640" s="68"/>
    </row>
    <row r="641" spans="3:8" ht="15.6" x14ac:dyDescent="0.3">
      <c r="D641" s="8">
        <v>43843</v>
      </c>
      <c r="E641" s="9" t="s">
        <v>4</v>
      </c>
      <c r="F641" s="10" t="s">
        <v>5</v>
      </c>
      <c r="G641" s="137">
        <v>1</v>
      </c>
      <c r="H641">
        <v>1</v>
      </c>
    </row>
    <row r="642" spans="3:8" ht="15.6" x14ac:dyDescent="0.3">
      <c r="D642" s="8"/>
      <c r="E642" s="9"/>
      <c r="F642" s="10"/>
      <c r="G642" s="137"/>
    </row>
    <row r="643" spans="3:8" ht="15.6" x14ac:dyDescent="0.3">
      <c r="D643" s="52">
        <v>43854</v>
      </c>
      <c r="E643" s="53" t="s">
        <v>217</v>
      </c>
      <c r="F643" s="54" t="s">
        <v>105</v>
      </c>
      <c r="G643" s="87">
        <v>1</v>
      </c>
      <c r="H643">
        <v>2</v>
      </c>
    </row>
    <row r="644" spans="3:8" ht="15.6" x14ac:dyDescent="0.3">
      <c r="D644" s="20">
        <v>43891</v>
      </c>
      <c r="E644" s="21" t="s">
        <v>22</v>
      </c>
      <c r="F644" s="13" t="s">
        <v>23</v>
      </c>
      <c r="G644" s="200">
        <v>68</v>
      </c>
      <c r="H644">
        <v>69</v>
      </c>
    </row>
    <row r="645" spans="3:8" ht="15.6" x14ac:dyDescent="0.3">
      <c r="C645">
        <v>1</v>
      </c>
      <c r="D645" s="11">
        <v>43868</v>
      </c>
      <c r="E645" s="12" t="s">
        <v>89</v>
      </c>
      <c r="F645" s="4" t="s">
        <v>90</v>
      </c>
      <c r="G645" s="117">
        <v>42</v>
      </c>
      <c r="H645">
        <v>43</v>
      </c>
    </row>
    <row r="646" spans="3:8" ht="15.6" x14ac:dyDescent="0.3">
      <c r="C646">
        <v>2</v>
      </c>
      <c r="D646" s="11">
        <v>43878</v>
      </c>
      <c r="E646" s="12" t="s">
        <v>102</v>
      </c>
      <c r="F646" s="4" t="s">
        <v>90</v>
      </c>
      <c r="G646" s="117">
        <v>54</v>
      </c>
      <c r="H646">
        <v>55</v>
      </c>
    </row>
    <row r="647" spans="3:8" ht="15.6" x14ac:dyDescent="0.3">
      <c r="C647">
        <v>3</v>
      </c>
      <c r="D647" s="11">
        <v>43873</v>
      </c>
      <c r="E647" s="12" t="s">
        <v>99</v>
      </c>
      <c r="F647" s="4" t="s">
        <v>100</v>
      </c>
      <c r="G647" s="87">
        <v>46</v>
      </c>
      <c r="H647">
        <v>47</v>
      </c>
    </row>
    <row r="648" spans="3:8" ht="15.6" x14ac:dyDescent="0.3">
      <c r="C648">
        <v>4</v>
      </c>
      <c r="D648" s="52">
        <v>43884</v>
      </c>
      <c r="E648" s="53" t="s">
        <v>104</v>
      </c>
      <c r="F648" s="54" t="s">
        <v>105</v>
      </c>
      <c r="G648" s="117">
        <v>60</v>
      </c>
      <c r="H648">
        <v>61</v>
      </c>
    </row>
    <row r="649" spans="3:8" ht="15.6" x14ac:dyDescent="0.3">
      <c r="C649">
        <v>5</v>
      </c>
      <c r="D649" s="52">
        <v>43861</v>
      </c>
      <c r="E649" s="53" t="s">
        <v>79</v>
      </c>
      <c r="F649" s="54" t="s">
        <v>80</v>
      </c>
      <c r="G649" s="200">
        <v>11</v>
      </c>
      <c r="H649">
        <v>12</v>
      </c>
    </row>
    <row r="650" spans="3:8" ht="15.6" x14ac:dyDescent="0.3">
      <c r="C650">
        <v>6</v>
      </c>
      <c r="D650" s="52">
        <v>43861</v>
      </c>
      <c r="E650" s="53" t="s">
        <v>81</v>
      </c>
      <c r="F650" s="54" t="s">
        <v>80</v>
      </c>
      <c r="G650" s="117">
        <v>12</v>
      </c>
      <c r="H650">
        <v>13</v>
      </c>
    </row>
    <row r="651" spans="3:8" ht="15.6" x14ac:dyDescent="0.3">
      <c r="C651">
        <v>7</v>
      </c>
      <c r="D651" s="55">
        <v>43862</v>
      </c>
      <c r="E651" s="56" t="s">
        <v>83</v>
      </c>
      <c r="F651" s="57" t="s">
        <v>84</v>
      </c>
      <c r="G651" s="117">
        <v>21</v>
      </c>
      <c r="H651">
        <v>22</v>
      </c>
    </row>
    <row r="652" spans="3:8" ht="15.6" x14ac:dyDescent="0.3">
      <c r="C652">
        <v>8</v>
      </c>
      <c r="D652" s="52">
        <v>43894</v>
      </c>
      <c r="E652" s="53" t="s">
        <v>107</v>
      </c>
      <c r="F652" s="54" t="s">
        <v>80</v>
      </c>
      <c r="G652" s="87">
        <v>70</v>
      </c>
      <c r="H652">
        <v>71</v>
      </c>
    </row>
    <row r="653" spans="3:8" ht="15.6" x14ac:dyDescent="0.3">
      <c r="C653" s="219">
        <v>2</v>
      </c>
      <c r="D653" s="20">
        <v>43863</v>
      </c>
      <c r="E653" s="21" t="s">
        <v>237</v>
      </c>
      <c r="F653" s="22" t="s">
        <v>23</v>
      </c>
      <c r="G653" s="117">
        <v>30</v>
      </c>
      <c r="H653">
        <v>31</v>
      </c>
    </row>
    <row r="654" spans="3:8" ht="15.6" x14ac:dyDescent="0.3">
      <c r="C654" s="219">
        <v>3</v>
      </c>
      <c r="D654" s="20">
        <v>43862</v>
      </c>
      <c r="E654" s="21" t="s">
        <v>232</v>
      </c>
      <c r="F654" s="22" t="s">
        <v>233</v>
      </c>
      <c r="G654" s="200">
        <v>23</v>
      </c>
      <c r="H654">
        <v>24</v>
      </c>
    </row>
    <row r="655" spans="3:8" ht="15.6" x14ac:dyDescent="0.3">
      <c r="C655" s="219">
        <v>4</v>
      </c>
      <c r="D655" s="52">
        <v>43881</v>
      </c>
      <c r="E655" s="53" t="s">
        <v>250</v>
      </c>
      <c r="F655" s="54" t="s">
        <v>80</v>
      </c>
      <c r="G655" s="87">
        <v>55</v>
      </c>
      <c r="H655">
        <v>56</v>
      </c>
    </row>
    <row r="656" spans="3:8" ht="15.6" x14ac:dyDescent="0.3">
      <c r="C656" s="219">
        <v>5</v>
      </c>
      <c r="D656" s="20">
        <v>43862</v>
      </c>
      <c r="E656" s="21" t="s">
        <v>234</v>
      </c>
      <c r="F656" s="22" t="s">
        <v>205</v>
      </c>
      <c r="G656" s="87">
        <v>22</v>
      </c>
      <c r="H656">
        <v>23</v>
      </c>
    </row>
    <row r="657" spans="3:8" ht="15.6" x14ac:dyDescent="0.3">
      <c r="C657" s="219">
        <v>6</v>
      </c>
      <c r="D657" s="11">
        <v>43864</v>
      </c>
      <c r="E657" s="12" t="s">
        <v>242</v>
      </c>
      <c r="F657" s="4" t="s">
        <v>53</v>
      </c>
      <c r="G657" s="87">
        <v>34</v>
      </c>
      <c r="H657">
        <v>35</v>
      </c>
    </row>
    <row r="658" spans="3:8" ht="15.6" x14ac:dyDescent="0.3">
      <c r="C658" s="219">
        <v>7</v>
      </c>
      <c r="D658" s="52">
        <v>43861</v>
      </c>
      <c r="E658" s="53" t="s">
        <v>227</v>
      </c>
      <c r="F658" s="54" t="s">
        <v>80</v>
      </c>
      <c r="G658" s="87">
        <v>13</v>
      </c>
      <c r="H658">
        <v>14</v>
      </c>
    </row>
    <row r="659" spans="3:8" ht="15.6" x14ac:dyDescent="0.3">
      <c r="C659" s="219">
        <v>8</v>
      </c>
      <c r="D659" s="52">
        <v>43864</v>
      </c>
      <c r="E659" s="53" t="s">
        <v>243</v>
      </c>
      <c r="F659" s="54" t="s">
        <v>244</v>
      </c>
      <c r="G659" s="87">
        <v>31</v>
      </c>
      <c r="H659">
        <v>32</v>
      </c>
    </row>
    <row r="660" spans="3:8" ht="15.6" x14ac:dyDescent="0.3">
      <c r="C660" s="219">
        <v>9</v>
      </c>
      <c r="D660" s="52">
        <v>43860</v>
      </c>
      <c r="E660" s="53" t="s">
        <v>220</v>
      </c>
      <c r="F660" s="54" t="s">
        <v>221</v>
      </c>
      <c r="G660" s="87">
        <v>7</v>
      </c>
      <c r="H660">
        <v>8</v>
      </c>
    </row>
    <row r="661" spans="3:8" ht="15.6" x14ac:dyDescent="0.3">
      <c r="C661" s="219">
        <v>10</v>
      </c>
      <c r="D661" s="52">
        <v>43862</v>
      </c>
      <c r="E661" s="53" t="s">
        <v>235</v>
      </c>
      <c r="F661" s="54" t="s">
        <v>114</v>
      </c>
      <c r="G661" s="117">
        <v>24</v>
      </c>
      <c r="H661">
        <v>25</v>
      </c>
    </row>
    <row r="662" spans="3:8" ht="15.6" x14ac:dyDescent="0.3">
      <c r="C662" s="219">
        <v>11</v>
      </c>
      <c r="D662" s="20">
        <v>43868</v>
      </c>
      <c r="E662" s="21" t="s">
        <v>245</v>
      </c>
      <c r="F662" s="22" t="s">
        <v>246</v>
      </c>
      <c r="G662" s="200">
        <v>41</v>
      </c>
      <c r="H662">
        <v>42</v>
      </c>
    </row>
    <row r="663" spans="3:8" ht="15.6" x14ac:dyDescent="0.3">
      <c r="C663" s="219">
        <v>12</v>
      </c>
      <c r="D663" s="20">
        <v>43860</v>
      </c>
      <c r="E663" s="21" t="s">
        <v>222</v>
      </c>
      <c r="F663" s="22" t="s">
        <v>223</v>
      </c>
      <c r="G663" s="200">
        <v>8</v>
      </c>
      <c r="H663">
        <v>9</v>
      </c>
    </row>
    <row r="664" spans="3:8" ht="15.6" x14ac:dyDescent="0.3">
      <c r="C664" s="219">
        <v>13</v>
      </c>
      <c r="D664" s="20">
        <v>43860</v>
      </c>
      <c r="E664" s="21" t="s">
        <v>224</v>
      </c>
      <c r="F664" s="22" t="s">
        <v>56</v>
      </c>
      <c r="G664" s="117">
        <v>9</v>
      </c>
      <c r="H664">
        <v>10</v>
      </c>
    </row>
    <row r="665" spans="3:8" ht="15.6" x14ac:dyDescent="0.3">
      <c r="C665" s="219">
        <v>14</v>
      </c>
      <c r="D665" s="11">
        <v>43861</v>
      </c>
      <c r="E665" s="12" t="s">
        <v>228</v>
      </c>
      <c r="F665" s="4" t="s">
        <v>229</v>
      </c>
      <c r="G665" s="87">
        <v>19</v>
      </c>
      <c r="H665">
        <v>20</v>
      </c>
    </row>
    <row r="666" spans="3:8" ht="15.6" x14ac:dyDescent="0.3">
      <c r="C666" s="219">
        <v>15</v>
      </c>
      <c r="D666" s="20">
        <v>43874</v>
      </c>
      <c r="E666" s="21" t="s">
        <v>247</v>
      </c>
      <c r="F666" s="22" t="s">
        <v>128</v>
      </c>
      <c r="G666" s="117">
        <v>48</v>
      </c>
      <c r="H666">
        <v>49</v>
      </c>
    </row>
    <row r="667" spans="3:8" ht="15.6" x14ac:dyDescent="0.3">
      <c r="C667" s="219">
        <v>16</v>
      </c>
      <c r="D667" s="20">
        <v>43886</v>
      </c>
      <c r="E667" s="21" t="s">
        <v>251</v>
      </c>
      <c r="F667" s="15" t="s">
        <v>150</v>
      </c>
      <c r="G667" s="200">
        <v>62</v>
      </c>
      <c r="H667">
        <v>63</v>
      </c>
    </row>
    <row r="668" spans="3:8" ht="15.6" x14ac:dyDescent="0.3">
      <c r="C668" s="219">
        <v>17</v>
      </c>
      <c r="D668" s="11">
        <v>43862</v>
      </c>
      <c r="E668" s="12" t="s">
        <v>236</v>
      </c>
      <c r="F668" s="4" t="s">
        <v>125</v>
      </c>
      <c r="G668" s="87">
        <v>25</v>
      </c>
      <c r="H668">
        <v>26</v>
      </c>
    </row>
    <row r="669" spans="3:8" ht="15.6" x14ac:dyDescent="0.3">
      <c r="C669" s="219">
        <v>18</v>
      </c>
      <c r="D669" s="11">
        <v>43878</v>
      </c>
      <c r="E669" s="12" t="s">
        <v>248</v>
      </c>
      <c r="F669" s="4" t="s">
        <v>249</v>
      </c>
      <c r="G669" s="87">
        <v>52</v>
      </c>
      <c r="H669">
        <v>53</v>
      </c>
    </row>
    <row r="670" spans="3:8" ht="15" customHeight="1" x14ac:dyDescent="0.3">
      <c r="C670" s="219">
        <v>19</v>
      </c>
      <c r="D670" s="33">
        <v>43888</v>
      </c>
      <c r="E670" s="46" t="s">
        <v>254</v>
      </c>
      <c r="F670" s="62" t="s">
        <v>56</v>
      </c>
      <c r="G670" s="117">
        <v>63</v>
      </c>
      <c r="H670">
        <v>64</v>
      </c>
    </row>
    <row r="671" spans="3:8" ht="15.6" x14ac:dyDescent="0.3">
      <c r="C671" s="23">
        <v>1</v>
      </c>
      <c r="D671" s="49">
        <v>43875</v>
      </c>
      <c r="E671" s="77" t="s">
        <v>330</v>
      </c>
      <c r="F671" s="50" t="s">
        <v>23</v>
      </c>
      <c r="G671" s="200">
        <v>50</v>
      </c>
      <c r="H671">
        <v>51</v>
      </c>
    </row>
    <row r="672" spans="3:8" ht="15.6" x14ac:dyDescent="0.3">
      <c r="C672" s="23">
        <v>2</v>
      </c>
      <c r="D672" s="49">
        <v>43875</v>
      </c>
      <c r="E672" s="77" t="s">
        <v>331</v>
      </c>
      <c r="F672" s="185" t="s">
        <v>1156</v>
      </c>
      <c r="G672" s="117">
        <v>51</v>
      </c>
      <c r="H672">
        <v>52</v>
      </c>
    </row>
    <row r="673" spans="3:8" ht="15.6" x14ac:dyDescent="0.3">
      <c r="C673" s="23">
        <v>3</v>
      </c>
      <c r="D673" s="91">
        <v>43882</v>
      </c>
      <c r="E673" s="77" t="s">
        <v>346</v>
      </c>
      <c r="F673" s="50" t="s">
        <v>23</v>
      </c>
      <c r="G673" s="200">
        <v>59</v>
      </c>
      <c r="H673">
        <v>60</v>
      </c>
    </row>
    <row r="674" spans="3:8" ht="15.6" x14ac:dyDescent="0.3">
      <c r="C674" s="23">
        <v>4</v>
      </c>
      <c r="D674" s="49">
        <v>43881</v>
      </c>
      <c r="E674" s="77" t="s">
        <v>341</v>
      </c>
      <c r="F674" s="185" t="s">
        <v>1156</v>
      </c>
      <c r="G674" s="117">
        <v>57</v>
      </c>
      <c r="H674">
        <v>58</v>
      </c>
    </row>
    <row r="675" spans="3:8" ht="15.6" x14ac:dyDescent="0.3">
      <c r="C675" s="23">
        <v>5</v>
      </c>
      <c r="D675" s="91">
        <v>43889</v>
      </c>
      <c r="E675" s="77" t="s">
        <v>368</v>
      </c>
      <c r="F675" s="50" t="s">
        <v>23</v>
      </c>
      <c r="G675" s="200">
        <v>65</v>
      </c>
      <c r="H675">
        <v>66</v>
      </c>
    </row>
    <row r="676" spans="3:8" ht="15.6" x14ac:dyDescent="0.3">
      <c r="C676" s="23">
        <v>6</v>
      </c>
      <c r="D676" s="49">
        <v>43890</v>
      </c>
      <c r="E676" s="77" t="s">
        <v>370</v>
      </c>
      <c r="F676" s="185" t="s">
        <v>1156</v>
      </c>
      <c r="G676" s="117">
        <v>66</v>
      </c>
      <c r="H676">
        <v>67</v>
      </c>
    </row>
    <row r="677" spans="3:8" ht="15.6" x14ac:dyDescent="0.3">
      <c r="C677" s="23">
        <v>7</v>
      </c>
      <c r="D677" s="49">
        <v>43890</v>
      </c>
      <c r="E677" s="50" t="s">
        <v>371</v>
      </c>
      <c r="F677" s="185" t="s">
        <v>1156</v>
      </c>
      <c r="G677" s="87">
        <v>67</v>
      </c>
      <c r="H677">
        <v>68</v>
      </c>
    </row>
    <row r="678" spans="3:8" ht="15.6" x14ac:dyDescent="0.3">
      <c r="D678" s="120">
        <v>43886</v>
      </c>
      <c r="E678" s="21" t="s">
        <v>943</v>
      </c>
      <c r="F678" s="22" t="s">
        <v>128</v>
      </c>
      <c r="G678" s="87">
        <v>61</v>
      </c>
      <c r="H678">
        <v>62</v>
      </c>
    </row>
    <row r="679" spans="3:8" ht="15.6" x14ac:dyDescent="0.3">
      <c r="C679" s="162">
        <v>1</v>
      </c>
      <c r="D679" s="20">
        <v>43862</v>
      </c>
      <c r="E679" s="21" t="s">
        <v>963</v>
      </c>
      <c r="F679" s="122" t="s">
        <v>964</v>
      </c>
      <c r="G679" s="200">
        <v>29</v>
      </c>
      <c r="H679">
        <v>30</v>
      </c>
    </row>
    <row r="680" spans="3:8" ht="15.6" x14ac:dyDescent="0.3">
      <c r="C680" s="162">
        <v>2</v>
      </c>
      <c r="D680" s="20">
        <v>43860</v>
      </c>
      <c r="E680" s="21" t="s">
        <v>955</v>
      </c>
      <c r="F680" s="22" t="s">
        <v>150</v>
      </c>
      <c r="G680" s="87">
        <v>10</v>
      </c>
      <c r="H680">
        <v>11</v>
      </c>
    </row>
    <row r="681" spans="3:8" ht="15.6" x14ac:dyDescent="0.3">
      <c r="C681" s="162">
        <v>3</v>
      </c>
      <c r="D681" s="20">
        <v>43864</v>
      </c>
      <c r="E681" s="21" t="s">
        <v>968</v>
      </c>
      <c r="F681" s="122" t="s">
        <v>964</v>
      </c>
      <c r="G681" s="200">
        <v>35</v>
      </c>
      <c r="H681">
        <v>36</v>
      </c>
    </row>
    <row r="682" spans="3:8" ht="15.6" x14ac:dyDescent="0.3">
      <c r="C682" s="162">
        <v>4</v>
      </c>
      <c r="D682" s="20">
        <v>43862</v>
      </c>
      <c r="E682" s="21" t="s">
        <v>965</v>
      </c>
      <c r="F682" s="22" t="s">
        <v>112</v>
      </c>
      <c r="G682" s="200">
        <v>26</v>
      </c>
      <c r="H682">
        <v>27</v>
      </c>
    </row>
    <row r="683" spans="3:8" ht="15.6" x14ac:dyDescent="0.3">
      <c r="C683" s="162">
        <v>5</v>
      </c>
      <c r="D683" s="11">
        <v>43857</v>
      </c>
      <c r="E683" s="12" t="s">
        <v>950</v>
      </c>
      <c r="F683" s="4" t="s">
        <v>951</v>
      </c>
      <c r="G683" s="87">
        <v>4</v>
      </c>
      <c r="H683">
        <v>5</v>
      </c>
    </row>
    <row r="684" spans="3:8" ht="15.6" x14ac:dyDescent="0.3">
      <c r="C684" s="162">
        <v>6</v>
      </c>
      <c r="D684" s="20">
        <v>43861</v>
      </c>
      <c r="E684" s="65" t="s">
        <v>956</v>
      </c>
      <c r="F684" s="22" t="s">
        <v>137</v>
      </c>
      <c r="G684" s="200">
        <v>20</v>
      </c>
      <c r="H684">
        <v>21</v>
      </c>
    </row>
    <row r="685" spans="3:8" ht="15.6" x14ac:dyDescent="0.3">
      <c r="C685" s="162">
        <v>7</v>
      </c>
      <c r="D685" s="52">
        <v>43865</v>
      </c>
      <c r="E685" s="123" t="s">
        <v>973</v>
      </c>
      <c r="F685" s="54" t="s">
        <v>974</v>
      </c>
      <c r="G685" s="117">
        <v>36</v>
      </c>
      <c r="H685">
        <v>37</v>
      </c>
    </row>
    <row r="686" spans="3:8" ht="15.6" x14ac:dyDescent="0.3">
      <c r="C686" s="162">
        <v>8</v>
      </c>
      <c r="D686" s="11">
        <v>43862</v>
      </c>
      <c r="E686" s="12" t="s">
        <v>966</v>
      </c>
      <c r="F686" s="4" t="s">
        <v>199</v>
      </c>
      <c r="G686" s="87">
        <v>28</v>
      </c>
      <c r="H686">
        <v>29</v>
      </c>
    </row>
    <row r="687" spans="3:8" ht="15.6" x14ac:dyDescent="0.3">
      <c r="C687" s="162">
        <v>9</v>
      </c>
      <c r="D687" s="92">
        <v>43854</v>
      </c>
      <c r="E687" s="93" t="s">
        <v>947</v>
      </c>
      <c r="F687" s="27" t="s">
        <v>5</v>
      </c>
      <c r="G687" s="200">
        <v>2</v>
      </c>
      <c r="H687">
        <v>3</v>
      </c>
    </row>
    <row r="688" spans="3:8" ht="15.6" x14ac:dyDescent="0.3">
      <c r="C688" s="162">
        <v>10</v>
      </c>
      <c r="D688" s="20">
        <v>43862</v>
      </c>
      <c r="E688" s="21" t="s">
        <v>967</v>
      </c>
      <c r="F688" s="22" t="s">
        <v>274</v>
      </c>
      <c r="G688" s="117">
        <v>27</v>
      </c>
      <c r="H688">
        <v>28</v>
      </c>
    </row>
    <row r="689" spans="3:8" ht="15.6" x14ac:dyDescent="0.3">
      <c r="C689" s="162">
        <v>11</v>
      </c>
      <c r="D689" s="20">
        <v>43867</v>
      </c>
      <c r="E689" s="21" t="s">
        <v>977</v>
      </c>
      <c r="F689" s="22" t="s">
        <v>223</v>
      </c>
      <c r="G689" s="200">
        <v>38</v>
      </c>
      <c r="H689">
        <v>39</v>
      </c>
    </row>
    <row r="690" spans="3:8" ht="15.6" x14ac:dyDescent="0.3">
      <c r="C690" s="162">
        <v>12</v>
      </c>
      <c r="D690" s="20">
        <v>43861</v>
      </c>
      <c r="E690" s="21" t="s">
        <v>957</v>
      </c>
      <c r="F690" s="22" t="s">
        <v>23</v>
      </c>
      <c r="G690" s="117">
        <v>15</v>
      </c>
      <c r="H690">
        <v>16</v>
      </c>
    </row>
    <row r="691" spans="3:8" ht="15.6" x14ac:dyDescent="0.3">
      <c r="C691" s="162">
        <v>13</v>
      </c>
      <c r="D691" s="20">
        <v>43858</v>
      </c>
      <c r="E691" s="21" t="s">
        <v>952</v>
      </c>
      <c r="F691" s="22" t="s">
        <v>953</v>
      </c>
      <c r="G691" s="117">
        <v>6</v>
      </c>
      <c r="H691">
        <v>7</v>
      </c>
    </row>
    <row r="692" spans="3:8" ht="15.6" x14ac:dyDescent="0.3">
      <c r="C692" s="162">
        <v>14</v>
      </c>
      <c r="D692" s="20">
        <v>43861</v>
      </c>
      <c r="E692" s="21" t="s">
        <v>958</v>
      </c>
      <c r="F692" s="22" t="s">
        <v>118</v>
      </c>
      <c r="G692" s="117">
        <v>18</v>
      </c>
      <c r="H692">
        <v>19</v>
      </c>
    </row>
    <row r="693" spans="3:8" ht="15.6" x14ac:dyDescent="0.3">
      <c r="C693" s="162">
        <v>15</v>
      </c>
      <c r="D693" s="52">
        <v>43864</v>
      </c>
      <c r="E693" s="53" t="s">
        <v>969</v>
      </c>
      <c r="F693" s="54" t="s">
        <v>970</v>
      </c>
      <c r="G693" s="200">
        <v>32</v>
      </c>
      <c r="H693">
        <v>33</v>
      </c>
    </row>
    <row r="694" spans="3:8" ht="15.6" x14ac:dyDescent="0.3">
      <c r="C694" s="162">
        <v>16</v>
      </c>
      <c r="D694" s="11">
        <v>43861</v>
      </c>
      <c r="E694" s="12" t="s">
        <v>959</v>
      </c>
      <c r="F694" s="4" t="s">
        <v>208</v>
      </c>
      <c r="G694" s="200">
        <v>17</v>
      </c>
      <c r="H694">
        <v>18</v>
      </c>
    </row>
    <row r="695" spans="3:8" ht="15.6" x14ac:dyDescent="0.3">
      <c r="C695" s="162">
        <v>17</v>
      </c>
      <c r="D695" s="92">
        <v>43867</v>
      </c>
      <c r="E695" s="93" t="s">
        <v>978</v>
      </c>
      <c r="F695" s="27" t="s">
        <v>5</v>
      </c>
      <c r="G695" s="117">
        <v>39</v>
      </c>
      <c r="H695">
        <v>40</v>
      </c>
    </row>
    <row r="696" spans="3:8" ht="15.6" x14ac:dyDescent="0.3">
      <c r="C696" s="162">
        <v>18</v>
      </c>
      <c r="D696" s="20">
        <v>43867</v>
      </c>
      <c r="E696" s="21" t="s">
        <v>979</v>
      </c>
      <c r="F696" s="22" t="s">
        <v>56</v>
      </c>
      <c r="G696" s="87">
        <v>40</v>
      </c>
      <c r="H696">
        <v>41</v>
      </c>
    </row>
    <row r="697" spans="3:8" ht="15.6" x14ac:dyDescent="0.3">
      <c r="C697" s="162">
        <v>19</v>
      </c>
      <c r="D697" s="20">
        <v>43873</v>
      </c>
      <c r="E697" s="21" t="s">
        <v>981</v>
      </c>
      <c r="F697" s="22" t="s">
        <v>274</v>
      </c>
      <c r="G697" s="117">
        <v>45</v>
      </c>
      <c r="H697">
        <v>46</v>
      </c>
    </row>
    <row r="698" spans="3:8" ht="15.6" x14ac:dyDescent="0.3">
      <c r="C698" s="162">
        <v>20</v>
      </c>
      <c r="D698" s="92">
        <v>43881</v>
      </c>
      <c r="E698" s="93" t="s">
        <v>986</v>
      </c>
      <c r="F698" s="27" t="s">
        <v>5</v>
      </c>
      <c r="G698" s="87">
        <v>58</v>
      </c>
      <c r="H698">
        <v>59</v>
      </c>
    </row>
    <row r="699" spans="3:8" ht="16.8" customHeight="1" x14ac:dyDescent="0.3">
      <c r="C699" s="162">
        <v>21</v>
      </c>
      <c r="D699" s="11">
        <v>43858</v>
      </c>
      <c r="E699" s="12" t="s">
        <v>954</v>
      </c>
      <c r="F699" s="4" t="s">
        <v>249</v>
      </c>
      <c r="G699" s="200">
        <v>5</v>
      </c>
      <c r="H699">
        <v>6</v>
      </c>
    </row>
    <row r="700" spans="3:8" ht="15.6" x14ac:dyDescent="0.3">
      <c r="C700" s="162">
        <v>22</v>
      </c>
      <c r="D700" s="20">
        <v>43854</v>
      </c>
      <c r="E700" s="21" t="s">
        <v>949</v>
      </c>
      <c r="F700" s="22" t="s">
        <v>56</v>
      </c>
      <c r="G700" s="117">
        <v>3</v>
      </c>
      <c r="H700">
        <v>4</v>
      </c>
    </row>
    <row r="701" spans="3:8" ht="15.6" x14ac:dyDescent="0.3">
      <c r="C701" s="162">
        <v>23</v>
      </c>
      <c r="D701" s="20">
        <v>43873</v>
      </c>
      <c r="E701" s="21" t="s">
        <v>982</v>
      </c>
      <c r="F701" s="22" t="s">
        <v>23</v>
      </c>
      <c r="G701" s="200">
        <v>44</v>
      </c>
      <c r="H701">
        <v>45</v>
      </c>
    </row>
    <row r="702" spans="3:8" ht="15.6" x14ac:dyDescent="0.3">
      <c r="C702" s="162">
        <v>24</v>
      </c>
      <c r="D702" s="20">
        <v>43861</v>
      </c>
      <c r="E702" s="58" t="s">
        <v>960</v>
      </c>
      <c r="F702" s="22" t="s">
        <v>961</v>
      </c>
      <c r="G702" s="200">
        <v>14</v>
      </c>
      <c r="H702">
        <v>15</v>
      </c>
    </row>
    <row r="703" spans="3:8" ht="15.6" x14ac:dyDescent="0.3">
      <c r="C703" s="162">
        <v>25</v>
      </c>
      <c r="D703" s="20">
        <v>43893</v>
      </c>
      <c r="E703" s="21" t="s">
        <v>988</v>
      </c>
      <c r="F703" s="22" t="s">
        <v>112</v>
      </c>
      <c r="G703" s="117">
        <v>69</v>
      </c>
      <c r="H703">
        <v>70</v>
      </c>
    </row>
    <row r="704" spans="3:8" ht="15.6" x14ac:dyDescent="0.3">
      <c r="C704" s="162">
        <v>26</v>
      </c>
      <c r="D704" s="11">
        <v>43878</v>
      </c>
      <c r="E704" s="12" t="s">
        <v>985</v>
      </c>
      <c r="F704" s="4" t="s">
        <v>249</v>
      </c>
      <c r="G704" s="200">
        <v>53</v>
      </c>
      <c r="H704">
        <v>54</v>
      </c>
    </row>
    <row r="705" spans="3:8" ht="15.6" x14ac:dyDescent="0.3">
      <c r="C705" s="162">
        <v>27</v>
      </c>
      <c r="D705" s="11">
        <v>43866</v>
      </c>
      <c r="E705" s="12" t="s">
        <v>975</v>
      </c>
      <c r="F705" s="4" t="s">
        <v>976</v>
      </c>
      <c r="G705" s="87">
        <v>37</v>
      </c>
      <c r="H705">
        <v>38</v>
      </c>
    </row>
    <row r="706" spans="3:8" ht="15.6" x14ac:dyDescent="0.3">
      <c r="C706" s="162">
        <v>28</v>
      </c>
      <c r="D706" s="20">
        <v>43872</v>
      </c>
      <c r="E706" s="21" t="s">
        <v>980</v>
      </c>
      <c r="F706" s="22" t="s">
        <v>152</v>
      </c>
      <c r="G706" s="87">
        <v>43</v>
      </c>
      <c r="H706">
        <v>44</v>
      </c>
    </row>
    <row r="707" spans="3:8" ht="15.6" x14ac:dyDescent="0.3">
      <c r="C707" s="162">
        <v>29</v>
      </c>
      <c r="D707" s="20">
        <v>43881</v>
      </c>
      <c r="E707" s="21" t="s">
        <v>987</v>
      </c>
      <c r="F707" s="22" t="s">
        <v>961</v>
      </c>
      <c r="G707" s="200">
        <v>56</v>
      </c>
      <c r="H707">
        <v>57</v>
      </c>
    </row>
    <row r="708" spans="3:8" ht="15.6" x14ac:dyDescent="0.3">
      <c r="C708" s="162">
        <v>30</v>
      </c>
      <c r="D708" s="20">
        <v>43875</v>
      </c>
      <c r="E708" s="21" t="s">
        <v>983</v>
      </c>
      <c r="F708" s="22" t="s">
        <v>984</v>
      </c>
      <c r="G708" s="87">
        <v>49</v>
      </c>
      <c r="H708">
        <v>50</v>
      </c>
    </row>
    <row r="709" spans="3:8" ht="15.6" x14ac:dyDescent="0.3">
      <c r="C709" s="162">
        <v>31</v>
      </c>
      <c r="D709" s="20">
        <v>43864</v>
      </c>
      <c r="E709" s="21" t="s">
        <v>971</v>
      </c>
      <c r="F709" s="22" t="s">
        <v>972</v>
      </c>
      <c r="G709" s="117">
        <v>33</v>
      </c>
      <c r="H709">
        <v>34</v>
      </c>
    </row>
    <row r="710" spans="3:8" ht="15.6" x14ac:dyDescent="0.3">
      <c r="D710" s="11">
        <v>43873</v>
      </c>
      <c r="E710" s="125" t="s">
        <v>1039</v>
      </c>
      <c r="F710" s="4" t="s">
        <v>100</v>
      </c>
      <c r="G710" s="200">
        <v>47</v>
      </c>
      <c r="H710">
        <v>48</v>
      </c>
    </row>
    <row r="711" spans="3:8" ht="15.6" x14ac:dyDescent="0.3">
      <c r="D711" s="33">
        <v>43889</v>
      </c>
      <c r="E711" s="34" t="s">
        <v>1043</v>
      </c>
      <c r="F711" s="75" t="s">
        <v>823</v>
      </c>
      <c r="G711" s="87">
        <v>64</v>
      </c>
      <c r="H711">
        <v>65</v>
      </c>
    </row>
    <row r="712" spans="3:8" ht="15.6" x14ac:dyDescent="0.3">
      <c r="D712" s="92">
        <v>43861</v>
      </c>
      <c r="E712" s="93" t="s">
        <v>1080</v>
      </c>
      <c r="F712" s="27" t="s">
        <v>5</v>
      </c>
      <c r="G712" s="87">
        <v>16</v>
      </c>
      <c r="H712">
        <v>17</v>
      </c>
    </row>
    <row r="713" spans="3:8" ht="15.6" x14ac:dyDescent="0.3">
      <c r="D713" s="52"/>
      <c r="E713" s="53"/>
      <c r="F713" s="54"/>
      <c r="G713" s="87"/>
    </row>
    <row r="714" spans="3:8" ht="15.6" x14ac:dyDescent="0.3">
      <c r="D714" s="106">
        <v>43896</v>
      </c>
      <c r="E714" s="104" t="s">
        <v>990</v>
      </c>
      <c r="F714" s="5" t="s">
        <v>984</v>
      </c>
      <c r="G714" s="83">
        <v>1</v>
      </c>
      <c r="H714">
        <v>72</v>
      </c>
    </row>
    <row r="715" spans="3:8" ht="15.6" x14ac:dyDescent="0.3">
      <c r="D715" s="33">
        <v>43909</v>
      </c>
      <c r="E715" s="34" t="s">
        <v>124</v>
      </c>
      <c r="F715" s="62" t="s">
        <v>125</v>
      </c>
      <c r="G715" s="35">
        <v>23</v>
      </c>
      <c r="H715">
        <v>94</v>
      </c>
    </row>
    <row r="716" spans="3:8" ht="15.6" x14ac:dyDescent="0.3">
      <c r="D716" s="33">
        <v>43899</v>
      </c>
      <c r="E716" s="34" t="s">
        <v>113</v>
      </c>
      <c r="F716" s="62" t="s">
        <v>114</v>
      </c>
      <c r="G716" s="35">
        <v>5</v>
      </c>
      <c r="H716">
        <v>76</v>
      </c>
    </row>
    <row r="717" spans="3:8" ht="15.6" x14ac:dyDescent="0.3">
      <c r="D717" s="20">
        <v>43903</v>
      </c>
      <c r="E717" s="21" t="s">
        <v>117</v>
      </c>
      <c r="F717" s="22" t="s">
        <v>118</v>
      </c>
      <c r="G717" s="35">
        <v>17</v>
      </c>
      <c r="H717">
        <v>88</v>
      </c>
    </row>
    <row r="718" spans="3:8" ht="15.6" x14ac:dyDescent="0.3">
      <c r="D718" s="20">
        <v>43909</v>
      </c>
      <c r="E718" s="21" t="s">
        <v>123</v>
      </c>
      <c r="F718" s="22" t="s">
        <v>112</v>
      </c>
      <c r="G718" s="5">
        <v>24</v>
      </c>
      <c r="H718">
        <v>95</v>
      </c>
    </row>
    <row r="719" spans="3:8" ht="15.6" x14ac:dyDescent="0.3">
      <c r="D719" s="20">
        <v>43899</v>
      </c>
      <c r="E719" s="21" t="s">
        <v>111</v>
      </c>
      <c r="F719" s="22" t="s">
        <v>112</v>
      </c>
      <c r="G719" s="5">
        <v>6</v>
      </c>
      <c r="H719">
        <v>77</v>
      </c>
    </row>
    <row r="720" spans="3:8" ht="15.6" x14ac:dyDescent="0.3">
      <c r="D720" s="33">
        <v>43902</v>
      </c>
      <c r="E720" s="46" t="s">
        <v>261</v>
      </c>
      <c r="F720" s="62" t="s">
        <v>53</v>
      </c>
      <c r="G720" s="83">
        <v>13</v>
      </c>
      <c r="H720">
        <v>84</v>
      </c>
    </row>
    <row r="721" spans="4:8" ht="15.6" x14ac:dyDescent="0.3">
      <c r="D721" s="20">
        <v>43903</v>
      </c>
      <c r="E721" s="21" t="s">
        <v>263</v>
      </c>
      <c r="F721" s="22" t="s">
        <v>264</v>
      </c>
      <c r="G721" s="5">
        <v>15</v>
      </c>
      <c r="H721">
        <v>86</v>
      </c>
    </row>
    <row r="722" spans="4:8" ht="15.6" x14ac:dyDescent="0.3">
      <c r="D722" s="52">
        <v>43903</v>
      </c>
      <c r="E722" s="53" t="s">
        <v>265</v>
      </c>
      <c r="F722" s="54" t="s">
        <v>80</v>
      </c>
      <c r="G722" s="35">
        <v>14</v>
      </c>
      <c r="H722">
        <v>85</v>
      </c>
    </row>
    <row r="723" spans="4:8" ht="17.399999999999999" customHeight="1" x14ac:dyDescent="0.3">
      <c r="D723" s="11">
        <v>43906</v>
      </c>
      <c r="E723" s="12" t="s">
        <v>267</v>
      </c>
      <c r="F723" s="4" t="s">
        <v>229</v>
      </c>
      <c r="G723" s="35">
        <v>20</v>
      </c>
      <c r="H723">
        <v>91</v>
      </c>
    </row>
    <row r="724" spans="4:8" ht="15.6" x14ac:dyDescent="0.3">
      <c r="D724" s="108">
        <v>43906</v>
      </c>
      <c r="E724" s="109" t="s">
        <v>446</v>
      </c>
      <c r="F724" s="110" t="s">
        <v>161</v>
      </c>
      <c r="G724" s="83">
        <v>19</v>
      </c>
      <c r="H724">
        <v>90</v>
      </c>
    </row>
    <row r="725" spans="4:8" ht="15.6" x14ac:dyDescent="0.3">
      <c r="D725" s="111">
        <v>43901</v>
      </c>
      <c r="E725" s="112" t="s">
        <v>418</v>
      </c>
      <c r="F725" s="113" t="s">
        <v>1158</v>
      </c>
      <c r="G725" s="5">
        <v>9</v>
      </c>
      <c r="H725">
        <v>80</v>
      </c>
    </row>
    <row r="726" spans="4:8" ht="15.6" x14ac:dyDescent="0.3">
      <c r="D726" s="111">
        <v>43897</v>
      </c>
      <c r="E726" s="112" t="s">
        <v>396</v>
      </c>
      <c r="F726" s="113" t="s">
        <v>23</v>
      </c>
      <c r="G726" s="5">
        <v>3</v>
      </c>
      <c r="H726">
        <v>74</v>
      </c>
    </row>
    <row r="727" spans="4:8" ht="15.6" x14ac:dyDescent="0.3">
      <c r="D727" s="111">
        <v>43898</v>
      </c>
      <c r="E727" s="112" t="s">
        <v>399</v>
      </c>
      <c r="F727" s="113" t="s">
        <v>1156</v>
      </c>
      <c r="G727" s="83">
        <v>4</v>
      </c>
      <c r="H727">
        <v>75</v>
      </c>
    </row>
    <row r="728" spans="4:8" ht="15.6" x14ac:dyDescent="0.3">
      <c r="D728" s="111">
        <v>43902</v>
      </c>
      <c r="E728" s="112" t="s">
        <v>425</v>
      </c>
      <c r="F728" s="113" t="s">
        <v>23</v>
      </c>
      <c r="G728" s="5">
        <v>12</v>
      </c>
      <c r="H728">
        <v>83</v>
      </c>
    </row>
    <row r="729" spans="4:8" ht="15.6" x14ac:dyDescent="0.3">
      <c r="D729" s="111">
        <v>43903</v>
      </c>
      <c r="E729" s="112" t="s">
        <v>433</v>
      </c>
      <c r="F729" s="113" t="s">
        <v>23</v>
      </c>
      <c r="G729" s="83">
        <v>16</v>
      </c>
      <c r="H729">
        <v>87</v>
      </c>
    </row>
    <row r="730" spans="4:8" ht="15.6" x14ac:dyDescent="0.3">
      <c r="D730" s="111">
        <v>43904</v>
      </c>
      <c r="E730" s="112" t="s">
        <v>440</v>
      </c>
      <c r="F730" s="113" t="s">
        <v>1156</v>
      </c>
      <c r="G730" s="5">
        <v>18</v>
      </c>
      <c r="H730">
        <v>89</v>
      </c>
    </row>
    <row r="731" spans="4:8" ht="15.6" x14ac:dyDescent="0.3">
      <c r="D731" s="111">
        <v>43909</v>
      </c>
      <c r="E731" s="112" t="s">
        <v>473</v>
      </c>
      <c r="F731" s="113" t="s">
        <v>23</v>
      </c>
      <c r="G731" s="83">
        <v>22</v>
      </c>
      <c r="H731">
        <v>93</v>
      </c>
    </row>
    <row r="732" spans="4:8" ht="15.6" x14ac:dyDescent="0.3">
      <c r="D732" s="20">
        <v>43908</v>
      </c>
      <c r="E732" s="21" t="s">
        <v>995</v>
      </c>
      <c r="F732" s="22" t="s">
        <v>205</v>
      </c>
      <c r="G732" s="5">
        <v>21</v>
      </c>
      <c r="H732">
        <v>92</v>
      </c>
    </row>
    <row r="733" spans="4:8" ht="15.6" x14ac:dyDescent="0.3">
      <c r="D733" s="20">
        <v>43900</v>
      </c>
      <c r="E733" s="21" t="s">
        <v>992</v>
      </c>
      <c r="F733" s="22" t="s">
        <v>993</v>
      </c>
      <c r="G733" s="35">
        <v>8</v>
      </c>
      <c r="H733">
        <v>79</v>
      </c>
    </row>
    <row r="734" spans="4:8" ht="19.2" customHeight="1" x14ac:dyDescent="0.3">
      <c r="D734" s="124">
        <v>43899</v>
      </c>
      <c r="E734" s="21" t="s">
        <v>991</v>
      </c>
      <c r="F734" s="15" t="s">
        <v>112</v>
      </c>
      <c r="G734" s="83">
        <v>7</v>
      </c>
      <c r="H734">
        <v>78</v>
      </c>
    </row>
    <row r="735" spans="4:8" ht="15.6" x14ac:dyDescent="0.3">
      <c r="D735" s="11">
        <v>43896</v>
      </c>
      <c r="E735" s="12" t="s">
        <v>989</v>
      </c>
      <c r="F735" s="4" t="s">
        <v>249</v>
      </c>
      <c r="G735" s="35">
        <v>2</v>
      </c>
      <c r="H735">
        <v>73</v>
      </c>
    </row>
    <row r="736" spans="4:8" ht="19.2" customHeight="1" x14ac:dyDescent="0.3">
      <c r="D736" s="20">
        <v>43902</v>
      </c>
      <c r="E736" s="21" t="s">
        <v>994</v>
      </c>
      <c r="F736" s="22" t="s">
        <v>970</v>
      </c>
      <c r="G736" s="83">
        <v>10</v>
      </c>
      <c r="H736">
        <v>81</v>
      </c>
    </row>
    <row r="737" spans="3:9" ht="16.8" customHeight="1" x14ac:dyDescent="0.3">
      <c r="D737" s="33">
        <v>43902</v>
      </c>
      <c r="E737" s="34" t="s">
        <v>1045</v>
      </c>
      <c r="F737" s="75" t="s">
        <v>105</v>
      </c>
      <c r="G737" s="35">
        <v>11</v>
      </c>
      <c r="H737">
        <v>82</v>
      </c>
    </row>
    <row r="738" spans="3:9" ht="16.8" customHeight="1" x14ac:dyDescent="0.3">
      <c r="D738" s="20"/>
      <c r="E738" s="21"/>
      <c r="F738" s="22"/>
      <c r="G738" s="5"/>
    </row>
    <row r="739" spans="3:9" ht="15.6" x14ac:dyDescent="0.3">
      <c r="D739" s="92">
        <v>43910</v>
      </c>
      <c r="E739" s="93" t="s">
        <v>488</v>
      </c>
      <c r="F739" s="27" t="s">
        <v>1158</v>
      </c>
      <c r="G739" s="43">
        <v>1</v>
      </c>
      <c r="H739">
        <v>96</v>
      </c>
      <c r="I739">
        <v>1</v>
      </c>
    </row>
    <row r="740" spans="3:9" ht="15.6" x14ac:dyDescent="0.3">
      <c r="C740" s="219">
        <v>1</v>
      </c>
      <c r="D740" s="20">
        <v>43921</v>
      </c>
      <c r="E740" s="21" t="s">
        <v>38</v>
      </c>
      <c r="F740" s="22" t="s">
        <v>178</v>
      </c>
      <c r="G740" s="201">
        <v>45</v>
      </c>
      <c r="H740">
        <v>140</v>
      </c>
      <c r="I740">
        <v>2</v>
      </c>
    </row>
    <row r="741" spans="3:9" ht="15.6" x14ac:dyDescent="0.3">
      <c r="C741" s="219">
        <v>2</v>
      </c>
      <c r="D741" s="33">
        <v>43930</v>
      </c>
      <c r="E741" s="34" t="s">
        <v>44</v>
      </c>
      <c r="F741" s="35" t="s">
        <v>23</v>
      </c>
      <c r="G741" s="43">
        <v>64</v>
      </c>
      <c r="H741">
        <v>159</v>
      </c>
      <c r="I741">
        <v>3</v>
      </c>
    </row>
    <row r="742" spans="3:9" ht="15.6" x14ac:dyDescent="0.3">
      <c r="C742" s="219">
        <v>3</v>
      </c>
      <c r="D742" s="33">
        <v>43935</v>
      </c>
      <c r="E742" s="34" t="s">
        <v>45</v>
      </c>
      <c r="F742" s="35" t="s">
        <v>23</v>
      </c>
      <c r="G742" s="201">
        <v>75</v>
      </c>
      <c r="H742">
        <v>170</v>
      </c>
      <c r="I742">
        <v>4</v>
      </c>
    </row>
    <row r="743" spans="3:9" ht="15.6" x14ac:dyDescent="0.3">
      <c r="C743" s="219">
        <v>4</v>
      </c>
      <c r="D743" s="33">
        <v>43937</v>
      </c>
      <c r="E743" s="34" t="s">
        <v>47</v>
      </c>
      <c r="F743" s="35" t="s">
        <v>23</v>
      </c>
      <c r="G743" s="43">
        <v>85</v>
      </c>
      <c r="H743">
        <v>180</v>
      </c>
      <c r="I743">
        <v>5</v>
      </c>
    </row>
    <row r="744" spans="3:9" ht="15.6" x14ac:dyDescent="0.3">
      <c r="C744" s="219">
        <v>5</v>
      </c>
      <c r="D744" s="20">
        <v>43939</v>
      </c>
      <c r="E744" s="21" t="s">
        <v>49</v>
      </c>
      <c r="F744" s="25" t="s">
        <v>23</v>
      </c>
      <c r="G744" s="201">
        <v>99</v>
      </c>
      <c r="H744">
        <v>194</v>
      </c>
      <c r="I744">
        <v>6</v>
      </c>
    </row>
    <row r="745" spans="3:9" ht="15.6" x14ac:dyDescent="0.3">
      <c r="C745" s="219">
        <v>6</v>
      </c>
      <c r="D745" s="31">
        <v>43942</v>
      </c>
      <c r="E745" s="37" t="s">
        <v>51</v>
      </c>
      <c r="F745" s="25" t="s">
        <v>23</v>
      </c>
      <c r="G745" s="201">
        <v>108</v>
      </c>
      <c r="H745">
        <v>203</v>
      </c>
      <c r="I745">
        <v>7</v>
      </c>
    </row>
    <row r="746" spans="3:9" ht="15.6" x14ac:dyDescent="0.3">
      <c r="C746" s="23">
        <v>1</v>
      </c>
      <c r="D746" s="33">
        <v>43937</v>
      </c>
      <c r="E746" s="46" t="s">
        <v>165</v>
      </c>
      <c r="F746" s="72" t="s">
        <v>100</v>
      </c>
      <c r="G746" s="43">
        <v>92</v>
      </c>
      <c r="H746">
        <v>187</v>
      </c>
      <c r="I746">
        <v>8</v>
      </c>
    </row>
    <row r="747" spans="3:9" ht="15.6" x14ac:dyDescent="0.3">
      <c r="C747" s="23">
        <v>2</v>
      </c>
      <c r="D747" s="33">
        <v>43937</v>
      </c>
      <c r="E747" s="46" t="s">
        <v>164</v>
      </c>
      <c r="F747" s="72" t="s">
        <v>128</v>
      </c>
      <c r="G747" s="43">
        <v>91</v>
      </c>
      <c r="H747">
        <v>186</v>
      </c>
      <c r="I747">
        <v>9</v>
      </c>
    </row>
    <row r="748" spans="3:9" ht="15.6" x14ac:dyDescent="0.3">
      <c r="C748" s="23">
        <v>3</v>
      </c>
      <c r="D748" s="66">
        <v>43921</v>
      </c>
      <c r="E748" s="67" t="s">
        <v>144</v>
      </c>
      <c r="F748" s="68" t="s">
        <v>145</v>
      </c>
      <c r="G748" s="43">
        <v>47</v>
      </c>
      <c r="H748">
        <v>142</v>
      </c>
      <c r="I748">
        <v>10</v>
      </c>
    </row>
    <row r="749" spans="3:9" ht="15.6" x14ac:dyDescent="0.3">
      <c r="C749" s="23">
        <v>4</v>
      </c>
      <c r="D749" s="33">
        <v>43923</v>
      </c>
      <c r="E749" s="34" t="s">
        <v>151</v>
      </c>
      <c r="F749" s="62" t="s">
        <v>152</v>
      </c>
      <c r="G749" s="43">
        <v>56</v>
      </c>
      <c r="H749">
        <v>151</v>
      </c>
      <c r="I749">
        <v>11</v>
      </c>
    </row>
    <row r="750" spans="3:9" ht="15.6" x14ac:dyDescent="0.3">
      <c r="C750" s="23">
        <v>5</v>
      </c>
      <c r="D750" s="66">
        <v>43921</v>
      </c>
      <c r="E750" s="67" t="s">
        <v>142</v>
      </c>
      <c r="F750" s="68" t="s">
        <v>143</v>
      </c>
      <c r="G750" s="43">
        <v>41</v>
      </c>
      <c r="H750">
        <v>136</v>
      </c>
      <c r="I750">
        <v>12</v>
      </c>
    </row>
    <row r="751" spans="3:9" ht="15.6" x14ac:dyDescent="0.3">
      <c r="C751" s="23">
        <v>6</v>
      </c>
      <c r="D751" s="39">
        <f>D750</f>
        <v>43921</v>
      </c>
      <c r="E751" s="70" t="s">
        <v>156</v>
      </c>
      <c r="F751" s="35" t="s">
        <v>143</v>
      </c>
      <c r="G751" s="201">
        <v>42</v>
      </c>
      <c r="H751">
        <v>137</v>
      </c>
      <c r="I751">
        <v>13</v>
      </c>
    </row>
    <row r="752" spans="3:9" ht="15.6" x14ac:dyDescent="0.3">
      <c r="C752" s="23">
        <v>7</v>
      </c>
      <c r="D752" s="33">
        <v>43928</v>
      </c>
      <c r="E752" s="46" t="s">
        <v>158</v>
      </c>
      <c r="F752" s="72" t="s">
        <v>105</v>
      </c>
      <c r="G752" s="43">
        <v>61</v>
      </c>
      <c r="H752">
        <v>156</v>
      </c>
      <c r="I752">
        <v>14</v>
      </c>
    </row>
    <row r="753" spans="3:9" ht="15.6" x14ac:dyDescent="0.3">
      <c r="C753" s="23">
        <v>8</v>
      </c>
      <c r="D753" s="33">
        <v>43937</v>
      </c>
      <c r="E753" s="46" t="s">
        <v>163</v>
      </c>
      <c r="F753" s="72" t="s">
        <v>128</v>
      </c>
      <c r="G753" s="201">
        <v>90</v>
      </c>
      <c r="H753">
        <v>185</v>
      </c>
      <c r="I753">
        <v>15</v>
      </c>
    </row>
    <row r="754" spans="3:9" ht="15.6" customHeight="1" x14ac:dyDescent="0.3">
      <c r="C754" s="23">
        <v>9</v>
      </c>
      <c r="D754" s="33">
        <v>43938</v>
      </c>
      <c r="E754" s="46" t="s">
        <v>166</v>
      </c>
      <c r="F754" s="72" t="s">
        <v>167</v>
      </c>
      <c r="G754" s="43">
        <v>97</v>
      </c>
      <c r="H754">
        <v>192</v>
      </c>
      <c r="I754">
        <v>16</v>
      </c>
    </row>
    <row r="755" spans="3:9" ht="18.600000000000001" customHeight="1" x14ac:dyDescent="0.3">
      <c r="C755" s="23">
        <v>10</v>
      </c>
      <c r="D755" s="52">
        <v>43921</v>
      </c>
      <c r="E755" s="53" t="s">
        <v>141</v>
      </c>
      <c r="F755" s="54" t="s">
        <v>80</v>
      </c>
      <c r="G755" s="43">
        <v>37</v>
      </c>
      <c r="H755">
        <v>132</v>
      </c>
      <c r="I755">
        <v>17</v>
      </c>
    </row>
    <row r="756" spans="3:9" ht="15.6" x14ac:dyDescent="0.3">
      <c r="C756" s="23">
        <v>11</v>
      </c>
      <c r="D756" s="20">
        <v>43930</v>
      </c>
      <c r="E756" s="21" t="s">
        <v>160</v>
      </c>
      <c r="F756" s="22" t="s">
        <v>161</v>
      </c>
      <c r="G756" s="201">
        <v>63</v>
      </c>
      <c r="H756">
        <v>158</v>
      </c>
      <c r="I756">
        <v>18</v>
      </c>
    </row>
    <row r="757" spans="3:9" ht="15.6" x14ac:dyDescent="0.3">
      <c r="C757" s="23">
        <v>12</v>
      </c>
      <c r="D757" s="20">
        <v>43918</v>
      </c>
      <c r="E757" s="65" t="s">
        <v>136</v>
      </c>
      <c r="F757" s="22" t="s">
        <v>137</v>
      </c>
      <c r="G757" s="201">
        <v>33</v>
      </c>
      <c r="H757">
        <v>128</v>
      </c>
      <c r="I757">
        <v>19</v>
      </c>
    </row>
    <row r="758" spans="3:9" ht="15.6" x14ac:dyDescent="0.3">
      <c r="C758" s="23">
        <v>13</v>
      </c>
      <c r="D758" s="20">
        <v>43916</v>
      </c>
      <c r="E758" s="21" t="s">
        <v>133</v>
      </c>
      <c r="F758" s="22" t="s">
        <v>134</v>
      </c>
      <c r="G758" s="201">
        <v>18</v>
      </c>
      <c r="H758">
        <v>113</v>
      </c>
      <c r="I758">
        <v>20</v>
      </c>
    </row>
    <row r="759" spans="3:9" ht="15.6" x14ac:dyDescent="0.3">
      <c r="C759" s="23">
        <v>14</v>
      </c>
      <c r="D759" s="52">
        <v>43919</v>
      </c>
      <c r="E759" s="53" t="s">
        <v>139</v>
      </c>
      <c r="F759" s="54" t="s">
        <v>114</v>
      </c>
      <c r="G759" s="43">
        <v>34</v>
      </c>
      <c r="H759">
        <v>129</v>
      </c>
      <c r="I759">
        <v>21</v>
      </c>
    </row>
    <row r="760" spans="3:9" ht="15.6" x14ac:dyDescent="0.3">
      <c r="C760" s="23">
        <v>15</v>
      </c>
      <c r="D760" s="20">
        <v>43910</v>
      </c>
      <c r="E760" s="21" t="s">
        <v>127</v>
      </c>
      <c r="F760" s="22" t="s">
        <v>128</v>
      </c>
      <c r="G760" s="43">
        <v>2</v>
      </c>
      <c r="H760">
        <v>97</v>
      </c>
      <c r="I760">
        <v>22</v>
      </c>
    </row>
    <row r="761" spans="3:9" ht="14.4" customHeight="1" x14ac:dyDescent="0.3">
      <c r="C761" s="23">
        <v>16</v>
      </c>
      <c r="D761" s="20">
        <v>43922</v>
      </c>
      <c r="E761" s="21" t="s">
        <v>149</v>
      </c>
      <c r="F761" s="22" t="s">
        <v>150</v>
      </c>
      <c r="G761" s="43">
        <v>55</v>
      </c>
      <c r="H761">
        <v>150</v>
      </c>
      <c r="I761">
        <v>23</v>
      </c>
    </row>
    <row r="762" spans="3:9" ht="15.6" x14ac:dyDescent="0.3">
      <c r="C762" s="23">
        <v>17</v>
      </c>
      <c r="D762" s="52">
        <v>43927</v>
      </c>
      <c r="E762" s="69" t="s">
        <v>154</v>
      </c>
      <c r="F762" s="54" t="s">
        <v>155</v>
      </c>
      <c r="G762" s="43">
        <v>59</v>
      </c>
      <c r="H762">
        <v>154</v>
      </c>
      <c r="I762">
        <v>24</v>
      </c>
    </row>
    <row r="763" spans="3:9" ht="15.6" x14ac:dyDescent="0.3">
      <c r="C763" s="219">
        <v>1</v>
      </c>
      <c r="D763" s="80">
        <v>43914</v>
      </c>
      <c r="E763" s="53" t="s">
        <v>270</v>
      </c>
      <c r="F763" s="54" t="s">
        <v>271</v>
      </c>
      <c r="G763" s="43">
        <v>8</v>
      </c>
      <c r="H763">
        <v>103</v>
      </c>
      <c r="I763">
        <v>25</v>
      </c>
    </row>
    <row r="764" spans="3:9" ht="15.6" x14ac:dyDescent="0.3">
      <c r="C764" s="219">
        <v>2</v>
      </c>
      <c r="D764" s="11">
        <v>43910</v>
      </c>
      <c r="E764" s="12" t="s">
        <v>268</v>
      </c>
      <c r="F764" s="4" t="s">
        <v>269</v>
      </c>
      <c r="G764" s="201">
        <v>3</v>
      </c>
      <c r="H764">
        <v>98</v>
      </c>
      <c r="I764">
        <v>26</v>
      </c>
    </row>
    <row r="765" spans="3:9" ht="15.6" x14ac:dyDescent="0.3">
      <c r="C765" s="219">
        <v>3</v>
      </c>
      <c r="D765" s="81">
        <v>43914</v>
      </c>
      <c r="E765" s="67" t="s">
        <v>272</v>
      </c>
      <c r="F765" s="68" t="s">
        <v>271</v>
      </c>
      <c r="G765" s="201">
        <v>9</v>
      </c>
      <c r="H765">
        <v>104</v>
      </c>
      <c r="I765">
        <v>27</v>
      </c>
    </row>
    <row r="766" spans="3:9" ht="15.6" x14ac:dyDescent="0.3">
      <c r="C766" s="219">
        <v>4</v>
      </c>
      <c r="D766" s="33">
        <v>43936</v>
      </c>
      <c r="E766" s="82" t="s">
        <v>290</v>
      </c>
      <c r="F766" s="46" t="s">
        <v>291</v>
      </c>
      <c r="G766" s="201">
        <v>78</v>
      </c>
      <c r="H766">
        <v>173</v>
      </c>
      <c r="I766">
        <v>28</v>
      </c>
    </row>
    <row r="767" spans="3:9" ht="15.6" x14ac:dyDescent="0.3">
      <c r="C767" s="219">
        <v>5</v>
      </c>
      <c r="D767" s="20">
        <v>43941</v>
      </c>
      <c r="E767" s="21" t="s">
        <v>294</v>
      </c>
      <c r="F767" s="15" t="s">
        <v>152</v>
      </c>
      <c r="G767" s="43">
        <v>103</v>
      </c>
      <c r="H767">
        <v>198</v>
      </c>
      <c r="I767">
        <v>29</v>
      </c>
    </row>
    <row r="768" spans="3:9" ht="15.6" x14ac:dyDescent="0.3">
      <c r="C768" s="219">
        <v>6</v>
      </c>
      <c r="D768" s="33">
        <v>43922</v>
      </c>
      <c r="E768" s="82" t="s">
        <v>289</v>
      </c>
      <c r="F768" s="46" t="s">
        <v>152</v>
      </c>
      <c r="G768" s="43">
        <v>52</v>
      </c>
      <c r="H768">
        <v>147</v>
      </c>
      <c r="I768">
        <v>30</v>
      </c>
    </row>
    <row r="769" spans="3:9" ht="15.6" x14ac:dyDescent="0.3">
      <c r="C769" s="219">
        <v>7</v>
      </c>
      <c r="D769" s="33">
        <v>43921</v>
      </c>
      <c r="E769" s="82" t="s">
        <v>286</v>
      </c>
      <c r="F769" s="83" t="s">
        <v>287</v>
      </c>
      <c r="G769" s="201">
        <v>51</v>
      </c>
      <c r="H769">
        <v>146</v>
      </c>
      <c r="I769">
        <v>31</v>
      </c>
    </row>
    <row r="770" spans="3:9" ht="14.4" customHeight="1" x14ac:dyDescent="0.3">
      <c r="C770" s="219">
        <v>8</v>
      </c>
      <c r="D770" s="20">
        <v>43921</v>
      </c>
      <c r="E770" s="21" t="s">
        <v>282</v>
      </c>
      <c r="F770" s="22" t="s">
        <v>23</v>
      </c>
      <c r="G770" s="43">
        <v>43</v>
      </c>
      <c r="H770">
        <v>138</v>
      </c>
      <c r="I770">
        <v>32</v>
      </c>
    </row>
    <row r="771" spans="3:9" ht="15.6" x14ac:dyDescent="0.3">
      <c r="C771" s="219">
        <v>9</v>
      </c>
      <c r="D771" s="33">
        <v>43917</v>
      </c>
      <c r="E771" s="82" t="s">
        <v>277</v>
      </c>
      <c r="F771" s="83" t="s">
        <v>264</v>
      </c>
      <c r="G771" s="201">
        <v>21</v>
      </c>
      <c r="H771">
        <v>116</v>
      </c>
      <c r="I771">
        <v>33</v>
      </c>
    </row>
    <row r="772" spans="3:9" ht="14.4" customHeight="1" x14ac:dyDescent="0.3">
      <c r="C772" s="219">
        <v>10</v>
      </c>
      <c r="D772" s="20">
        <v>43917</v>
      </c>
      <c r="E772" s="21" t="s">
        <v>273</v>
      </c>
      <c r="F772" s="22" t="s">
        <v>274</v>
      </c>
      <c r="G772" s="43">
        <v>29</v>
      </c>
      <c r="H772">
        <v>124</v>
      </c>
      <c r="I772">
        <v>34</v>
      </c>
    </row>
    <row r="773" spans="3:9" ht="18.600000000000001" customHeight="1" x14ac:dyDescent="0.3">
      <c r="C773" s="219">
        <v>11</v>
      </c>
      <c r="D773" s="33">
        <v>43921</v>
      </c>
      <c r="E773" s="82" t="s">
        <v>284</v>
      </c>
      <c r="F773" s="83" t="s">
        <v>114</v>
      </c>
      <c r="G773" s="43">
        <v>46</v>
      </c>
      <c r="H773">
        <v>141</v>
      </c>
      <c r="I773">
        <v>35</v>
      </c>
    </row>
    <row r="774" spans="3:9" ht="15.6" x14ac:dyDescent="0.3">
      <c r="C774" s="219">
        <v>12</v>
      </c>
      <c r="D774" s="33">
        <v>43921</v>
      </c>
      <c r="E774" s="82" t="s">
        <v>285</v>
      </c>
      <c r="F774" s="83" t="s">
        <v>205</v>
      </c>
      <c r="G774" s="43">
        <v>38</v>
      </c>
      <c r="H774">
        <v>133</v>
      </c>
      <c r="I774">
        <v>36</v>
      </c>
    </row>
    <row r="775" spans="3:9" ht="15.6" x14ac:dyDescent="0.3">
      <c r="C775" s="219">
        <v>13</v>
      </c>
      <c r="D775" s="31">
        <v>43936</v>
      </c>
      <c r="E775" s="153" t="s">
        <v>300</v>
      </c>
      <c r="F775" s="25" t="s">
        <v>301</v>
      </c>
      <c r="G775" s="43">
        <v>79</v>
      </c>
      <c r="H775">
        <v>174</v>
      </c>
      <c r="I775">
        <v>37</v>
      </c>
    </row>
    <row r="776" spans="3:9" ht="15.6" x14ac:dyDescent="0.3">
      <c r="C776" s="219">
        <v>14</v>
      </c>
      <c r="D776" s="33">
        <v>43919</v>
      </c>
      <c r="E776" s="46" t="s">
        <v>279</v>
      </c>
      <c r="F776" s="72" t="s">
        <v>137</v>
      </c>
      <c r="G776" s="43">
        <v>35</v>
      </c>
      <c r="H776">
        <v>130</v>
      </c>
      <c r="I776">
        <v>38</v>
      </c>
    </row>
    <row r="777" spans="3:9" ht="15.6" x14ac:dyDescent="0.3">
      <c r="C777" s="219">
        <v>15</v>
      </c>
      <c r="D777" s="33">
        <v>43917</v>
      </c>
      <c r="E777" s="82" t="s">
        <v>276</v>
      </c>
      <c r="F777" s="83" t="s">
        <v>114</v>
      </c>
      <c r="G777" s="43">
        <v>26</v>
      </c>
      <c r="H777">
        <v>121</v>
      </c>
      <c r="I777">
        <v>39</v>
      </c>
    </row>
    <row r="778" spans="3:9" ht="16.8" customHeight="1" x14ac:dyDescent="0.3">
      <c r="C778" s="219">
        <v>16</v>
      </c>
      <c r="D778" s="33">
        <v>43921</v>
      </c>
      <c r="E778" s="82" t="s">
        <v>288</v>
      </c>
      <c r="F778" s="83" t="s">
        <v>56</v>
      </c>
      <c r="G778" s="43">
        <v>49</v>
      </c>
      <c r="H778">
        <v>144</v>
      </c>
      <c r="I778">
        <v>40</v>
      </c>
    </row>
    <row r="779" spans="3:9" ht="15.6" x14ac:dyDescent="0.3">
      <c r="C779" s="219">
        <v>17</v>
      </c>
      <c r="D779" s="33">
        <v>43937</v>
      </c>
      <c r="E779" s="82" t="s">
        <v>293</v>
      </c>
      <c r="F779" s="46" t="s">
        <v>56</v>
      </c>
      <c r="G779" s="43">
        <v>89</v>
      </c>
      <c r="H779">
        <v>184</v>
      </c>
      <c r="I779">
        <v>41</v>
      </c>
    </row>
    <row r="780" spans="3:9" ht="15.6" x14ac:dyDescent="0.3">
      <c r="C780" s="219">
        <v>18</v>
      </c>
      <c r="D780" s="33">
        <v>43937</v>
      </c>
      <c r="E780" s="82" t="s">
        <v>292</v>
      </c>
      <c r="F780" s="46" t="s">
        <v>114</v>
      </c>
      <c r="G780" s="201">
        <v>87</v>
      </c>
      <c r="H780">
        <v>182</v>
      </c>
      <c r="I780">
        <v>42</v>
      </c>
    </row>
    <row r="781" spans="3:9" ht="15.6" x14ac:dyDescent="0.3">
      <c r="C781" s="23">
        <v>2</v>
      </c>
      <c r="D781" s="106">
        <v>43937</v>
      </c>
      <c r="E781" s="104" t="s">
        <v>709</v>
      </c>
      <c r="F781" s="5" t="s">
        <v>161</v>
      </c>
      <c r="G781" s="43">
        <v>83</v>
      </c>
      <c r="H781">
        <v>178</v>
      </c>
      <c r="I781">
        <v>43</v>
      </c>
    </row>
    <row r="782" spans="3:9" ht="15.6" x14ac:dyDescent="0.3">
      <c r="C782" s="23">
        <v>3</v>
      </c>
      <c r="D782" s="92">
        <v>43914</v>
      </c>
      <c r="E782" s="93" t="s">
        <v>503</v>
      </c>
      <c r="F782" s="50" t="s">
        <v>23</v>
      </c>
      <c r="G782" s="201">
        <v>12</v>
      </c>
      <c r="H782">
        <v>107</v>
      </c>
      <c r="I782">
        <v>44</v>
      </c>
    </row>
    <row r="783" spans="3:9" ht="15.6" x14ac:dyDescent="0.3">
      <c r="C783" s="23">
        <v>4</v>
      </c>
      <c r="D783" s="92">
        <v>43914</v>
      </c>
      <c r="E783" s="93" t="s">
        <v>504</v>
      </c>
      <c r="F783" s="50" t="s">
        <v>23</v>
      </c>
      <c r="G783" s="43">
        <v>13</v>
      </c>
      <c r="H783">
        <v>108</v>
      </c>
      <c r="I783">
        <v>45</v>
      </c>
    </row>
    <row r="784" spans="3:9" ht="15.6" x14ac:dyDescent="0.3">
      <c r="C784" s="23">
        <v>5</v>
      </c>
      <c r="D784" s="92">
        <v>43917</v>
      </c>
      <c r="E784" s="93" t="s">
        <v>533</v>
      </c>
      <c r="F784" s="50" t="s">
        <v>23</v>
      </c>
      <c r="G784" s="43">
        <v>22</v>
      </c>
      <c r="H784">
        <v>117</v>
      </c>
      <c r="I784">
        <v>46</v>
      </c>
    </row>
    <row r="785" spans="3:9" ht="15.6" x14ac:dyDescent="0.3">
      <c r="C785" s="23">
        <v>6</v>
      </c>
      <c r="D785" s="92">
        <v>43917</v>
      </c>
      <c r="E785" s="93" t="s">
        <v>534</v>
      </c>
      <c r="F785" s="50" t="s">
        <v>23</v>
      </c>
      <c r="G785" s="43">
        <v>23</v>
      </c>
      <c r="H785">
        <v>118</v>
      </c>
      <c r="I785">
        <v>47</v>
      </c>
    </row>
    <row r="786" spans="3:9" ht="15.6" x14ac:dyDescent="0.3">
      <c r="C786" s="23">
        <v>7</v>
      </c>
      <c r="D786" s="39">
        <v>43938</v>
      </c>
      <c r="E786" s="40" t="s">
        <v>793</v>
      </c>
      <c r="F786" s="35" t="s">
        <v>794</v>
      </c>
      <c r="G786" s="201">
        <v>93</v>
      </c>
      <c r="H786">
        <v>188</v>
      </c>
      <c r="I786">
        <v>48</v>
      </c>
    </row>
    <row r="787" spans="3:9" ht="15.6" x14ac:dyDescent="0.3">
      <c r="C787" s="23">
        <v>8</v>
      </c>
      <c r="D787" s="92">
        <v>43914</v>
      </c>
      <c r="E787" s="93" t="s">
        <v>505</v>
      </c>
      <c r="F787" s="185" t="s">
        <v>1156</v>
      </c>
      <c r="G787" s="43">
        <v>14</v>
      </c>
      <c r="H787">
        <v>109</v>
      </c>
      <c r="I787">
        <v>49</v>
      </c>
    </row>
    <row r="788" spans="3:9" ht="15.6" x14ac:dyDescent="0.3">
      <c r="C788" s="23">
        <v>9</v>
      </c>
      <c r="D788" s="90">
        <v>43924</v>
      </c>
      <c r="E788" s="12" t="s">
        <v>623</v>
      </c>
      <c r="F788" s="50" t="s">
        <v>23</v>
      </c>
      <c r="G788" s="201">
        <v>57</v>
      </c>
      <c r="H788">
        <v>152</v>
      </c>
      <c r="I788">
        <v>50</v>
      </c>
    </row>
    <row r="789" spans="3:9" ht="15.6" x14ac:dyDescent="0.3">
      <c r="C789" s="23">
        <v>10</v>
      </c>
      <c r="D789" s="92">
        <v>43917</v>
      </c>
      <c r="E789" s="93" t="s">
        <v>535</v>
      </c>
      <c r="F789" s="185" t="s">
        <v>1156</v>
      </c>
      <c r="G789" s="201">
        <v>24</v>
      </c>
      <c r="H789">
        <v>119</v>
      </c>
      <c r="I789">
        <v>51</v>
      </c>
    </row>
    <row r="790" spans="3:9" ht="15.6" x14ac:dyDescent="0.3">
      <c r="C790" s="23">
        <v>11</v>
      </c>
      <c r="D790" s="92">
        <v>43918</v>
      </c>
      <c r="E790" s="93" t="s">
        <v>554</v>
      </c>
      <c r="F790" s="185" t="s">
        <v>1156</v>
      </c>
      <c r="G790" s="43">
        <v>31</v>
      </c>
      <c r="H790">
        <v>126</v>
      </c>
      <c r="I790">
        <v>52</v>
      </c>
    </row>
    <row r="791" spans="3:9" ht="15.6" x14ac:dyDescent="0.3">
      <c r="C791" s="23">
        <v>12</v>
      </c>
      <c r="D791" s="90">
        <v>43930</v>
      </c>
      <c r="E791" s="12" t="s">
        <v>652</v>
      </c>
      <c r="F791" s="4" t="s">
        <v>23</v>
      </c>
      <c r="G791" s="43">
        <v>65</v>
      </c>
      <c r="H791">
        <v>160</v>
      </c>
      <c r="I791">
        <v>53</v>
      </c>
    </row>
    <row r="792" spans="3:9" ht="15.6" x14ac:dyDescent="0.3">
      <c r="C792" s="23">
        <v>13</v>
      </c>
      <c r="D792" s="90">
        <v>43930</v>
      </c>
      <c r="E792" s="12" t="s">
        <v>653</v>
      </c>
      <c r="F792" s="4" t="s">
        <v>23</v>
      </c>
      <c r="G792" s="201">
        <v>66</v>
      </c>
      <c r="H792">
        <v>161</v>
      </c>
      <c r="I792">
        <v>54</v>
      </c>
    </row>
    <row r="793" spans="3:9" ht="14.4" customHeight="1" x14ac:dyDescent="0.3">
      <c r="C793" s="23">
        <v>14</v>
      </c>
      <c r="D793" s="92">
        <v>43921</v>
      </c>
      <c r="E793" s="93" t="s">
        <v>590</v>
      </c>
      <c r="F793" s="185" t="s">
        <v>1156</v>
      </c>
      <c r="G793" s="43">
        <v>44</v>
      </c>
      <c r="H793">
        <v>139</v>
      </c>
      <c r="I793">
        <v>55</v>
      </c>
    </row>
    <row r="794" spans="3:9" ht="15.6" x14ac:dyDescent="0.3">
      <c r="C794" s="23">
        <v>15</v>
      </c>
      <c r="D794" s="90">
        <v>43934</v>
      </c>
      <c r="E794" s="12" t="s">
        <v>673</v>
      </c>
      <c r="F794" s="4" t="s">
        <v>23</v>
      </c>
      <c r="G794" s="43">
        <v>73</v>
      </c>
      <c r="H794">
        <v>168</v>
      </c>
      <c r="I794">
        <v>56</v>
      </c>
    </row>
    <row r="795" spans="3:9" ht="15.6" x14ac:dyDescent="0.3">
      <c r="C795" s="23">
        <v>16</v>
      </c>
      <c r="D795" s="11">
        <v>43935</v>
      </c>
      <c r="E795" s="4" t="s">
        <v>680</v>
      </c>
      <c r="F795" s="4" t="s">
        <v>23</v>
      </c>
      <c r="G795" s="43">
        <v>76</v>
      </c>
      <c r="H795">
        <v>171</v>
      </c>
      <c r="I795">
        <v>57</v>
      </c>
    </row>
    <row r="796" spans="3:9" ht="15.6" x14ac:dyDescent="0.3">
      <c r="C796" s="23">
        <v>17</v>
      </c>
      <c r="D796" s="11">
        <v>43927</v>
      </c>
      <c r="E796" s="12" t="s">
        <v>643</v>
      </c>
      <c r="F796" s="185" t="s">
        <v>1156</v>
      </c>
      <c r="G796" s="43">
        <v>58</v>
      </c>
      <c r="H796">
        <v>153</v>
      </c>
      <c r="I796">
        <v>58</v>
      </c>
    </row>
    <row r="797" spans="3:9" ht="15.6" x14ac:dyDescent="0.3">
      <c r="C797" s="23">
        <v>18</v>
      </c>
      <c r="D797" s="107">
        <v>43942</v>
      </c>
      <c r="E797" s="9" t="s">
        <v>728</v>
      </c>
      <c r="F797" s="10" t="s">
        <v>143</v>
      </c>
      <c r="G797" s="43">
        <v>106</v>
      </c>
      <c r="H797">
        <v>201</v>
      </c>
      <c r="I797">
        <v>59</v>
      </c>
    </row>
    <row r="798" spans="3:9" ht="15.6" x14ac:dyDescent="0.3">
      <c r="C798" s="23">
        <v>19</v>
      </c>
      <c r="D798" s="11">
        <v>43930</v>
      </c>
      <c r="E798" s="12" t="s">
        <v>654</v>
      </c>
      <c r="F798" s="4" t="s">
        <v>221</v>
      </c>
      <c r="G798" s="43">
        <v>67</v>
      </c>
      <c r="H798">
        <v>162</v>
      </c>
      <c r="I798">
        <v>60</v>
      </c>
    </row>
    <row r="799" spans="3:9" ht="15.6" x14ac:dyDescent="0.3">
      <c r="C799" s="23">
        <v>20</v>
      </c>
      <c r="D799" s="90">
        <v>43936</v>
      </c>
      <c r="E799" s="12" t="s">
        <v>694</v>
      </c>
      <c r="F799" s="50" t="s">
        <v>23</v>
      </c>
      <c r="G799" s="201">
        <v>81</v>
      </c>
      <c r="H799">
        <v>176</v>
      </c>
      <c r="I799">
        <v>61</v>
      </c>
    </row>
    <row r="800" spans="3:9" ht="15.6" x14ac:dyDescent="0.3">
      <c r="C800" s="23">
        <v>21</v>
      </c>
      <c r="D800" s="90">
        <v>43937</v>
      </c>
      <c r="E800" s="12" t="s">
        <v>703</v>
      </c>
      <c r="F800" s="50" t="s">
        <v>23</v>
      </c>
      <c r="G800" s="201">
        <v>84</v>
      </c>
      <c r="H800">
        <v>179</v>
      </c>
      <c r="I800">
        <v>62</v>
      </c>
    </row>
    <row r="801" spans="3:9" ht="15.6" x14ac:dyDescent="0.3">
      <c r="C801" s="23">
        <v>22</v>
      </c>
      <c r="D801" s="11">
        <v>43937</v>
      </c>
      <c r="E801" s="12" t="s">
        <v>704</v>
      </c>
      <c r="F801" s="185" t="s">
        <v>1156</v>
      </c>
      <c r="G801" s="43">
        <v>86</v>
      </c>
      <c r="H801">
        <v>181</v>
      </c>
      <c r="I801">
        <v>63</v>
      </c>
    </row>
    <row r="802" spans="3:9" ht="15.6" x14ac:dyDescent="0.3">
      <c r="C802" s="23">
        <v>23</v>
      </c>
      <c r="D802" s="11">
        <v>43941</v>
      </c>
      <c r="E802" s="12" t="s">
        <v>718</v>
      </c>
      <c r="F802" s="50" t="s">
        <v>23</v>
      </c>
      <c r="G802" s="201">
        <v>105</v>
      </c>
      <c r="H802">
        <v>200</v>
      </c>
      <c r="I802">
        <v>64</v>
      </c>
    </row>
    <row r="803" spans="3:9" ht="15.6" x14ac:dyDescent="0.3">
      <c r="C803" s="23">
        <v>24</v>
      </c>
      <c r="D803" s="11">
        <v>43939</v>
      </c>
      <c r="E803" s="12" t="s">
        <v>716</v>
      </c>
      <c r="F803" s="185" t="s">
        <v>1156</v>
      </c>
      <c r="G803" s="43">
        <v>100</v>
      </c>
      <c r="H803">
        <v>195</v>
      </c>
      <c r="I803">
        <v>65</v>
      </c>
    </row>
    <row r="804" spans="3:9" ht="15.6" x14ac:dyDescent="0.3">
      <c r="C804" s="23">
        <v>25</v>
      </c>
      <c r="D804" s="11">
        <v>43942</v>
      </c>
      <c r="E804" s="12" t="s">
        <v>723</v>
      </c>
      <c r="F804" s="185" t="s">
        <v>1156</v>
      </c>
      <c r="G804" s="43">
        <v>109</v>
      </c>
      <c r="H804">
        <v>204</v>
      </c>
      <c r="I804">
        <v>66</v>
      </c>
    </row>
    <row r="805" spans="3:9" ht="15.6" x14ac:dyDescent="0.3">
      <c r="C805" s="23">
        <v>26</v>
      </c>
      <c r="D805" s="90">
        <v>43942</v>
      </c>
      <c r="E805" s="12" t="s">
        <v>724</v>
      </c>
      <c r="F805" s="185" t="s">
        <v>1156</v>
      </c>
      <c r="G805" s="43">
        <v>110</v>
      </c>
      <c r="H805">
        <v>205</v>
      </c>
      <c r="I805">
        <v>67</v>
      </c>
    </row>
    <row r="806" spans="3:9" ht="15.6" x14ac:dyDescent="0.3">
      <c r="C806" s="23">
        <v>27</v>
      </c>
      <c r="D806" s="106">
        <v>43941</v>
      </c>
      <c r="E806" s="104" t="s">
        <v>719</v>
      </c>
      <c r="F806" s="5" t="s">
        <v>720</v>
      </c>
      <c r="G806" s="43">
        <v>104</v>
      </c>
      <c r="H806">
        <v>199</v>
      </c>
      <c r="I806">
        <v>68</v>
      </c>
    </row>
    <row r="807" spans="3:9" ht="15.6" x14ac:dyDescent="0.3">
      <c r="C807" s="23">
        <v>28</v>
      </c>
      <c r="D807" s="33">
        <v>43938</v>
      </c>
      <c r="E807" s="62" t="s">
        <v>715</v>
      </c>
      <c r="F807" s="62" t="s">
        <v>128</v>
      </c>
      <c r="G807" s="43">
        <v>98</v>
      </c>
      <c r="H807">
        <v>193</v>
      </c>
      <c r="I807">
        <v>69</v>
      </c>
    </row>
    <row r="808" spans="3:9" ht="15.6" x14ac:dyDescent="0.3">
      <c r="C808" s="23">
        <v>29</v>
      </c>
      <c r="D808" s="103">
        <v>43931</v>
      </c>
      <c r="E808" s="104" t="s">
        <v>667</v>
      </c>
      <c r="F808" s="5" t="s">
        <v>105</v>
      </c>
      <c r="G808" s="201">
        <v>69</v>
      </c>
      <c r="H808">
        <v>164</v>
      </c>
      <c r="I808">
        <v>70</v>
      </c>
    </row>
    <row r="809" spans="3:9" ht="15.6" x14ac:dyDescent="0.3">
      <c r="C809" s="23">
        <v>30</v>
      </c>
      <c r="D809" s="11">
        <v>43932</v>
      </c>
      <c r="E809" s="12" t="s">
        <v>670</v>
      </c>
      <c r="F809" s="4" t="s">
        <v>105</v>
      </c>
      <c r="G809" s="43">
        <v>71</v>
      </c>
      <c r="H809">
        <v>166</v>
      </c>
      <c r="I809">
        <v>71</v>
      </c>
    </row>
    <row r="810" spans="3:9" ht="15.6" x14ac:dyDescent="0.3">
      <c r="C810" s="23">
        <v>31</v>
      </c>
      <c r="D810" s="39">
        <v>43934</v>
      </c>
      <c r="E810" s="40" t="s">
        <v>678</v>
      </c>
      <c r="F810" s="35" t="s">
        <v>105</v>
      </c>
      <c r="G810" s="201">
        <v>72</v>
      </c>
      <c r="H810">
        <v>167</v>
      </c>
      <c r="I810">
        <v>72</v>
      </c>
    </row>
    <row r="811" spans="3:9" ht="15.6" x14ac:dyDescent="0.3">
      <c r="C811" s="23">
        <v>32</v>
      </c>
      <c r="D811" s="11">
        <v>43936</v>
      </c>
      <c r="E811" s="12" t="s">
        <v>695</v>
      </c>
      <c r="F811" s="4" t="s">
        <v>105</v>
      </c>
      <c r="G811" s="43">
        <v>80</v>
      </c>
      <c r="H811">
        <v>175</v>
      </c>
      <c r="I811">
        <v>73</v>
      </c>
    </row>
    <row r="812" spans="3:9" ht="15.6" x14ac:dyDescent="0.3">
      <c r="C812" s="23">
        <v>33</v>
      </c>
      <c r="D812" s="107">
        <v>43942</v>
      </c>
      <c r="E812" s="9" t="s">
        <v>729</v>
      </c>
      <c r="F812" s="10" t="s">
        <v>105</v>
      </c>
      <c r="G812" s="43">
        <v>107</v>
      </c>
      <c r="H812">
        <v>202</v>
      </c>
      <c r="I812">
        <v>74</v>
      </c>
    </row>
    <row r="813" spans="3:9" ht="15.6" x14ac:dyDescent="0.3">
      <c r="C813" s="23">
        <v>34</v>
      </c>
      <c r="D813" s="106">
        <v>43935</v>
      </c>
      <c r="E813" s="104" t="s">
        <v>690</v>
      </c>
      <c r="F813" s="5" t="s">
        <v>691</v>
      </c>
      <c r="G813" s="43">
        <v>74</v>
      </c>
      <c r="H813">
        <v>169</v>
      </c>
      <c r="I813">
        <v>75</v>
      </c>
    </row>
    <row r="814" spans="3:9" ht="15.6" x14ac:dyDescent="0.3">
      <c r="C814" s="23">
        <v>35</v>
      </c>
      <c r="D814" s="92">
        <v>43918</v>
      </c>
      <c r="E814" s="93" t="s">
        <v>556</v>
      </c>
      <c r="F814" s="185" t="s">
        <v>1156</v>
      </c>
      <c r="G814" s="43">
        <v>32</v>
      </c>
      <c r="H814">
        <v>127</v>
      </c>
      <c r="I814">
        <v>76</v>
      </c>
    </row>
    <row r="815" spans="3:9" ht="15.6" x14ac:dyDescent="0.3">
      <c r="C815" s="23">
        <v>36</v>
      </c>
      <c r="D815" s="92">
        <v>43911</v>
      </c>
      <c r="E815" s="93" t="s">
        <v>497</v>
      </c>
      <c r="F815" s="50" t="s">
        <v>23</v>
      </c>
      <c r="G815" s="43">
        <v>4</v>
      </c>
      <c r="H815">
        <v>99</v>
      </c>
      <c r="I815">
        <v>77</v>
      </c>
    </row>
    <row r="816" spans="3:9" ht="15.6" x14ac:dyDescent="0.3">
      <c r="C816" s="219">
        <v>1</v>
      </c>
      <c r="D816" s="28">
        <v>43914</v>
      </c>
      <c r="E816" s="29" t="s">
        <v>944</v>
      </c>
      <c r="F816" s="30" t="s">
        <v>1153</v>
      </c>
      <c r="G816" s="201">
        <v>15</v>
      </c>
      <c r="H816">
        <v>110</v>
      </c>
      <c r="I816">
        <v>78</v>
      </c>
    </row>
    <row r="817" spans="3:9" ht="15.6" x14ac:dyDescent="0.3">
      <c r="C817" s="219">
        <v>2</v>
      </c>
      <c r="D817" s="52">
        <v>43942</v>
      </c>
      <c r="E817" s="53" t="s">
        <v>1017</v>
      </c>
      <c r="F817" s="54" t="s">
        <v>221</v>
      </c>
      <c r="G817" s="201">
        <v>111</v>
      </c>
      <c r="H817">
        <v>206</v>
      </c>
      <c r="I817">
        <v>79</v>
      </c>
    </row>
    <row r="818" spans="3:9" ht="15.6" x14ac:dyDescent="0.3">
      <c r="C818" s="219">
        <v>3</v>
      </c>
      <c r="D818" s="33">
        <v>43917</v>
      </c>
      <c r="E818" s="34" t="s">
        <v>1003</v>
      </c>
      <c r="F818" s="62" t="s">
        <v>984</v>
      </c>
      <c r="G818" s="43">
        <v>19</v>
      </c>
      <c r="H818">
        <v>114</v>
      </c>
      <c r="I818">
        <v>80</v>
      </c>
    </row>
    <row r="819" spans="3:9" ht="15.6" x14ac:dyDescent="0.3">
      <c r="C819" s="219">
        <v>4</v>
      </c>
      <c r="D819" s="33">
        <v>43915</v>
      </c>
      <c r="E819" s="34" t="s">
        <v>1000</v>
      </c>
      <c r="F819" s="62" t="s">
        <v>972</v>
      </c>
      <c r="G819" s="43">
        <v>16</v>
      </c>
      <c r="H819">
        <v>111</v>
      </c>
      <c r="I819">
        <v>81</v>
      </c>
    </row>
    <row r="820" spans="3:9" ht="15.6" x14ac:dyDescent="0.3">
      <c r="C820" s="219">
        <v>5</v>
      </c>
      <c r="D820" s="66">
        <v>43921</v>
      </c>
      <c r="E820" s="67" t="s">
        <v>1006</v>
      </c>
      <c r="F820" s="68" t="s">
        <v>972</v>
      </c>
      <c r="G820" s="201">
        <v>48</v>
      </c>
      <c r="H820">
        <v>143</v>
      </c>
      <c r="I820">
        <v>82</v>
      </c>
    </row>
    <row r="821" spans="3:9" ht="16.8" customHeight="1" x14ac:dyDescent="0.3">
      <c r="C821" s="219">
        <v>6</v>
      </c>
      <c r="D821" s="20">
        <v>43922</v>
      </c>
      <c r="E821" s="21" t="s">
        <v>1008</v>
      </c>
      <c r="F821" s="22" t="s">
        <v>134</v>
      </c>
      <c r="G821" s="43">
        <v>53</v>
      </c>
      <c r="H821">
        <v>148</v>
      </c>
      <c r="I821">
        <v>83</v>
      </c>
    </row>
    <row r="822" spans="3:9" ht="15.6" x14ac:dyDescent="0.3">
      <c r="C822" s="219">
        <v>7</v>
      </c>
      <c r="D822" s="20">
        <v>43914</v>
      </c>
      <c r="E822" s="21" t="s">
        <v>999</v>
      </c>
      <c r="F822" s="22" t="s">
        <v>205</v>
      </c>
      <c r="G822" s="43">
        <v>10</v>
      </c>
      <c r="H822">
        <v>105</v>
      </c>
      <c r="I822">
        <v>84</v>
      </c>
    </row>
    <row r="823" spans="3:9" ht="15.6" x14ac:dyDescent="0.3">
      <c r="C823" s="219">
        <v>8</v>
      </c>
      <c r="D823" s="20">
        <v>43917</v>
      </c>
      <c r="E823" s="21" t="s">
        <v>1002</v>
      </c>
      <c r="F823" s="22" t="s">
        <v>205</v>
      </c>
      <c r="G823" s="43">
        <v>20</v>
      </c>
      <c r="H823">
        <v>115</v>
      </c>
      <c r="I823">
        <v>85</v>
      </c>
    </row>
    <row r="824" spans="3:9" ht="15.6" x14ac:dyDescent="0.3">
      <c r="C824" s="219">
        <v>9</v>
      </c>
      <c r="D824" s="103">
        <v>43938</v>
      </c>
      <c r="E824" s="143" t="s">
        <v>1015</v>
      </c>
      <c r="F824" s="5" t="s">
        <v>246</v>
      </c>
      <c r="G824" s="43">
        <v>95</v>
      </c>
      <c r="H824">
        <v>190</v>
      </c>
      <c r="I824">
        <v>86</v>
      </c>
    </row>
    <row r="825" spans="3:9" ht="15.6" x14ac:dyDescent="0.3">
      <c r="C825" s="219">
        <v>10</v>
      </c>
      <c r="D825" s="80">
        <v>43928</v>
      </c>
      <c r="E825" s="53" t="s">
        <v>1010</v>
      </c>
      <c r="F825" s="54" t="s">
        <v>303</v>
      </c>
      <c r="G825" s="201">
        <v>60</v>
      </c>
      <c r="H825">
        <v>155</v>
      </c>
      <c r="I825">
        <v>87</v>
      </c>
    </row>
    <row r="826" spans="3:9" ht="15.6" x14ac:dyDescent="0.3">
      <c r="C826" s="219">
        <v>11</v>
      </c>
      <c r="D826" s="20">
        <v>43913</v>
      </c>
      <c r="E826" s="21" t="s">
        <v>997</v>
      </c>
      <c r="F826" s="22" t="s">
        <v>753</v>
      </c>
      <c r="G826" s="201">
        <v>6</v>
      </c>
      <c r="H826">
        <v>101</v>
      </c>
      <c r="I826">
        <v>88</v>
      </c>
    </row>
    <row r="827" spans="3:9" ht="15.6" x14ac:dyDescent="0.3">
      <c r="C827" s="219">
        <v>12</v>
      </c>
      <c r="D827" s="11">
        <v>43930</v>
      </c>
      <c r="E827" s="12" t="s">
        <v>1011</v>
      </c>
      <c r="F827" s="4" t="s">
        <v>90</v>
      </c>
      <c r="G827" s="43">
        <v>68</v>
      </c>
      <c r="H827">
        <v>163</v>
      </c>
      <c r="I827">
        <v>89</v>
      </c>
    </row>
    <row r="828" spans="3:9" ht="15.6" x14ac:dyDescent="0.3">
      <c r="C828" s="219">
        <v>13</v>
      </c>
      <c r="D828" s="20">
        <v>43911</v>
      </c>
      <c r="E828" s="65" t="s">
        <v>996</v>
      </c>
      <c r="F828" s="22" t="s">
        <v>137</v>
      </c>
      <c r="G828" s="43">
        <v>5</v>
      </c>
      <c r="H828">
        <v>100</v>
      </c>
      <c r="I828">
        <v>90</v>
      </c>
    </row>
    <row r="829" spans="3:9" ht="15.6" x14ac:dyDescent="0.3">
      <c r="C829" s="219">
        <v>14</v>
      </c>
      <c r="D829" s="52">
        <v>43921</v>
      </c>
      <c r="E829" s="53" t="s">
        <v>1005</v>
      </c>
      <c r="F829" s="54" t="s">
        <v>823</v>
      </c>
      <c r="G829" s="43">
        <v>40</v>
      </c>
      <c r="H829">
        <v>135</v>
      </c>
      <c r="I829">
        <v>91</v>
      </c>
    </row>
    <row r="830" spans="3:9" ht="15.6" x14ac:dyDescent="0.3">
      <c r="C830" s="219">
        <v>15</v>
      </c>
      <c r="D830" s="33">
        <v>43937</v>
      </c>
      <c r="E830" s="34" t="s">
        <v>1014</v>
      </c>
      <c r="F830" s="62" t="s">
        <v>970</v>
      </c>
      <c r="G830" s="43">
        <v>82</v>
      </c>
      <c r="H830">
        <v>177</v>
      </c>
      <c r="I830">
        <v>92</v>
      </c>
    </row>
    <row r="831" spans="3:9" ht="15.6" x14ac:dyDescent="0.3">
      <c r="C831" s="219">
        <v>16</v>
      </c>
      <c r="D831" s="66">
        <v>43921</v>
      </c>
      <c r="E831" s="67" t="s">
        <v>1007</v>
      </c>
      <c r="F831" s="68" t="s">
        <v>205</v>
      </c>
      <c r="G831" s="201">
        <v>39</v>
      </c>
      <c r="H831">
        <v>134</v>
      </c>
      <c r="I831">
        <v>93</v>
      </c>
    </row>
    <row r="832" spans="3:9" ht="15.6" x14ac:dyDescent="0.3">
      <c r="C832" s="219">
        <v>17</v>
      </c>
      <c r="D832" s="33">
        <v>43922</v>
      </c>
      <c r="E832" s="34" t="s">
        <v>1009</v>
      </c>
      <c r="F832" s="62" t="s">
        <v>208</v>
      </c>
      <c r="G832" s="201">
        <v>54</v>
      </c>
      <c r="H832">
        <v>149</v>
      </c>
      <c r="I832">
        <v>94</v>
      </c>
    </row>
    <row r="833" spans="3:9" ht="15.6" x14ac:dyDescent="0.3">
      <c r="C833" s="219">
        <v>18</v>
      </c>
      <c r="D833" s="33">
        <v>43917</v>
      </c>
      <c r="E833" s="34" t="s">
        <v>1004</v>
      </c>
      <c r="F833" s="62" t="s">
        <v>118</v>
      </c>
      <c r="G833" s="43">
        <v>28</v>
      </c>
      <c r="H833">
        <v>123</v>
      </c>
      <c r="I833">
        <v>95</v>
      </c>
    </row>
    <row r="834" spans="3:9" ht="15.6" customHeight="1" x14ac:dyDescent="0.3">
      <c r="C834" s="219">
        <v>19</v>
      </c>
      <c r="D834" s="20">
        <v>43913</v>
      </c>
      <c r="E834" s="21" t="s">
        <v>998</v>
      </c>
      <c r="F834" s="22" t="s">
        <v>112</v>
      </c>
      <c r="G834" s="43">
        <v>7</v>
      </c>
      <c r="H834">
        <v>102</v>
      </c>
      <c r="I834">
        <v>96</v>
      </c>
    </row>
    <row r="835" spans="3:9" ht="15.6" x14ac:dyDescent="0.3">
      <c r="C835" s="219">
        <v>20</v>
      </c>
      <c r="D835" s="33">
        <v>43916</v>
      </c>
      <c r="E835" s="34" t="s">
        <v>1001</v>
      </c>
      <c r="F835" s="62" t="s">
        <v>961</v>
      </c>
      <c r="G835" s="43">
        <v>17</v>
      </c>
      <c r="H835">
        <v>112</v>
      </c>
      <c r="I835">
        <v>97</v>
      </c>
    </row>
    <row r="836" spans="3:9" ht="16.8" customHeight="1" x14ac:dyDescent="0.3">
      <c r="C836" s="219">
        <v>21</v>
      </c>
      <c r="D836" s="33">
        <v>43941</v>
      </c>
      <c r="E836" s="34" t="s">
        <v>1016</v>
      </c>
      <c r="F836" s="62" t="s">
        <v>303</v>
      </c>
      <c r="G836" s="201">
        <v>102</v>
      </c>
      <c r="H836">
        <v>197</v>
      </c>
      <c r="I836">
        <v>98</v>
      </c>
    </row>
    <row r="837" spans="3:9" ht="15.6" x14ac:dyDescent="0.3">
      <c r="C837" s="219">
        <v>22</v>
      </c>
      <c r="D837" s="33">
        <v>43931</v>
      </c>
      <c r="E837" s="34" t="s">
        <v>1013</v>
      </c>
      <c r="F837" s="62" t="s">
        <v>223</v>
      </c>
      <c r="G837" s="43">
        <v>70</v>
      </c>
      <c r="H837">
        <v>165</v>
      </c>
      <c r="I837">
        <v>99</v>
      </c>
    </row>
    <row r="838" spans="3:9" ht="15.6" x14ac:dyDescent="0.3">
      <c r="C838" s="219">
        <v>23</v>
      </c>
      <c r="D838" s="33">
        <v>43917</v>
      </c>
      <c r="E838" s="34" t="s">
        <v>1048</v>
      </c>
      <c r="F838" s="75" t="s">
        <v>221</v>
      </c>
      <c r="G838" s="43">
        <v>25</v>
      </c>
      <c r="H838">
        <v>120</v>
      </c>
      <c r="I838">
        <v>100</v>
      </c>
    </row>
    <row r="839" spans="3:9" ht="15.6" x14ac:dyDescent="0.3">
      <c r="C839" s="219">
        <v>24</v>
      </c>
      <c r="D839" s="33">
        <v>43917</v>
      </c>
      <c r="E839" s="34" t="s">
        <v>1047</v>
      </c>
      <c r="F839" s="75" t="s">
        <v>269</v>
      </c>
      <c r="G839" s="201">
        <v>27</v>
      </c>
      <c r="H839">
        <v>122</v>
      </c>
      <c r="I839">
        <v>101</v>
      </c>
    </row>
    <row r="840" spans="3:9" ht="17.399999999999999" customHeight="1" x14ac:dyDescent="0.3">
      <c r="C840" s="23">
        <v>1</v>
      </c>
      <c r="D840" s="128">
        <v>43929</v>
      </c>
      <c r="E840" s="129" t="s">
        <v>1051</v>
      </c>
      <c r="F840" s="130" t="s">
        <v>291</v>
      </c>
      <c r="G840" s="43">
        <v>62</v>
      </c>
      <c r="H840">
        <v>157</v>
      </c>
      <c r="I840">
        <v>102</v>
      </c>
    </row>
    <row r="841" spans="3:9" ht="15.6" x14ac:dyDescent="0.3">
      <c r="C841" s="23">
        <v>2</v>
      </c>
      <c r="D841" s="66">
        <v>43941</v>
      </c>
      <c r="E841" s="67" t="s">
        <v>1057</v>
      </c>
      <c r="F841" s="68" t="s">
        <v>1058</v>
      </c>
      <c r="G841" s="43">
        <v>101</v>
      </c>
      <c r="H841">
        <v>196</v>
      </c>
      <c r="I841">
        <v>103</v>
      </c>
    </row>
    <row r="842" spans="3:9" ht="15.6" x14ac:dyDescent="0.3">
      <c r="C842" s="23">
        <v>3</v>
      </c>
      <c r="D842" s="33">
        <v>43935</v>
      </c>
      <c r="E842" s="126" t="s">
        <v>1054</v>
      </c>
      <c r="F842" s="75" t="s">
        <v>137</v>
      </c>
      <c r="G842" s="43">
        <v>77</v>
      </c>
      <c r="H842">
        <v>172</v>
      </c>
      <c r="I842">
        <v>104</v>
      </c>
    </row>
    <row r="843" spans="3:9" ht="15.6" x14ac:dyDescent="0.3">
      <c r="C843" s="23">
        <v>4</v>
      </c>
      <c r="D843" s="52">
        <v>43938</v>
      </c>
      <c r="E843" s="53" t="s">
        <v>1056</v>
      </c>
      <c r="F843" s="54" t="s">
        <v>145</v>
      </c>
      <c r="G843" s="201">
        <v>96</v>
      </c>
      <c r="H843">
        <v>191</v>
      </c>
      <c r="I843">
        <v>105</v>
      </c>
    </row>
    <row r="844" spans="3:9" ht="15.6" x14ac:dyDescent="0.3">
      <c r="C844" s="23">
        <v>5</v>
      </c>
      <c r="D844" s="33">
        <v>43914</v>
      </c>
      <c r="E844" s="34" t="s">
        <v>1046</v>
      </c>
      <c r="F844" s="75" t="s">
        <v>161</v>
      </c>
      <c r="G844" s="43">
        <v>11</v>
      </c>
      <c r="H844">
        <v>106</v>
      </c>
      <c r="I844">
        <v>106</v>
      </c>
    </row>
    <row r="845" spans="3:9" ht="15.6" x14ac:dyDescent="0.3">
      <c r="C845" s="23">
        <v>6</v>
      </c>
      <c r="D845" s="33">
        <v>43938</v>
      </c>
      <c r="E845" s="126" t="s">
        <v>1055</v>
      </c>
      <c r="F845" s="75" t="s">
        <v>161</v>
      </c>
      <c r="G845" s="43">
        <v>94</v>
      </c>
      <c r="H845">
        <v>189</v>
      </c>
      <c r="I845">
        <v>107</v>
      </c>
    </row>
    <row r="846" spans="3:9" ht="15.6" x14ac:dyDescent="0.3">
      <c r="C846" s="23">
        <v>7</v>
      </c>
      <c r="D846" s="33">
        <v>43921</v>
      </c>
      <c r="E846" s="126" t="s">
        <v>1050</v>
      </c>
      <c r="F846" s="75" t="s">
        <v>112</v>
      </c>
      <c r="G846" s="43">
        <v>50</v>
      </c>
      <c r="H846">
        <v>145</v>
      </c>
      <c r="I846">
        <v>108</v>
      </c>
    </row>
    <row r="847" spans="3:9" ht="15.6" x14ac:dyDescent="0.3">
      <c r="D847" s="33">
        <v>43920</v>
      </c>
      <c r="E847" s="34" t="s">
        <v>1091</v>
      </c>
      <c r="F847" s="35" t="s">
        <v>229</v>
      </c>
      <c r="G847" s="201">
        <v>36</v>
      </c>
      <c r="H847">
        <v>131</v>
      </c>
      <c r="I847">
        <v>109</v>
      </c>
    </row>
    <row r="848" spans="3:9" ht="15.6" x14ac:dyDescent="0.3">
      <c r="D848" s="33">
        <v>43918</v>
      </c>
      <c r="E848" s="34" t="s">
        <v>1090</v>
      </c>
      <c r="F848" s="35" t="s">
        <v>23</v>
      </c>
      <c r="G848" s="201">
        <v>30</v>
      </c>
      <c r="H848">
        <v>125</v>
      </c>
      <c r="I848">
        <v>110</v>
      </c>
    </row>
    <row r="849" spans="3:9" ht="15.6" x14ac:dyDescent="0.3">
      <c r="D849" s="33">
        <v>43937</v>
      </c>
      <c r="E849" s="46" t="s">
        <v>1099</v>
      </c>
      <c r="F849" s="35" t="s">
        <v>953</v>
      </c>
      <c r="G849" s="43">
        <v>88</v>
      </c>
      <c r="H849">
        <v>183</v>
      </c>
      <c r="I849">
        <v>111</v>
      </c>
    </row>
    <row r="850" spans="3:9" ht="15.6" x14ac:dyDescent="0.3">
      <c r="D850" s="52"/>
      <c r="E850" s="53"/>
      <c r="F850" s="54"/>
      <c r="G850" s="201"/>
    </row>
    <row r="852" spans="3:9" ht="15.6" x14ac:dyDescent="0.3">
      <c r="D852" s="39">
        <v>43946</v>
      </c>
      <c r="E852" s="40" t="s">
        <v>57</v>
      </c>
      <c r="F852" s="35" t="s">
        <v>23</v>
      </c>
      <c r="G852" s="27">
        <v>51</v>
      </c>
      <c r="H852">
        <v>257</v>
      </c>
    </row>
    <row r="853" spans="3:9" ht="15.6" x14ac:dyDescent="0.3">
      <c r="D853" s="39">
        <v>43945</v>
      </c>
      <c r="E853" s="40" t="s">
        <v>55</v>
      </c>
      <c r="F853" s="35" t="s">
        <v>56</v>
      </c>
      <c r="G853" s="27">
        <v>47</v>
      </c>
      <c r="H853">
        <v>253</v>
      </c>
    </row>
    <row r="854" spans="3:9" ht="15.6" x14ac:dyDescent="0.3">
      <c r="D854" s="39">
        <v>43943</v>
      </c>
      <c r="E854" s="40" t="s">
        <v>52</v>
      </c>
      <c r="F854" s="35" t="s">
        <v>53</v>
      </c>
      <c r="G854" s="27">
        <v>9</v>
      </c>
      <c r="H854">
        <v>215</v>
      </c>
    </row>
    <row r="855" spans="3:9" ht="15.6" x14ac:dyDescent="0.3">
      <c r="D855" s="33">
        <v>43950</v>
      </c>
      <c r="E855" s="34" t="s">
        <v>59</v>
      </c>
      <c r="F855" s="35" t="s">
        <v>23</v>
      </c>
      <c r="G855" s="27">
        <v>71</v>
      </c>
      <c r="H855">
        <v>277</v>
      </c>
    </row>
    <row r="856" spans="3:9" ht="15.6" x14ac:dyDescent="0.3">
      <c r="D856" s="33">
        <v>43951</v>
      </c>
      <c r="E856" s="34" t="s">
        <v>60</v>
      </c>
      <c r="F856" s="35" t="s">
        <v>23</v>
      </c>
      <c r="G856" s="27">
        <v>80</v>
      </c>
      <c r="H856">
        <v>286</v>
      </c>
    </row>
    <row r="857" spans="3:9" ht="15.6" x14ac:dyDescent="0.3">
      <c r="D857" s="33">
        <v>43957</v>
      </c>
      <c r="E857" s="34" t="s">
        <v>62</v>
      </c>
      <c r="F857" s="22" t="s">
        <v>23</v>
      </c>
      <c r="G857" s="27">
        <v>84</v>
      </c>
      <c r="H857">
        <v>290</v>
      </c>
    </row>
    <row r="858" spans="3:9" ht="15.6" x14ac:dyDescent="0.3">
      <c r="D858" s="66">
        <v>44012</v>
      </c>
      <c r="E858" s="67" t="s">
        <v>1036</v>
      </c>
      <c r="F858" s="68" t="s">
        <v>1037</v>
      </c>
      <c r="G858" s="27">
        <v>108</v>
      </c>
      <c r="H858">
        <v>314</v>
      </c>
    </row>
    <row r="859" spans="3:9" ht="15.6" x14ac:dyDescent="0.3">
      <c r="D859" s="66">
        <v>43945</v>
      </c>
      <c r="E859" s="67" t="s">
        <v>1034</v>
      </c>
      <c r="F859" s="68" t="s">
        <v>1035</v>
      </c>
      <c r="G859" s="27">
        <v>49</v>
      </c>
      <c r="H859">
        <v>255</v>
      </c>
    </row>
    <row r="860" spans="3:9" ht="15.6" x14ac:dyDescent="0.3">
      <c r="C860" s="219">
        <v>1</v>
      </c>
      <c r="D860" s="33">
        <v>43944</v>
      </c>
      <c r="E860" s="46" t="s">
        <v>173</v>
      </c>
      <c r="F860" s="72" t="s">
        <v>174</v>
      </c>
      <c r="G860" s="27">
        <v>33</v>
      </c>
      <c r="H860">
        <v>239</v>
      </c>
    </row>
    <row r="861" spans="3:9" ht="15.6" x14ac:dyDescent="0.3">
      <c r="C861" s="219">
        <v>2</v>
      </c>
      <c r="D861" s="33">
        <v>43943</v>
      </c>
      <c r="E861" s="46" t="s">
        <v>172</v>
      </c>
      <c r="F861" s="72" t="s">
        <v>128</v>
      </c>
      <c r="G861" s="27">
        <v>10</v>
      </c>
      <c r="H861">
        <v>216</v>
      </c>
    </row>
    <row r="862" spans="3:9" ht="15.6" x14ac:dyDescent="0.3">
      <c r="C862" s="219">
        <v>3</v>
      </c>
      <c r="D862" s="33">
        <v>43963</v>
      </c>
      <c r="E862" s="46" t="s">
        <v>198</v>
      </c>
      <c r="F862" s="35" t="s">
        <v>199</v>
      </c>
      <c r="G862" s="27">
        <v>88</v>
      </c>
      <c r="H862">
        <v>294</v>
      </c>
    </row>
    <row r="863" spans="3:9" ht="15.6" x14ac:dyDescent="0.3">
      <c r="C863" s="219">
        <v>4</v>
      </c>
      <c r="D863" s="33">
        <v>43964</v>
      </c>
      <c r="E863" s="46" t="s">
        <v>200</v>
      </c>
      <c r="F863" s="35" t="s">
        <v>199</v>
      </c>
      <c r="G863" s="27">
        <v>89</v>
      </c>
      <c r="H863">
        <v>295</v>
      </c>
    </row>
    <row r="864" spans="3:9" ht="15.6" x14ac:dyDescent="0.3">
      <c r="C864" s="219">
        <v>5</v>
      </c>
      <c r="D864" s="66">
        <v>43950</v>
      </c>
      <c r="E864" s="74" t="s">
        <v>191</v>
      </c>
      <c r="F864" s="68" t="s">
        <v>128</v>
      </c>
      <c r="G864" s="27">
        <v>76</v>
      </c>
      <c r="H864">
        <v>282</v>
      </c>
    </row>
    <row r="865" spans="3:8" ht="15.6" x14ac:dyDescent="0.3">
      <c r="C865" s="219">
        <v>6</v>
      </c>
      <c r="D865" s="66">
        <v>43956</v>
      </c>
      <c r="E865" s="74" t="s">
        <v>195</v>
      </c>
      <c r="F865" s="68" t="s">
        <v>196</v>
      </c>
      <c r="G865" s="27">
        <v>83</v>
      </c>
      <c r="H865">
        <v>289</v>
      </c>
    </row>
    <row r="866" spans="3:8" ht="19.8" customHeight="1" x14ac:dyDescent="0.3">
      <c r="C866" s="219">
        <v>7</v>
      </c>
      <c r="D866" s="33">
        <v>43976</v>
      </c>
      <c r="E866" s="46" t="s">
        <v>206</v>
      </c>
      <c r="F866" s="72" t="s">
        <v>199</v>
      </c>
      <c r="G866" s="27">
        <v>95</v>
      </c>
      <c r="H866">
        <v>301</v>
      </c>
    </row>
    <row r="867" spans="3:8" ht="15.6" x14ac:dyDescent="0.3">
      <c r="C867" s="219">
        <v>8</v>
      </c>
      <c r="D867" s="66">
        <v>43950</v>
      </c>
      <c r="E867" s="74" t="s">
        <v>192</v>
      </c>
      <c r="F867" s="68" t="s">
        <v>125</v>
      </c>
      <c r="G867" s="27">
        <v>75</v>
      </c>
      <c r="H867">
        <v>281</v>
      </c>
    </row>
    <row r="868" spans="3:8" ht="15.6" x14ac:dyDescent="0.3">
      <c r="C868" s="219">
        <v>9</v>
      </c>
      <c r="D868" s="33">
        <v>43973</v>
      </c>
      <c r="E868" s="46" t="s">
        <v>204</v>
      </c>
      <c r="F868" s="72" t="s">
        <v>205</v>
      </c>
      <c r="G868" s="27">
        <v>93</v>
      </c>
      <c r="H868">
        <v>299</v>
      </c>
    </row>
    <row r="869" spans="3:8" ht="15.6" x14ac:dyDescent="0.3">
      <c r="C869" s="219">
        <v>10</v>
      </c>
      <c r="D869" s="33">
        <v>43987</v>
      </c>
      <c r="E869" s="34" t="s">
        <v>1109</v>
      </c>
      <c r="F869" s="75" t="s">
        <v>205</v>
      </c>
      <c r="G869" s="27">
        <v>103</v>
      </c>
      <c r="H869">
        <v>309</v>
      </c>
    </row>
    <row r="870" spans="3:8" ht="15.6" x14ac:dyDescent="0.3">
      <c r="C870" s="219">
        <v>11</v>
      </c>
      <c r="D870" s="66">
        <v>43948</v>
      </c>
      <c r="E870" s="74" t="s">
        <v>193</v>
      </c>
      <c r="F870" s="68" t="s">
        <v>194</v>
      </c>
      <c r="G870" s="27">
        <v>57</v>
      </c>
      <c r="H870">
        <v>263</v>
      </c>
    </row>
    <row r="871" spans="3:8" ht="15.6" x14ac:dyDescent="0.3">
      <c r="C871" s="219">
        <v>12</v>
      </c>
      <c r="D871" s="33">
        <v>43947</v>
      </c>
      <c r="E871" s="46" t="s">
        <v>186</v>
      </c>
      <c r="F871" s="72" t="s">
        <v>187</v>
      </c>
      <c r="G871" s="27">
        <v>55</v>
      </c>
      <c r="H871">
        <v>261</v>
      </c>
    </row>
    <row r="872" spans="3:8" ht="15.6" x14ac:dyDescent="0.3">
      <c r="C872" s="219">
        <v>13</v>
      </c>
      <c r="D872" s="33">
        <v>43980</v>
      </c>
      <c r="E872" s="46" t="s">
        <v>207</v>
      </c>
      <c r="F872" s="72" t="s">
        <v>208</v>
      </c>
      <c r="G872" s="27">
        <v>100</v>
      </c>
      <c r="H872">
        <v>306</v>
      </c>
    </row>
    <row r="873" spans="3:8" ht="15.6" x14ac:dyDescent="0.3">
      <c r="C873" s="219">
        <v>14</v>
      </c>
      <c r="D873" s="31">
        <v>44012</v>
      </c>
      <c r="E873" s="25" t="s">
        <v>214</v>
      </c>
      <c r="F873" s="25" t="s">
        <v>215</v>
      </c>
      <c r="G873" s="27">
        <v>107</v>
      </c>
      <c r="H873">
        <v>313</v>
      </c>
    </row>
    <row r="874" spans="3:8" ht="15.6" x14ac:dyDescent="0.3">
      <c r="C874" s="219">
        <v>15</v>
      </c>
      <c r="D874" s="52">
        <v>43944</v>
      </c>
      <c r="E874" s="53" t="s">
        <v>175</v>
      </c>
      <c r="F874" s="54" t="s">
        <v>176</v>
      </c>
      <c r="G874" s="27">
        <v>25</v>
      </c>
      <c r="H874">
        <v>231</v>
      </c>
    </row>
    <row r="875" spans="3:8" ht="15.6" x14ac:dyDescent="0.3">
      <c r="C875" s="219">
        <v>16</v>
      </c>
      <c r="D875" s="52">
        <v>43944</v>
      </c>
      <c r="E875" s="53" t="s">
        <v>177</v>
      </c>
      <c r="F875" s="54" t="s">
        <v>178</v>
      </c>
      <c r="G875" s="27">
        <v>26</v>
      </c>
      <c r="H875">
        <v>232</v>
      </c>
    </row>
    <row r="876" spans="3:8" ht="15.6" x14ac:dyDescent="0.3">
      <c r="C876" s="219">
        <v>17</v>
      </c>
      <c r="D876" s="52">
        <v>43944</v>
      </c>
      <c r="E876" s="53" t="s">
        <v>179</v>
      </c>
      <c r="F876" s="54" t="s">
        <v>178</v>
      </c>
      <c r="G876" s="27">
        <v>27</v>
      </c>
      <c r="H876">
        <v>233</v>
      </c>
    </row>
    <row r="877" spans="3:8" ht="15.6" x14ac:dyDescent="0.3">
      <c r="C877" s="219">
        <v>18</v>
      </c>
      <c r="D877" s="52">
        <v>43946</v>
      </c>
      <c r="E877" s="53" t="s">
        <v>183</v>
      </c>
      <c r="F877" s="54" t="s">
        <v>178</v>
      </c>
      <c r="G877" s="27">
        <v>52</v>
      </c>
      <c r="H877">
        <v>258</v>
      </c>
    </row>
    <row r="878" spans="3:8" ht="15.6" x14ac:dyDescent="0.3">
      <c r="C878" s="219">
        <v>19</v>
      </c>
      <c r="D878" s="52">
        <v>43944</v>
      </c>
      <c r="E878" s="69" t="s">
        <v>180</v>
      </c>
      <c r="F878" s="54" t="s">
        <v>155</v>
      </c>
      <c r="G878" s="27">
        <v>23</v>
      </c>
      <c r="H878">
        <v>229</v>
      </c>
    </row>
    <row r="879" spans="3:8" ht="15.6" x14ac:dyDescent="0.3">
      <c r="C879" s="219">
        <v>20</v>
      </c>
      <c r="D879" s="52">
        <v>43944</v>
      </c>
      <c r="E879" s="69" t="s">
        <v>181</v>
      </c>
      <c r="F879" s="54" t="s">
        <v>155</v>
      </c>
      <c r="G879" s="27">
        <v>24</v>
      </c>
      <c r="H879">
        <v>230</v>
      </c>
    </row>
    <row r="880" spans="3:8" ht="15.6" x14ac:dyDescent="0.3">
      <c r="C880" s="219">
        <v>21</v>
      </c>
      <c r="D880" s="52">
        <v>43950</v>
      </c>
      <c r="E880" s="69" t="s">
        <v>190</v>
      </c>
      <c r="F880" s="54" t="s">
        <v>155</v>
      </c>
      <c r="G880" s="27">
        <v>74</v>
      </c>
      <c r="H880">
        <v>280</v>
      </c>
    </row>
    <row r="881" spans="3:8" ht="15.6" x14ac:dyDescent="0.3">
      <c r="C881" s="85">
        <v>1</v>
      </c>
      <c r="D881" s="33">
        <v>43949</v>
      </c>
      <c r="E881" s="46" t="s">
        <v>308</v>
      </c>
      <c r="F881" s="72" t="s">
        <v>23</v>
      </c>
      <c r="G881" s="27">
        <v>62</v>
      </c>
      <c r="H881">
        <v>268</v>
      </c>
    </row>
    <row r="882" spans="3:8" ht="15.6" x14ac:dyDescent="0.3">
      <c r="C882" s="85">
        <v>2</v>
      </c>
      <c r="D882" s="31">
        <v>43946</v>
      </c>
      <c r="E882" s="153" t="s">
        <v>302</v>
      </c>
      <c r="F882" s="25" t="s">
        <v>303</v>
      </c>
      <c r="G882" s="27">
        <v>50</v>
      </c>
      <c r="H882">
        <v>256</v>
      </c>
    </row>
    <row r="883" spans="3:8" ht="18.600000000000001" customHeight="1" x14ac:dyDescent="0.3">
      <c r="C883" s="85">
        <v>3</v>
      </c>
      <c r="D883" s="33">
        <v>43945</v>
      </c>
      <c r="E883" s="82" t="s">
        <v>298</v>
      </c>
      <c r="F883" s="83" t="s">
        <v>299</v>
      </c>
      <c r="G883" s="27">
        <v>41</v>
      </c>
      <c r="H883">
        <v>247</v>
      </c>
    </row>
    <row r="884" spans="3:8" ht="15.6" x14ac:dyDescent="0.3">
      <c r="C884" s="85">
        <v>4</v>
      </c>
      <c r="D884" s="39">
        <v>43947</v>
      </c>
      <c r="E884" s="70" t="s">
        <v>305</v>
      </c>
      <c r="F884" s="35" t="s">
        <v>264</v>
      </c>
      <c r="G884" s="27">
        <v>54</v>
      </c>
      <c r="H884">
        <v>260</v>
      </c>
    </row>
    <row r="885" spans="3:8" ht="15.6" x14ac:dyDescent="0.3">
      <c r="C885" s="85">
        <v>5</v>
      </c>
      <c r="D885" s="33">
        <v>43943</v>
      </c>
      <c r="E885" s="34" t="s">
        <v>295</v>
      </c>
      <c r="F885" s="46" t="s">
        <v>80</v>
      </c>
      <c r="G885" s="27">
        <v>2</v>
      </c>
      <c r="H885">
        <v>208</v>
      </c>
    </row>
    <row r="886" spans="3:8" ht="19.2" customHeight="1" x14ac:dyDescent="0.3">
      <c r="C886" s="85">
        <v>6</v>
      </c>
      <c r="D886" s="39">
        <v>43949</v>
      </c>
      <c r="E886" s="70" t="s">
        <v>307</v>
      </c>
      <c r="F886" s="35" t="s">
        <v>112</v>
      </c>
      <c r="G886" s="27">
        <v>65</v>
      </c>
      <c r="H886">
        <v>271</v>
      </c>
    </row>
    <row r="887" spans="3:8" ht="15.6" x14ac:dyDescent="0.3">
      <c r="C887" s="85">
        <v>7</v>
      </c>
      <c r="D887" s="39">
        <v>43948</v>
      </c>
      <c r="E887" s="70" t="s">
        <v>306</v>
      </c>
      <c r="F887" s="35" t="s">
        <v>287</v>
      </c>
      <c r="G887" s="27">
        <v>60</v>
      </c>
      <c r="H887">
        <v>266</v>
      </c>
    </row>
    <row r="888" spans="3:8" ht="15.6" x14ac:dyDescent="0.3">
      <c r="C888" s="85">
        <v>8</v>
      </c>
      <c r="D888" s="39">
        <v>43946</v>
      </c>
      <c r="E888" s="70" t="s">
        <v>304</v>
      </c>
      <c r="F888" s="35" t="s">
        <v>114</v>
      </c>
      <c r="G888" s="27">
        <v>53</v>
      </c>
      <c r="H888">
        <v>259</v>
      </c>
    </row>
    <row r="889" spans="3:8" ht="15.6" x14ac:dyDescent="0.3">
      <c r="C889" s="85">
        <v>9</v>
      </c>
      <c r="D889" s="33">
        <v>43959</v>
      </c>
      <c r="E889" s="46" t="s">
        <v>309</v>
      </c>
      <c r="F889" s="72" t="s">
        <v>56</v>
      </c>
      <c r="G889" s="27">
        <v>86</v>
      </c>
      <c r="H889">
        <v>292</v>
      </c>
    </row>
    <row r="890" spans="3:8" ht="15.6" x14ac:dyDescent="0.3">
      <c r="C890" s="85">
        <v>10</v>
      </c>
      <c r="D890" s="33">
        <v>43944</v>
      </c>
      <c r="E890" s="34" t="s">
        <v>296</v>
      </c>
      <c r="F890" s="46" t="s">
        <v>56</v>
      </c>
      <c r="G890" s="27">
        <v>29</v>
      </c>
      <c r="H890">
        <v>235</v>
      </c>
    </row>
    <row r="891" spans="3:8" ht="15.6" x14ac:dyDescent="0.3">
      <c r="C891" s="229">
        <v>1</v>
      </c>
      <c r="D891" s="225">
        <v>43943</v>
      </c>
      <c r="E891" s="226" t="s">
        <v>795</v>
      </c>
      <c r="F891" s="227" t="s">
        <v>215</v>
      </c>
      <c r="G891" s="27">
        <v>1</v>
      </c>
      <c r="H891">
        <v>207</v>
      </c>
    </row>
    <row r="892" spans="3:8" ht="15.6" x14ac:dyDescent="0.3">
      <c r="C892" s="229">
        <v>2</v>
      </c>
      <c r="D892" s="225">
        <v>43945</v>
      </c>
      <c r="E892" s="226" t="s">
        <v>780</v>
      </c>
      <c r="F892" s="227" t="s">
        <v>779</v>
      </c>
      <c r="G892" s="27">
        <v>40</v>
      </c>
      <c r="H892">
        <v>246</v>
      </c>
    </row>
    <row r="893" spans="3:8" ht="15.6" x14ac:dyDescent="0.3">
      <c r="C893" s="229">
        <v>3</v>
      </c>
      <c r="D893" s="225">
        <v>43944</v>
      </c>
      <c r="E893" s="227" t="s">
        <v>755</v>
      </c>
      <c r="F893" s="227" t="s">
        <v>100</v>
      </c>
      <c r="G893" s="27">
        <v>36</v>
      </c>
      <c r="H893">
        <v>242</v>
      </c>
    </row>
    <row r="894" spans="3:8" ht="15.6" x14ac:dyDescent="0.3">
      <c r="C894" s="229">
        <v>4</v>
      </c>
      <c r="D894" s="230">
        <v>43943</v>
      </c>
      <c r="E894" s="226" t="s">
        <v>730</v>
      </c>
      <c r="F894" s="227" t="s">
        <v>105</v>
      </c>
      <c r="G894" s="27">
        <v>7</v>
      </c>
      <c r="H894">
        <v>213</v>
      </c>
    </row>
    <row r="895" spans="3:8" ht="18.600000000000001" customHeight="1" x14ac:dyDescent="0.3">
      <c r="C895" s="229">
        <v>5</v>
      </c>
      <c r="D895" s="225">
        <v>43949</v>
      </c>
      <c r="E895" s="226" t="s">
        <v>824</v>
      </c>
      <c r="F895" s="227" t="s">
        <v>174</v>
      </c>
      <c r="G895" s="27">
        <v>66</v>
      </c>
      <c r="H895">
        <v>272</v>
      </c>
    </row>
    <row r="896" spans="3:8" ht="15.6" x14ac:dyDescent="0.3">
      <c r="C896" s="229">
        <v>6</v>
      </c>
      <c r="D896" s="225">
        <v>43943</v>
      </c>
      <c r="E896" s="226" t="s">
        <v>752</v>
      </c>
      <c r="F896" s="227" t="s">
        <v>753</v>
      </c>
      <c r="G896" s="27">
        <v>3</v>
      </c>
      <c r="H896">
        <v>209</v>
      </c>
    </row>
    <row r="897" spans="3:8" ht="15.6" x14ac:dyDescent="0.3">
      <c r="C897" s="229">
        <v>7</v>
      </c>
      <c r="D897" s="225">
        <v>43944</v>
      </c>
      <c r="E897" s="227" t="s">
        <v>754</v>
      </c>
      <c r="F897" s="227" t="s">
        <v>753</v>
      </c>
      <c r="G897" s="27">
        <v>18</v>
      </c>
      <c r="H897">
        <v>224</v>
      </c>
    </row>
    <row r="898" spans="3:8" ht="17.399999999999999" customHeight="1" x14ac:dyDescent="0.3">
      <c r="C898" s="229">
        <v>8</v>
      </c>
      <c r="D898" s="225">
        <v>43943</v>
      </c>
      <c r="E898" s="226" t="s">
        <v>747</v>
      </c>
      <c r="F898" s="227" t="s">
        <v>143</v>
      </c>
      <c r="G898" s="27">
        <v>6</v>
      </c>
      <c r="H898">
        <v>212</v>
      </c>
    </row>
    <row r="899" spans="3:8" ht="15.6" x14ac:dyDescent="0.3">
      <c r="C899" s="229">
        <v>9</v>
      </c>
      <c r="D899" s="225">
        <v>43944</v>
      </c>
      <c r="E899" s="226" t="s">
        <v>777</v>
      </c>
      <c r="F899" s="227" t="s">
        <v>152</v>
      </c>
      <c r="G899" s="27">
        <v>16</v>
      </c>
      <c r="H899">
        <v>222</v>
      </c>
    </row>
    <row r="900" spans="3:8" ht="15.6" x14ac:dyDescent="0.3">
      <c r="C900" s="229">
        <v>10</v>
      </c>
      <c r="D900" s="225">
        <v>43944</v>
      </c>
      <c r="E900" s="226" t="s">
        <v>776</v>
      </c>
      <c r="F900" s="227" t="s">
        <v>152</v>
      </c>
      <c r="G900" s="27">
        <v>15</v>
      </c>
      <c r="H900">
        <v>221</v>
      </c>
    </row>
    <row r="901" spans="3:8" ht="15.6" x14ac:dyDescent="0.3">
      <c r="C901" s="229">
        <v>11</v>
      </c>
      <c r="D901" s="225">
        <v>43945</v>
      </c>
      <c r="E901" s="226" t="s">
        <v>800</v>
      </c>
      <c r="F901" s="227" t="s">
        <v>143</v>
      </c>
      <c r="G901" s="27">
        <v>43</v>
      </c>
      <c r="H901">
        <v>249</v>
      </c>
    </row>
    <row r="902" spans="3:8" ht="15.6" x14ac:dyDescent="0.3">
      <c r="C902" s="229">
        <v>12</v>
      </c>
      <c r="D902" s="225">
        <v>43945</v>
      </c>
      <c r="E902" s="226" t="s">
        <v>781</v>
      </c>
      <c r="F902" s="227" t="s">
        <v>152</v>
      </c>
      <c r="G902" s="27">
        <v>38</v>
      </c>
      <c r="H902">
        <v>244</v>
      </c>
    </row>
    <row r="903" spans="3:8" ht="15.6" x14ac:dyDescent="0.3">
      <c r="C903" s="229">
        <v>13</v>
      </c>
      <c r="D903" s="225">
        <v>43945</v>
      </c>
      <c r="E903" s="226" t="s">
        <v>782</v>
      </c>
      <c r="F903" s="227" t="s">
        <v>152</v>
      </c>
      <c r="G903" s="27">
        <v>39</v>
      </c>
      <c r="H903">
        <v>245</v>
      </c>
    </row>
    <row r="904" spans="3:8" ht="15.6" x14ac:dyDescent="0.3">
      <c r="C904" s="229">
        <v>14</v>
      </c>
      <c r="D904" s="225">
        <v>43945</v>
      </c>
      <c r="E904" s="226" t="s">
        <v>784</v>
      </c>
      <c r="F904" s="227" t="s">
        <v>56</v>
      </c>
      <c r="G904" s="27">
        <v>48</v>
      </c>
      <c r="H904">
        <v>254</v>
      </c>
    </row>
    <row r="905" spans="3:8" ht="15.6" x14ac:dyDescent="0.3">
      <c r="C905" s="229">
        <v>15</v>
      </c>
      <c r="D905" s="225">
        <v>43943</v>
      </c>
      <c r="E905" s="226" t="s">
        <v>749</v>
      </c>
      <c r="F905" s="227" t="s">
        <v>750</v>
      </c>
      <c r="G905" s="27">
        <v>12</v>
      </c>
      <c r="H905">
        <v>218</v>
      </c>
    </row>
    <row r="906" spans="3:8" ht="15.6" x14ac:dyDescent="0.3">
      <c r="C906" s="229">
        <v>16</v>
      </c>
      <c r="D906" s="225">
        <v>43944</v>
      </c>
      <c r="E906" s="226" t="s">
        <v>769</v>
      </c>
      <c r="F906" s="227" t="s">
        <v>56</v>
      </c>
      <c r="G906" s="27">
        <v>30</v>
      </c>
      <c r="H906">
        <v>236</v>
      </c>
    </row>
    <row r="907" spans="3:8" ht="15.6" x14ac:dyDescent="0.3">
      <c r="C907" s="229">
        <v>17</v>
      </c>
      <c r="D907" s="28">
        <v>43944</v>
      </c>
      <c r="E907" s="29" t="s">
        <v>761</v>
      </c>
      <c r="F907" s="30" t="s">
        <v>1156</v>
      </c>
      <c r="G907" s="27">
        <v>20</v>
      </c>
      <c r="H907">
        <v>226</v>
      </c>
    </row>
    <row r="908" spans="3:8" ht="15.6" x14ac:dyDescent="0.3">
      <c r="C908" s="229">
        <v>18</v>
      </c>
      <c r="D908" s="28">
        <v>43944</v>
      </c>
      <c r="E908" s="29" t="s">
        <v>762</v>
      </c>
      <c r="F908" s="30" t="s">
        <v>1156</v>
      </c>
      <c r="G908" s="27">
        <v>21</v>
      </c>
      <c r="H908">
        <v>227</v>
      </c>
    </row>
    <row r="909" spans="3:8" ht="15.6" x14ac:dyDescent="0.3">
      <c r="C909" s="229">
        <v>19</v>
      </c>
      <c r="D909" s="225">
        <v>43944</v>
      </c>
      <c r="E909" s="226" t="s">
        <v>778</v>
      </c>
      <c r="F909" s="227" t="s">
        <v>779</v>
      </c>
      <c r="G909" s="27">
        <v>17</v>
      </c>
      <c r="H909">
        <v>223</v>
      </c>
    </row>
    <row r="910" spans="3:8" ht="15.6" x14ac:dyDescent="0.3">
      <c r="C910" s="229">
        <v>20</v>
      </c>
      <c r="D910" s="28">
        <v>43945</v>
      </c>
      <c r="E910" s="29" t="s">
        <v>786</v>
      </c>
      <c r="F910" s="30" t="s">
        <v>23</v>
      </c>
      <c r="G910" s="27">
        <v>44</v>
      </c>
      <c r="H910">
        <v>250</v>
      </c>
    </row>
    <row r="911" spans="3:8" ht="15.6" x14ac:dyDescent="0.3">
      <c r="C911" s="229">
        <v>21</v>
      </c>
      <c r="D911" s="28">
        <v>43949</v>
      </c>
      <c r="E911" s="29" t="s">
        <v>813</v>
      </c>
      <c r="F911" s="30" t="s">
        <v>1156</v>
      </c>
      <c r="G911" s="27">
        <v>63</v>
      </c>
      <c r="H911">
        <v>269</v>
      </c>
    </row>
    <row r="912" spans="3:8" ht="15.6" x14ac:dyDescent="0.3">
      <c r="C912" s="229">
        <v>22</v>
      </c>
      <c r="D912" s="28">
        <v>43949</v>
      </c>
      <c r="E912" s="29" t="s">
        <v>814</v>
      </c>
      <c r="F912" s="30" t="s">
        <v>1156</v>
      </c>
      <c r="G912" s="27">
        <v>64</v>
      </c>
      <c r="H912">
        <v>270</v>
      </c>
    </row>
    <row r="913" spans="3:8" ht="15.6" x14ac:dyDescent="0.3">
      <c r="C913" s="229">
        <v>23</v>
      </c>
      <c r="D913" s="28">
        <v>43950</v>
      </c>
      <c r="E913" s="30" t="s">
        <v>830</v>
      </c>
      <c r="F913" s="30" t="s">
        <v>1156</v>
      </c>
      <c r="G913" s="27">
        <v>72</v>
      </c>
      <c r="H913">
        <v>278</v>
      </c>
    </row>
    <row r="914" spans="3:8" ht="15.6" x14ac:dyDescent="0.3">
      <c r="C914" s="229">
        <v>24</v>
      </c>
      <c r="D914" s="28">
        <v>43950</v>
      </c>
      <c r="E914" s="29" t="s">
        <v>831</v>
      </c>
      <c r="F914" s="30" t="s">
        <v>23</v>
      </c>
      <c r="G914" s="27">
        <v>70</v>
      </c>
      <c r="H914">
        <v>276</v>
      </c>
    </row>
    <row r="915" spans="3:8" ht="15.6" x14ac:dyDescent="0.3">
      <c r="C915" s="229">
        <v>25</v>
      </c>
      <c r="D915" s="28">
        <v>43959</v>
      </c>
      <c r="E915" s="29" t="s">
        <v>868</v>
      </c>
      <c r="F915" s="30" t="s">
        <v>1156</v>
      </c>
      <c r="G915" s="27">
        <v>85</v>
      </c>
      <c r="H915">
        <v>291</v>
      </c>
    </row>
    <row r="916" spans="3:8" ht="15.6" x14ac:dyDescent="0.3">
      <c r="C916" s="229">
        <v>26</v>
      </c>
      <c r="D916" s="28">
        <v>43970</v>
      </c>
      <c r="E916" s="29" t="s">
        <v>887</v>
      </c>
      <c r="F916" s="30" t="s">
        <v>1156</v>
      </c>
      <c r="G916" s="27">
        <v>91</v>
      </c>
      <c r="H916">
        <v>297</v>
      </c>
    </row>
    <row r="917" spans="3:8" ht="15.6" x14ac:dyDescent="0.3">
      <c r="C917" s="229">
        <v>27</v>
      </c>
      <c r="D917" s="28">
        <v>43960</v>
      </c>
      <c r="E917" s="29" t="s">
        <v>873</v>
      </c>
      <c r="F917" s="30" t="s">
        <v>23</v>
      </c>
      <c r="G917" s="27">
        <v>87</v>
      </c>
      <c r="H917">
        <v>293</v>
      </c>
    </row>
    <row r="918" spans="3:8" ht="15.6" x14ac:dyDescent="0.3">
      <c r="C918" s="229">
        <v>28</v>
      </c>
      <c r="D918" s="225">
        <v>43944</v>
      </c>
      <c r="E918" s="226" t="s">
        <v>775</v>
      </c>
      <c r="F918" s="227" t="s">
        <v>249</v>
      </c>
      <c r="G918" s="27">
        <v>28</v>
      </c>
      <c r="H918">
        <v>234</v>
      </c>
    </row>
    <row r="919" spans="3:8" ht="15.6" x14ac:dyDescent="0.3">
      <c r="C919" s="229">
        <v>29</v>
      </c>
      <c r="D919" s="28">
        <v>43973</v>
      </c>
      <c r="E919" s="29" t="s">
        <v>893</v>
      </c>
      <c r="F919" s="30" t="s">
        <v>23</v>
      </c>
      <c r="G919" s="27">
        <v>94</v>
      </c>
      <c r="H919">
        <v>300</v>
      </c>
    </row>
    <row r="920" spans="3:8" ht="15.6" x14ac:dyDescent="0.3">
      <c r="C920" s="229">
        <v>30</v>
      </c>
      <c r="D920" s="28">
        <v>43979</v>
      </c>
      <c r="E920" s="29" t="s">
        <v>902</v>
      </c>
      <c r="F920" s="30" t="s">
        <v>23</v>
      </c>
      <c r="G920" s="27">
        <v>97</v>
      </c>
      <c r="H920">
        <v>303</v>
      </c>
    </row>
    <row r="921" spans="3:8" ht="18" customHeight="1" x14ac:dyDescent="0.3">
      <c r="C921" s="229">
        <v>31</v>
      </c>
      <c r="D921" s="28">
        <v>43980</v>
      </c>
      <c r="E921" s="29" t="s">
        <v>906</v>
      </c>
      <c r="F921" s="30" t="s">
        <v>23</v>
      </c>
      <c r="G921" s="27">
        <v>99</v>
      </c>
      <c r="H921">
        <v>305</v>
      </c>
    </row>
    <row r="922" spans="3:8" ht="15.6" x14ac:dyDescent="0.3">
      <c r="C922" s="229">
        <v>32</v>
      </c>
      <c r="D922" s="28">
        <v>43984</v>
      </c>
      <c r="E922" s="29" t="s">
        <v>911</v>
      </c>
      <c r="F922" s="30" t="s">
        <v>23</v>
      </c>
      <c r="G922" s="27">
        <v>102</v>
      </c>
      <c r="H922">
        <v>308</v>
      </c>
    </row>
    <row r="923" spans="3:8" ht="15.6" x14ac:dyDescent="0.3">
      <c r="C923" s="229">
        <v>33</v>
      </c>
      <c r="D923" s="28">
        <v>43993</v>
      </c>
      <c r="E923" s="29" t="s">
        <v>921</v>
      </c>
      <c r="F923" s="30" t="s">
        <v>1156</v>
      </c>
      <c r="G923" s="27">
        <v>105</v>
      </c>
      <c r="H923">
        <v>311</v>
      </c>
    </row>
    <row r="924" spans="3:8" ht="15.6" x14ac:dyDescent="0.3">
      <c r="C924" s="229">
        <v>34</v>
      </c>
      <c r="D924" s="225">
        <v>43945</v>
      </c>
      <c r="E924" s="226" t="s">
        <v>802</v>
      </c>
      <c r="F924" s="227" t="s">
        <v>803</v>
      </c>
      <c r="G924" s="27">
        <v>42</v>
      </c>
      <c r="H924">
        <v>248</v>
      </c>
    </row>
    <row r="925" spans="3:8" ht="15.6" x14ac:dyDescent="0.3">
      <c r="C925" s="229">
        <v>35</v>
      </c>
      <c r="D925" s="225">
        <v>43943</v>
      </c>
      <c r="E925" s="226" t="s">
        <v>743</v>
      </c>
      <c r="F925" s="227" t="s">
        <v>744</v>
      </c>
      <c r="G925" s="27">
        <v>4</v>
      </c>
      <c r="H925">
        <v>210</v>
      </c>
    </row>
    <row r="926" spans="3:8" ht="15.6" x14ac:dyDescent="0.3">
      <c r="C926" s="229">
        <v>36</v>
      </c>
      <c r="D926" s="225">
        <v>43949</v>
      </c>
      <c r="E926" s="226" t="s">
        <v>822</v>
      </c>
      <c r="F926" s="227" t="s">
        <v>823</v>
      </c>
      <c r="G926" s="27">
        <v>61</v>
      </c>
      <c r="H926">
        <v>267</v>
      </c>
    </row>
    <row r="927" spans="3:8" ht="15.6" x14ac:dyDescent="0.3">
      <c r="C927" s="229">
        <v>37</v>
      </c>
      <c r="D927" s="225">
        <v>43950</v>
      </c>
      <c r="E927" s="226" t="s">
        <v>842</v>
      </c>
      <c r="F927" s="227" t="s">
        <v>744</v>
      </c>
      <c r="G927" s="27">
        <v>68</v>
      </c>
      <c r="H927">
        <v>274</v>
      </c>
    </row>
    <row r="928" spans="3:8" ht="15.6" x14ac:dyDescent="0.3">
      <c r="C928" s="229">
        <v>38</v>
      </c>
      <c r="D928" s="225">
        <v>43943</v>
      </c>
      <c r="E928" s="226" t="s">
        <v>745</v>
      </c>
      <c r="F928" s="227" t="s">
        <v>100</v>
      </c>
      <c r="G928" s="27">
        <v>14</v>
      </c>
      <c r="H928">
        <v>220</v>
      </c>
    </row>
    <row r="929" spans="3:8" ht="15.6" x14ac:dyDescent="0.3">
      <c r="C929" s="229">
        <v>39</v>
      </c>
      <c r="D929" s="225">
        <v>43944</v>
      </c>
      <c r="E929" s="227" t="s">
        <v>756</v>
      </c>
      <c r="F929" s="227" t="s">
        <v>100</v>
      </c>
      <c r="G929" s="27">
        <v>37</v>
      </c>
      <c r="H929">
        <v>243</v>
      </c>
    </row>
    <row r="930" spans="3:8" ht="14.4" customHeight="1" x14ac:dyDescent="0.3">
      <c r="C930" s="229">
        <v>40</v>
      </c>
      <c r="D930" s="225">
        <v>43950</v>
      </c>
      <c r="E930" s="226" t="s">
        <v>841</v>
      </c>
      <c r="F930" s="227" t="s">
        <v>105</v>
      </c>
      <c r="G930" s="27">
        <v>69</v>
      </c>
      <c r="H930">
        <v>275</v>
      </c>
    </row>
    <row r="931" spans="3:8" ht="15.6" x14ac:dyDescent="0.3">
      <c r="C931" s="229">
        <v>41</v>
      </c>
      <c r="D931" s="225">
        <v>43950</v>
      </c>
      <c r="E931" s="226" t="s">
        <v>840</v>
      </c>
      <c r="F931" s="227" t="s">
        <v>100</v>
      </c>
      <c r="G931" s="27">
        <v>79</v>
      </c>
      <c r="H931">
        <v>285</v>
      </c>
    </row>
    <row r="932" spans="3:8" ht="15.6" x14ac:dyDescent="0.3">
      <c r="C932" s="229">
        <v>42</v>
      </c>
      <c r="D932" s="225">
        <v>43944</v>
      </c>
      <c r="E932" s="226" t="s">
        <v>772</v>
      </c>
      <c r="F932" s="227" t="s">
        <v>274</v>
      </c>
      <c r="G932" s="27">
        <v>35</v>
      </c>
      <c r="H932">
        <v>241</v>
      </c>
    </row>
    <row r="933" spans="3:8" ht="15.6" x14ac:dyDescent="0.3">
      <c r="C933" s="229">
        <v>43</v>
      </c>
      <c r="D933" s="225">
        <v>43943</v>
      </c>
      <c r="E933" s="226" t="s">
        <v>751</v>
      </c>
      <c r="F933" s="227" t="s">
        <v>274</v>
      </c>
      <c r="G933" s="27">
        <v>13</v>
      </c>
      <c r="H933">
        <v>219</v>
      </c>
    </row>
    <row r="934" spans="3:8" ht="15.6" x14ac:dyDescent="0.3">
      <c r="C934" s="229">
        <v>44</v>
      </c>
      <c r="D934" s="225">
        <v>43944</v>
      </c>
      <c r="E934" s="227" t="s">
        <v>757</v>
      </c>
      <c r="F934" s="227" t="s">
        <v>758</v>
      </c>
      <c r="G934" s="27">
        <v>19</v>
      </c>
      <c r="H934">
        <v>225</v>
      </c>
    </row>
    <row r="935" spans="3:8" ht="15.6" x14ac:dyDescent="0.3">
      <c r="C935" s="229">
        <v>45</v>
      </c>
      <c r="D935" s="225">
        <v>43943</v>
      </c>
      <c r="E935" s="226" t="s">
        <v>742</v>
      </c>
      <c r="F935" s="227" t="s">
        <v>223</v>
      </c>
      <c r="G935" s="27">
        <v>8</v>
      </c>
      <c r="H935">
        <v>214</v>
      </c>
    </row>
    <row r="936" spans="3:8" ht="15.6" x14ac:dyDescent="0.3">
      <c r="C936" s="229">
        <v>46</v>
      </c>
      <c r="D936" s="225">
        <v>43945</v>
      </c>
      <c r="E936" s="226" t="s">
        <v>783</v>
      </c>
      <c r="F936" s="227" t="s">
        <v>223</v>
      </c>
      <c r="G936" s="27">
        <v>46</v>
      </c>
      <c r="H936">
        <v>252</v>
      </c>
    </row>
    <row r="937" spans="3:8" ht="15.6" x14ac:dyDescent="0.3">
      <c r="C937" s="229">
        <v>47</v>
      </c>
      <c r="D937" s="28">
        <v>43944</v>
      </c>
      <c r="E937" s="29" t="s">
        <v>767</v>
      </c>
      <c r="F937" s="30" t="s">
        <v>1156</v>
      </c>
      <c r="G937" s="27">
        <v>22</v>
      </c>
      <c r="H937">
        <v>228</v>
      </c>
    </row>
    <row r="938" spans="3:8" ht="15.6" x14ac:dyDescent="0.3">
      <c r="C938" s="229">
        <v>48</v>
      </c>
      <c r="D938" s="225">
        <v>43944</v>
      </c>
      <c r="E938" s="226" t="s">
        <v>770</v>
      </c>
      <c r="F938" s="227" t="s">
        <v>128</v>
      </c>
      <c r="G938" s="27">
        <v>31</v>
      </c>
      <c r="H938">
        <v>237</v>
      </c>
    </row>
    <row r="939" spans="3:8" ht="18.600000000000001" customHeight="1" x14ac:dyDescent="0.3">
      <c r="C939" s="229">
        <v>49</v>
      </c>
      <c r="D939" s="225">
        <v>43943</v>
      </c>
      <c r="E939" s="226" t="s">
        <v>746</v>
      </c>
      <c r="F939" s="227" t="s">
        <v>112</v>
      </c>
      <c r="G939" s="27">
        <v>11</v>
      </c>
      <c r="H939">
        <v>217</v>
      </c>
    </row>
    <row r="940" spans="3:8" ht="15.6" x14ac:dyDescent="0.3">
      <c r="C940" s="229">
        <v>50</v>
      </c>
      <c r="D940" s="225">
        <v>43944</v>
      </c>
      <c r="E940" s="226" t="s">
        <v>771</v>
      </c>
      <c r="F940" s="227" t="s">
        <v>112</v>
      </c>
      <c r="G940" s="27">
        <v>32</v>
      </c>
      <c r="H940">
        <v>238</v>
      </c>
    </row>
    <row r="941" spans="3:8" ht="15.6" customHeight="1" x14ac:dyDescent="0.3">
      <c r="C941" s="231">
        <v>3</v>
      </c>
      <c r="D941" s="39">
        <v>43952</v>
      </c>
      <c r="E941" s="25" t="s">
        <v>1026</v>
      </c>
      <c r="F941" s="35" t="s">
        <v>1027</v>
      </c>
      <c r="G941" s="27">
        <v>81</v>
      </c>
      <c r="H941">
        <v>287</v>
      </c>
    </row>
    <row r="942" spans="3:8" ht="15.6" x14ac:dyDescent="0.3">
      <c r="C942" s="231">
        <v>4</v>
      </c>
      <c r="D942" s="66">
        <v>43948</v>
      </c>
      <c r="E942" s="67" t="s">
        <v>1018</v>
      </c>
      <c r="F942" s="68" t="s">
        <v>1019</v>
      </c>
      <c r="G942" s="27">
        <v>56</v>
      </c>
      <c r="H942">
        <v>262</v>
      </c>
    </row>
    <row r="943" spans="3:8" ht="15.6" x14ac:dyDescent="0.3">
      <c r="C943" s="231">
        <v>5</v>
      </c>
      <c r="D943" s="66">
        <v>43948</v>
      </c>
      <c r="E943" s="67" t="s">
        <v>1020</v>
      </c>
      <c r="F943" s="68" t="s">
        <v>194</v>
      </c>
      <c r="G943" s="27">
        <v>58</v>
      </c>
      <c r="H943">
        <v>264</v>
      </c>
    </row>
    <row r="944" spans="3:8" ht="15.6" x14ac:dyDescent="0.3">
      <c r="C944" s="231">
        <v>6</v>
      </c>
      <c r="D944" s="66">
        <v>43950</v>
      </c>
      <c r="E944" s="67" t="s">
        <v>1023</v>
      </c>
      <c r="F944" s="68" t="s">
        <v>221</v>
      </c>
      <c r="G944" s="27">
        <v>73</v>
      </c>
      <c r="H944">
        <v>279</v>
      </c>
    </row>
    <row r="945" spans="3:8" ht="15.6" x14ac:dyDescent="0.3">
      <c r="C945" s="231">
        <v>7</v>
      </c>
      <c r="D945" s="52">
        <v>43994</v>
      </c>
      <c r="E945" s="53" t="s">
        <v>1031</v>
      </c>
      <c r="F945" s="54" t="s">
        <v>249</v>
      </c>
      <c r="G945" s="27">
        <v>106</v>
      </c>
      <c r="H945">
        <v>312</v>
      </c>
    </row>
    <row r="946" spans="3:8" ht="15.6" x14ac:dyDescent="0.3">
      <c r="C946" s="231">
        <v>8</v>
      </c>
      <c r="D946" s="39">
        <v>43950</v>
      </c>
      <c r="E946" s="40" t="s">
        <v>1022</v>
      </c>
      <c r="F946" s="35" t="s">
        <v>215</v>
      </c>
      <c r="G946" s="27">
        <v>67</v>
      </c>
      <c r="H946">
        <v>273</v>
      </c>
    </row>
    <row r="947" spans="3:8" ht="15.6" x14ac:dyDescent="0.3">
      <c r="C947" s="231">
        <v>9</v>
      </c>
      <c r="D947" s="52">
        <v>43984</v>
      </c>
      <c r="E947" s="53" t="s">
        <v>1030</v>
      </c>
      <c r="F947" s="54" t="s">
        <v>779</v>
      </c>
      <c r="G947" s="27">
        <v>101</v>
      </c>
      <c r="H947">
        <v>307</v>
      </c>
    </row>
    <row r="948" spans="3:8" ht="15.6" x14ac:dyDescent="0.3">
      <c r="C948" s="231">
        <v>10</v>
      </c>
      <c r="D948" s="66">
        <v>43948</v>
      </c>
      <c r="E948" s="67" t="s">
        <v>1021</v>
      </c>
      <c r="F948" s="68" t="s">
        <v>56</v>
      </c>
      <c r="G948" s="27">
        <v>59</v>
      </c>
      <c r="H948">
        <v>265</v>
      </c>
    </row>
    <row r="949" spans="3:8" ht="15.6" x14ac:dyDescent="0.3">
      <c r="C949" s="231">
        <v>11</v>
      </c>
      <c r="D949" s="39">
        <v>43971</v>
      </c>
      <c r="E949" s="25" t="s">
        <v>1029</v>
      </c>
      <c r="F949" s="35" t="s">
        <v>299</v>
      </c>
      <c r="G949" s="27">
        <v>92</v>
      </c>
      <c r="H949">
        <v>298</v>
      </c>
    </row>
    <row r="950" spans="3:8" ht="15.6" x14ac:dyDescent="0.3">
      <c r="C950" s="231">
        <v>12</v>
      </c>
      <c r="D950" s="39">
        <v>43956</v>
      </c>
      <c r="E950" s="25" t="s">
        <v>1028</v>
      </c>
      <c r="F950" s="35" t="s">
        <v>976</v>
      </c>
      <c r="G950" s="27">
        <v>82</v>
      </c>
      <c r="H950">
        <v>288</v>
      </c>
    </row>
    <row r="951" spans="3:8" ht="15.6" x14ac:dyDescent="0.3">
      <c r="C951" s="231">
        <v>13</v>
      </c>
      <c r="D951" s="39">
        <v>43979</v>
      </c>
      <c r="E951" s="25" t="s">
        <v>1025</v>
      </c>
      <c r="F951" s="35" t="s">
        <v>691</v>
      </c>
      <c r="G951" s="27">
        <v>98</v>
      </c>
      <c r="H951">
        <v>304</v>
      </c>
    </row>
    <row r="952" spans="3:8" ht="15.6" x14ac:dyDescent="0.3">
      <c r="C952" s="232">
        <v>1</v>
      </c>
      <c r="D952" s="33">
        <v>43966</v>
      </c>
      <c r="E952" s="126" t="s">
        <v>1063</v>
      </c>
      <c r="F952" s="75" t="s">
        <v>1064</v>
      </c>
      <c r="G952" s="27">
        <v>90</v>
      </c>
      <c r="H952">
        <v>296</v>
      </c>
    </row>
    <row r="953" spans="3:8" ht="15.6" x14ac:dyDescent="0.3">
      <c r="C953" s="232">
        <v>2</v>
      </c>
      <c r="D953" s="33">
        <v>43978</v>
      </c>
      <c r="E953" s="126" t="s">
        <v>1065</v>
      </c>
      <c r="F953" s="75" t="s">
        <v>53</v>
      </c>
      <c r="G953" s="27">
        <v>96</v>
      </c>
      <c r="H953">
        <v>302</v>
      </c>
    </row>
    <row r="954" spans="3:8" ht="15.6" x14ac:dyDescent="0.3">
      <c r="C954" s="232">
        <v>3</v>
      </c>
      <c r="D954" s="33">
        <v>43987</v>
      </c>
      <c r="E954" s="126" t="s">
        <v>1067</v>
      </c>
      <c r="F954" s="75" t="s">
        <v>196</v>
      </c>
      <c r="G954" s="27">
        <v>104</v>
      </c>
      <c r="H954">
        <v>310</v>
      </c>
    </row>
    <row r="955" spans="3:8" ht="15.6" x14ac:dyDescent="0.3">
      <c r="D955" s="33">
        <v>43950</v>
      </c>
      <c r="E955" s="46" t="s">
        <v>1104</v>
      </c>
      <c r="F955" s="35" t="s">
        <v>112</v>
      </c>
      <c r="G955" s="27">
        <v>78</v>
      </c>
      <c r="H955">
        <v>284</v>
      </c>
    </row>
    <row r="956" spans="3:8" ht="15.6" x14ac:dyDescent="0.3">
      <c r="D956" s="33">
        <v>43944</v>
      </c>
      <c r="E956" s="46" t="s">
        <v>1101</v>
      </c>
      <c r="F956" s="35" t="s">
        <v>150</v>
      </c>
      <c r="G956" s="27">
        <v>34</v>
      </c>
      <c r="H956">
        <v>240</v>
      </c>
    </row>
    <row r="957" spans="3:8" ht="15.6" x14ac:dyDescent="0.3">
      <c r="D957" s="33">
        <v>43945</v>
      </c>
      <c r="E957" s="46" t="s">
        <v>1102</v>
      </c>
      <c r="F957" s="35" t="s">
        <v>246</v>
      </c>
      <c r="G957" s="27">
        <v>45</v>
      </c>
      <c r="H957">
        <v>251</v>
      </c>
    </row>
    <row r="958" spans="3:8" ht="15.6" x14ac:dyDescent="0.3">
      <c r="D958" s="33">
        <v>43943</v>
      </c>
      <c r="E958" s="46" t="s">
        <v>1100</v>
      </c>
      <c r="F958" s="35" t="s">
        <v>823</v>
      </c>
      <c r="G958" s="27">
        <v>5</v>
      </c>
      <c r="H958">
        <v>211</v>
      </c>
    </row>
    <row r="959" spans="3:8" ht="15.6" x14ac:dyDescent="0.3">
      <c r="D959" s="33">
        <v>43950</v>
      </c>
      <c r="E959" s="46" t="s">
        <v>1103</v>
      </c>
      <c r="F959" s="35" t="s">
        <v>112</v>
      </c>
      <c r="G959" s="27">
        <v>77</v>
      </c>
      <c r="H959">
        <v>283</v>
      </c>
    </row>
    <row r="960" spans="3:8" ht="15.6" x14ac:dyDescent="0.3">
      <c r="D960" s="66"/>
      <c r="E960" s="67"/>
      <c r="F960" s="68"/>
      <c r="G960" s="75"/>
    </row>
    <row r="961" spans="3:18" ht="15.6" x14ac:dyDescent="0.3">
      <c r="G961" s="4"/>
    </row>
    <row r="962" spans="3:18" ht="15.6" x14ac:dyDescent="0.3">
      <c r="D962" s="20">
        <v>43864</v>
      </c>
      <c r="E962" s="21" t="s">
        <v>1085</v>
      </c>
      <c r="F962" s="25" t="s">
        <v>792</v>
      </c>
      <c r="G962" s="25"/>
      <c r="R962" s="683" t="s">
        <v>2389</v>
      </c>
    </row>
    <row r="963" spans="3:18" ht="15.6" x14ac:dyDescent="0.3">
      <c r="D963" s="20">
        <v>43909</v>
      </c>
      <c r="E963" s="21" t="s">
        <v>1089</v>
      </c>
      <c r="F963" s="25" t="s">
        <v>792</v>
      </c>
      <c r="G963" s="25"/>
    </row>
    <row r="964" spans="3:18" ht="15.6" x14ac:dyDescent="0.3">
      <c r="D964" s="11">
        <v>43945</v>
      </c>
      <c r="E964" s="12" t="s">
        <v>791</v>
      </c>
      <c r="F964" s="4" t="s">
        <v>792</v>
      </c>
      <c r="G964" s="25"/>
    </row>
    <row r="965" spans="3:18" ht="15.6" x14ac:dyDescent="0.3">
      <c r="G965" s="22"/>
    </row>
    <row r="966" spans="3:18" ht="15.6" x14ac:dyDescent="0.3">
      <c r="C966">
        <v>1</v>
      </c>
      <c r="D966" s="91">
        <v>43885</v>
      </c>
      <c r="E966" s="77" t="s">
        <v>351</v>
      </c>
      <c r="F966" s="50" t="s">
        <v>67</v>
      </c>
      <c r="G966" s="22">
        <v>1</v>
      </c>
    </row>
    <row r="967" spans="3:18" ht="15.6" x14ac:dyDescent="0.3">
      <c r="C967">
        <v>2</v>
      </c>
      <c r="D967" s="20">
        <v>43901</v>
      </c>
      <c r="E967" s="79" t="s">
        <v>1088</v>
      </c>
      <c r="F967" s="25" t="s">
        <v>67</v>
      </c>
      <c r="G967" s="19">
        <v>1</v>
      </c>
    </row>
    <row r="968" spans="3:18" ht="15.6" x14ac:dyDescent="0.3">
      <c r="C968">
        <v>3</v>
      </c>
      <c r="D968" s="33">
        <v>43903</v>
      </c>
      <c r="E968" s="46" t="s">
        <v>66</v>
      </c>
      <c r="F968" s="22" t="s">
        <v>67</v>
      </c>
      <c r="G968" s="19">
        <v>2</v>
      </c>
      <c r="H968" s="558" t="s">
        <v>1450</v>
      </c>
    </row>
    <row r="969" spans="3:18" ht="15.6" x14ac:dyDescent="0.3">
      <c r="C969">
        <v>4</v>
      </c>
      <c r="D969" s="111">
        <v>43903</v>
      </c>
      <c r="E969" s="112" t="s">
        <v>427</v>
      </c>
      <c r="F969" s="113" t="s">
        <v>67</v>
      </c>
      <c r="G969" s="199">
        <v>3</v>
      </c>
      <c r="H969" s="558"/>
    </row>
    <row r="970" spans="3:18" ht="15.6" x14ac:dyDescent="0.3">
      <c r="C970">
        <v>5</v>
      </c>
      <c r="D970" s="20">
        <v>43921</v>
      </c>
      <c r="E970" s="15" t="s">
        <v>281</v>
      </c>
      <c r="F970" s="25" t="s">
        <v>67</v>
      </c>
      <c r="G970" s="121">
        <v>1</v>
      </c>
      <c r="H970" s="558"/>
    </row>
    <row r="971" spans="3:18" ht="15.6" x14ac:dyDescent="0.3">
      <c r="C971">
        <v>6</v>
      </c>
      <c r="D971" s="20">
        <v>43921</v>
      </c>
      <c r="E971" s="15" t="s">
        <v>1092</v>
      </c>
      <c r="F971" s="25" t="s">
        <v>67</v>
      </c>
      <c r="G971" s="206">
        <v>2</v>
      </c>
      <c r="H971" s="558"/>
    </row>
    <row r="972" spans="3:18" ht="15.6" x14ac:dyDescent="0.3">
      <c r="C972">
        <v>7</v>
      </c>
      <c r="D972" s="20">
        <v>43937</v>
      </c>
      <c r="E972" s="15" t="s">
        <v>1096</v>
      </c>
      <c r="F972" s="25" t="s">
        <v>67</v>
      </c>
      <c r="G972" s="211">
        <v>3</v>
      </c>
      <c r="H972" s="558"/>
    </row>
    <row r="973" spans="3:18" ht="15.6" x14ac:dyDescent="0.3">
      <c r="C973">
        <v>8</v>
      </c>
      <c r="D973" s="90">
        <v>43949</v>
      </c>
      <c r="E973" s="12" t="s">
        <v>818</v>
      </c>
      <c r="F973" s="4" t="s">
        <v>67</v>
      </c>
      <c r="G973" s="25">
        <v>1</v>
      </c>
      <c r="H973" s="558"/>
    </row>
    <row r="974" spans="3:18" ht="15.6" x14ac:dyDescent="0.3">
      <c r="C974">
        <v>9</v>
      </c>
      <c r="D974" s="33">
        <v>43958</v>
      </c>
      <c r="E974" s="46" t="s">
        <v>69</v>
      </c>
      <c r="F974" s="22" t="s">
        <v>67</v>
      </c>
      <c r="G974" s="25">
        <v>2</v>
      </c>
      <c r="H974" s="558" t="s">
        <v>1450</v>
      </c>
    </row>
    <row r="975" spans="3:18" ht="15.6" x14ac:dyDescent="0.3">
      <c r="C975">
        <v>10</v>
      </c>
      <c r="D975" s="20">
        <v>43959</v>
      </c>
      <c r="E975" s="15" t="s">
        <v>197</v>
      </c>
      <c r="F975" s="25" t="s">
        <v>67</v>
      </c>
      <c r="G975" s="25">
        <v>3</v>
      </c>
    </row>
    <row r="976" spans="3:18" ht="15.6" x14ac:dyDescent="0.3">
      <c r="C976">
        <v>11</v>
      </c>
      <c r="D976" s="111">
        <v>43959</v>
      </c>
      <c r="E976" s="112" t="s">
        <v>870</v>
      </c>
      <c r="F976" s="113" t="s">
        <v>67</v>
      </c>
      <c r="G976" s="25">
        <v>4</v>
      </c>
    </row>
    <row r="977" spans="4:7" ht="15.6" x14ac:dyDescent="0.3">
      <c r="D977" s="20"/>
      <c r="E977" s="15"/>
      <c r="F977" s="25"/>
      <c r="G977" s="25"/>
    </row>
    <row r="978" spans="4:7" ht="15.6" x14ac:dyDescent="0.3">
      <c r="D978" s="176">
        <v>43859</v>
      </c>
      <c r="E978" s="175" t="s">
        <v>311</v>
      </c>
      <c r="F978" s="175" t="s">
        <v>312</v>
      </c>
      <c r="G978" s="175"/>
    </row>
    <row r="979" spans="4:7" ht="15.6" x14ac:dyDescent="0.3">
      <c r="D979" s="114">
        <v>43911</v>
      </c>
      <c r="E979" s="115" t="s">
        <v>1135</v>
      </c>
      <c r="F979" s="178" t="s">
        <v>312</v>
      </c>
      <c r="G979" s="178"/>
    </row>
    <row r="980" spans="4:7" ht="15.6" x14ac:dyDescent="0.3">
      <c r="D980" s="114"/>
      <c r="E980" s="115"/>
      <c r="F980" s="178"/>
      <c r="G980" s="178"/>
    </row>
    <row r="981" spans="4:7" ht="15.6" x14ac:dyDescent="0.3">
      <c r="D981" s="20">
        <v>43900</v>
      </c>
      <c r="E981" s="79" t="s">
        <v>257</v>
      </c>
      <c r="F981" s="22" t="s">
        <v>258</v>
      </c>
      <c r="G981" s="22">
        <v>1</v>
      </c>
    </row>
    <row r="982" spans="4:7" ht="15.6" x14ac:dyDescent="0.3">
      <c r="D982" s="92">
        <v>43901</v>
      </c>
      <c r="E982" s="93" t="s">
        <v>420</v>
      </c>
      <c r="F982" s="27" t="s">
        <v>258</v>
      </c>
      <c r="G982" s="27">
        <v>2</v>
      </c>
    </row>
    <row r="983" spans="4:7" ht="15.6" x14ac:dyDescent="0.3">
      <c r="D983" s="92">
        <v>43919</v>
      </c>
      <c r="E983" s="93" t="s">
        <v>558</v>
      </c>
      <c r="F983" s="27" t="s">
        <v>258</v>
      </c>
      <c r="G983" s="24">
        <v>1</v>
      </c>
    </row>
    <row r="984" spans="4:7" ht="15.6" x14ac:dyDescent="0.3">
      <c r="D984" s="92">
        <v>43920</v>
      </c>
      <c r="E984" s="93" t="s">
        <v>564</v>
      </c>
      <c r="F984" s="27" t="s">
        <v>258</v>
      </c>
      <c r="G984" s="24">
        <v>2</v>
      </c>
    </row>
    <row r="985" spans="4:7" ht="15.6" x14ac:dyDescent="0.3">
      <c r="D985" s="99">
        <v>43920</v>
      </c>
      <c r="E985" s="93" t="s">
        <v>574</v>
      </c>
      <c r="F985" s="27" t="s">
        <v>258</v>
      </c>
      <c r="G985" s="24">
        <v>3</v>
      </c>
    </row>
    <row r="986" spans="4:7" ht="15.6" x14ac:dyDescent="0.3">
      <c r="D986" s="92">
        <v>43921</v>
      </c>
      <c r="E986" s="93" t="s">
        <v>588</v>
      </c>
      <c r="F986" s="27" t="s">
        <v>258</v>
      </c>
      <c r="G986" s="24">
        <v>4</v>
      </c>
    </row>
    <row r="987" spans="4:7" ht="15.6" x14ac:dyDescent="0.3">
      <c r="D987" s="11">
        <v>43937</v>
      </c>
      <c r="E987" s="12" t="s">
        <v>702</v>
      </c>
      <c r="F987" s="4" t="s">
        <v>258</v>
      </c>
      <c r="G987" s="24">
        <v>5</v>
      </c>
    </row>
    <row r="988" spans="4:7" ht="15.6" x14ac:dyDescent="0.3">
      <c r="D988" s="11">
        <v>43944</v>
      </c>
      <c r="E988" s="12" t="s">
        <v>760</v>
      </c>
      <c r="F988" s="4" t="s">
        <v>258</v>
      </c>
      <c r="G988" s="4">
        <v>1</v>
      </c>
    </row>
    <row r="989" spans="4:7" ht="15.6" x14ac:dyDescent="0.3">
      <c r="D989" s="114">
        <v>44007</v>
      </c>
      <c r="E989" s="115" t="s">
        <v>933</v>
      </c>
      <c r="F989" s="116" t="s">
        <v>258</v>
      </c>
      <c r="G989" s="116">
        <v>2</v>
      </c>
    </row>
    <row r="990" spans="4:7" ht="15.6" x14ac:dyDescent="0.3">
      <c r="D990" s="114"/>
      <c r="E990" s="115"/>
      <c r="F990" s="116"/>
      <c r="G990" s="116"/>
    </row>
    <row r="991" spans="4:7" ht="15.6" x14ac:dyDescent="0.3">
      <c r="D991" s="31">
        <v>43921</v>
      </c>
      <c r="E991" s="22" t="s">
        <v>36</v>
      </c>
      <c r="F991" s="25" t="s">
        <v>37</v>
      </c>
      <c r="G991" s="25"/>
    </row>
    <row r="992" spans="4:7" ht="15.6" x14ac:dyDescent="0.3">
      <c r="D992" s="11">
        <v>43922</v>
      </c>
      <c r="E992" s="12" t="s">
        <v>608</v>
      </c>
      <c r="F992" s="4" t="s">
        <v>37</v>
      </c>
      <c r="G992" s="4"/>
    </row>
    <row r="993" spans="4:41" ht="15.6" x14ac:dyDescent="0.3">
      <c r="D993" s="11"/>
      <c r="E993" s="12"/>
      <c r="F993" s="4"/>
      <c r="G993" s="4"/>
    </row>
    <row r="994" spans="4:41" ht="15.6" x14ac:dyDescent="0.3">
      <c r="D994" s="92">
        <v>43895</v>
      </c>
      <c r="E994" s="27" t="s">
        <v>382</v>
      </c>
      <c r="F994" s="27" t="s">
        <v>383</v>
      </c>
      <c r="G994" s="27">
        <v>1</v>
      </c>
    </row>
    <row r="995" spans="4:41" ht="15.6" x14ac:dyDescent="0.3">
      <c r="D995" s="92">
        <v>43908</v>
      </c>
      <c r="E995" s="93" t="s">
        <v>464</v>
      </c>
      <c r="F995" s="27" t="s">
        <v>383</v>
      </c>
      <c r="G995" s="27">
        <v>1</v>
      </c>
      <c r="R995" s="847" t="s">
        <v>2421</v>
      </c>
    </row>
    <row r="996" spans="4:41" ht="15.6" x14ac:dyDescent="0.3">
      <c r="D996" s="99">
        <v>43920</v>
      </c>
      <c r="E996" s="27" t="s">
        <v>571</v>
      </c>
      <c r="F996" s="27" t="s">
        <v>572</v>
      </c>
      <c r="G996" s="27">
        <v>1</v>
      </c>
    </row>
    <row r="997" spans="4:41" ht="15.6" x14ac:dyDescent="0.3">
      <c r="D997" s="99"/>
      <c r="E997" s="27"/>
      <c r="F997" s="27"/>
      <c r="G997" s="27"/>
    </row>
    <row r="998" spans="4:41" ht="15.6" x14ac:dyDescent="0.3">
      <c r="D998" s="99"/>
      <c r="E998" s="27"/>
      <c r="F998" s="27"/>
      <c r="G998" s="27"/>
      <c r="T998">
        <v>13</v>
      </c>
      <c r="U998">
        <v>14</v>
      </c>
      <c r="V998">
        <v>15</v>
      </c>
      <c r="W998">
        <v>16</v>
      </c>
      <c r="X998">
        <v>17</v>
      </c>
      <c r="Y998">
        <v>18</v>
      </c>
      <c r="Z998">
        <v>19</v>
      </c>
      <c r="AA998">
        <v>20</v>
      </c>
      <c r="AB998">
        <v>21</v>
      </c>
      <c r="AC998">
        <v>22</v>
      </c>
      <c r="AD998">
        <v>23</v>
      </c>
      <c r="AE998">
        <v>24</v>
      </c>
      <c r="AF998">
        <v>25</v>
      </c>
      <c r="AG998">
        <v>26</v>
      </c>
      <c r="AH998">
        <v>27</v>
      </c>
      <c r="AI998">
        <v>28</v>
      </c>
      <c r="AJ998">
        <v>29</v>
      </c>
      <c r="AK998">
        <v>30</v>
      </c>
      <c r="AL998">
        <v>31</v>
      </c>
    </row>
    <row r="999" spans="4:41" x14ac:dyDescent="0.3">
      <c r="T999">
        <v>1</v>
      </c>
      <c r="U999">
        <v>2</v>
      </c>
      <c r="V999">
        <v>3</v>
      </c>
      <c r="W999">
        <v>4</v>
      </c>
      <c r="X999">
        <v>5</v>
      </c>
      <c r="Y999">
        <v>6</v>
      </c>
      <c r="Z999">
        <v>7</v>
      </c>
      <c r="AA999">
        <v>8</v>
      </c>
      <c r="AB999">
        <v>9</v>
      </c>
      <c r="AC999">
        <v>10</v>
      </c>
      <c r="AD999">
        <v>11</v>
      </c>
      <c r="AE999">
        <v>12</v>
      </c>
      <c r="AF999">
        <v>13</v>
      </c>
      <c r="AG999">
        <v>14</v>
      </c>
      <c r="AH999">
        <v>15</v>
      </c>
      <c r="AI999">
        <v>16</v>
      </c>
      <c r="AJ999">
        <v>17</v>
      </c>
      <c r="AK999">
        <v>18</v>
      </c>
    </row>
    <row r="1000" spans="4:41" x14ac:dyDescent="0.3">
      <c r="E1000" s="187"/>
      <c r="F1000" s="187">
        <v>1</v>
      </c>
      <c r="G1000" s="187">
        <v>2</v>
      </c>
      <c r="H1000" s="188">
        <v>3</v>
      </c>
      <c r="I1000" s="187">
        <v>4</v>
      </c>
      <c r="J1000" s="187">
        <v>5</v>
      </c>
      <c r="K1000" s="188">
        <v>6</v>
      </c>
      <c r="L1000" s="187">
        <v>7</v>
      </c>
      <c r="M1000" s="187">
        <v>8</v>
      </c>
      <c r="N1000" s="188">
        <v>9</v>
      </c>
      <c r="O1000" s="187">
        <v>10</v>
      </c>
      <c r="P1000" s="187">
        <v>11</v>
      </c>
      <c r="Q1000" s="188">
        <v>12</v>
      </c>
      <c r="R1000" s="187">
        <v>13</v>
      </c>
      <c r="S1000" s="187">
        <v>14</v>
      </c>
      <c r="T1000" s="188">
        <v>15</v>
      </c>
      <c r="U1000" s="187">
        <v>16</v>
      </c>
      <c r="V1000" s="187">
        <v>17</v>
      </c>
      <c r="W1000" s="188">
        <v>18</v>
      </c>
      <c r="X1000" s="187">
        <v>19</v>
      </c>
      <c r="Y1000" s="187">
        <v>20</v>
      </c>
      <c r="Z1000" s="188">
        <v>21</v>
      </c>
      <c r="AA1000" s="187">
        <v>22</v>
      </c>
      <c r="AB1000" s="187">
        <v>23</v>
      </c>
      <c r="AC1000" s="188">
        <v>24</v>
      </c>
      <c r="AD1000" s="187">
        <v>25</v>
      </c>
      <c r="AE1000" s="187">
        <v>26</v>
      </c>
      <c r="AF1000" s="188">
        <v>27</v>
      </c>
      <c r="AG1000" s="187">
        <v>28</v>
      </c>
      <c r="AH1000" s="187">
        <v>29</v>
      </c>
      <c r="AI1000" s="188">
        <v>30</v>
      </c>
      <c r="AJ1000" s="187">
        <v>31</v>
      </c>
      <c r="AK1000" s="187">
        <v>32</v>
      </c>
      <c r="AL1000" s="188">
        <v>33</v>
      </c>
      <c r="AM1000" s="189"/>
    </row>
    <row r="1001" spans="4:41" x14ac:dyDescent="0.3">
      <c r="E1001" s="140"/>
      <c r="F1001" s="140"/>
      <c r="G1001" s="140"/>
      <c r="J1001" s="190"/>
      <c r="K1001" s="23"/>
      <c r="N1001" s="23"/>
      <c r="O1001" s="23"/>
      <c r="P1001" s="23"/>
      <c r="Q1001" s="23"/>
      <c r="R1001" s="23"/>
      <c r="S1001" s="23"/>
      <c r="T1001" s="23"/>
      <c r="U1001" s="23"/>
      <c r="V1001" s="23"/>
      <c r="W1001" s="23"/>
      <c r="X1001" s="23"/>
      <c r="Y1001" s="23"/>
      <c r="Z1001" s="23"/>
      <c r="AA1001" s="23"/>
      <c r="AB1001" s="23"/>
      <c r="AC1001" s="23"/>
      <c r="AD1001" s="23"/>
      <c r="AE1001" s="23"/>
      <c r="AF1001" s="23"/>
      <c r="AG1001" s="23"/>
      <c r="AH1001" s="23"/>
      <c r="AI1001" s="23"/>
      <c r="AJ1001" s="23"/>
      <c r="AK1001" s="23"/>
      <c r="AL1001" s="23"/>
      <c r="AM1001" s="23"/>
    </row>
    <row r="1002" spans="4:41" x14ac:dyDescent="0.3">
      <c r="E1002" s="140" t="s">
        <v>1097</v>
      </c>
      <c r="F1002" s="234" t="s">
        <v>1175</v>
      </c>
      <c r="G1002" s="26" t="s">
        <v>1176</v>
      </c>
      <c r="H1002" s="38" t="s">
        <v>1159</v>
      </c>
      <c r="I1002" s="234" t="s">
        <v>1177</v>
      </c>
      <c r="J1002" s="191" t="s">
        <v>1160</v>
      </c>
      <c r="K1002" s="191" t="s">
        <v>1178</v>
      </c>
      <c r="L1002" s="191" t="s">
        <v>1161</v>
      </c>
      <c r="M1002" s="191" t="s">
        <v>1162</v>
      </c>
      <c r="N1002" s="105" t="s">
        <v>1165</v>
      </c>
      <c r="O1002" s="192" t="s">
        <v>1179</v>
      </c>
      <c r="P1002" s="105" t="s">
        <v>1163</v>
      </c>
      <c r="Q1002" s="105" t="s">
        <v>1164</v>
      </c>
      <c r="R1002" s="105" t="s">
        <v>1166</v>
      </c>
      <c r="S1002" s="105" t="s">
        <v>1180</v>
      </c>
      <c r="T1002" s="193" t="s">
        <v>1168</v>
      </c>
      <c r="U1002" s="193" t="s">
        <v>1181</v>
      </c>
      <c r="V1002" s="193" t="s">
        <v>1182</v>
      </c>
      <c r="W1002" s="193" t="s">
        <v>1167</v>
      </c>
      <c r="X1002" s="193" t="s">
        <v>1203</v>
      </c>
      <c r="Y1002" s="193" t="s">
        <v>1183</v>
      </c>
      <c r="Z1002" s="193" t="s">
        <v>1184</v>
      </c>
      <c r="AA1002" s="193" t="s">
        <v>1185</v>
      </c>
      <c r="AB1002" s="193" t="s">
        <v>1186</v>
      </c>
      <c r="AC1002" s="193" t="s">
        <v>1187</v>
      </c>
      <c r="AD1002" s="193" t="s">
        <v>1188</v>
      </c>
      <c r="AE1002" s="193" t="s">
        <v>1189</v>
      </c>
      <c r="AF1002" s="193" t="s">
        <v>1190</v>
      </c>
      <c r="AG1002" s="193" t="s">
        <v>1191</v>
      </c>
      <c r="AH1002" s="193" t="s">
        <v>1192</v>
      </c>
      <c r="AI1002" s="193" t="s">
        <v>1193</v>
      </c>
      <c r="AJ1002" s="193" t="s">
        <v>1194</v>
      </c>
      <c r="AK1002" s="193" t="s">
        <v>1195</v>
      </c>
      <c r="AL1002" s="23" t="s">
        <v>1171</v>
      </c>
      <c r="AM1002" s="1" t="s">
        <v>1169</v>
      </c>
    </row>
    <row r="1003" spans="4:41" x14ac:dyDescent="0.3">
      <c r="D1003" s="1">
        <f>SUM(N1002:AK1002)</f>
        <v>0</v>
      </c>
      <c r="E1003" s="140" t="s">
        <v>2326</v>
      </c>
      <c r="F1003" s="38">
        <v>0</v>
      </c>
      <c r="G1003" s="26">
        <v>0</v>
      </c>
      <c r="H1003" s="38">
        <v>0</v>
      </c>
      <c r="I1003" s="38">
        <v>0</v>
      </c>
      <c r="J1003" s="191">
        <v>0</v>
      </c>
      <c r="K1003" s="191">
        <v>0</v>
      </c>
      <c r="L1003" s="191">
        <v>0</v>
      </c>
      <c r="M1003" s="191">
        <v>0</v>
      </c>
      <c r="N1003" s="105">
        <v>0</v>
      </c>
      <c r="O1003" s="192">
        <v>0</v>
      </c>
      <c r="P1003" s="105"/>
      <c r="Q1003" s="105"/>
      <c r="R1003" s="105"/>
      <c r="S1003" s="105"/>
      <c r="T1003" s="23"/>
      <c r="U1003" s="23">
        <v>0</v>
      </c>
      <c r="V1003" s="23">
        <v>0</v>
      </c>
      <c r="W1003" s="23">
        <v>0</v>
      </c>
      <c r="X1003" s="23">
        <v>0</v>
      </c>
      <c r="Y1003" s="23">
        <v>0</v>
      </c>
      <c r="Z1003" s="23">
        <v>0</v>
      </c>
      <c r="AA1003" s="23">
        <v>0</v>
      </c>
      <c r="AB1003" s="23">
        <v>6</v>
      </c>
      <c r="AC1003" s="23">
        <v>0</v>
      </c>
      <c r="AD1003" s="23">
        <v>0</v>
      </c>
      <c r="AE1003" s="23">
        <v>0</v>
      </c>
      <c r="AF1003" s="23">
        <v>0</v>
      </c>
      <c r="AG1003" s="23">
        <v>0</v>
      </c>
      <c r="AH1003" s="23">
        <v>0</v>
      </c>
      <c r="AI1003" s="23">
        <v>0</v>
      </c>
      <c r="AJ1003" s="23">
        <v>0</v>
      </c>
      <c r="AK1003" s="23">
        <v>0</v>
      </c>
      <c r="AL1003" s="23">
        <v>1</v>
      </c>
      <c r="AM1003" s="98">
        <f t="shared" ref="AM1003:AM1008" si="0">SUM(F1003:AL1003)</f>
        <v>7</v>
      </c>
      <c r="AO1003" s="183"/>
    </row>
    <row r="1004" spans="4:41" x14ac:dyDescent="0.3">
      <c r="D1004" s="1">
        <f>SUM(N1003:AK1003)</f>
        <v>6</v>
      </c>
      <c r="E1004" s="140" t="s">
        <v>2327</v>
      </c>
      <c r="F1004" s="38">
        <v>0</v>
      </c>
      <c r="G1004" s="26">
        <v>2</v>
      </c>
      <c r="H1004" s="194">
        <v>12</v>
      </c>
      <c r="I1004" s="38">
        <v>1</v>
      </c>
      <c r="J1004" s="191">
        <v>1</v>
      </c>
      <c r="K1004" s="191">
        <v>3</v>
      </c>
      <c r="L1004" s="191">
        <v>0</v>
      </c>
      <c r="M1004" s="191">
        <v>0</v>
      </c>
      <c r="N1004" s="105">
        <v>0</v>
      </c>
      <c r="O1004" s="192">
        <v>9</v>
      </c>
      <c r="P1004" s="105">
        <v>1</v>
      </c>
      <c r="Q1004" s="105">
        <v>1</v>
      </c>
      <c r="R1004" s="105">
        <v>1</v>
      </c>
      <c r="S1004" s="105">
        <v>1</v>
      </c>
      <c r="T1004" s="23">
        <v>1</v>
      </c>
      <c r="U1004" s="23">
        <v>2</v>
      </c>
      <c r="V1004" s="23">
        <v>1</v>
      </c>
      <c r="W1004" s="23">
        <v>1</v>
      </c>
      <c r="X1004" s="23">
        <v>5</v>
      </c>
      <c r="Y1004" s="23">
        <v>19</v>
      </c>
      <c r="Z1004" s="23">
        <v>8</v>
      </c>
      <c r="AA1004" s="23">
        <v>0</v>
      </c>
      <c r="AB1004" s="23">
        <v>37</v>
      </c>
      <c r="AC1004" s="23">
        <v>0</v>
      </c>
      <c r="AD1004" s="23">
        <v>4</v>
      </c>
      <c r="AE1004" s="23">
        <v>0</v>
      </c>
      <c r="AF1004" s="23">
        <v>2</v>
      </c>
      <c r="AG1004" s="23">
        <v>1</v>
      </c>
      <c r="AH1004" s="23">
        <v>2</v>
      </c>
      <c r="AI1004" s="23">
        <v>5</v>
      </c>
      <c r="AJ1004" s="23">
        <v>0</v>
      </c>
      <c r="AK1004" s="23">
        <v>0</v>
      </c>
      <c r="AL1004" s="23">
        <v>70</v>
      </c>
      <c r="AM1004" s="98">
        <f t="shared" si="0"/>
        <v>190</v>
      </c>
      <c r="AO1004" s="183"/>
    </row>
    <row r="1005" spans="4:41" x14ac:dyDescent="0.3">
      <c r="D1005" s="1">
        <f>SUM(N1004:AK1004)</f>
        <v>101</v>
      </c>
      <c r="E1005" s="140" t="s">
        <v>2328</v>
      </c>
      <c r="F1005" s="38">
        <v>0</v>
      </c>
      <c r="G1005" s="26">
        <v>1</v>
      </c>
      <c r="H1005" s="194">
        <v>2</v>
      </c>
      <c r="I1005" s="38">
        <v>0</v>
      </c>
      <c r="J1005" s="191">
        <v>0</v>
      </c>
      <c r="K1005" s="191">
        <v>8</v>
      </c>
      <c r="L1005" s="191">
        <v>2</v>
      </c>
      <c r="M1005" s="191">
        <v>0</v>
      </c>
      <c r="N1005" s="105">
        <v>2</v>
      </c>
      <c r="O1005" s="192">
        <v>9</v>
      </c>
      <c r="P1005" s="105">
        <v>1</v>
      </c>
      <c r="Q1005" s="105">
        <v>3</v>
      </c>
      <c r="R1005" s="105">
        <v>1</v>
      </c>
      <c r="S1005" s="105">
        <v>4</v>
      </c>
      <c r="T1005" s="23">
        <v>2</v>
      </c>
      <c r="U1005" s="23">
        <v>1</v>
      </c>
      <c r="V1005" s="23">
        <v>0</v>
      </c>
      <c r="W1005" s="23">
        <v>0</v>
      </c>
      <c r="X1005" s="23">
        <v>1</v>
      </c>
      <c r="Y1005" s="23">
        <v>17</v>
      </c>
      <c r="Z1005" s="23">
        <v>6</v>
      </c>
      <c r="AA1005" s="23">
        <v>0</v>
      </c>
      <c r="AB1005" s="23">
        <v>23</v>
      </c>
      <c r="AC1005" s="23">
        <v>0</v>
      </c>
      <c r="AD1005" s="23">
        <v>2</v>
      </c>
      <c r="AE1005" s="23">
        <v>4</v>
      </c>
      <c r="AF1005" s="23">
        <v>5</v>
      </c>
      <c r="AG1005" s="23">
        <v>0</v>
      </c>
      <c r="AH1005" s="23">
        <v>2</v>
      </c>
      <c r="AI1005" s="23">
        <v>4</v>
      </c>
      <c r="AJ1005" s="23">
        <v>1</v>
      </c>
      <c r="AK1005" s="23">
        <v>0</v>
      </c>
      <c r="AL1005" s="23">
        <v>24</v>
      </c>
      <c r="AM1005" s="98">
        <f t="shared" si="0"/>
        <v>125</v>
      </c>
      <c r="AO1005" s="183"/>
    </row>
    <row r="1006" spans="4:41" x14ac:dyDescent="0.3">
      <c r="D1006" s="1">
        <f>SUM(N1005:AK1005)</f>
        <v>88</v>
      </c>
      <c r="E1006" s="140" t="s">
        <v>2329</v>
      </c>
      <c r="F1006" s="38">
        <v>0</v>
      </c>
      <c r="G1006" s="26">
        <v>3</v>
      </c>
      <c r="H1006" s="194">
        <v>5</v>
      </c>
      <c r="I1006" s="38">
        <v>1</v>
      </c>
      <c r="J1006" s="191">
        <v>0</v>
      </c>
      <c r="K1006" s="191">
        <v>19</v>
      </c>
      <c r="L1006" s="191">
        <v>5</v>
      </c>
      <c r="M1006" s="191">
        <v>2</v>
      </c>
      <c r="N1006" s="105">
        <v>0</v>
      </c>
      <c r="O1006" s="192">
        <v>25</v>
      </c>
      <c r="P1006" s="105">
        <v>0</v>
      </c>
      <c r="Q1006" s="105">
        <v>3</v>
      </c>
      <c r="R1006" s="105">
        <v>1</v>
      </c>
      <c r="S1006" s="105">
        <v>16</v>
      </c>
      <c r="T1006" s="23"/>
      <c r="U1006" s="23">
        <v>4</v>
      </c>
      <c r="V1006" s="23">
        <v>1</v>
      </c>
      <c r="W1006" s="23">
        <v>2</v>
      </c>
      <c r="X1006" s="23">
        <v>6</v>
      </c>
      <c r="Y1006" s="23">
        <v>23</v>
      </c>
      <c r="Z1006" s="23">
        <v>16</v>
      </c>
      <c r="AA1006" s="23">
        <v>2</v>
      </c>
      <c r="AB1006" s="23">
        <v>57</v>
      </c>
      <c r="AC1006" s="23">
        <v>1</v>
      </c>
      <c r="AD1006" s="23">
        <v>8</v>
      </c>
      <c r="AE1006" s="23">
        <v>5</v>
      </c>
      <c r="AF1006" s="23">
        <v>11</v>
      </c>
      <c r="AG1006" s="23">
        <v>3</v>
      </c>
      <c r="AH1006" s="23">
        <v>4</v>
      </c>
      <c r="AI1006" s="23">
        <v>22</v>
      </c>
      <c r="AJ1006" s="23">
        <v>1</v>
      </c>
      <c r="AK1006" s="23">
        <v>0</v>
      </c>
      <c r="AL1006" s="23">
        <v>111</v>
      </c>
      <c r="AM1006" s="98">
        <f t="shared" si="0"/>
        <v>357</v>
      </c>
      <c r="AO1006" s="183"/>
    </row>
    <row r="1007" spans="4:41" x14ac:dyDescent="0.3">
      <c r="D1007" s="1">
        <f>SUM(N1006:AK1006)</f>
        <v>211</v>
      </c>
      <c r="E1007" s="140" t="s">
        <v>2330</v>
      </c>
      <c r="F1007" s="38">
        <v>1</v>
      </c>
      <c r="G1007" s="26">
        <v>5</v>
      </c>
      <c r="H1007" s="194">
        <v>5</v>
      </c>
      <c r="I1007" s="38">
        <v>0</v>
      </c>
      <c r="J1007" s="191">
        <v>0</v>
      </c>
      <c r="K1007" s="191">
        <v>10</v>
      </c>
      <c r="L1007" s="191">
        <v>2</v>
      </c>
      <c r="M1007" s="191">
        <v>0</v>
      </c>
      <c r="N1007" s="165">
        <v>0</v>
      </c>
      <c r="O1007" s="192">
        <v>29</v>
      </c>
      <c r="P1007" s="165">
        <v>1</v>
      </c>
      <c r="Q1007" s="165">
        <v>4</v>
      </c>
      <c r="R1007" s="105">
        <v>0</v>
      </c>
      <c r="S1007" s="105">
        <v>6</v>
      </c>
      <c r="T1007" s="23">
        <v>2</v>
      </c>
      <c r="U1007" s="23">
        <v>1</v>
      </c>
      <c r="V1007" s="23">
        <v>0</v>
      </c>
      <c r="W1007" s="23">
        <v>0</v>
      </c>
      <c r="X1007" s="23">
        <v>1</v>
      </c>
      <c r="Y1007" s="23">
        <v>26</v>
      </c>
      <c r="Z1007" s="23">
        <v>20</v>
      </c>
      <c r="AA1007" s="23">
        <v>2</v>
      </c>
      <c r="AB1007" s="23">
        <v>15</v>
      </c>
      <c r="AC1007" s="23">
        <v>2</v>
      </c>
      <c r="AD1007" s="23">
        <v>2</v>
      </c>
      <c r="AE1007" s="23">
        <v>5</v>
      </c>
      <c r="AF1007" s="23">
        <v>11</v>
      </c>
      <c r="AG1007" s="23">
        <v>0</v>
      </c>
      <c r="AH1007" s="23">
        <v>0</v>
      </c>
      <c r="AI1007" s="23">
        <v>19</v>
      </c>
      <c r="AJ1007" s="23">
        <v>0</v>
      </c>
      <c r="AK1007" s="23">
        <v>3</v>
      </c>
      <c r="AL1007" s="23">
        <v>108</v>
      </c>
      <c r="AM1007" s="98">
        <f t="shared" si="0"/>
        <v>280</v>
      </c>
      <c r="AO1007" s="183"/>
    </row>
    <row r="1008" spans="4:41" s="195" customFormat="1" ht="21" x14ac:dyDescent="0.4">
      <c r="D1008" s="541">
        <f>SUM(D1003:D1007)</f>
        <v>406</v>
      </c>
      <c r="F1008" s="196">
        <f>SUM(F1003:F1007)</f>
        <v>1</v>
      </c>
      <c r="G1008" s="196">
        <f t="shared" ref="G1008:AL1008" si="1">SUM(G1003:G1007)</f>
        <v>11</v>
      </c>
      <c r="H1008" s="196">
        <f t="shared" si="1"/>
        <v>24</v>
      </c>
      <c r="I1008" s="196">
        <f t="shared" si="1"/>
        <v>2</v>
      </c>
      <c r="J1008" s="196">
        <f t="shared" si="1"/>
        <v>1</v>
      </c>
      <c r="K1008" s="196">
        <f t="shared" si="1"/>
        <v>40</v>
      </c>
      <c r="L1008" s="196">
        <f t="shared" si="1"/>
        <v>9</v>
      </c>
      <c r="M1008" s="196">
        <f t="shared" si="1"/>
        <v>2</v>
      </c>
      <c r="N1008" s="196">
        <f t="shared" si="1"/>
        <v>2</v>
      </c>
      <c r="O1008" s="196">
        <f t="shared" si="1"/>
        <v>72</v>
      </c>
      <c r="P1008" s="196">
        <f t="shared" si="1"/>
        <v>3</v>
      </c>
      <c r="Q1008" s="196">
        <f t="shared" si="1"/>
        <v>11</v>
      </c>
      <c r="R1008" s="196">
        <f t="shared" si="1"/>
        <v>3</v>
      </c>
      <c r="S1008" s="196">
        <f t="shared" si="1"/>
        <v>27</v>
      </c>
      <c r="T1008" s="196">
        <f t="shared" si="1"/>
        <v>5</v>
      </c>
      <c r="U1008" s="196">
        <f t="shared" si="1"/>
        <v>8</v>
      </c>
      <c r="V1008" s="196">
        <f t="shared" si="1"/>
        <v>2</v>
      </c>
      <c r="W1008" s="196">
        <f t="shared" si="1"/>
        <v>3</v>
      </c>
      <c r="X1008" s="196">
        <f t="shared" si="1"/>
        <v>13</v>
      </c>
      <c r="Y1008" s="196">
        <f t="shared" si="1"/>
        <v>85</v>
      </c>
      <c r="Z1008" s="196">
        <f t="shared" si="1"/>
        <v>50</v>
      </c>
      <c r="AA1008" s="196">
        <f t="shared" si="1"/>
        <v>4</v>
      </c>
      <c r="AB1008" s="196">
        <f t="shared" si="1"/>
        <v>138</v>
      </c>
      <c r="AC1008" s="196">
        <f t="shared" si="1"/>
        <v>3</v>
      </c>
      <c r="AD1008" s="196">
        <f t="shared" si="1"/>
        <v>16</v>
      </c>
      <c r="AE1008" s="196">
        <f t="shared" si="1"/>
        <v>14</v>
      </c>
      <c r="AF1008" s="196">
        <f t="shared" si="1"/>
        <v>29</v>
      </c>
      <c r="AG1008" s="196">
        <f t="shared" si="1"/>
        <v>4</v>
      </c>
      <c r="AH1008" s="196">
        <f t="shared" si="1"/>
        <v>8</v>
      </c>
      <c r="AI1008" s="196">
        <f t="shared" si="1"/>
        <v>50</v>
      </c>
      <c r="AJ1008" s="196">
        <f t="shared" si="1"/>
        <v>2</v>
      </c>
      <c r="AK1008" s="196">
        <f t="shared" si="1"/>
        <v>3</v>
      </c>
      <c r="AL1008" s="196">
        <f t="shared" si="1"/>
        <v>314</v>
      </c>
      <c r="AM1008" s="212">
        <f t="shared" si="0"/>
        <v>959</v>
      </c>
      <c r="AO1008" s="213"/>
    </row>
    <row r="1009" spans="4:41" s="562" customFormat="1" ht="21" x14ac:dyDescent="0.4">
      <c r="D1009" s="541"/>
      <c r="F1009" s="196"/>
      <c r="G1009" s="196"/>
      <c r="H1009" s="196"/>
      <c r="I1009" s="196"/>
      <c r="J1009" s="196"/>
      <c r="K1009" s="196"/>
      <c r="L1009" s="196"/>
      <c r="M1009" s="196"/>
      <c r="N1009" s="196"/>
      <c r="O1009" s="577">
        <f>O1008*100/AM1008</f>
        <v>7.5078206465067776</v>
      </c>
      <c r="P1009" s="577"/>
      <c r="Q1009" s="577"/>
      <c r="R1009" s="577"/>
      <c r="S1009" s="577"/>
      <c r="T1009" s="577"/>
      <c r="U1009" s="577"/>
      <c r="V1009" s="577"/>
      <c r="W1009" s="577"/>
      <c r="X1009" s="577"/>
      <c r="Y1009" s="577">
        <f>Y1008*100/AM1008</f>
        <v>8.8633993743482797</v>
      </c>
      <c r="Z1009" s="196"/>
      <c r="AA1009" s="196"/>
      <c r="AB1009" s="577">
        <f>AB1008*100/AM1008</f>
        <v>14.389989572471324</v>
      </c>
      <c r="AC1009" s="196"/>
      <c r="AD1009" s="196"/>
      <c r="AE1009" s="196"/>
      <c r="AF1009" s="196"/>
      <c r="AG1009" s="196"/>
      <c r="AH1009" s="196"/>
      <c r="AI1009" s="196"/>
      <c r="AJ1009" s="196"/>
      <c r="AK1009" s="196"/>
      <c r="AL1009" s="577">
        <f>AL1008*100/AM1008</f>
        <v>32.742440041710118</v>
      </c>
      <c r="AM1009" s="212"/>
      <c r="AO1009" s="563"/>
    </row>
    <row r="1010" spans="4:41" ht="21" x14ac:dyDescent="0.35">
      <c r="D1010" s="542">
        <f>406*100/959</f>
        <v>42.335766423357661</v>
      </c>
      <c r="F1010" t="s">
        <v>1154</v>
      </c>
      <c r="G1010" s="184" t="s">
        <v>1155</v>
      </c>
    </row>
    <row r="1015" spans="4:41" s="1" customFormat="1" x14ac:dyDescent="0.3">
      <c r="E1015" s="222" t="s">
        <v>1097</v>
      </c>
      <c r="F1015" s="222" t="s">
        <v>1137</v>
      </c>
      <c r="G1015" s="222" t="s">
        <v>1138</v>
      </c>
      <c r="H1015" s="222" t="s">
        <v>1139</v>
      </c>
      <c r="I1015" s="222" t="s">
        <v>1140</v>
      </c>
      <c r="J1015" s="222" t="s">
        <v>1196</v>
      </c>
      <c r="K1015" s="222" t="s">
        <v>1142</v>
      </c>
      <c r="L1015" s="222" t="s">
        <v>1143</v>
      </c>
      <c r="M1015" s="222" t="s">
        <v>2283</v>
      </c>
      <c r="N1015" s="222" t="s">
        <v>1098</v>
      </c>
      <c r="O1015" s="222"/>
    </row>
    <row r="1016" spans="4:41" x14ac:dyDescent="0.3">
      <c r="E1016" s="140" t="s">
        <v>2326</v>
      </c>
      <c r="F1016" s="183"/>
      <c r="G1016" s="183">
        <v>0</v>
      </c>
      <c r="H1016" s="183">
        <v>4</v>
      </c>
      <c r="I1016" s="183">
        <v>1</v>
      </c>
      <c r="J1016" s="183">
        <v>0</v>
      </c>
      <c r="K1016" s="183">
        <v>0</v>
      </c>
      <c r="L1016" s="183">
        <v>1</v>
      </c>
      <c r="M1016" s="183">
        <v>1</v>
      </c>
      <c r="N1016" s="183">
        <v>0</v>
      </c>
      <c r="O1016" s="222">
        <f>SUM(F1016:N1016)</f>
        <v>7</v>
      </c>
      <c r="P1016" s="1"/>
    </row>
    <row r="1017" spans="4:41" s="152" customFormat="1" x14ac:dyDescent="0.3">
      <c r="E1017" s="140" t="s">
        <v>2327</v>
      </c>
      <c r="F1017" s="183">
        <v>17</v>
      </c>
      <c r="G1017" s="183">
        <v>4</v>
      </c>
      <c r="H1017" s="183">
        <v>28</v>
      </c>
      <c r="I1017" s="183">
        <v>29</v>
      </c>
      <c r="J1017" s="183">
        <v>0</v>
      </c>
      <c r="K1017" s="183">
        <v>11</v>
      </c>
      <c r="L1017" s="183">
        <v>32</v>
      </c>
      <c r="M1017" s="183">
        <v>67</v>
      </c>
      <c r="N1017" s="183">
        <v>2</v>
      </c>
      <c r="O1017" s="222">
        <f>SUM(F1017:N1017)</f>
        <v>190</v>
      </c>
      <c r="P1017" s="321">
        <f>O1017*100/O1023</f>
        <v>19.81230448383733</v>
      </c>
    </row>
    <row r="1018" spans="4:41" x14ac:dyDescent="0.3">
      <c r="E1018" s="140" t="s">
        <v>2328</v>
      </c>
      <c r="F1018" s="183">
        <v>2</v>
      </c>
      <c r="G1018" s="183">
        <v>2</v>
      </c>
      <c r="H1018" s="183">
        <v>12</v>
      </c>
      <c r="I1018" s="152">
        <v>10</v>
      </c>
      <c r="J1018" s="48">
        <v>2</v>
      </c>
      <c r="K1018" s="183">
        <v>7</v>
      </c>
      <c r="L1018" s="183">
        <v>6</v>
      </c>
      <c r="M1018" s="152">
        <v>84</v>
      </c>
      <c r="N1018" s="183">
        <v>0</v>
      </c>
      <c r="O1018" s="222">
        <f>SUM(F1018:N1018)</f>
        <v>125</v>
      </c>
      <c r="P1018" s="152"/>
    </row>
    <row r="1019" spans="4:41" s="152" customFormat="1" x14ac:dyDescent="0.3">
      <c r="E1019" s="140" t="s">
        <v>2329</v>
      </c>
      <c r="F1019" s="152">
        <v>7</v>
      </c>
      <c r="G1019" s="152">
        <v>12</v>
      </c>
      <c r="H1019" s="152">
        <v>34</v>
      </c>
      <c r="I1019" s="152">
        <v>23</v>
      </c>
      <c r="J1019" s="152">
        <v>0</v>
      </c>
      <c r="K1019" s="152">
        <v>21</v>
      </c>
      <c r="L1019" s="152">
        <v>23</v>
      </c>
      <c r="M1019" s="152">
        <v>236</v>
      </c>
      <c r="N1019" s="152">
        <v>1</v>
      </c>
      <c r="O1019" s="222">
        <f>SUM(F1019:N1019)</f>
        <v>357</v>
      </c>
      <c r="P1019" t="s">
        <v>2323</v>
      </c>
      <c r="Q1019" s="613">
        <f>357/33</f>
        <v>10.818181818181818</v>
      </c>
    </row>
    <row r="1020" spans="4:41" x14ac:dyDescent="0.3">
      <c r="E1020" s="140" t="s">
        <v>2330</v>
      </c>
      <c r="F1020" s="183">
        <v>6</v>
      </c>
      <c r="G1020" s="229">
        <v>9</v>
      </c>
      <c r="H1020" s="183">
        <v>37</v>
      </c>
      <c r="I1020" s="229">
        <v>11</v>
      </c>
      <c r="J1020" s="48">
        <v>3</v>
      </c>
      <c r="K1020" s="183">
        <v>12</v>
      </c>
      <c r="L1020" s="229">
        <v>13</v>
      </c>
      <c r="M1020" s="183">
        <v>189</v>
      </c>
      <c r="N1020" s="183">
        <v>0</v>
      </c>
      <c r="O1020" s="222">
        <f>SUM(F1020:N1020)</f>
        <v>280</v>
      </c>
      <c r="P1020" s="152"/>
    </row>
    <row r="1021" spans="4:41" s="1" customFormat="1" ht="21" x14ac:dyDescent="0.4">
      <c r="E1021" s="222"/>
      <c r="F1021" s="556">
        <f>SUM(F1016:F1020)</f>
        <v>32</v>
      </c>
      <c r="G1021" s="556">
        <f t="shared" ref="G1021:O1021" si="2">SUM(G1016:G1020)</f>
        <v>27</v>
      </c>
      <c r="H1021" s="556">
        <f t="shared" si="2"/>
        <v>115</v>
      </c>
      <c r="I1021" s="556">
        <f t="shared" si="2"/>
        <v>74</v>
      </c>
      <c r="J1021" s="556">
        <f t="shared" si="2"/>
        <v>5</v>
      </c>
      <c r="K1021" s="556">
        <f t="shared" si="2"/>
        <v>51</v>
      </c>
      <c r="L1021" s="556">
        <f t="shared" si="2"/>
        <v>75</v>
      </c>
      <c r="M1021" s="556">
        <f t="shared" si="2"/>
        <v>577</v>
      </c>
      <c r="N1021" s="556">
        <f t="shared" si="2"/>
        <v>3</v>
      </c>
      <c r="O1021" s="233">
        <f t="shared" si="2"/>
        <v>959</v>
      </c>
      <c r="P1021"/>
    </row>
    <row r="1022" spans="4:41" x14ac:dyDescent="0.3">
      <c r="F1022" s="183">
        <v>100</v>
      </c>
      <c r="G1022" s="183">
        <v>100</v>
      </c>
      <c r="H1022" s="183">
        <v>100</v>
      </c>
      <c r="I1022" s="183">
        <v>100</v>
      </c>
      <c r="J1022" s="183">
        <v>100</v>
      </c>
      <c r="K1022" s="183">
        <v>100</v>
      </c>
      <c r="L1022" s="183">
        <v>100</v>
      </c>
      <c r="M1022" s="183">
        <v>100</v>
      </c>
      <c r="N1022" s="183">
        <v>100</v>
      </c>
      <c r="O1022" s="183">
        <v>100</v>
      </c>
    </row>
    <row r="1023" spans="4:41" ht="21" x14ac:dyDescent="0.4">
      <c r="F1023" s="233">
        <v>959</v>
      </c>
      <c r="G1023" s="233">
        <v>959</v>
      </c>
      <c r="H1023" s="233">
        <v>959</v>
      </c>
      <c r="I1023" s="233">
        <v>959</v>
      </c>
      <c r="J1023" s="233">
        <v>959</v>
      </c>
      <c r="K1023" s="233">
        <v>959</v>
      </c>
      <c r="L1023" s="233">
        <v>959</v>
      </c>
      <c r="M1023" s="233">
        <v>959</v>
      </c>
      <c r="N1023" s="233">
        <v>959</v>
      </c>
      <c r="O1023" s="233">
        <v>959</v>
      </c>
    </row>
    <row r="1024" spans="4:41" ht="15.6" x14ac:dyDescent="0.3">
      <c r="F1024" s="555">
        <f>F1021*F1022/F1023</f>
        <v>3.3368091762252345</v>
      </c>
      <c r="G1024" s="555">
        <f t="shared" ref="G1024:O1024" si="3">G1021*G1022/G1023</f>
        <v>2.8154327424400418</v>
      </c>
      <c r="H1024" s="555">
        <f t="shared" si="3"/>
        <v>11.991657977059436</v>
      </c>
      <c r="I1024" s="555">
        <f t="shared" si="3"/>
        <v>7.7163712200208554</v>
      </c>
      <c r="J1024" s="555">
        <f t="shared" si="3"/>
        <v>0.52137643378519294</v>
      </c>
      <c r="K1024" s="555">
        <f t="shared" si="3"/>
        <v>5.3180396246089678</v>
      </c>
      <c r="L1024" s="555">
        <f t="shared" si="3"/>
        <v>7.8206465067778934</v>
      </c>
      <c r="M1024" s="555">
        <f t="shared" si="3"/>
        <v>60.166840458811265</v>
      </c>
      <c r="N1024" s="555">
        <f t="shared" si="3"/>
        <v>0.31282586027111575</v>
      </c>
      <c r="O1024" s="555">
        <f t="shared" si="3"/>
        <v>100</v>
      </c>
    </row>
    <row r="1026" spans="6:6" x14ac:dyDescent="0.3">
      <c r="F1026">
        <f>16/11</f>
        <v>1.4545454545454546</v>
      </c>
    </row>
    <row r="1027" spans="6:6" x14ac:dyDescent="0.3">
      <c r="F1027">
        <f>190/37</f>
        <v>5.1351351351351351</v>
      </c>
    </row>
    <row r="1028" spans="6:6" x14ac:dyDescent="0.3">
      <c r="F1028">
        <f>190/43</f>
        <v>4.4186046511627906</v>
      </c>
    </row>
    <row r="1077" spans="7:7" x14ac:dyDescent="0.3">
      <c r="G1077" s="847" t="s">
        <v>2422</v>
      </c>
    </row>
  </sheetData>
  <hyperlinks>
    <hyperlink ref="J626" r:id="rId1" display="https://thuvienphapluat.vn/van-ban/The-thao-Y-te/Chi-thi-12-CT-TTg-2020-tap-trung-trien-khai-dong-bo-giai-phap-phong-chong-dich-benh-gia-suc-gia-cam-436653.aspx" xr:uid="{0901759C-8F0B-422B-9A7E-A95287BFDF61}"/>
    <hyperlink ref="J627" r:id="rId2" display="https://thuvienphapluat.vn/van-ban/The-thao-Y-te/Chi-thi-13-CT-TTg-2020-tiep-tuc-day-manh-phong-chong-dich-COVID-19-trong-tinh-hinh-moi-436876.aspx" xr:uid="{F13F7D29-A758-43FA-A992-C43A1AD66C08}"/>
    <hyperlink ref="J629" r:id="rId3" display="https://thuvienphapluat.vn/van-ban/Tai-chinh-nha-nuoc/Quyet-dinh-437-QD-TTg-2020-nguyen-tac-ho-tro-tu-trung-uong-cho-dia-phuong-phong-chong-Covid-19-438604.aspx" xr:uid="{5407467F-AD57-4DD2-9D61-832FF4CD3377}"/>
    <hyperlink ref="J628" r:id="rId4" display="https://thuvienphapluat.vn/van-ban/The-thao-Y-te/Chi-thi-15-CT-TTg-2020-quyet-liet-thuc-hien-dot-cao-diem-phong-chong-dich-COVID-19-438342.aspx" xr:uid="{DE395DC6-9FD1-44BF-9586-5059E1C7AFAE}"/>
    <hyperlink ref="J630" r:id="rId5" display="https://thuvienphapluat.vn/van-ban/The-thao-Y-te/Chi-thi-16-CT-TTg-2020-thuc-hien-bien-phap-cap-bach-phong-chong-dich-COVID-19-438648.aspx" xr:uid="{190B607D-7A73-44FC-AEAA-89B5DF7DE720}"/>
    <hyperlink ref="L634" r:id="rId6" display="https://thuvienphapluat.vn/van-ban/The-thao-Y-te/Chi-thi-19-CT-TTg-2020-tiep-tuc-thuc-hien-bien-phap-phong-chong-dich-COVID-19-trong-tinh-hinh-moi-440991.aspx" xr:uid="{E51FA71D-5650-4297-B19E-9D88E78C2AB5}"/>
    <hyperlink ref="I566" r:id="rId7" xr:uid="{83C5404B-75EE-4EAB-94D8-BC2525B9F9D8}"/>
  </hyperlinks>
  <pageMargins left="0.7" right="0.7" top="0.75" bottom="0.75" header="0.3" footer="0.3"/>
  <pageSetup orientation="portrait" horizontalDpi="4294967295" verticalDpi="4294967295" r:id="rId8"/>
  <drawing r:id="rId9"/>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62A9BC-873C-4C19-AE51-5974385ED504}">
  <dimension ref="C1:AN339"/>
  <sheetViews>
    <sheetView topLeftCell="A312" workbookViewId="0">
      <selection activeCell="E332" sqref="E332"/>
    </sheetView>
  </sheetViews>
  <sheetFormatPr defaultRowHeight="14.4" x14ac:dyDescent="0.3"/>
  <cols>
    <col min="4" max="4" width="18.5546875" customWidth="1"/>
    <col min="5" max="5" width="46.77734375" customWidth="1"/>
    <col min="6" max="6" width="26.21875" customWidth="1"/>
    <col min="7" max="7" width="11.77734375" customWidth="1"/>
    <col min="8" max="8" width="8.88671875" style="1"/>
    <col min="9" max="9" width="8.88671875" style="192"/>
  </cols>
  <sheetData>
    <row r="1" spans="3:9" x14ac:dyDescent="0.3">
      <c r="D1" t="s">
        <v>0</v>
      </c>
      <c r="E1" t="s">
        <v>1</v>
      </c>
      <c r="F1" t="s">
        <v>1197</v>
      </c>
    </row>
    <row r="2" spans="3:9" x14ac:dyDescent="0.3">
      <c r="G2" t="s">
        <v>1201</v>
      </c>
      <c r="H2" s="1" t="s">
        <v>2346</v>
      </c>
    </row>
    <row r="4" spans="3:9" ht="15.6" x14ac:dyDescent="0.3">
      <c r="C4" s="26">
        <v>1</v>
      </c>
      <c r="D4" s="106">
        <v>43935</v>
      </c>
      <c r="E4" s="104" t="s">
        <v>690</v>
      </c>
      <c r="F4" s="5" t="s">
        <v>691</v>
      </c>
      <c r="G4">
        <v>1</v>
      </c>
      <c r="H4" s="1">
        <v>1</v>
      </c>
      <c r="I4" s="192">
        <v>2</v>
      </c>
    </row>
    <row r="5" spans="3:9" ht="15.6" x14ac:dyDescent="0.3">
      <c r="C5" s="26">
        <v>2</v>
      </c>
      <c r="D5" s="39">
        <v>43979</v>
      </c>
      <c r="E5" s="25" t="s">
        <v>1025</v>
      </c>
      <c r="F5" s="35" t="s">
        <v>691</v>
      </c>
      <c r="H5" s="1">
        <v>2</v>
      </c>
    </row>
    <row r="6" spans="3:9" ht="15.6" x14ac:dyDescent="0.3">
      <c r="C6" s="26">
        <v>3</v>
      </c>
      <c r="D6" s="66">
        <v>43941</v>
      </c>
      <c r="E6" s="67" t="s">
        <v>1057</v>
      </c>
      <c r="F6" s="68" t="s">
        <v>1058</v>
      </c>
      <c r="G6">
        <v>2</v>
      </c>
      <c r="H6" s="236">
        <v>1</v>
      </c>
      <c r="I6" s="192">
        <v>4</v>
      </c>
    </row>
    <row r="7" spans="3:9" ht="15.6" x14ac:dyDescent="0.3">
      <c r="C7" s="26">
        <v>4</v>
      </c>
      <c r="D7" s="39">
        <v>43952</v>
      </c>
      <c r="E7" s="25" t="s">
        <v>1026</v>
      </c>
      <c r="F7" s="35" t="s">
        <v>1027</v>
      </c>
      <c r="H7" s="236">
        <v>2</v>
      </c>
    </row>
    <row r="8" spans="3:9" ht="15.6" x14ac:dyDescent="0.3">
      <c r="C8" s="26">
        <v>5</v>
      </c>
      <c r="D8" s="80">
        <v>43914</v>
      </c>
      <c r="E8" s="53" t="s">
        <v>270</v>
      </c>
      <c r="F8" s="54" t="s">
        <v>271</v>
      </c>
      <c r="H8" s="236">
        <v>3</v>
      </c>
    </row>
    <row r="9" spans="3:9" ht="15.6" x14ac:dyDescent="0.3">
      <c r="C9" s="26">
        <v>6</v>
      </c>
      <c r="D9" s="81">
        <v>43914</v>
      </c>
      <c r="E9" s="67" t="s">
        <v>272</v>
      </c>
      <c r="F9" s="68" t="s">
        <v>271</v>
      </c>
      <c r="H9" s="236">
        <v>4</v>
      </c>
    </row>
    <row r="10" spans="3:9" ht="15.6" x14ac:dyDescent="0.3">
      <c r="C10" s="26">
        <v>7</v>
      </c>
      <c r="D10" s="31">
        <v>44012</v>
      </c>
      <c r="E10" s="25" t="s">
        <v>214</v>
      </c>
      <c r="F10" s="25" t="s">
        <v>215</v>
      </c>
      <c r="G10">
        <v>3</v>
      </c>
      <c r="H10" s="1">
        <v>1</v>
      </c>
      <c r="I10" s="192">
        <v>3</v>
      </c>
    </row>
    <row r="11" spans="3:9" ht="15.6" x14ac:dyDescent="0.3">
      <c r="C11" s="26">
        <v>8</v>
      </c>
      <c r="D11" s="225">
        <v>43943</v>
      </c>
      <c r="E11" s="226" t="s">
        <v>795</v>
      </c>
      <c r="F11" s="227" t="s">
        <v>215</v>
      </c>
      <c r="H11" s="1">
        <v>2</v>
      </c>
    </row>
    <row r="12" spans="3:9" ht="15.6" x14ac:dyDescent="0.3">
      <c r="C12" s="26">
        <v>9</v>
      </c>
      <c r="D12" s="39">
        <v>43950</v>
      </c>
      <c r="E12" s="40" t="s">
        <v>1022</v>
      </c>
      <c r="F12" s="35" t="s">
        <v>215</v>
      </c>
      <c r="H12" s="1">
        <v>3</v>
      </c>
    </row>
    <row r="13" spans="3:9" ht="15.6" x14ac:dyDescent="0.3">
      <c r="C13" s="26">
        <v>10</v>
      </c>
      <c r="D13" s="20">
        <v>43875</v>
      </c>
      <c r="E13" s="21" t="s">
        <v>983</v>
      </c>
      <c r="F13" s="22" t="s">
        <v>984</v>
      </c>
      <c r="G13">
        <v>4</v>
      </c>
      <c r="H13" s="236">
        <v>1</v>
      </c>
      <c r="I13" s="192">
        <v>3</v>
      </c>
    </row>
    <row r="14" spans="3:9" ht="15.6" x14ac:dyDescent="0.3">
      <c r="C14" s="26">
        <v>11</v>
      </c>
      <c r="D14" s="106">
        <v>43896</v>
      </c>
      <c r="E14" s="104" t="s">
        <v>990</v>
      </c>
      <c r="F14" s="5" t="s">
        <v>984</v>
      </c>
      <c r="H14" s="236">
        <v>2</v>
      </c>
    </row>
    <row r="15" spans="3:9" ht="15.6" x14ac:dyDescent="0.3">
      <c r="C15" s="26">
        <v>12</v>
      </c>
      <c r="D15" s="33">
        <v>43917</v>
      </c>
      <c r="E15" s="34" t="s">
        <v>1003</v>
      </c>
      <c r="F15" s="62" t="s">
        <v>984</v>
      </c>
      <c r="H15" s="236">
        <v>3</v>
      </c>
    </row>
    <row r="16" spans="3:9" ht="15.6" x14ac:dyDescent="0.3">
      <c r="C16" s="26">
        <v>13</v>
      </c>
      <c r="D16" s="80">
        <v>43928</v>
      </c>
      <c r="E16" s="53" t="s">
        <v>1010</v>
      </c>
      <c r="F16" s="54" t="s">
        <v>303</v>
      </c>
      <c r="G16">
        <v>5</v>
      </c>
      <c r="H16" s="1">
        <v>1</v>
      </c>
      <c r="I16" s="192">
        <v>3</v>
      </c>
    </row>
    <row r="17" spans="3:9" ht="15.6" x14ac:dyDescent="0.3">
      <c r="C17" s="26">
        <v>14</v>
      </c>
      <c r="D17" s="33">
        <v>43941</v>
      </c>
      <c r="E17" s="34" t="s">
        <v>1016</v>
      </c>
      <c r="F17" s="62" t="s">
        <v>303</v>
      </c>
      <c r="H17" s="1">
        <v>2</v>
      </c>
    </row>
    <row r="18" spans="3:9" ht="15.6" x14ac:dyDescent="0.3">
      <c r="C18" s="26">
        <v>15</v>
      </c>
      <c r="D18" s="31">
        <v>43946</v>
      </c>
      <c r="E18" s="153" t="s">
        <v>302</v>
      </c>
      <c r="F18" s="25" t="s">
        <v>303</v>
      </c>
      <c r="H18" s="1">
        <v>3</v>
      </c>
    </row>
    <row r="19" spans="3:9" ht="15.6" x14ac:dyDescent="0.3">
      <c r="C19" s="26">
        <v>16</v>
      </c>
      <c r="D19" s="20">
        <v>43872</v>
      </c>
      <c r="E19" s="21" t="s">
        <v>980</v>
      </c>
      <c r="F19" s="22" t="s">
        <v>152</v>
      </c>
      <c r="G19">
        <v>6</v>
      </c>
      <c r="H19" s="236">
        <v>1</v>
      </c>
      <c r="I19" s="192">
        <v>8</v>
      </c>
    </row>
    <row r="20" spans="3:9" ht="15.6" x14ac:dyDescent="0.3">
      <c r="C20" s="26">
        <v>17</v>
      </c>
      <c r="D20" s="33">
        <v>43923</v>
      </c>
      <c r="E20" s="34" t="s">
        <v>151</v>
      </c>
      <c r="F20" s="62" t="s">
        <v>152</v>
      </c>
      <c r="H20" s="236">
        <v>2</v>
      </c>
    </row>
    <row r="21" spans="3:9" ht="15.6" x14ac:dyDescent="0.3">
      <c r="C21" s="26">
        <v>18</v>
      </c>
      <c r="D21" s="20">
        <v>43941</v>
      </c>
      <c r="E21" s="21" t="s">
        <v>294</v>
      </c>
      <c r="F21" s="15" t="s">
        <v>152</v>
      </c>
      <c r="H21" s="236">
        <v>3</v>
      </c>
    </row>
    <row r="22" spans="3:9" ht="15.6" x14ac:dyDescent="0.3">
      <c r="C22" s="26">
        <v>19</v>
      </c>
      <c r="D22" s="33">
        <v>43922</v>
      </c>
      <c r="E22" s="82" t="s">
        <v>289</v>
      </c>
      <c r="F22" s="46" t="s">
        <v>152</v>
      </c>
      <c r="H22" s="236">
        <v>4</v>
      </c>
    </row>
    <row r="23" spans="3:9" ht="15.6" x14ac:dyDescent="0.3">
      <c r="C23" s="26">
        <v>20</v>
      </c>
      <c r="D23" s="225">
        <v>43944</v>
      </c>
      <c r="E23" s="226" t="s">
        <v>777</v>
      </c>
      <c r="F23" s="227" t="s">
        <v>152</v>
      </c>
      <c r="H23" s="236">
        <v>5</v>
      </c>
    </row>
    <row r="24" spans="3:9" ht="15.6" x14ac:dyDescent="0.3">
      <c r="C24" s="26">
        <v>21</v>
      </c>
      <c r="D24" s="225">
        <v>43944</v>
      </c>
      <c r="E24" s="226" t="s">
        <v>776</v>
      </c>
      <c r="F24" s="227" t="s">
        <v>152</v>
      </c>
      <c r="H24" s="236">
        <v>6</v>
      </c>
    </row>
    <row r="25" spans="3:9" ht="15.6" x14ac:dyDescent="0.3">
      <c r="C25" s="26">
        <v>22</v>
      </c>
      <c r="D25" s="225">
        <v>43945</v>
      </c>
      <c r="E25" s="226" t="s">
        <v>781</v>
      </c>
      <c r="F25" s="227" t="s">
        <v>152</v>
      </c>
      <c r="H25" s="236">
        <v>7</v>
      </c>
    </row>
    <row r="26" spans="3:9" ht="15.6" x14ac:dyDescent="0.3">
      <c r="C26" s="26">
        <v>23</v>
      </c>
      <c r="D26" s="225">
        <v>43945</v>
      </c>
      <c r="E26" s="226" t="s">
        <v>782</v>
      </c>
      <c r="F26" s="227" t="s">
        <v>152</v>
      </c>
      <c r="H26" s="236">
        <v>8</v>
      </c>
    </row>
    <row r="27" spans="3:9" ht="15.6" x14ac:dyDescent="0.3">
      <c r="C27" s="26">
        <v>24</v>
      </c>
      <c r="D27" s="106">
        <v>43941</v>
      </c>
      <c r="E27" s="104" t="s">
        <v>719</v>
      </c>
      <c r="F27" s="5" t="s">
        <v>720</v>
      </c>
      <c r="G27">
        <v>7</v>
      </c>
      <c r="H27" s="1">
        <v>1</v>
      </c>
      <c r="I27" s="192">
        <v>1</v>
      </c>
    </row>
    <row r="28" spans="3:9" ht="15.6" x14ac:dyDescent="0.3">
      <c r="C28" s="26">
        <v>25</v>
      </c>
      <c r="D28" s="52">
        <v>43861</v>
      </c>
      <c r="E28" s="53" t="s">
        <v>79</v>
      </c>
      <c r="F28" s="54" t="s">
        <v>80</v>
      </c>
      <c r="G28">
        <v>8</v>
      </c>
      <c r="H28" s="98">
        <v>1</v>
      </c>
      <c r="I28" s="192">
        <v>8</v>
      </c>
    </row>
    <row r="29" spans="3:9" ht="15.6" x14ac:dyDescent="0.3">
      <c r="C29" s="26">
        <v>26</v>
      </c>
      <c r="D29" s="52">
        <v>43861</v>
      </c>
      <c r="E29" s="53" t="s">
        <v>81</v>
      </c>
      <c r="F29" s="54" t="s">
        <v>80</v>
      </c>
      <c r="H29" s="98">
        <v>2</v>
      </c>
    </row>
    <row r="30" spans="3:9" ht="15.6" x14ac:dyDescent="0.3">
      <c r="C30" s="26">
        <v>27</v>
      </c>
      <c r="D30" s="52">
        <v>43894</v>
      </c>
      <c r="E30" s="53" t="s">
        <v>107</v>
      </c>
      <c r="F30" s="54" t="s">
        <v>80</v>
      </c>
      <c r="H30" s="98">
        <v>3</v>
      </c>
    </row>
    <row r="31" spans="3:9" ht="15.6" x14ac:dyDescent="0.3">
      <c r="C31" s="26">
        <v>28</v>
      </c>
      <c r="D31" s="52">
        <v>43881</v>
      </c>
      <c r="E31" s="53" t="s">
        <v>250</v>
      </c>
      <c r="F31" s="54" t="s">
        <v>80</v>
      </c>
      <c r="H31" s="98">
        <v>4</v>
      </c>
    </row>
    <row r="32" spans="3:9" ht="15" customHeight="1" x14ac:dyDescent="0.3">
      <c r="C32" s="26">
        <v>29</v>
      </c>
      <c r="D32" s="52">
        <v>43861</v>
      </c>
      <c r="E32" s="53" t="s">
        <v>227</v>
      </c>
      <c r="F32" s="54" t="s">
        <v>80</v>
      </c>
      <c r="H32" s="98">
        <v>5</v>
      </c>
    </row>
    <row r="33" spans="3:9" ht="15.6" x14ac:dyDescent="0.3">
      <c r="C33" s="26">
        <v>30</v>
      </c>
      <c r="D33" s="52">
        <v>43903</v>
      </c>
      <c r="E33" s="53" t="s">
        <v>265</v>
      </c>
      <c r="F33" s="54" t="s">
        <v>80</v>
      </c>
      <c r="H33" s="98">
        <v>6</v>
      </c>
    </row>
    <row r="34" spans="3:9" ht="15.6" x14ac:dyDescent="0.3">
      <c r="C34" s="26">
        <v>31</v>
      </c>
      <c r="D34" s="52">
        <v>43921</v>
      </c>
      <c r="E34" s="53" t="s">
        <v>141</v>
      </c>
      <c r="F34" s="54" t="s">
        <v>80</v>
      </c>
      <c r="H34" s="98">
        <v>7</v>
      </c>
    </row>
    <row r="35" spans="3:9" ht="15.6" x14ac:dyDescent="0.3">
      <c r="C35" s="26">
        <v>32</v>
      </c>
      <c r="D35" s="33">
        <v>43943</v>
      </c>
      <c r="E35" s="34" t="s">
        <v>295</v>
      </c>
      <c r="F35" s="46" t="s">
        <v>80</v>
      </c>
      <c r="H35" s="98">
        <v>8</v>
      </c>
    </row>
    <row r="36" spans="3:9" ht="15.6" x14ac:dyDescent="0.3">
      <c r="C36" s="26">
        <v>33</v>
      </c>
      <c r="D36" s="20">
        <v>43861</v>
      </c>
      <c r="E36" s="58" t="s">
        <v>960</v>
      </c>
      <c r="F36" s="22" t="s">
        <v>961</v>
      </c>
      <c r="G36">
        <v>9</v>
      </c>
      <c r="H36" s="1">
        <v>1</v>
      </c>
      <c r="I36" s="192">
        <v>3</v>
      </c>
    </row>
    <row r="37" spans="3:9" ht="15.6" x14ac:dyDescent="0.3">
      <c r="C37" s="26">
        <v>34</v>
      </c>
      <c r="D37" s="20">
        <v>43881</v>
      </c>
      <c r="E37" s="21" t="s">
        <v>987</v>
      </c>
      <c r="F37" s="22" t="s">
        <v>961</v>
      </c>
      <c r="H37" s="1">
        <v>2</v>
      </c>
    </row>
    <row r="38" spans="3:9" ht="15.6" x14ac:dyDescent="0.3">
      <c r="C38" s="26">
        <v>35</v>
      </c>
      <c r="D38" s="33">
        <v>43916</v>
      </c>
      <c r="E38" s="34" t="s">
        <v>1001</v>
      </c>
      <c r="F38" s="62" t="s">
        <v>961</v>
      </c>
      <c r="H38" s="1">
        <v>3</v>
      </c>
    </row>
    <row r="39" spans="3:9" ht="15.6" x14ac:dyDescent="0.3">
      <c r="C39" s="26">
        <v>36</v>
      </c>
      <c r="D39" s="66">
        <v>43948</v>
      </c>
      <c r="E39" s="67" t="s">
        <v>1018</v>
      </c>
      <c r="F39" s="68" t="s">
        <v>1019</v>
      </c>
      <c r="G39">
        <v>10</v>
      </c>
      <c r="H39" s="98">
        <v>1</v>
      </c>
      <c r="I39" s="192">
        <v>1</v>
      </c>
    </row>
    <row r="40" spans="3:9" ht="15.6" x14ac:dyDescent="0.3">
      <c r="C40" s="26">
        <v>37</v>
      </c>
      <c r="D40" s="225">
        <v>43945</v>
      </c>
      <c r="E40" s="226" t="s">
        <v>780</v>
      </c>
      <c r="F40" s="227" t="s">
        <v>779</v>
      </c>
      <c r="G40">
        <v>11</v>
      </c>
      <c r="H40" s="1">
        <v>1</v>
      </c>
      <c r="I40" s="192">
        <v>3</v>
      </c>
    </row>
    <row r="41" spans="3:9" ht="15.6" x14ac:dyDescent="0.3">
      <c r="C41" s="26">
        <v>38</v>
      </c>
      <c r="D41" s="225">
        <v>43944</v>
      </c>
      <c r="E41" s="226" t="s">
        <v>778</v>
      </c>
      <c r="F41" s="227" t="s">
        <v>779</v>
      </c>
      <c r="H41" s="1">
        <v>2</v>
      </c>
    </row>
    <row r="42" spans="3:9" ht="15.6" x14ac:dyDescent="0.3">
      <c r="C42" s="26">
        <v>39</v>
      </c>
      <c r="D42" s="52">
        <v>43984</v>
      </c>
      <c r="E42" s="53" t="s">
        <v>1030</v>
      </c>
      <c r="F42" s="54" t="s">
        <v>779</v>
      </c>
      <c r="H42" s="1">
        <v>3</v>
      </c>
    </row>
    <row r="43" spans="3:9" ht="15.6" x14ac:dyDescent="0.3">
      <c r="C43" s="26">
        <v>40</v>
      </c>
      <c r="D43" s="33">
        <v>43936</v>
      </c>
      <c r="E43" s="82" t="s">
        <v>290</v>
      </c>
      <c r="F43" s="46" t="s">
        <v>291</v>
      </c>
      <c r="G43">
        <v>12</v>
      </c>
      <c r="H43" s="236">
        <v>1</v>
      </c>
      <c r="I43" s="192">
        <v>2</v>
      </c>
    </row>
    <row r="44" spans="3:9" ht="15.6" x14ac:dyDescent="0.3">
      <c r="C44" s="26">
        <v>41</v>
      </c>
      <c r="D44" s="128">
        <v>43929</v>
      </c>
      <c r="E44" s="129" t="s">
        <v>1051</v>
      </c>
      <c r="F44" s="130" t="s">
        <v>291</v>
      </c>
      <c r="H44" s="236">
        <v>2</v>
      </c>
    </row>
    <row r="45" spans="3:9" ht="15.6" x14ac:dyDescent="0.3">
      <c r="C45" s="26">
        <v>42</v>
      </c>
      <c r="D45" s="20">
        <v>43913</v>
      </c>
      <c r="E45" s="21" t="s">
        <v>997</v>
      </c>
      <c r="F45" s="22" t="s">
        <v>753</v>
      </c>
      <c r="G45">
        <v>13</v>
      </c>
      <c r="H45" s="1">
        <v>1</v>
      </c>
      <c r="I45" s="192">
        <v>3</v>
      </c>
    </row>
    <row r="46" spans="3:9" ht="15.6" x14ac:dyDescent="0.3">
      <c r="C46" s="26">
        <v>43</v>
      </c>
      <c r="D46" s="225">
        <v>43943</v>
      </c>
      <c r="E46" s="226" t="s">
        <v>752</v>
      </c>
      <c r="F46" s="227" t="s">
        <v>753</v>
      </c>
      <c r="H46" s="1">
        <v>2</v>
      </c>
    </row>
    <row r="47" spans="3:9" ht="15.6" x14ac:dyDescent="0.3">
      <c r="C47" s="26">
        <v>44</v>
      </c>
      <c r="D47" s="225">
        <v>43944</v>
      </c>
      <c r="E47" s="227" t="s">
        <v>754</v>
      </c>
      <c r="F47" s="227" t="s">
        <v>753</v>
      </c>
      <c r="H47" s="1">
        <v>3</v>
      </c>
    </row>
    <row r="48" spans="3:9" ht="15.6" x14ac:dyDescent="0.3">
      <c r="C48" s="26">
        <v>45</v>
      </c>
      <c r="D48" s="52">
        <v>43865</v>
      </c>
      <c r="E48" s="123" t="s">
        <v>973</v>
      </c>
      <c r="F48" s="54" t="s">
        <v>974</v>
      </c>
      <c r="G48">
        <v>14</v>
      </c>
      <c r="H48" s="236">
        <v>1</v>
      </c>
      <c r="I48" s="192">
        <v>3</v>
      </c>
    </row>
    <row r="49" spans="3:9" ht="15.6" x14ac:dyDescent="0.3">
      <c r="C49" s="26">
        <v>46</v>
      </c>
      <c r="D49" s="111">
        <v>43901</v>
      </c>
      <c r="E49" s="112" t="s">
        <v>418</v>
      </c>
      <c r="F49" s="113" t="s">
        <v>1158</v>
      </c>
      <c r="H49" s="236">
        <v>2</v>
      </c>
    </row>
    <row r="50" spans="3:9" ht="15.6" x14ac:dyDescent="0.3">
      <c r="C50" s="26">
        <v>47</v>
      </c>
      <c r="D50" s="92">
        <v>43910</v>
      </c>
      <c r="E50" s="93" t="s">
        <v>488</v>
      </c>
      <c r="F50" s="27" t="s">
        <v>1158</v>
      </c>
      <c r="H50" s="236">
        <v>3</v>
      </c>
    </row>
    <row r="51" spans="3:9" ht="15.6" x14ac:dyDescent="0.3">
      <c r="C51" s="26">
        <v>48</v>
      </c>
      <c r="D51" s="55">
        <v>43862</v>
      </c>
      <c r="E51" s="56" t="s">
        <v>83</v>
      </c>
      <c r="F51" s="57" t="s">
        <v>84</v>
      </c>
      <c r="G51">
        <v>15</v>
      </c>
      <c r="H51" s="1">
        <v>1</v>
      </c>
      <c r="I51" s="192">
        <v>3</v>
      </c>
    </row>
    <row r="52" spans="3:9" ht="15.6" x14ac:dyDescent="0.3">
      <c r="C52" s="26">
        <v>49</v>
      </c>
      <c r="D52" s="225">
        <v>43943</v>
      </c>
      <c r="E52" s="226" t="s">
        <v>743</v>
      </c>
      <c r="F52" s="227" t="s">
        <v>744</v>
      </c>
      <c r="H52" s="1">
        <v>2</v>
      </c>
    </row>
    <row r="53" spans="3:9" ht="15.6" x14ac:dyDescent="0.3">
      <c r="C53" s="26">
        <v>50</v>
      </c>
      <c r="D53" s="225">
        <v>43950</v>
      </c>
      <c r="E53" s="226" t="s">
        <v>842</v>
      </c>
      <c r="F53" s="227" t="s">
        <v>744</v>
      </c>
      <c r="H53" s="1">
        <v>3</v>
      </c>
    </row>
    <row r="54" spans="3:9" ht="15.6" x14ac:dyDescent="0.3">
      <c r="C54" s="26">
        <v>51</v>
      </c>
      <c r="D54" s="20">
        <v>43916</v>
      </c>
      <c r="E54" s="21" t="s">
        <v>133</v>
      </c>
      <c r="F54" s="22" t="s">
        <v>134</v>
      </c>
      <c r="G54">
        <v>16</v>
      </c>
      <c r="H54" s="98">
        <v>1</v>
      </c>
      <c r="I54" s="192">
        <v>2</v>
      </c>
    </row>
    <row r="55" spans="3:9" ht="15.6" x14ac:dyDescent="0.3">
      <c r="C55" s="26">
        <v>52</v>
      </c>
      <c r="D55" s="20">
        <v>43922</v>
      </c>
      <c r="E55" s="21" t="s">
        <v>1008</v>
      </c>
      <c r="F55" s="22" t="s">
        <v>134</v>
      </c>
      <c r="H55" s="98">
        <v>2</v>
      </c>
    </row>
    <row r="56" spans="3:9" ht="15.6" x14ac:dyDescent="0.3">
      <c r="C56" s="26">
        <v>53</v>
      </c>
      <c r="D56" s="33">
        <v>43945</v>
      </c>
      <c r="E56" s="82" t="s">
        <v>298</v>
      </c>
      <c r="F56" s="83" t="s">
        <v>299</v>
      </c>
      <c r="G56">
        <v>17</v>
      </c>
      <c r="H56" s="1">
        <v>1</v>
      </c>
      <c r="I56" s="192">
        <v>2</v>
      </c>
    </row>
    <row r="57" spans="3:9" ht="15.6" x14ac:dyDescent="0.3">
      <c r="C57" s="26">
        <v>54</v>
      </c>
      <c r="D57" s="39">
        <v>43971</v>
      </c>
      <c r="E57" s="25" t="s">
        <v>1029</v>
      </c>
      <c r="F57" s="35" t="s">
        <v>299</v>
      </c>
      <c r="H57" s="1">
        <v>2</v>
      </c>
    </row>
    <row r="58" spans="3:9" ht="15.6" x14ac:dyDescent="0.3">
      <c r="C58" s="26">
        <v>55</v>
      </c>
      <c r="D58" s="52">
        <v>43864</v>
      </c>
      <c r="E58" s="53" t="s">
        <v>243</v>
      </c>
      <c r="F58" s="54" t="s">
        <v>244</v>
      </c>
      <c r="G58">
        <v>18</v>
      </c>
      <c r="H58" s="236">
        <v>1</v>
      </c>
      <c r="I58" s="192">
        <v>1</v>
      </c>
    </row>
    <row r="59" spans="3:9" ht="15.6" x14ac:dyDescent="0.3">
      <c r="C59" s="26">
        <v>56</v>
      </c>
      <c r="D59" s="20">
        <v>43862</v>
      </c>
      <c r="E59" s="21" t="s">
        <v>234</v>
      </c>
      <c r="F59" s="22" t="s">
        <v>205</v>
      </c>
      <c r="G59">
        <v>19</v>
      </c>
      <c r="H59" s="1">
        <v>1</v>
      </c>
      <c r="I59" s="192">
        <v>9</v>
      </c>
    </row>
    <row r="60" spans="3:9" ht="15.6" x14ac:dyDescent="0.3">
      <c r="C60" s="26">
        <v>57</v>
      </c>
      <c r="D60" s="20">
        <v>43908</v>
      </c>
      <c r="E60" s="21" t="s">
        <v>995</v>
      </c>
      <c r="F60" s="22" t="s">
        <v>205</v>
      </c>
      <c r="H60" s="1">
        <v>2</v>
      </c>
    </row>
    <row r="61" spans="3:9" ht="16.8" customHeight="1" x14ac:dyDescent="0.3">
      <c r="C61" s="26">
        <v>58</v>
      </c>
      <c r="D61" s="33">
        <v>43921</v>
      </c>
      <c r="E61" s="82" t="s">
        <v>285</v>
      </c>
      <c r="F61" s="83" t="s">
        <v>205</v>
      </c>
      <c r="H61" s="1">
        <v>3</v>
      </c>
    </row>
    <row r="62" spans="3:9" ht="15.6" x14ac:dyDescent="0.3">
      <c r="C62" s="26">
        <v>59</v>
      </c>
      <c r="D62" s="20">
        <v>43914</v>
      </c>
      <c r="E62" s="21" t="s">
        <v>999</v>
      </c>
      <c r="F62" s="22" t="s">
        <v>205</v>
      </c>
      <c r="H62" s="1">
        <v>4</v>
      </c>
    </row>
    <row r="63" spans="3:9" ht="15.6" x14ac:dyDescent="0.3">
      <c r="C63" s="26">
        <v>60</v>
      </c>
      <c r="D63" s="20">
        <v>43917</v>
      </c>
      <c r="E63" s="21" t="s">
        <v>1002</v>
      </c>
      <c r="F63" s="22" t="s">
        <v>205</v>
      </c>
      <c r="H63" s="1">
        <v>5</v>
      </c>
    </row>
    <row r="64" spans="3:9" ht="15.6" x14ac:dyDescent="0.3">
      <c r="C64" s="26">
        <v>61</v>
      </c>
      <c r="D64" s="66">
        <v>43921</v>
      </c>
      <c r="E64" s="67" t="s">
        <v>1007</v>
      </c>
      <c r="F64" s="68" t="s">
        <v>205</v>
      </c>
      <c r="H64" s="1">
        <v>6</v>
      </c>
    </row>
    <row r="65" spans="3:9" ht="15.6" x14ac:dyDescent="0.3">
      <c r="C65" s="26">
        <v>62</v>
      </c>
      <c r="D65" s="33">
        <v>43973</v>
      </c>
      <c r="E65" s="46" t="s">
        <v>204</v>
      </c>
      <c r="F65" s="72" t="s">
        <v>205</v>
      </c>
      <c r="H65" s="1">
        <v>7</v>
      </c>
    </row>
    <row r="66" spans="3:9" ht="15.6" x14ac:dyDescent="0.3">
      <c r="C66" s="26">
        <v>63</v>
      </c>
      <c r="D66" s="33">
        <v>43987</v>
      </c>
      <c r="E66" s="34" t="s">
        <v>1109</v>
      </c>
      <c r="F66" s="75" t="s">
        <v>205</v>
      </c>
      <c r="H66" s="1">
        <v>8</v>
      </c>
    </row>
    <row r="67" spans="3:9" ht="15.6" x14ac:dyDescent="0.3">
      <c r="C67" s="26">
        <v>64</v>
      </c>
      <c r="D67" s="225">
        <v>43944</v>
      </c>
      <c r="E67" s="227" t="s">
        <v>757</v>
      </c>
      <c r="F67" s="227" t="s">
        <v>758</v>
      </c>
      <c r="H67" s="1">
        <v>9</v>
      </c>
    </row>
    <row r="68" spans="3:9" ht="15.6" x14ac:dyDescent="0.3">
      <c r="C68" s="26">
        <v>65</v>
      </c>
      <c r="D68" s="52">
        <v>43864</v>
      </c>
      <c r="E68" s="53" t="s">
        <v>969</v>
      </c>
      <c r="F68" s="54" t="s">
        <v>970</v>
      </c>
      <c r="G68">
        <v>20</v>
      </c>
      <c r="H68" s="236">
        <v>1</v>
      </c>
      <c r="I68" s="192">
        <v>4</v>
      </c>
    </row>
    <row r="69" spans="3:9" ht="15.6" x14ac:dyDescent="0.3">
      <c r="C69" s="26">
        <v>66</v>
      </c>
      <c r="D69" s="20">
        <v>43902</v>
      </c>
      <c r="E69" s="21" t="s">
        <v>994</v>
      </c>
      <c r="F69" s="22" t="s">
        <v>970</v>
      </c>
      <c r="H69" s="236">
        <v>2</v>
      </c>
    </row>
    <row r="70" spans="3:9" ht="15.6" x14ac:dyDescent="0.3">
      <c r="C70" s="26">
        <v>67</v>
      </c>
      <c r="D70" s="33">
        <v>43937</v>
      </c>
      <c r="E70" s="34" t="s">
        <v>1014</v>
      </c>
      <c r="F70" s="62" t="s">
        <v>970</v>
      </c>
      <c r="H70" s="236">
        <v>3</v>
      </c>
    </row>
    <row r="71" spans="3:9" ht="15.6" x14ac:dyDescent="0.3">
      <c r="C71" s="26">
        <v>68</v>
      </c>
      <c r="D71" s="225">
        <v>43945</v>
      </c>
      <c r="E71" s="226" t="s">
        <v>802</v>
      </c>
      <c r="F71" s="227" t="s">
        <v>803</v>
      </c>
      <c r="H71" s="236">
        <v>4</v>
      </c>
    </row>
    <row r="72" spans="3:9" ht="15.6" x14ac:dyDescent="0.3">
      <c r="C72" s="26">
        <v>69</v>
      </c>
      <c r="D72" s="20">
        <v>43903</v>
      </c>
      <c r="E72" s="21" t="s">
        <v>263</v>
      </c>
      <c r="F72" s="22" t="s">
        <v>264</v>
      </c>
      <c r="G72">
        <v>21</v>
      </c>
      <c r="H72" s="1">
        <v>1</v>
      </c>
      <c r="I72" s="192">
        <v>3</v>
      </c>
    </row>
    <row r="73" spans="3:9" ht="15.6" x14ac:dyDescent="0.3">
      <c r="C73" s="26">
        <v>70</v>
      </c>
      <c r="D73" s="33">
        <v>43917</v>
      </c>
      <c r="E73" s="82" t="s">
        <v>277</v>
      </c>
      <c r="F73" s="83" t="s">
        <v>264</v>
      </c>
      <c r="H73" s="1">
        <v>2</v>
      </c>
    </row>
    <row r="74" spans="3:9" ht="15.6" x14ac:dyDescent="0.3">
      <c r="C74" s="26">
        <v>71</v>
      </c>
      <c r="D74" s="39">
        <v>43947</v>
      </c>
      <c r="E74" s="70" t="s">
        <v>305</v>
      </c>
      <c r="F74" s="35" t="s">
        <v>264</v>
      </c>
      <c r="H74" s="1">
        <v>3</v>
      </c>
    </row>
    <row r="75" spans="3:9" ht="15.6" x14ac:dyDescent="0.3">
      <c r="C75" s="26">
        <v>72</v>
      </c>
      <c r="D75" s="33">
        <v>43889</v>
      </c>
      <c r="E75" s="34" t="s">
        <v>1043</v>
      </c>
      <c r="F75" s="75" t="s">
        <v>823</v>
      </c>
      <c r="G75">
        <v>22</v>
      </c>
      <c r="H75" s="98">
        <v>1</v>
      </c>
      <c r="I75" s="192">
        <v>4</v>
      </c>
    </row>
    <row r="76" spans="3:9" ht="15.6" x14ac:dyDescent="0.3">
      <c r="C76" s="26">
        <v>73</v>
      </c>
      <c r="D76" s="52">
        <v>43921</v>
      </c>
      <c r="E76" s="53" t="s">
        <v>1005</v>
      </c>
      <c r="F76" s="54" t="s">
        <v>823</v>
      </c>
      <c r="H76" s="98">
        <v>2</v>
      </c>
    </row>
    <row r="77" spans="3:9" ht="15.6" x14ac:dyDescent="0.3">
      <c r="C77" s="26">
        <v>74</v>
      </c>
      <c r="D77" s="225">
        <v>43949</v>
      </c>
      <c r="E77" s="226" t="s">
        <v>822</v>
      </c>
      <c r="F77" s="227" t="s">
        <v>823</v>
      </c>
      <c r="H77" s="98">
        <v>3</v>
      </c>
    </row>
    <row r="78" spans="3:9" ht="15.6" x14ac:dyDescent="0.3">
      <c r="C78" s="26">
        <v>75</v>
      </c>
      <c r="D78" s="33">
        <v>43943</v>
      </c>
      <c r="E78" s="46" t="s">
        <v>1100</v>
      </c>
      <c r="F78" s="35" t="s">
        <v>823</v>
      </c>
      <c r="H78" s="98">
        <v>4</v>
      </c>
    </row>
    <row r="79" spans="3:9" ht="15.6" x14ac:dyDescent="0.3">
      <c r="C79" s="26">
        <v>76</v>
      </c>
      <c r="D79" s="39">
        <v>43938</v>
      </c>
      <c r="E79" s="40" t="s">
        <v>793</v>
      </c>
      <c r="F79" s="35" t="s">
        <v>1199</v>
      </c>
      <c r="G79">
        <v>23</v>
      </c>
      <c r="H79" s="1">
        <v>1</v>
      </c>
      <c r="I79" s="192">
        <v>2</v>
      </c>
    </row>
    <row r="80" spans="3:9" ht="15.6" x14ac:dyDescent="0.3">
      <c r="C80" s="26">
        <v>77</v>
      </c>
      <c r="D80" s="31">
        <v>43936</v>
      </c>
      <c r="E80" s="153" t="s">
        <v>300</v>
      </c>
      <c r="F80" s="25" t="s">
        <v>301</v>
      </c>
      <c r="H80" s="1">
        <v>2</v>
      </c>
    </row>
    <row r="81" spans="3:9" ht="15.6" x14ac:dyDescent="0.3">
      <c r="C81" s="26">
        <v>78</v>
      </c>
      <c r="D81" s="108">
        <v>43906</v>
      </c>
      <c r="E81" s="109" t="s">
        <v>446</v>
      </c>
      <c r="F81" s="110" t="s">
        <v>161</v>
      </c>
      <c r="G81">
        <v>24</v>
      </c>
      <c r="H81" s="98">
        <v>1</v>
      </c>
      <c r="I81" s="192">
        <v>5</v>
      </c>
    </row>
    <row r="82" spans="3:9" ht="15.6" x14ac:dyDescent="0.3">
      <c r="C82" s="26">
        <v>79</v>
      </c>
      <c r="D82" s="20">
        <v>43930</v>
      </c>
      <c r="E82" s="21" t="s">
        <v>160</v>
      </c>
      <c r="F82" s="22" t="s">
        <v>161</v>
      </c>
      <c r="H82" s="98">
        <v>2</v>
      </c>
    </row>
    <row r="83" spans="3:9" ht="15.6" x14ac:dyDescent="0.3">
      <c r="C83" s="26">
        <v>80</v>
      </c>
      <c r="D83" s="106">
        <v>43937</v>
      </c>
      <c r="E83" s="104" t="s">
        <v>709</v>
      </c>
      <c r="F83" s="5" t="s">
        <v>161</v>
      </c>
      <c r="H83" s="98">
        <v>3</v>
      </c>
    </row>
    <row r="84" spans="3:9" ht="17.399999999999999" customHeight="1" x14ac:dyDescent="0.3">
      <c r="C84" s="26">
        <v>81</v>
      </c>
      <c r="D84" s="33">
        <v>43914</v>
      </c>
      <c r="E84" s="34" t="s">
        <v>1046</v>
      </c>
      <c r="F84" s="75" t="s">
        <v>161</v>
      </c>
      <c r="H84" s="98">
        <v>4</v>
      </c>
    </row>
    <row r="85" spans="3:9" ht="15.6" x14ac:dyDescent="0.3">
      <c r="C85" s="26">
        <v>82</v>
      </c>
      <c r="D85" s="33">
        <v>43938</v>
      </c>
      <c r="E85" s="126" t="s">
        <v>1055</v>
      </c>
      <c r="F85" s="75" t="s">
        <v>161</v>
      </c>
      <c r="H85" s="98">
        <v>5</v>
      </c>
    </row>
    <row r="86" spans="3:9" ht="15.6" x14ac:dyDescent="0.3">
      <c r="C86" s="26">
        <v>83</v>
      </c>
      <c r="D86" s="66">
        <v>43921</v>
      </c>
      <c r="E86" s="67" t="s">
        <v>142</v>
      </c>
      <c r="F86" s="68" t="s">
        <v>143</v>
      </c>
      <c r="G86">
        <v>25</v>
      </c>
      <c r="H86" s="1">
        <v>1</v>
      </c>
      <c r="I86" s="192">
        <v>5</v>
      </c>
    </row>
    <row r="87" spans="3:9" ht="15.6" x14ac:dyDescent="0.3">
      <c r="C87" s="26">
        <v>84</v>
      </c>
      <c r="D87" s="39">
        <f>D86</f>
        <v>43921</v>
      </c>
      <c r="E87" s="70" t="s">
        <v>156</v>
      </c>
      <c r="F87" s="35" t="s">
        <v>143</v>
      </c>
      <c r="H87" s="1">
        <v>2</v>
      </c>
    </row>
    <row r="88" spans="3:9" ht="15.6" x14ac:dyDescent="0.3">
      <c r="C88" s="26">
        <v>85</v>
      </c>
      <c r="D88" s="107">
        <v>43942</v>
      </c>
      <c r="E88" s="9" t="s">
        <v>728</v>
      </c>
      <c r="F88" s="10" t="s">
        <v>143</v>
      </c>
      <c r="H88" s="1">
        <v>3</v>
      </c>
    </row>
    <row r="89" spans="3:9" ht="15.6" x14ac:dyDescent="0.3">
      <c r="C89" s="26">
        <v>86</v>
      </c>
      <c r="D89" s="225">
        <v>43943</v>
      </c>
      <c r="E89" s="226" t="s">
        <v>747</v>
      </c>
      <c r="F89" s="227" t="s">
        <v>143</v>
      </c>
      <c r="H89" s="1">
        <v>4</v>
      </c>
    </row>
    <row r="90" spans="3:9" ht="15.6" x14ac:dyDescent="0.3">
      <c r="C90" s="26">
        <v>87</v>
      </c>
      <c r="D90" s="225">
        <v>43945</v>
      </c>
      <c r="E90" s="226" t="s">
        <v>800</v>
      </c>
      <c r="F90" s="227" t="s">
        <v>143</v>
      </c>
      <c r="H90" s="1">
        <v>5</v>
      </c>
    </row>
    <row r="91" spans="3:9" ht="15.6" x14ac:dyDescent="0.3">
      <c r="C91" s="26">
        <v>88</v>
      </c>
      <c r="D91" s="52">
        <v>43854</v>
      </c>
      <c r="E91" s="53" t="s">
        <v>217</v>
      </c>
      <c r="F91" s="54" t="s">
        <v>105</v>
      </c>
      <c r="G91">
        <v>26</v>
      </c>
      <c r="H91" s="236">
        <v>1</v>
      </c>
      <c r="I91" s="192">
        <v>11</v>
      </c>
    </row>
    <row r="92" spans="3:9" ht="15.6" x14ac:dyDescent="0.3">
      <c r="C92" s="26">
        <v>89</v>
      </c>
      <c r="D92" s="52">
        <v>43884</v>
      </c>
      <c r="E92" s="53" t="s">
        <v>104</v>
      </c>
      <c r="F92" s="54" t="s">
        <v>105</v>
      </c>
      <c r="H92" s="236">
        <v>2</v>
      </c>
    </row>
    <row r="93" spans="3:9" ht="15.6" x14ac:dyDescent="0.3">
      <c r="C93" s="26">
        <v>90</v>
      </c>
      <c r="D93" s="33">
        <v>43902</v>
      </c>
      <c r="E93" s="34" t="s">
        <v>1045</v>
      </c>
      <c r="F93" s="75" t="s">
        <v>105</v>
      </c>
      <c r="H93" s="236">
        <v>3</v>
      </c>
    </row>
    <row r="94" spans="3:9" ht="15.6" x14ac:dyDescent="0.3">
      <c r="C94" s="26">
        <v>91</v>
      </c>
      <c r="D94" s="33">
        <v>43928</v>
      </c>
      <c r="E94" s="46" t="s">
        <v>158</v>
      </c>
      <c r="F94" s="72" t="s">
        <v>105</v>
      </c>
      <c r="H94" s="236">
        <v>4</v>
      </c>
    </row>
    <row r="95" spans="3:9" ht="19.2" customHeight="1" x14ac:dyDescent="0.3">
      <c r="C95" s="26">
        <v>92</v>
      </c>
      <c r="D95" s="103">
        <v>43931</v>
      </c>
      <c r="E95" s="104" t="s">
        <v>667</v>
      </c>
      <c r="F95" s="5" t="s">
        <v>105</v>
      </c>
      <c r="H95" s="236">
        <v>5</v>
      </c>
    </row>
    <row r="96" spans="3:9" ht="15.6" x14ac:dyDescent="0.3">
      <c r="C96" s="26">
        <v>93</v>
      </c>
      <c r="D96" s="11">
        <v>43932</v>
      </c>
      <c r="E96" s="12" t="s">
        <v>670</v>
      </c>
      <c r="F96" s="4" t="s">
        <v>105</v>
      </c>
      <c r="H96" s="236">
        <v>6</v>
      </c>
    </row>
    <row r="97" spans="3:9" ht="19.2" customHeight="1" x14ac:dyDescent="0.3">
      <c r="C97" s="26">
        <v>94</v>
      </c>
      <c r="D97" s="39">
        <v>43934</v>
      </c>
      <c r="E97" s="40" t="s">
        <v>678</v>
      </c>
      <c r="F97" s="35" t="s">
        <v>105</v>
      </c>
      <c r="H97" s="236">
        <v>7</v>
      </c>
    </row>
    <row r="98" spans="3:9" ht="16.8" customHeight="1" x14ac:dyDescent="0.3">
      <c r="C98" s="26">
        <v>95</v>
      </c>
      <c r="D98" s="11">
        <v>43936</v>
      </c>
      <c r="E98" s="12" t="s">
        <v>695</v>
      </c>
      <c r="F98" s="4" t="s">
        <v>105</v>
      </c>
      <c r="H98" s="236">
        <v>8</v>
      </c>
    </row>
    <row r="99" spans="3:9" ht="15.6" x14ac:dyDescent="0.3">
      <c r="C99" s="26">
        <v>96</v>
      </c>
      <c r="D99" s="107">
        <v>43942</v>
      </c>
      <c r="E99" s="9" t="s">
        <v>729</v>
      </c>
      <c r="F99" s="10" t="s">
        <v>105</v>
      </c>
      <c r="H99" s="236">
        <v>9</v>
      </c>
    </row>
    <row r="100" spans="3:9" ht="15.6" x14ac:dyDescent="0.3">
      <c r="C100" s="26">
        <v>97</v>
      </c>
      <c r="D100" s="230">
        <v>43943</v>
      </c>
      <c r="E100" s="226" t="s">
        <v>730</v>
      </c>
      <c r="F100" s="227" t="s">
        <v>105</v>
      </c>
      <c r="H100" s="236">
        <v>10</v>
      </c>
    </row>
    <row r="101" spans="3:9" ht="15.6" x14ac:dyDescent="0.3">
      <c r="C101" s="26">
        <v>98</v>
      </c>
      <c r="D101" s="225">
        <v>43950</v>
      </c>
      <c r="E101" s="226" t="s">
        <v>841</v>
      </c>
      <c r="F101" s="227" t="s">
        <v>105</v>
      </c>
      <c r="H101" s="236">
        <v>11</v>
      </c>
    </row>
    <row r="102" spans="3:9" ht="15.6" x14ac:dyDescent="0.3">
      <c r="C102" s="26">
        <v>99</v>
      </c>
      <c r="D102" s="20">
        <v>43891</v>
      </c>
      <c r="E102" s="21" t="s">
        <v>22</v>
      </c>
      <c r="F102" s="13" t="s">
        <v>23</v>
      </c>
      <c r="G102">
        <v>27</v>
      </c>
      <c r="H102" s="1">
        <v>1</v>
      </c>
      <c r="I102" s="192">
        <v>45</v>
      </c>
    </row>
    <row r="103" spans="3:9" ht="15.6" x14ac:dyDescent="0.3">
      <c r="C103" s="26">
        <v>100</v>
      </c>
      <c r="D103" s="20">
        <v>43863</v>
      </c>
      <c r="E103" s="21" t="s">
        <v>237</v>
      </c>
      <c r="F103" s="22" t="s">
        <v>23</v>
      </c>
      <c r="H103" s="1">
        <v>2</v>
      </c>
    </row>
    <row r="104" spans="3:9" ht="15.6" x14ac:dyDescent="0.3">
      <c r="C104" s="26">
        <v>101</v>
      </c>
      <c r="D104" s="49">
        <v>43875</v>
      </c>
      <c r="E104" s="77" t="s">
        <v>330</v>
      </c>
      <c r="F104" s="50" t="s">
        <v>23</v>
      </c>
      <c r="H104" s="1">
        <v>3</v>
      </c>
    </row>
    <row r="105" spans="3:9" ht="15.6" x14ac:dyDescent="0.3">
      <c r="C105" s="26">
        <v>102</v>
      </c>
      <c r="D105" s="91">
        <v>43882</v>
      </c>
      <c r="E105" s="77" t="s">
        <v>346</v>
      </c>
      <c r="F105" s="50" t="s">
        <v>23</v>
      </c>
      <c r="H105" s="1">
        <v>4</v>
      </c>
    </row>
    <row r="106" spans="3:9" ht="15.6" x14ac:dyDescent="0.3">
      <c r="C106" s="26">
        <v>103</v>
      </c>
      <c r="D106" s="91">
        <v>43889</v>
      </c>
      <c r="E106" s="77" t="s">
        <v>368</v>
      </c>
      <c r="F106" s="50" t="s">
        <v>23</v>
      </c>
      <c r="H106" s="1">
        <v>5</v>
      </c>
    </row>
    <row r="107" spans="3:9" ht="15.6" x14ac:dyDescent="0.3">
      <c r="C107" s="26">
        <v>104</v>
      </c>
      <c r="D107" s="20">
        <v>43861</v>
      </c>
      <c r="E107" s="21" t="s">
        <v>957</v>
      </c>
      <c r="F107" s="22" t="s">
        <v>23</v>
      </c>
      <c r="H107" s="1">
        <v>6</v>
      </c>
    </row>
    <row r="108" spans="3:9" ht="15.6" x14ac:dyDescent="0.3">
      <c r="C108" s="26">
        <v>105</v>
      </c>
      <c r="D108" s="20">
        <v>43873</v>
      </c>
      <c r="E108" s="21" t="s">
        <v>982</v>
      </c>
      <c r="F108" s="22" t="s">
        <v>23</v>
      </c>
      <c r="H108" s="1">
        <v>7</v>
      </c>
    </row>
    <row r="109" spans="3:9" ht="15.6" x14ac:dyDescent="0.3">
      <c r="C109" s="26">
        <v>106</v>
      </c>
      <c r="D109" s="111">
        <v>43897</v>
      </c>
      <c r="E109" s="112" t="s">
        <v>396</v>
      </c>
      <c r="F109" s="113" t="s">
        <v>23</v>
      </c>
      <c r="H109" s="1">
        <v>8</v>
      </c>
    </row>
    <row r="110" spans="3:9" ht="15.6" x14ac:dyDescent="0.3">
      <c r="C110" s="26">
        <v>107</v>
      </c>
      <c r="D110" s="111">
        <v>43902</v>
      </c>
      <c r="E110" s="112" t="s">
        <v>425</v>
      </c>
      <c r="F110" s="113" t="s">
        <v>23</v>
      </c>
      <c r="H110" s="1">
        <v>9</v>
      </c>
    </row>
    <row r="111" spans="3:9" ht="15.6" x14ac:dyDescent="0.3">
      <c r="C111" s="26">
        <v>108</v>
      </c>
      <c r="D111" s="111">
        <v>43903</v>
      </c>
      <c r="E111" s="112" t="s">
        <v>433</v>
      </c>
      <c r="F111" s="113" t="s">
        <v>23</v>
      </c>
      <c r="H111" s="1">
        <v>10</v>
      </c>
    </row>
    <row r="112" spans="3:9" ht="15.6" x14ac:dyDescent="0.3">
      <c r="C112" s="26">
        <v>109</v>
      </c>
      <c r="D112" s="111">
        <v>43909</v>
      </c>
      <c r="E112" s="112" t="s">
        <v>473</v>
      </c>
      <c r="F112" s="113" t="s">
        <v>23</v>
      </c>
      <c r="H112" s="1">
        <v>11</v>
      </c>
    </row>
    <row r="113" spans="3:8" ht="15.6" x14ac:dyDescent="0.3">
      <c r="C113" s="26">
        <v>110</v>
      </c>
      <c r="D113" s="33">
        <v>43930</v>
      </c>
      <c r="E113" s="34" t="s">
        <v>44</v>
      </c>
      <c r="F113" s="35" t="s">
        <v>23</v>
      </c>
      <c r="H113" s="1">
        <v>12</v>
      </c>
    </row>
    <row r="114" spans="3:8" ht="15.6" customHeight="1" x14ac:dyDescent="0.3">
      <c r="C114" s="26">
        <v>111</v>
      </c>
      <c r="D114" s="33">
        <v>43935</v>
      </c>
      <c r="E114" s="34" t="s">
        <v>45</v>
      </c>
      <c r="F114" s="35" t="s">
        <v>23</v>
      </c>
      <c r="H114" s="1">
        <v>13</v>
      </c>
    </row>
    <row r="115" spans="3:8" ht="18.600000000000001" customHeight="1" x14ac:dyDescent="0.3">
      <c r="C115" s="26">
        <v>112</v>
      </c>
      <c r="D115" s="33">
        <v>43937</v>
      </c>
      <c r="E115" s="34" t="s">
        <v>47</v>
      </c>
      <c r="F115" s="35" t="s">
        <v>23</v>
      </c>
      <c r="H115" s="1">
        <v>14</v>
      </c>
    </row>
    <row r="116" spans="3:8" ht="15.6" x14ac:dyDescent="0.3">
      <c r="C116" s="26">
        <v>113</v>
      </c>
      <c r="D116" s="20">
        <v>43939</v>
      </c>
      <c r="E116" s="21" t="s">
        <v>49</v>
      </c>
      <c r="F116" s="25" t="s">
        <v>23</v>
      </c>
      <c r="H116" s="1">
        <v>15</v>
      </c>
    </row>
    <row r="117" spans="3:8" ht="15.6" x14ac:dyDescent="0.3">
      <c r="C117" s="26">
        <v>114</v>
      </c>
      <c r="D117" s="31">
        <v>43942</v>
      </c>
      <c r="E117" s="37" t="s">
        <v>51</v>
      </c>
      <c r="F117" s="25" t="s">
        <v>23</v>
      </c>
      <c r="H117" s="1">
        <v>16</v>
      </c>
    </row>
    <row r="118" spans="3:8" ht="15.6" x14ac:dyDescent="0.3">
      <c r="C118" s="26">
        <v>115</v>
      </c>
      <c r="D118" s="20">
        <v>43921</v>
      </c>
      <c r="E118" s="21" t="s">
        <v>282</v>
      </c>
      <c r="F118" s="22" t="s">
        <v>23</v>
      </c>
      <c r="H118" s="1">
        <v>17</v>
      </c>
    </row>
    <row r="119" spans="3:8" ht="15.6" x14ac:dyDescent="0.3">
      <c r="C119" s="26">
        <v>116</v>
      </c>
      <c r="D119" s="92">
        <v>43914</v>
      </c>
      <c r="E119" s="93" t="s">
        <v>503</v>
      </c>
      <c r="F119" s="50" t="s">
        <v>23</v>
      </c>
      <c r="H119" s="1">
        <v>18</v>
      </c>
    </row>
    <row r="120" spans="3:8" ht="15.6" x14ac:dyDescent="0.3">
      <c r="C120" s="26">
        <v>117</v>
      </c>
      <c r="D120" s="92">
        <v>43914</v>
      </c>
      <c r="E120" s="93" t="s">
        <v>504</v>
      </c>
      <c r="F120" s="50" t="s">
        <v>23</v>
      </c>
      <c r="H120" s="1">
        <v>19</v>
      </c>
    </row>
    <row r="121" spans="3:8" ht="14.4" customHeight="1" x14ac:dyDescent="0.3">
      <c r="C121" s="26">
        <v>118</v>
      </c>
      <c r="D121" s="92">
        <v>43917</v>
      </c>
      <c r="E121" s="93" t="s">
        <v>533</v>
      </c>
      <c r="F121" s="50" t="s">
        <v>23</v>
      </c>
      <c r="H121" s="1">
        <v>20</v>
      </c>
    </row>
    <row r="122" spans="3:8" ht="15.6" x14ac:dyDescent="0.3">
      <c r="C122" s="26">
        <v>119</v>
      </c>
      <c r="D122" s="92">
        <v>43917</v>
      </c>
      <c r="E122" s="93" t="s">
        <v>534</v>
      </c>
      <c r="F122" s="50" t="s">
        <v>23</v>
      </c>
      <c r="H122" s="1">
        <v>21</v>
      </c>
    </row>
    <row r="123" spans="3:8" ht="15.6" x14ac:dyDescent="0.3">
      <c r="C123" s="26">
        <v>120</v>
      </c>
      <c r="D123" s="90">
        <v>43924</v>
      </c>
      <c r="E123" s="12" t="s">
        <v>623</v>
      </c>
      <c r="F123" s="50" t="s">
        <v>23</v>
      </c>
      <c r="H123" s="1">
        <v>22</v>
      </c>
    </row>
    <row r="124" spans="3:8" ht="15.6" x14ac:dyDescent="0.3">
      <c r="C124" s="26">
        <v>121</v>
      </c>
      <c r="D124" s="90">
        <v>43930</v>
      </c>
      <c r="E124" s="12" t="s">
        <v>652</v>
      </c>
      <c r="F124" s="4" t="s">
        <v>23</v>
      </c>
      <c r="H124" s="1">
        <v>23</v>
      </c>
    </row>
    <row r="125" spans="3:8" ht="15.6" x14ac:dyDescent="0.3">
      <c r="C125" s="26">
        <v>122</v>
      </c>
      <c r="D125" s="90">
        <v>43930</v>
      </c>
      <c r="E125" s="12" t="s">
        <v>653</v>
      </c>
      <c r="F125" s="4" t="s">
        <v>23</v>
      </c>
      <c r="H125" s="1">
        <v>24</v>
      </c>
    </row>
    <row r="126" spans="3:8" ht="15.6" x14ac:dyDescent="0.3">
      <c r="C126" s="26">
        <v>123</v>
      </c>
      <c r="D126" s="90">
        <v>43934</v>
      </c>
      <c r="E126" s="12" t="s">
        <v>673</v>
      </c>
      <c r="F126" s="4" t="s">
        <v>23</v>
      </c>
      <c r="H126" s="1">
        <v>25</v>
      </c>
    </row>
    <row r="127" spans="3:8" ht="15.6" x14ac:dyDescent="0.3">
      <c r="C127" s="26">
        <v>124</v>
      </c>
      <c r="D127" s="11">
        <v>43935</v>
      </c>
      <c r="E127" s="4" t="s">
        <v>680</v>
      </c>
      <c r="F127" s="4" t="s">
        <v>23</v>
      </c>
      <c r="H127" s="1">
        <v>26</v>
      </c>
    </row>
    <row r="128" spans="3:8" ht="15.6" x14ac:dyDescent="0.3">
      <c r="C128" s="26">
        <v>125</v>
      </c>
      <c r="D128" s="90">
        <v>43936</v>
      </c>
      <c r="E128" s="12" t="s">
        <v>694</v>
      </c>
      <c r="F128" s="50" t="s">
        <v>23</v>
      </c>
      <c r="H128" s="1">
        <v>27</v>
      </c>
    </row>
    <row r="129" spans="3:8" ht="15.6" x14ac:dyDescent="0.3">
      <c r="C129" s="26">
        <v>126</v>
      </c>
      <c r="D129" s="90">
        <v>43937</v>
      </c>
      <c r="E129" s="12" t="s">
        <v>703</v>
      </c>
      <c r="F129" s="50" t="s">
        <v>23</v>
      </c>
      <c r="H129" s="1">
        <v>28</v>
      </c>
    </row>
    <row r="130" spans="3:8" ht="14.4" customHeight="1" x14ac:dyDescent="0.3">
      <c r="C130" s="26">
        <v>127</v>
      </c>
      <c r="D130" s="11">
        <v>43941</v>
      </c>
      <c r="E130" s="12" t="s">
        <v>718</v>
      </c>
      <c r="F130" s="50" t="s">
        <v>23</v>
      </c>
      <c r="H130" s="1">
        <v>29</v>
      </c>
    </row>
    <row r="131" spans="3:8" ht="15.6" x14ac:dyDescent="0.3">
      <c r="C131" s="26">
        <v>128</v>
      </c>
      <c r="D131" s="92">
        <v>43911</v>
      </c>
      <c r="E131" s="93" t="s">
        <v>497</v>
      </c>
      <c r="F131" s="50" t="s">
        <v>23</v>
      </c>
      <c r="H131" s="1">
        <v>30</v>
      </c>
    </row>
    <row r="132" spans="3:8" ht="14.4" customHeight="1" x14ac:dyDescent="0.3">
      <c r="C132" s="26">
        <v>129</v>
      </c>
      <c r="D132" s="33">
        <v>43918</v>
      </c>
      <c r="E132" s="34" t="s">
        <v>1090</v>
      </c>
      <c r="F132" s="35" t="s">
        <v>23</v>
      </c>
      <c r="H132" s="1">
        <v>31</v>
      </c>
    </row>
    <row r="133" spans="3:8" ht="18.600000000000001" customHeight="1" x14ac:dyDescent="0.3">
      <c r="C133" s="26">
        <v>130</v>
      </c>
      <c r="D133" s="39">
        <v>43946</v>
      </c>
      <c r="E133" s="40" t="s">
        <v>57</v>
      </c>
      <c r="F133" s="35" t="s">
        <v>23</v>
      </c>
      <c r="H133" s="1">
        <v>32</v>
      </c>
    </row>
    <row r="134" spans="3:8" ht="15.6" x14ac:dyDescent="0.3">
      <c r="C134" s="26">
        <v>131</v>
      </c>
      <c r="D134" s="33">
        <v>43950</v>
      </c>
      <c r="E134" s="34" t="s">
        <v>59</v>
      </c>
      <c r="F134" s="35" t="s">
        <v>23</v>
      </c>
      <c r="H134" s="1">
        <v>33</v>
      </c>
    </row>
    <row r="135" spans="3:8" ht="15.6" x14ac:dyDescent="0.3">
      <c r="C135" s="26">
        <v>132</v>
      </c>
      <c r="D135" s="33">
        <v>43951</v>
      </c>
      <c r="E135" s="34" t="s">
        <v>60</v>
      </c>
      <c r="F135" s="35" t="s">
        <v>23</v>
      </c>
      <c r="H135" s="1">
        <v>34</v>
      </c>
    </row>
    <row r="136" spans="3:8" ht="15.6" x14ac:dyDescent="0.3">
      <c r="C136" s="26">
        <v>133</v>
      </c>
      <c r="D136" s="33">
        <v>43957</v>
      </c>
      <c r="E136" s="34" t="s">
        <v>62</v>
      </c>
      <c r="F136" s="22" t="s">
        <v>23</v>
      </c>
      <c r="H136" s="1">
        <v>35</v>
      </c>
    </row>
    <row r="137" spans="3:8" ht="15.6" x14ac:dyDescent="0.3">
      <c r="C137" s="26">
        <v>134</v>
      </c>
      <c r="D137" s="33">
        <v>43949</v>
      </c>
      <c r="E137" s="46" t="s">
        <v>308</v>
      </c>
      <c r="F137" s="72" t="s">
        <v>23</v>
      </c>
      <c r="H137" s="1">
        <v>36</v>
      </c>
    </row>
    <row r="138" spans="3:8" ht="16.8" customHeight="1" x14ac:dyDescent="0.3">
      <c r="C138" s="26">
        <v>135</v>
      </c>
      <c r="D138" s="28">
        <v>43945</v>
      </c>
      <c r="E138" s="29" t="s">
        <v>786</v>
      </c>
      <c r="F138" s="30" t="s">
        <v>23</v>
      </c>
      <c r="H138" s="1">
        <v>37</v>
      </c>
    </row>
    <row r="139" spans="3:8" ht="15.6" x14ac:dyDescent="0.3">
      <c r="C139" s="26">
        <v>136</v>
      </c>
      <c r="D139" s="28">
        <v>43950</v>
      </c>
      <c r="E139" s="29" t="s">
        <v>831</v>
      </c>
      <c r="F139" s="30" t="s">
        <v>23</v>
      </c>
      <c r="H139" s="1">
        <v>38</v>
      </c>
    </row>
    <row r="140" spans="3:8" ht="15.6" x14ac:dyDescent="0.3">
      <c r="C140" s="26">
        <v>137</v>
      </c>
      <c r="D140" s="28">
        <v>43960</v>
      </c>
      <c r="E140" s="29" t="s">
        <v>873</v>
      </c>
      <c r="F140" s="30" t="s">
        <v>23</v>
      </c>
      <c r="H140" s="1">
        <v>39</v>
      </c>
    </row>
    <row r="141" spans="3:8" ht="15.6" x14ac:dyDescent="0.3">
      <c r="C141" s="26">
        <v>138</v>
      </c>
      <c r="D141" s="28">
        <v>43973</v>
      </c>
      <c r="E141" s="29" t="s">
        <v>893</v>
      </c>
      <c r="F141" s="30" t="s">
        <v>23</v>
      </c>
      <c r="H141" s="1">
        <v>40</v>
      </c>
    </row>
    <row r="142" spans="3:8" ht="15.6" x14ac:dyDescent="0.3">
      <c r="C142" s="26">
        <v>139</v>
      </c>
      <c r="D142" s="28">
        <v>43979</v>
      </c>
      <c r="E142" s="29" t="s">
        <v>902</v>
      </c>
      <c r="F142" s="30" t="s">
        <v>23</v>
      </c>
      <c r="H142" s="1">
        <v>41</v>
      </c>
    </row>
    <row r="143" spans="3:8" ht="15.6" x14ac:dyDescent="0.3">
      <c r="C143" s="26">
        <v>140</v>
      </c>
      <c r="D143" s="28">
        <v>43980</v>
      </c>
      <c r="E143" s="29" t="s">
        <v>906</v>
      </c>
      <c r="F143" s="30" t="s">
        <v>23</v>
      </c>
      <c r="H143" s="1">
        <v>42</v>
      </c>
    </row>
    <row r="144" spans="3:8" ht="15.6" x14ac:dyDescent="0.3">
      <c r="C144" s="26">
        <v>141</v>
      </c>
      <c r="D144" s="28">
        <v>43984</v>
      </c>
      <c r="E144" s="29" t="s">
        <v>911</v>
      </c>
      <c r="F144" s="30" t="s">
        <v>23</v>
      </c>
      <c r="H144" s="1">
        <v>43</v>
      </c>
    </row>
    <row r="145" spans="3:9" ht="15.6" x14ac:dyDescent="0.3">
      <c r="C145" s="26">
        <v>142</v>
      </c>
      <c r="D145" s="28">
        <v>43914</v>
      </c>
      <c r="E145" s="29" t="s">
        <v>944</v>
      </c>
      <c r="F145" s="30" t="s">
        <v>23</v>
      </c>
      <c r="H145" s="1">
        <v>44</v>
      </c>
    </row>
    <row r="146" spans="3:9" ht="15.6" x14ac:dyDescent="0.3">
      <c r="C146" s="26">
        <v>143</v>
      </c>
      <c r="D146" s="33">
        <v>43966</v>
      </c>
      <c r="E146" s="126" t="s">
        <v>1063</v>
      </c>
      <c r="F146" s="75" t="s">
        <v>1200</v>
      </c>
      <c r="H146" s="1">
        <v>45</v>
      </c>
    </row>
    <row r="147" spans="3:9" ht="15.6" x14ac:dyDescent="0.3">
      <c r="C147" s="26">
        <v>144</v>
      </c>
      <c r="D147" s="66">
        <v>43948</v>
      </c>
      <c r="E147" s="74" t="s">
        <v>193</v>
      </c>
      <c r="F147" s="68" t="s">
        <v>194</v>
      </c>
      <c r="G147">
        <v>28</v>
      </c>
      <c r="H147" s="236">
        <v>1</v>
      </c>
      <c r="I147" s="192">
        <v>2</v>
      </c>
    </row>
    <row r="148" spans="3:9" ht="15.6" x14ac:dyDescent="0.3">
      <c r="C148" s="26">
        <v>145</v>
      </c>
      <c r="D148" s="66">
        <v>43948</v>
      </c>
      <c r="E148" s="67" t="s">
        <v>1020</v>
      </c>
      <c r="F148" s="68" t="s">
        <v>194</v>
      </c>
      <c r="H148" s="236">
        <v>2</v>
      </c>
    </row>
    <row r="149" spans="3:9" ht="15.6" x14ac:dyDescent="0.3">
      <c r="C149" s="26">
        <v>146</v>
      </c>
      <c r="D149" s="49">
        <v>43875</v>
      </c>
      <c r="E149" s="77" t="s">
        <v>331</v>
      </c>
      <c r="F149" s="185" t="s">
        <v>1156</v>
      </c>
      <c r="G149">
        <v>29</v>
      </c>
      <c r="H149" s="1">
        <v>1</v>
      </c>
      <c r="I149" s="192">
        <v>39</v>
      </c>
    </row>
    <row r="150" spans="3:9" ht="15.6" x14ac:dyDescent="0.3">
      <c r="C150" s="26">
        <v>147</v>
      </c>
      <c r="D150" s="49">
        <v>43881</v>
      </c>
      <c r="E150" s="77" t="s">
        <v>341</v>
      </c>
      <c r="F150" s="185" t="s">
        <v>1156</v>
      </c>
      <c r="H150" s="1">
        <v>2</v>
      </c>
    </row>
    <row r="151" spans="3:9" ht="15.6" x14ac:dyDescent="0.3">
      <c r="C151" s="26">
        <v>148</v>
      </c>
      <c r="D151" s="49">
        <v>43890</v>
      </c>
      <c r="E151" s="77" t="s">
        <v>370</v>
      </c>
      <c r="F151" s="185" t="s">
        <v>1156</v>
      </c>
      <c r="H151" s="1">
        <v>3</v>
      </c>
    </row>
    <row r="152" spans="3:9" ht="15.6" x14ac:dyDescent="0.3">
      <c r="C152" s="26">
        <v>149</v>
      </c>
      <c r="D152" s="49">
        <v>43890</v>
      </c>
      <c r="E152" s="50" t="s">
        <v>371</v>
      </c>
      <c r="F152" s="185" t="s">
        <v>1156</v>
      </c>
      <c r="H152" s="1">
        <v>4</v>
      </c>
    </row>
    <row r="153" spans="3:9" ht="14.4" customHeight="1" x14ac:dyDescent="0.3">
      <c r="C153" s="26">
        <v>150</v>
      </c>
      <c r="D153" s="111">
        <v>43898</v>
      </c>
      <c r="E153" s="112" t="s">
        <v>399</v>
      </c>
      <c r="F153" s="113" t="s">
        <v>1156</v>
      </c>
      <c r="H153" s="1">
        <v>5</v>
      </c>
    </row>
    <row r="154" spans="3:9" ht="15.6" x14ac:dyDescent="0.3">
      <c r="C154" s="26">
        <v>151</v>
      </c>
      <c r="D154" s="111">
        <v>43904</v>
      </c>
      <c r="E154" s="112" t="s">
        <v>440</v>
      </c>
      <c r="F154" s="113" t="s">
        <v>1156</v>
      </c>
      <c r="H154" s="1">
        <v>6</v>
      </c>
    </row>
    <row r="155" spans="3:9" ht="15.6" x14ac:dyDescent="0.3">
      <c r="C155" s="26">
        <v>152</v>
      </c>
      <c r="D155" s="92">
        <v>43914</v>
      </c>
      <c r="E155" s="93" t="s">
        <v>505</v>
      </c>
      <c r="F155" s="185" t="s">
        <v>1156</v>
      </c>
      <c r="H155" s="1">
        <v>7</v>
      </c>
    </row>
    <row r="156" spans="3:9" ht="15.6" x14ac:dyDescent="0.3">
      <c r="C156" s="26">
        <v>153</v>
      </c>
      <c r="D156" s="92">
        <v>43917</v>
      </c>
      <c r="E156" s="93" t="s">
        <v>535</v>
      </c>
      <c r="F156" s="185" t="s">
        <v>1156</v>
      </c>
      <c r="H156" s="1">
        <v>8</v>
      </c>
    </row>
    <row r="157" spans="3:9" ht="15.6" x14ac:dyDescent="0.3">
      <c r="C157" s="26">
        <v>154</v>
      </c>
      <c r="D157" s="92">
        <v>43918</v>
      </c>
      <c r="E157" s="93" t="s">
        <v>554</v>
      </c>
      <c r="F157" s="185" t="s">
        <v>1156</v>
      </c>
      <c r="H157" s="1">
        <v>9</v>
      </c>
    </row>
    <row r="158" spans="3:9" ht="15.6" x14ac:dyDescent="0.3">
      <c r="C158" s="26">
        <v>155</v>
      </c>
      <c r="D158" s="92">
        <v>43921</v>
      </c>
      <c r="E158" s="93" t="s">
        <v>590</v>
      </c>
      <c r="F158" s="185" t="s">
        <v>1156</v>
      </c>
      <c r="H158" s="1">
        <v>10</v>
      </c>
    </row>
    <row r="159" spans="3:9" ht="15.6" x14ac:dyDescent="0.3">
      <c r="C159" s="26">
        <v>156</v>
      </c>
      <c r="D159" s="11">
        <v>43927</v>
      </c>
      <c r="E159" s="12" t="s">
        <v>643</v>
      </c>
      <c r="F159" s="185" t="s">
        <v>1156</v>
      </c>
      <c r="H159" s="1">
        <v>11</v>
      </c>
    </row>
    <row r="160" spans="3:9" ht="15.6" x14ac:dyDescent="0.3">
      <c r="C160" s="26">
        <v>157</v>
      </c>
      <c r="D160" s="11">
        <v>43937</v>
      </c>
      <c r="E160" s="12" t="s">
        <v>704</v>
      </c>
      <c r="F160" s="185" t="s">
        <v>1156</v>
      </c>
      <c r="H160" s="1">
        <v>12</v>
      </c>
    </row>
    <row r="161" spans="3:8" ht="15.6" x14ac:dyDescent="0.3">
      <c r="C161" s="26">
        <v>158</v>
      </c>
      <c r="D161" s="11">
        <v>43939</v>
      </c>
      <c r="E161" s="12" t="s">
        <v>716</v>
      </c>
      <c r="F161" s="185" t="s">
        <v>1156</v>
      </c>
      <c r="H161" s="1">
        <v>13</v>
      </c>
    </row>
    <row r="162" spans="3:8" ht="15.6" x14ac:dyDescent="0.3">
      <c r="C162" s="26">
        <v>159</v>
      </c>
      <c r="D162" s="11">
        <v>43942</v>
      </c>
      <c r="E162" s="12" t="s">
        <v>723</v>
      </c>
      <c r="F162" s="185" t="s">
        <v>1156</v>
      </c>
      <c r="H162" s="1">
        <v>14</v>
      </c>
    </row>
    <row r="163" spans="3:8" ht="15.6" x14ac:dyDescent="0.3">
      <c r="C163" s="26">
        <v>160</v>
      </c>
      <c r="D163" s="90">
        <v>43942</v>
      </c>
      <c r="E163" s="12" t="s">
        <v>724</v>
      </c>
      <c r="F163" s="185" t="s">
        <v>1156</v>
      </c>
      <c r="H163" s="1">
        <v>15</v>
      </c>
    </row>
    <row r="164" spans="3:8" ht="15.6" x14ac:dyDescent="0.3">
      <c r="C164" s="26">
        <v>161</v>
      </c>
      <c r="D164" s="92">
        <v>43918</v>
      </c>
      <c r="E164" s="93" t="s">
        <v>556</v>
      </c>
      <c r="F164" s="185" t="s">
        <v>1156</v>
      </c>
      <c r="H164" s="1">
        <v>16</v>
      </c>
    </row>
    <row r="165" spans="3:8" ht="15.6" x14ac:dyDescent="0.3">
      <c r="C165" s="26">
        <v>162</v>
      </c>
      <c r="D165" s="28">
        <v>43944</v>
      </c>
      <c r="E165" s="29" t="s">
        <v>761</v>
      </c>
      <c r="F165" s="30" t="s">
        <v>1156</v>
      </c>
      <c r="H165" s="1">
        <v>17</v>
      </c>
    </row>
    <row r="166" spans="3:8" ht="15.6" x14ac:dyDescent="0.3">
      <c r="C166" s="26">
        <v>163</v>
      </c>
      <c r="D166" s="28">
        <v>43944</v>
      </c>
      <c r="E166" s="29" t="s">
        <v>762</v>
      </c>
      <c r="F166" s="30" t="s">
        <v>1156</v>
      </c>
      <c r="H166" s="1">
        <v>18</v>
      </c>
    </row>
    <row r="167" spans="3:8" ht="15.6" x14ac:dyDescent="0.3">
      <c r="C167" s="26">
        <v>164</v>
      </c>
      <c r="D167" s="28">
        <v>43949</v>
      </c>
      <c r="E167" s="29" t="s">
        <v>813</v>
      </c>
      <c r="F167" s="30" t="s">
        <v>1156</v>
      </c>
      <c r="H167" s="1">
        <v>19</v>
      </c>
    </row>
    <row r="168" spans="3:8" ht="15.6" x14ac:dyDescent="0.3">
      <c r="C168" s="26">
        <v>165</v>
      </c>
      <c r="D168" s="28">
        <v>43949</v>
      </c>
      <c r="E168" s="29" t="s">
        <v>814</v>
      </c>
      <c r="F168" s="30" t="s">
        <v>1156</v>
      </c>
      <c r="H168" s="1">
        <v>20</v>
      </c>
    </row>
    <row r="169" spans="3:8" ht="15.6" x14ac:dyDescent="0.3">
      <c r="C169" s="26">
        <v>166</v>
      </c>
      <c r="D169" s="28">
        <v>43950</v>
      </c>
      <c r="E169" s="30" t="s">
        <v>830</v>
      </c>
      <c r="F169" s="30" t="s">
        <v>1156</v>
      </c>
      <c r="H169" s="1">
        <v>21</v>
      </c>
    </row>
    <row r="170" spans="3:8" ht="15.6" x14ac:dyDescent="0.3">
      <c r="C170" s="26">
        <v>167</v>
      </c>
      <c r="D170" s="28">
        <v>43959</v>
      </c>
      <c r="E170" s="29" t="s">
        <v>868</v>
      </c>
      <c r="F170" s="30" t="s">
        <v>1156</v>
      </c>
      <c r="H170" s="1">
        <v>22</v>
      </c>
    </row>
    <row r="171" spans="3:8" ht="15.6" x14ac:dyDescent="0.3">
      <c r="C171" s="26">
        <v>168</v>
      </c>
      <c r="D171" s="28">
        <v>43970</v>
      </c>
      <c r="E171" s="29" t="s">
        <v>887</v>
      </c>
      <c r="F171" s="30" t="s">
        <v>1156</v>
      </c>
      <c r="H171" s="1">
        <v>23</v>
      </c>
    </row>
    <row r="172" spans="3:8" ht="15.6" x14ac:dyDescent="0.3">
      <c r="C172" s="26">
        <v>169</v>
      </c>
      <c r="D172" s="28">
        <v>43993</v>
      </c>
      <c r="E172" s="29" t="s">
        <v>921</v>
      </c>
      <c r="F172" s="30" t="s">
        <v>1156</v>
      </c>
      <c r="H172" s="1">
        <v>24</v>
      </c>
    </row>
    <row r="173" spans="3:8" ht="15.6" x14ac:dyDescent="0.3">
      <c r="C173" s="26">
        <v>170</v>
      </c>
      <c r="D173" s="28">
        <v>43944</v>
      </c>
      <c r="E173" s="29" t="s">
        <v>767</v>
      </c>
      <c r="F173" s="30" t="s">
        <v>1156</v>
      </c>
      <c r="H173" s="1">
        <v>25</v>
      </c>
    </row>
    <row r="174" spans="3:8" ht="15.6" x14ac:dyDescent="0.3">
      <c r="C174" s="26">
        <v>171</v>
      </c>
      <c r="D174" s="52">
        <v>43860</v>
      </c>
      <c r="E174" s="53" t="s">
        <v>220</v>
      </c>
      <c r="F174" s="54" t="s">
        <v>221</v>
      </c>
      <c r="H174" s="1">
        <v>26</v>
      </c>
    </row>
    <row r="175" spans="3:8" ht="15.6" x14ac:dyDescent="0.3">
      <c r="C175" s="26">
        <v>172</v>
      </c>
      <c r="D175" s="11">
        <v>43930</v>
      </c>
      <c r="E175" s="12" t="s">
        <v>654</v>
      </c>
      <c r="F175" s="4" t="s">
        <v>221</v>
      </c>
      <c r="H175" s="1">
        <v>27</v>
      </c>
    </row>
    <row r="176" spans="3:8" ht="15.6" x14ac:dyDescent="0.3">
      <c r="C176" s="26">
        <v>173</v>
      </c>
      <c r="D176" s="52">
        <v>43942</v>
      </c>
      <c r="E176" s="53" t="s">
        <v>1017</v>
      </c>
      <c r="F176" s="54" t="s">
        <v>221</v>
      </c>
      <c r="H176" s="1">
        <v>28</v>
      </c>
    </row>
    <row r="177" spans="3:9" ht="15.6" x14ac:dyDescent="0.3">
      <c r="C177" s="26">
        <v>174</v>
      </c>
      <c r="D177" s="33">
        <v>43917</v>
      </c>
      <c r="E177" s="34" t="s">
        <v>1048</v>
      </c>
      <c r="F177" s="75" t="s">
        <v>221</v>
      </c>
      <c r="H177" s="1">
        <v>29</v>
      </c>
    </row>
    <row r="178" spans="3:9" ht="15.6" x14ac:dyDescent="0.3">
      <c r="C178" s="26">
        <v>175</v>
      </c>
      <c r="D178" s="66">
        <v>43950</v>
      </c>
      <c r="E178" s="67" t="s">
        <v>1023</v>
      </c>
      <c r="F178" s="68" t="s">
        <v>221</v>
      </c>
      <c r="H178" s="1">
        <v>30</v>
      </c>
    </row>
    <row r="179" spans="3:9" ht="15.6" x14ac:dyDescent="0.3">
      <c r="C179" s="26">
        <v>176</v>
      </c>
      <c r="D179" s="52">
        <v>43927</v>
      </c>
      <c r="E179" s="69" t="s">
        <v>154</v>
      </c>
      <c r="F179" s="54" t="s">
        <v>155</v>
      </c>
      <c r="H179" s="1">
        <v>31</v>
      </c>
    </row>
    <row r="180" spans="3:9" ht="15.6" x14ac:dyDescent="0.3">
      <c r="C180" s="26">
        <v>177</v>
      </c>
      <c r="D180" s="52">
        <v>43944</v>
      </c>
      <c r="E180" s="69" t="s">
        <v>180</v>
      </c>
      <c r="F180" s="54" t="s">
        <v>155</v>
      </c>
      <c r="H180" s="1">
        <v>32</v>
      </c>
    </row>
    <row r="181" spans="3:9" ht="16.8" customHeight="1" x14ac:dyDescent="0.3">
      <c r="C181" s="26">
        <v>178</v>
      </c>
      <c r="D181" s="52">
        <v>43944</v>
      </c>
      <c r="E181" s="69" t="s">
        <v>181</v>
      </c>
      <c r="F181" s="54" t="s">
        <v>155</v>
      </c>
      <c r="H181" s="1">
        <v>33</v>
      </c>
    </row>
    <row r="182" spans="3:9" ht="15.6" x14ac:dyDescent="0.3">
      <c r="C182" s="26">
        <v>179</v>
      </c>
      <c r="D182" s="52">
        <v>43950</v>
      </c>
      <c r="E182" s="69" t="s">
        <v>190</v>
      </c>
      <c r="F182" s="54" t="s">
        <v>155</v>
      </c>
      <c r="H182" s="1">
        <v>34</v>
      </c>
    </row>
    <row r="183" spans="3:9" ht="15.6" x14ac:dyDescent="0.3">
      <c r="C183" s="26">
        <v>180</v>
      </c>
      <c r="D183" s="52">
        <v>43944</v>
      </c>
      <c r="E183" s="53" t="s">
        <v>175</v>
      </c>
      <c r="F183" s="54" t="s">
        <v>176</v>
      </c>
      <c r="H183" s="1">
        <v>35</v>
      </c>
    </row>
    <row r="184" spans="3:9" ht="15.6" x14ac:dyDescent="0.3">
      <c r="C184" s="26">
        <v>181</v>
      </c>
      <c r="D184" s="20">
        <v>43921</v>
      </c>
      <c r="E184" s="21" t="s">
        <v>38</v>
      </c>
      <c r="F184" s="22" t="s">
        <v>178</v>
      </c>
      <c r="H184" s="1">
        <v>36</v>
      </c>
    </row>
    <row r="185" spans="3:9" ht="15.6" x14ac:dyDescent="0.3">
      <c r="C185" s="26">
        <v>182</v>
      </c>
      <c r="D185" s="52">
        <v>43944</v>
      </c>
      <c r="E185" s="53" t="s">
        <v>177</v>
      </c>
      <c r="F185" s="54" t="s">
        <v>178</v>
      </c>
      <c r="H185" s="1">
        <v>37</v>
      </c>
    </row>
    <row r="186" spans="3:9" ht="15.6" x14ac:dyDescent="0.3">
      <c r="C186" s="26">
        <v>183</v>
      </c>
      <c r="D186" s="52">
        <v>43944</v>
      </c>
      <c r="E186" s="53" t="s">
        <v>179</v>
      </c>
      <c r="F186" s="54" t="s">
        <v>178</v>
      </c>
      <c r="H186" s="1">
        <v>38</v>
      </c>
    </row>
    <row r="187" spans="3:9" ht="15.6" x14ac:dyDescent="0.3">
      <c r="C187" s="26">
        <v>184</v>
      </c>
      <c r="D187" s="52">
        <v>43946</v>
      </c>
      <c r="E187" s="53" t="s">
        <v>183</v>
      </c>
      <c r="F187" s="54" t="s">
        <v>178</v>
      </c>
      <c r="H187" s="1">
        <v>39</v>
      </c>
    </row>
    <row r="188" spans="3:9" ht="15.6" x14ac:dyDescent="0.3">
      <c r="C188" s="26">
        <v>185</v>
      </c>
      <c r="D188" s="20">
        <v>43862</v>
      </c>
      <c r="E188" s="21" t="s">
        <v>232</v>
      </c>
      <c r="F188" s="22" t="s">
        <v>233</v>
      </c>
      <c r="G188">
        <v>30</v>
      </c>
      <c r="H188" s="98">
        <v>1</v>
      </c>
      <c r="I188" s="192">
        <v>1</v>
      </c>
    </row>
    <row r="189" spans="3:9" ht="15.6" x14ac:dyDescent="0.3">
      <c r="C189" s="26">
        <v>186</v>
      </c>
      <c r="D189" s="52">
        <v>43862</v>
      </c>
      <c r="E189" s="53" t="s">
        <v>235</v>
      </c>
      <c r="F189" s="54" t="s">
        <v>114</v>
      </c>
      <c r="G189">
        <v>31</v>
      </c>
      <c r="H189" s="236">
        <v>1</v>
      </c>
      <c r="I189" s="192">
        <v>7</v>
      </c>
    </row>
    <row r="190" spans="3:9" ht="15.6" x14ac:dyDescent="0.3">
      <c r="C190" s="26">
        <v>187</v>
      </c>
      <c r="D190" s="33">
        <v>43899</v>
      </c>
      <c r="E190" s="34" t="s">
        <v>113</v>
      </c>
      <c r="F190" s="62" t="s">
        <v>114</v>
      </c>
      <c r="H190" s="236">
        <v>2</v>
      </c>
    </row>
    <row r="191" spans="3:9" ht="15.6" x14ac:dyDescent="0.3">
      <c r="C191" s="26">
        <v>188</v>
      </c>
      <c r="D191" s="52">
        <v>43919</v>
      </c>
      <c r="E191" s="53" t="s">
        <v>139</v>
      </c>
      <c r="F191" s="54" t="s">
        <v>114</v>
      </c>
      <c r="H191" s="236">
        <v>3</v>
      </c>
    </row>
    <row r="192" spans="3:9" ht="15.6" x14ac:dyDescent="0.3">
      <c r="C192" s="26">
        <v>189</v>
      </c>
      <c r="D192" s="33">
        <v>43921</v>
      </c>
      <c r="E192" s="82" t="s">
        <v>284</v>
      </c>
      <c r="F192" s="83" t="s">
        <v>114</v>
      </c>
      <c r="H192" s="236">
        <v>4</v>
      </c>
    </row>
    <row r="193" spans="3:9" ht="15.6" x14ac:dyDescent="0.3">
      <c r="C193" s="26">
        <v>190</v>
      </c>
      <c r="D193" s="33">
        <v>43917</v>
      </c>
      <c r="E193" s="82" t="s">
        <v>276</v>
      </c>
      <c r="F193" s="83" t="s">
        <v>114</v>
      </c>
      <c r="H193" s="236">
        <v>5</v>
      </c>
    </row>
    <row r="194" spans="3:9" ht="15.6" customHeight="1" x14ac:dyDescent="0.3">
      <c r="C194" s="26">
        <v>191</v>
      </c>
      <c r="D194" s="33">
        <v>43937</v>
      </c>
      <c r="E194" s="82" t="s">
        <v>292</v>
      </c>
      <c r="F194" s="46" t="s">
        <v>114</v>
      </c>
      <c r="H194" s="236">
        <v>6</v>
      </c>
    </row>
    <row r="195" spans="3:9" ht="15.6" x14ac:dyDescent="0.3">
      <c r="C195" s="26">
        <v>192</v>
      </c>
      <c r="D195" s="39">
        <v>43946</v>
      </c>
      <c r="E195" s="70" t="s">
        <v>304</v>
      </c>
      <c r="F195" s="35" t="s">
        <v>114</v>
      </c>
      <c r="H195" s="236">
        <v>7</v>
      </c>
    </row>
    <row r="196" spans="3:9" ht="16.8" customHeight="1" x14ac:dyDescent="0.3">
      <c r="C196" s="26">
        <v>193</v>
      </c>
      <c r="D196" s="20">
        <v>43868</v>
      </c>
      <c r="E196" s="21" t="s">
        <v>245</v>
      </c>
      <c r="F196" s="22" t="s">
        <v>246</v>
      </c>
      <c r="G196">
        <v>32</v>
      </c>
      <c r="H196" s="98">
        <v>1</v>
      </c>
      <c r="I196" s="192">
        <v>3</v>
      </c>
    </row>
    <row r="197" spans="3:9" ht="15.6" x14ac:dyDescent="0.3">
      <c r="C197" s="26">
        <v>194</v>
      </c>
      <c r="D197" s="103">
        <v>43938</v>
      </c>
      <c r="E197" s="143" t="s">
        <v>1015</v>
      </c>
      <c r="F197" s="5" t="s">
        <v>246</v>
      </c>
      <c r="H197" s="98">
        <v>2</v>
      </c>
    </row>
    <row r="198" spans="3:9" ht="15.6" x14ac:dyDescent="0.3">
      <c r="C198" s="26">
        <v>195</v>
      </c>
      <c r="D198" s="33">
        <v>43945</v>
      </c>
      <c r="E198" s="46" t="s">
        <v>1102</v>
      </c>
      <c r="F198" s="35" t="s">
        <v>246</v>
      </c>
      <c r="H198" s="98">
        <v>3</v>
      </c>
    </row>
    <row r="199" spans="3:9" ht="15.6" x14ac:dyDescent="0.3">
      <c r="C199" s="26">
        <v>196</v>
      </c>
      <c r="D199" s="33">
        <v>43947</v>
      </c>
      <c r="E199" s="46" t="s">
        <v>186</v>
      </c>
      <c r="F199" s="72" t="s">
        <v>187</v>
      </c>
      <c r="G199">
        <v>33</v>
      </c>
      <c r="H199" s="1">
        <v>1</v>
      </c>
      <c r="I199" s="192">
        <v>1</v>
      </c>
    </row>
    <row r="200" spans="3:9" ht="17.399999999999999" customHeight="1" x14ac:dyDescent="0.3">
      <c r="C200" s="26">
        <v>197</v>
      </c>
      <c r="D200" s="66">
        <v>43921</v>
      </c>
      <c r="E200" s="67" t="s">
        <v>144</v>
      </c>
      <c r="F200" s="68" t="s">
        <v>145</v>
      </c>
      <c r="G200">
        <v>34</v>
      </c>
      <c r="H200" s="98">
        <v>1</v>
      </c>
      <c r="I200" s="192">
        <v>2</v>
      </c>
    </row>
    <row r="201" spans="3:9" ht="15.6" x14ac:dyDescent="0.3">
      <c r="C201" s="26">
        <v>198</v>
      </c>
      <c r="D201" s="52">
        <v>43938</v>
      </c>
      <c r="E201" s="53" t="s">
        <v>1056</v>
      </c>
      <c r="F201" s="54" t="s">
        <v>145</v>
      </c>
      <c r="H201" s="98">
        <v>2</v>
      </c>
    </row>
    <row r="202" spans="3:9" ht="15.6" x14ac:dyDescent="0.3">
      <c r="C202" s="26">
        <v>199</v>
      </c>
      <c r="D202" s="20">
        <v>43860</v>
      </c>
      <c r="E202" s="21" t="s">
        <v>222</v>
      </c>
      <c r="F202" s="22" t="s">
        <v>223</v>
      </c>
      <c r="G202">
        <v>35</v>
      </c>
      <c r="H202" s="1">
        <v>1</v>
      </c>
      <c r="I202" s="192">
        <v>5</v>
      </c>
    </row>
    <row r="203" spans="3:9" ht="15.6" x14ac:dyDescent="0.3">
      <c r="C203" s="26">
        <v>200</v>
      </c>
      <c r="D203" s="20">
        <v>43867</v>
      </c>
      <c r="E203" s="21" t="s">
        <v>977</v>
      </c>
      <c r="F203" s="22" t="s">
        <v>223</v>
      </c>
      <c r="H203" s="1">
        <v>2</v>
      </c>
    </row>
    <row r="204" spans="3:9" ht="15.6" x14ac:dyDescent="0.3">
      <c r="C204" s="26">
        <v>201</v>
      </c>
      <c r="D204" s="33">
        <v>43931</v>
      </c>
      <c r="E204" s="34" t="s">
        <v>1013</v>
      </c>
      <c r="F204" s="62" t="s">
        <v>223</v>
      </c>
      <c r="H204" s="1">
        <v>3</v>
      </c>
    </row>
    <row r="205" spans="3:9" ht="15.6" x14ac:dyDescent="0.3">
      <c r="C205" s="26">
        <v>202</v>
      </c>
      <c r="D205" s="225">
        <v>43943</v>
      </c>
      <c r="E205" s="226" t="s">
        <v>742</v>
      </c>
      <c r="F205" s="227" t="s">
        <v>223</v>
      </c>
      <c r="H205" s="1">
        <v>4</v>
      </c>
    </row>
    <row r="206" spans="3:9" ht="15.6" x14ac:dyDescent="0.3">
      <c r="C206" s="26">
        <v>203</v>
      </c>
      <c r="D206" s="225">
        <v>43945</v>
      </c>
      <c r="E206" s="226" t="s">
        <v>783</v>
      </c>
      <c r="F206" s="227" t="s">
        <v>223</v>
      </c>
      <c r="H206" s="1">
        <v>5</v>
      </c>
    </row>
    <row r="207" spans="3:9" ht="15.6" x14ac:dyDescent="0.3">
      <c r="C207" s="26">
        <v>204</v>
      </c>
      <c r="D207" s="11">
        <v>43866</v>
      </c>
      <c r="E207" s="12" t="s">
        <v>975</v>
      </c>
      <c r="F207" s="4" t="s">
        <v>976</v>
      </c>
      <c r="G207">
        <v>36</v>
      </c>
      <c r="H207" s="98">
        <v>1</v>
      </c>
      <c r="I207" s="192">
        <v>3</v>
      </c>
    </row>
    <row r="208" spans="3:9" ht="15.6" x14ac:dyDescent="0.3">
      <c r="C208" s="26">
        <v>205</v>
      </c>
      <c r="D208" s="39">
        <v>43956</v>
      </c>
      <c r="E208" s="25" t="s">
        <v>1028</v>
      </c>
      <c r="F208" s="35" t="s">
        <v>976</v>
      </c>
      <c r="H208" s="98">
        <v>2</v>
      </c>
    </row>
    <row r="209" spans="3:9" ht="15.6" x14ac:dyDescent="0.3">
      <c r="C209" s="26">
        <v>206</v>
      </c>
      <c r="D209" s="66">
        <v>43945</v>
      </c>
      <c r="E209" s="67" t="s">
        <v>1034</v>
      </c>
      <c r="F209" s="68" t="s">
        <v>1198</v>
      </c>
      <c r="H209" s="98">
        <v>3</v>
      </c>
    </row>
    <row r="210" spans="3:9" ht="15.6" x14ac:dyDescent="0.3">
      <c r="C210" s="26">
        <v>207</v>
      </c>
      <c r="D210" s="8">
        <v>43843</v>
      </c>
      <c r="E210" s="9" t="s">
        <v>4</v>
      </c>
      <c r="F210" s="10" t="s">
        <v>5</v>
      </c>
      <c r="G210">
        <v>37</v>
      </c>
      <c r="H210" s="1">
        <v>1</v>
      </c>
      <c r="I210" s="192">
        <v>5</v>
      </c>
    </row>
    <row r="211" spans="3:9" ht="15.6" x14ac:dyDescent="0.3">
      <c r="C211" s="26">
        <v>208</v>
      </c>
      <c r="D211" s="92">
        <v>43854</v>
      </c>
      <c r="E211" s="93" t="s">
        <v>947</v>
      </c>
      <c r="F211" s="27" t="s">
        <v>5</v>
      </c>
      <c r="H211" s="1">
        <v>2</v>
      </c>
    </row>
    <row r="212" spans="3:9" ht="15.6" x14ac:dyDescent="0.3">
      <c r="C212" s="26">
        <v>209</v>
      </c>
      <c r="D212" s="92">
        <v>43867</v>
      </c>
      <c r="E212" s="93" t="s">
        <v>978</v>
      </c>
      <c r="F212" s="27" t="s">
        <v>5</v>
      </c>
      <c r="H212" s="1">
        <v>3</v>
      </c>
    </row>
    <row r="213" spans="3:9" ht="15.6" x14ac:dyDescent="0.3">
      <c r="C213" s="26">
        <v>210</v>
      </c>
      <c r="D213" s="92">
        <v>43881</v>
      </c>
      <c r="E213" s="93" t="s">
        <v>986</v>
      </c>
      <c r="F213" s="27" t="s">
        <v>5</v>
      </c>
      <c r="H213" s="1">
        <v>4</v>
      </c>
    </row>
    <row r="214" spans="3:9" ht="15.6" x14ac:dyDescent="0.3">
      <c r="C214" s="26">
        <v>211</v>
      </c>
      <c r="D214" s="92">
        <v>43861</v>
      </c>
      <c r="E214" s="93" t="s">
        <v>1080</v>
      </c>
      <c r="F214" s="27" t="s">
        <v>5</v>
      </c>
      <c r="H214" s="1">
        <v>5</v>
      </c>
    </row>
    <row r="215" spans="3:9" ht="15.6" x14ac:dyDescent="0.3">
      <c r="C215" s="26">
        <v>212</v>
      </c>
      <c r="D215" s="66">
        <v>44012</v>
      </c>
      <c r="E215" s="67" t="s">
        <v>1036</v>
      </c>
      <c r="F215" s="68" t="s">
        <v>249</v>
      </c>
      <c r="G215">
        <v>38</v>
      </c>
      <c r="H215" s="98">
        <v>1</v>
      </c>
      <c r="I215" s="192">
        <v>7</v>
      </c>
    </row>
    <row r="216" spans="3:9" ht="15.6" x14ac:dyDescent="0.3">
      <c r="C216" s="26">
        <v>213</v>
      </c>
      <c r="D216" s="11">
        <v>43878</v>
      </c>
      <c r="E216" s="12" t="s">
        <v>248</v>
      </c>
      <c r="F216" s="4" t="s">
        <v>249</v>
      </c>
      <c r="H216" s="98">
        <v>2</v>
      </c>
    </row>
    <row r="217" spans="3:9" ht="15.6" x14ac:dyDescent="0.3">
      <c r="C217" s="26">
        <v>214</v>
      </c>
      <c r="D217" s="11">
        <v>43858</v>
      </c>
      <c r="E217" s="12" t="s">
        <v>954</v>
      </c>
      <c r="F217" s="4" t="s">
        <v>249</v>
      </c>
      <c r="H217" s="98">
        <v>3</v>
      </c>
    </row>
    <row r="218" spans="3:9" ht="15.6" x14ac:dyDescent="0.3">
      <c r="C218" s="26">
        <v>215</v>
      </c>
      <c r="D218" s="11">
        <v>43878</v>
      </c>
      <c r="E218" s="12" t="s">
        <v>985</v>
      </c>
      <c r="F218" s="4" t="s">
        <v>249</v>
      </c>
      <c r="H218" s="98">
        <v>4</v>
      </c>
    </row>
    <row r="219" spans="3:9" ht="15.6" x14ac:dyDescent="0.3">
      <c r="C219" s="26">
        <v>216</v>
      </c>
      <c r="D219" s="11">
        <v>43896</v>
      </c>
      <c r="E219" s="12" t="s">
        <v>989</v>
      </c>
      <c r="F219" s="4" t="s">
        <v>249</v>
      </c>
      <c r="H219" s="98">
        <v>5</v>
      </c>
    </row>
    <row r="220" spans="3:9" ht="15.6" x14ac:dyDescent="0.3">
      <c r="C220" s="26">
        <v>217</v>
      </c>
      <c r="D220" s="225">
        <v>43944</v>
      </c>
      <c r="E220" s="226" t="s">
        <v>775</v>
      </c>
      <c r="F220" s="227" t="s">
        <v>249</v>
      </c>
      <c r="H220" s="98">
        <v>6</v>
      </c>
    </row>
    <row r="221" spans="3:9" ht="15.6" x14ac:dyDescent="0.3">
      <c r="C221" s="26">
        <v>218</v>
      </c>
      <c r="D221" s="52">
        <v>43994</v>
      </c>
      <c r="E221" s="53" t="s">
        <v>1031</v>
      </c>
      <c r="F221" s="54" t="s">
        <v>249</v>
      </c>
      <c r="H221" s="98">
        <v>7</v>
      </c>
    </row>
    <row r="222" spans="3:9" ht="15.6" x14ac:dyDescent="0.3">
      <c r="C222" s="26">
        <v>219</v>
      </c>
      <c r="D222" s="20">
        <v>43858</v>
      </c>
      <c r="E222" s="21" t="s">
        <v>952</v>
      </c>
      <c r="F222" s="22" t="s">
        <v>953</v>
      </c>
      <c r="G222">
        <v>39</v>
      </c>
      <c r="H222" s="1">
        <v>1</v>
      </c>
      <c r="I222" s="192">
        <v>2</v>
      </c>
    </row>
    <row r="223" spans="3:9" ht="15.6" x14ac:dyDescent="0.3">
      <c r="C223" s="26">
        <v>220</v>
      </c>
      <c r="D223" s="33">
        <v>43937</v>
      </c>
      <c r="E223" s="46" t="s">
        <v>1099</v>
      </c>
      <c r="F223" s="35" t="s">
        <v>953</v>
      </c>
      <c r="H223" s="1">
        <v>2</v>
      </c>
    </row>
    <row r="224" spans="3:9" ht="19.8" customHeight="1" x14ac:dyDescent="0.3">
      <c r="C224" s="26">
        <v>221</v>
      </c>
      <c r="D224" s="11">
        <v>43862</v>
      </c>
      <c r="E224" s="12" t="s">
        <v>236</v>
      </c>
      <c r="F224" s="4" t="s">
        <v>125</v>
      </c>
      <c r="G224">
        <v>40</v>
      </c>
      <c r="H224" s="98">
        <v>1</v>
      </c>
      <c r="I224" s="192">
        <v>3</v>
      </c>
    </row>
    <row r="225" spans="3:9" ht="15.6" x14ac:dyDescent="0.3">
      <c r="C225" s="26">
        <v>222</v>
      </c>
      <c r="D225" s="33">
        <v>43909</v>
      </c>
      <c r="E225" s="34" t="s">
        <v>124</v>
      </c>
      <c r="F225" s="62" t="s">
        <v>125</v>
      </c>
      <c r="H225" s="98">
        <v>2</v>
      </c>
    </row>
    <row r="226" spans="3:9" ht="15.6" x14ac:dyDescent="0.3">
      <c r="C226" s="26">
        <v>223</v>
      </c>
      <c r="D226" s="66">
        <v>43950</v>
      </c>
      <c r="E226" s="74" t="s">
        <v>192</v>
      </c>
      <c r="F226" s="68" t="s">
        <v>125</v>
      </c>
      <c r="H226" s="98">
        <v>3</v>
      </c>
    </row>
    <row r="227" spans="3:9" ht="15.6" x14ac:dyDescent="0.3">
      <c r="C227" s="26">
        <v>224</v>
      </c>
      <c r="D227" s="20">
        <v>43864</v>
      </c>
      <c r="E227" s="21" t="s">
        <v>971</v>
      </c>
      <c r="F227" s="22" t="s">
        <v>972</v>
      </c>
      <c r="G227">
        <v>41</v>
      </c>
      <c r="H227" s="1">
        <v>1</v>
      </c>
      <c r="I227" s="192">
        <v>3</v>
      </c>
    </row>
    <row r="228" spans="3:9" ht="15.6" x14ac:dyDescent="0.3">
      <c r="C228" s="26">
        <v>225</v>
      </c>
      <c r="D228" s="33">
        <v>43915</v>
      </c>
      <c r="E228" s="34" t="s">
        <v>1000</v>
      </c>
      <c r="F228" s="62" t="s">
        <v>972</v>
      </c>
      <c r="H228" s="1">
        <v>2</v>
      </c>
    </row>
    <row r="229" spans="3:9" ht="15.6" x14ac:dyDescent="0.3">
      <c r="C229" s="26">
        <v>226</v>
      </c>
      <c r="D229" s="66">
        <v>43921</v>
      </c>
      <c r="E229" s="67" t="s">
        <v>1006</v>
      </c>
      <c r="F229" s="68" t="s">
        <v>972</v>
      </c>
      <c r="H229" s="1">
        <v>3</v>
      </c>
    </row>
    <row r="230" spans="3:9" ht="15.6" x14ac:dyDescent="0.3">
      <c r="C230" s="26">
        <v>227</v>
      </c>
      <c r="D230" s="11">
        <v>43864</v>
      </c>
      <c r="E230" s="12" t="s">
        <v>242</v>
      </c>
      <c r="F230" s="4" t="s">
        <v>53</v>
      </c>
      <c r="G230">
        <v>42</v>
      </c>
      <c r="H230" s="236">
        <v>1</v>
      </c>
      <c r="I230" s="192">
        <v>4</v>
      </c>
    </row>
    <row r="231" spans="3:9" ht="15.6" x14ac:dyDescent="0.3">
      <c r="C231" s="26">
        <v>228</v>
      </c>
      <c r="D231" s="33">
        <v>43902</v>
      </c>
      <c r="E231" s="46" t="s">
        <v>261</v>
      </c>
      <c r="F231" s="62" t="s">
        <v>53</v>
      </c>
      <c r="H231" s="236">
        <v>2</v>
      </c>
    </row>
    <row r="232" spans="3:9" ht="15.6" x14ac:dyDescent="0.3">
      <c r="C232" s="26">
        <v>229</v>
      </c>
      <c r="D232" s="39">
        <v>43943</v>
      </c>
      <c r="E232" s="40" t="s">
        <v>52</v>
      </c>
      <c r="F232" s="35" t="s">
        <v>53</v>
      </c>
      <c r="H232" s="236">
        <v>3</v>
      </c>
    </row>
    <row r="233" spans="3:9" ht="15.6" x14ac:dyDescent="0.3">
      <c r="C233" s="26">
        <v>230</v>
      </c>
      <c r="D233" s="33">
        <v>43978</v>
      </c>
      <c r="E233" s="126" t="s">
        <v>1065</v>
      </c>
      <c r="F233" s="75" t="s">
        <v>53</v>
      </c>
      <c r="H233" s="236">
        <v>4</v>
      </c>
    </row>
    <row r="234" spans="3:9" ht="15.6" x14ac:dyDescent="0.3">
      <c r="C234" s="26">
        <v>231</v>
      </c>
      <c r="D234" s="20">
        <v>43860</v>
      </c>
      <c r="E234" s="21" t="s">
        <v>224</v>
      </c>
      <c r="F234" s="22" t="s">
        <v>56</v>
      </c>
      <c r="G234">
        <v>43</v>
      </c>
      <c r="H234" s="1">
        <v>1</v>
      </c>
      <c r="I234" s="192">
        <v>12</v>
      </c>
    </row>
    <row r="235" spans="3:9" ht="15.6" x14ac:dyDescent="0.3">
      <c r="C235" s="26">
        <v>232</v>
      </c>
      <c r="D235" s="33">
        <v>43888</v>
      </c>
      <c r="E235" s="46" t="s">
        <v>254</v>
      </c>
      <c r="F235" s="62" t="s">
        <v>56</v>
      </c>
      <c r="H235" s="1">
        <v>2</v>
      </c>
    </row>
    <row r="236" spans="3:9" ht="15.6" x14ac:dyDescent="0.3">
      <c r="C236" s="26">
        <v>233</v>
      </c>
      <c r="D236" s="20">
        <v>43867</v>
      </c>
      <c r="E236" s="21" t="s">
        <v>979</v>
      </c>
      <c r="F236" s="22" t="s">
        <v>56</v>
      </c>
      <c r="H236" s="1">
        <v>3</v>
      </c>
    </row>
    <row r="237" spans="3:9" ht="15.6" x14ac:dyDescent="0.3">
      <c r="C237" s="26">
        <v>234</v>
      </c>
      <c r="D237" s="20">
        <v>43854</v>
      </c>
      <c r="E237" s="21" t="s">
        <v>949</v>
      </c>
      <c r="F237" s="22" t="s">
        <v>56</v>
      </c>
      <c r="H237" s="1">
        <v>4</v>
      </c>
    </row>
    <row r="238" spans="3:9" ht="15.6" x14ac:dyDescent="0.3">
      <c r="C238" s="26">
        <v>235</v>
      </c>
      <c r="D238" s="33">
        <v>43921</v>
      </c>
      <c r="E238" s="82" t="s">
        <v>288</v>
      </c>
      <c r="F238" s="83" t="s">
        <v>56</v>
      </c>
      <c r="H238" s="1">
        <v>5</v>
      </c>
    </row>
    <row r="239" spans="3:9" ht="15.6" x14ac:dyDescent="0.3">
      <c r="C239" s="26">
        <v>236</v>
      </c>
      <c r="D239" s="33">
        <v>43937</v>
      </c>
      <c r="E239" s="82" t="s">
        <v>293</v>
      </c>
      <c r="F239" s="46" t="s">
        <v>56</v>
      </c>
      <c r="H239" s="1">
        <v>6</v>
      </c>
    </row>
    <row r="240" spans="3:9" ht="15.6" x14ac:dyDescent="0.3">
      <c r="C240" s="26">
        <v>237</v>
      </c>
      <c r="D240" s="39">
        <v>43945</v>
      </c>
      <c r="E240" s="40" t="s">
        <v>55</v>
      </c>
      <c r="F240" s="35" t="s">
        <v>56</v>
      </c>
      <c r="H240" s="1">
        <v>7</v>
      </c>
    </row>
    <row r="241" spans="3:9" ht="18.600000000000001" customHeight="1" x14ac:dyDescent="0.3">
      <c r="C241" s="26">
        <v>238</v>
      </c>
      <c r="D241" s="33">
        <v>43959</v>
      </c>
      <c r="E241" s="46" t="s">
        <v>309</v>
      </c>
      <c r="F241" s="72" t="s">
        <v>56</v>
      </c>
      <c r="H241" s="1">
        <v>8</v>
      </c>
    </row>
    <row r="242" spans="3:9" ht="15.6" x14ac:dyDescent="0.3">
      <c r="C242" s="26">
        <v>239</v>
      </c>
      <c r="D242" s="33">
        <v>43944</v>
      </c>
      <c r="E242" s="34" t="s">
        <v>296</v>
      </c>
      <c r="F242" s="46" t="s">
        <v>56</v>
      </c>
      <c r="H242" s="1">
        <v>9</v>
      </c>
    </row>
    <row r="243" spans="3:9" ht="15.6" x14ac:dyDescent="0.3">
      <c r="C243" s="26">
        <v>240</v>
      </c>
      <c r="D243" s="225">
        <v>43945</v>
      </c>
      <c r="E243" s="226" t="s">
        <v>784</v>
      </c>
      <c r="F243" s="227" t="s">
        <v>56</v>
      </c>
      <c r="H243" s="1">
        <v>10</v>
      </c>
    </row>
    <row r="244" spans="3:9" ht="19.2" customHeight="1" x14ac:dyDescent="0.3">
      <c r="C244" s="26">
        <v>241</v>
      </c>
      <c r="D244" s="225">
        <v>43944</v>
      </c>
      <c r="E244" s="226" t="s">
        <v>769</v>
      </c>
      <c r="F244" s="227" t="s">
        <v>56</v>
      </c>
      <c r="H244" s="1">
        <v>11</v>
      </c>
    </row>
    <row r="245" spans="3:9" ht="15.6" x14ac:dyDescent="0.3">
      <c r="C245" s="26">
        <v>242</v>
      </c>
      <c r="D245" s="66">
        <v>43948</v>
      </c>
      <c r="E245" s="67" t="s">
        <v>1021</v>
      </c>
      <c r="F245" s="68" t="s">
        <v>56</v>
      </c>
      <c r="H245" s="1">
        <v>12</v>
      </c>
    </row>
    <row r="246" spans="3:9" ht="15.6" x14ac:dyDescent="0.3">
      <c r="C246" s="26">
        <v>243</v>
      </c>
      <c r="D246" s="33">
        <v>43938</v>
      </c>
      <c r="E246" s="46" t="s">
        <v>166</v>
      </c>
      <c r="F246" s="72" t="s">
        <v>167</v>
      </c>
      <c r="G246">
        <v>44</v>
      </c>
      <c r="H246" s="98">
        <v>1</v>
      </c>
      <c r="I246" s="192">
        <v>1</v>
      </c>
    </row>
    <row r="247" spans="3:9" ht="15.6" x14ac:dyDescent="0.3">
      <c r="C247" s="26">
        <v>244</v>
      </c>
      <c r="D247" s="11">
        <v>43861</v>
      </c>
      <c r="E247" s="12" t="s">
        <v>959</v>
      </c>
      <c r="F247" s="4" t="s">
        <v>208</v>
      </c>
      <c r="G247">
        <v>45</v>
      </c>
      <c r="H247" s="1">
        <v>1</v>
      </c>
      <c r="I247" s="192">
        <v>3</v>
      </c>
    </row>
    <row r="248" spans="3:9" ht="15.6" x14ac:dyDescent="0.3">
      <c r="C248" s="26">
        <v>245</v>
      </c>
      <c r="D248" s="33">
        <v>43922</v>
      </c>
      <c r="E248" s="34" t="s">
        <v>1009</v>
      </c>
      <c r="F248" s="62" t="s">
        <v>208</v>
      </c>
      <c r="H248" s="1">
        <v>2</v>
      </c>
    </row>
    <row r="249" spans="3:9" ht="15.6" x14ac:dyDescent="0.3">
      <c r="C249" s="26">
        <v>246</v>
      </c>
      <c r="D249" s="33">
        <v>43980</v>
      </c>
      <c r="E249" s="46" t="s">
        <v>207</v>
      </c>
      <c r="F249" s="72" t="s">
        <v>208</v>
      </c>
      <c r="H249" s="1">
        <v>3</v>
      </c>
    </row>
    <row r="250" spans="3:9" ht="15.6" x14ac:dyDescent="0.3">
      <c r="C250" s="26">
        <v>247</v>
      </c>
      <c r="D250" s="66">
        <v>43956</v>
      </c>
      <c r="E250" s="74" t="s">
        <v>195</v>
      </c>
      <c r="F250" s="68" t="s">
        <v>196</v>
      </c>
      <c r="G250">
        <v>46</v>
      </c>
      <c r="H250" s="98">
        <v>1</v>
      </c>
      <c r="I250" s="192">
        <v>2</v>
      </c>
    </row>
    <row r="251" spans="3:9" ht="15.6" x14ac:dyDescent="0.3">
      <c r="C251" s="26">
        <v>248</v>
      </c>
      <c r="D251" s="33">
        <v>43987</v>
      </c>
      <c r="E251" s="126" t="s">
        <v>1067</v>
      </c>
      <c r="F251" s="75" t="s">
        <v>196</v>
      </c>
      <c r="H251" s="98">
        <v>2</v>
      </c>
    </row>
    <row r="252" spans="3:9" ht="15.6" x14ac:dyDescent="0.3">
      <c r="C252" s="26">
        <v>249</v>
      </c>
      <c r="D252" s="20">
        <v>43874</v>
      </c>
      <c r="E252" s="21" t="s">
        <v>247</v>
      </c>
      <c r="F252" s="22" t="s">
        <v>128</v>
      </c>
      <c r="G252">
        <v>47</v>
      </c>
      <c r="H252" s="1">
        <v>1</v>
      </c>
      <c r="I252" s="192">
        <v>9</v>
      </c>
    </row>
    <row r="253" spans="3:9" ht="18.600000000000001" customHeight="1" x14ac:dyDescent="0.3">
      <c r="C253" s="26">
        <v>250</v>
      </c>
      <c r="D253" s="120">
        <v>43886</v>
      </c>
      <c r="E253" s="21" t="s">
        <v>943</v>
      </c>
      <c r="F253" s="22" t="s">
        <v>128</v>
      </c>
      <c r="H253" s="1">
        <v>2</v>
      </c>
    </row>
    <row r="254" spans="3:9" ht="15.6" x14ac:dyDescent="0.3">
      <c r="C254" s="26">
        <v>251</v>
      </c>
      <c r="D254" s="33">
        <v>43937</v>
      </c>
      <c r="E254" s="46" t="s">
        <v>164</v>
      </c>
      <c r="F254" s="72" t="s">
        <v>128</v>
      </c>
      <c r="H254" s="1">
        <v>3</v>
      </c>
    </row>
    <row r="255" spans="3:9" ht="15.6" x14ac:dyDescent="0.3">
      <c r="C255" s="26">
        <v>252</v>
      </c>
      <c r="D255" s="33">
        <v>43937</v>
      </c>
      <c r="E255" s="46" t="s">
        <v>163</v>
      </c>
      <c r="F255" s="72" t="s">
        <v>128</v>
      </c>
      <c r="H255" s="1">
        <v>4</v>
      </c>
    </row>
    <row r="256" spans="3:9" ht="17.399999999999999" customHeight="1" x14ac:dyDescent="0.3">
      <c r="C256" s="26">
        <v>253</v>
      </c>
      <c r="D256" s="20">
        <v>43910</v>
      </c>
      <c r="E256" s="21" t="s">
        <v>127</v>
      </c>
      <c r="F256" s="22" t="s">
        <v>128</v>
      </c>
      <c r="H256" s="1">
        <v>5</v>
      </c>
    </row>
    <row r="257" spans="3:9" ht="15.6" x14ac:dyDescent="0.3">
      <c r="C257" s="26">
        <v>254</v>
      </c>
      <c r="D257" s="33">
        <v>43938</v>
      </c>
      <c r="E257" s="62" t="s">
        <v>715</v>
      </c>
      <c r="F257" s="62" t="s">
        <v>128</v>
      </c>
      <c r="H257" s="1">
        <v>6</v>
      </c>
    </row>
    <row r="258" spans="3:9" ht="15.6" x14ac:dyDescent="0.3">
      <c r="C258" s="26">
        <v>255</v>
      </c>
      <c r="D258" s="33">
        <v>43943</v>
      </c>
      <c r="E258" s="46" t="s">
        <v>172</v>
      </c>
      <c r="F258" s="72" t="s">
        <v>128</v>
      </c>
      <c r="H258" s="1">
        <v>7</v>
      </c>
    </row>
    <row r="259" spans="3:9" ht="15.6" x14ac:dyDescent="0.3">
      <c r="C259" s="26">
        <v>256</v>
      </c>
      <c r="D259" s="66">
        <v>43950</v>
      </c>
      <c r="E259" s="74" t="s">
        <v>191</v>
      </c>
      <c r="F259" s="68" t="s">
        <v>128</v>
      </c>
      <c r="H259" s="1">
        <v>8</v>
      </c>
    </row>
    <row r="260" spans="3:9" ht="15.6" x14ac:dyDescent="0.3">
      <c r="C260" s="26">
        <v>257</v>
      </c>
      <c r="D260" s="225">
        <v>43944</v>
      </c>
      <c r="E260" s="226" t="s">
        <v>770</v>
      </c>
      <c r="F260" s="227" t="s">
        <v>128</v>
      </c>
      <c r="H260" s="1">
        <v>9</v>
      </c>
    </row>
    <row r="261" spans="3:9" ht="15.6" x14ac:dyDescent="0.3">
      <c r="C261" s="26">
        <v>258</v>
      </c>
      <c r="D261" s="11">
        <v>43868</v>
      </c>
      <c r="E261" s="12" t="s">
        <v>89</v>
      </c>
      <c r="F261" s="4" t="s">
        <v>90</v>
      </c>
      <c r="G261">
        <v>48</v>
      </c>
      <c r="H261" s="236">
        <v>1</v>
      </c>
      <c r="I261" s="192">
        <v>3</v>
      </c>
    </row>
    <row r="262" spans="3:9" ht="15.6" x14ac:dyDescent="0.3">
      <c r="C262" s="26">
        <v>259</v>
      </c>
      <c r="D262" s="11">
        <v>43878</v>
      </c>
      <c r="E262" s="12" t="s">
        <v>102</v>
      </c>
      <c r="F262" s="4" t="s">
        <v>90</v>
      </c>
      <c r="H262" s="236">
        <v>2</v>
      </c>
    </row>
    <row r="263" spans="3:9" ht="15.6" x14ac:dyDescent="0.3">
      <c r="C263" s="26">
        <v>260</v>
      </c>
      <c r="D263" s="11">
        <v>43930</v>
      </c>
      <c r="E263" s="12" t="s">
        <v>1011</v>
      </c>
      <c r="F263" s="4" t="s">
        <v>90</v>
      </c>
      <c r="H263" s="236">
        <v>3</v>
      </c>
    </row>
    <row r="264" spans="3:9" ht="15.6" x14ac:dyDescent="0.3">
      <c r="C264" s="26">
        <v>261</v>
      </c>
      <c r="D264" s="20">
        <v>43862</v>
      </c>
      <c r="E264" s="21" t="s">
        <v>965</v>
      </c>
      <c r="F264" s="22" t="s">
        <v>112</v>
      </c>
      <c r="G264">
        <v>49</v>
      </c>
      <c r="H264" s="1">
        <v>1</v>
      </c>
      <c r="I264" s="192">
        <v>12</v>
      </c>
    </row>
    <row r="265" spans="3:9" ht="15.6" x14ac:dyDescent="0.3">
      <c r="C265" s="26">
        <v>262</v>
      </c>
      <c r="D265" s="20">
        <v>43893</v>
      </c>
      <c r="E265" s="21" t="s">
        <v>988</v>
      </c>
      <c r="F265" s="22" t="s">
        <v>112</v>
      </c>
      <c r="H265" s="1">
        <v>2</v>
      </c>
    </row>
    <row r="266" spans="3:9" ht="15.6" x14ac:dyDescent="0.3">
      <c r="C266" s="26">
        <v>263</v>
      </c>
      <c r="D266" s="20">
        <v>43909</v>
      </c>
      <c r="E266" s="21" t="s">
        <v>123</v>
      </c>
      <c r="F266" s="22" t="s">
        <v>112</v>
      </c>
      <c r="H266" s="1">
        <v>3</v>
      </c>
    </row>
    <row r="267" spans="3:9" ht="15.6" x14ac:dyDescent="0.3">
      <c r="C267" s="26">
        <v>264</v>
      </c>
      <c r="D267" s="20">
        <v>43899</v>
      </c>
      <c r="E267" s="21" t="s">
        <v>111</v>
      </c>
      <c r="F267" s="22" t="s">
        <v>112</v>
      </c>
      <c r="H267" s="1">
        <v>4</v>
      </c>
    </row>
    <row r="268" spans="3:9" ht="15.6" x14ac:dyDescent="0.3">
      <c r="C268" s="26">
        <v>265</v>
      </c>
      <c r="D268" s="124">
        <v>43899</v>
      </c>
      <c r="E268" s="21" t="s">
        <v>991</v>
      </c>
      <c r="F268" s="15" t="s">
        <v>112</v>
      </c>
      <c r="H268" s="1">
        <v>5</v>
      </c>
    </row>
    <row r="269" spans="3:9" ht="15.6" x14ac:dyDescent="0.3">
      <c r="C269" s="26">
        <v>266</v>
      </c>
      <c r="D269" s="20">
        <v>43913</v>
      </c>
      <c r="E269" s="21" t="s">
        <v>998</v>
      </c>
      <c r="F269" s="22" t="s">
        <v>112</v>
      </c>
      <c r="H269" s="1">
        <v>6</v>
      </c>
    </row>
    <row r="270" spans="3:9" ht="15.6" x14ac:dyDescent="0.3">
      <c r="C270" s="26">
        <v>267</v>
      </c>
      <c r="D270" s="33">
        <v>43921</v>
      </c>
      <c r="E270" s="126" t="s">
        <v>1050</v>
      </c>
      <c r="F270" s="75" t="s">
        <v>112</v>
      </c>
      <c r="H270" s="1">
        <v>7</v>
      </c>
    </row>
    <row r="271" spans="3:9" ht="15.6" x14ac:dyDescent="0.3">
      <c r="C271" s="26">
        <v>268</v>
      </c>
      <c r="D271" s="39">
        <v>43949</v>
      </c>
      <c r="E271" s="70" t="s">
        <v>307</v>
      </c>
      <c r="F271" s="35" t="s">
        <v>112</v>
      </c>
      <c r="H271" s="1">
        <v>8</v>
      </c>
    </row>
    <row r="272" spans="3:9" ht="15.6" x14ac:dyDescent="0.3">
      <c r="C272" s="26">
        <v>269</v>
      </c>
      <c r="D272" s="225">
        <v>43943</v>
      </c>
      <c r="E272" s="226" t="s">
        <v>746</v>
      </c>
      <c r="F272" s="227" t="s">
        <v>112</v>
      </c>
      <c r="H272" s="1">
        <v>9</v>
      </c>
    </row>
    <row r="273" spans="3:9" ht="15.6" x14ac:dyDescent="0.3">
      <c r="C273" s="26">
        <v>270</v>
      </c>
      <c r="D273" s="225">
        <v>43944</v>
      </c>
      <c r="E273" s="226" t="s">
        <v>771</v>
      </c>
      <c r="F273" s="227" t="s">
        <v>112</v>
      </c>
      <c r="H273" s="1">
        <v>10</v>
      </c>
    </row>
    <row r="274" spans="3:9" ht="15.6" x14ac:dyDescent="0.3">
      <c r="C274" s="26">
        <v>271</v>
      </c>
      <c r="D274" s="33">
        <v>43950</v>
      </c>
      <c r="E274" s="46" t="s">
        <v>1104</v>
      </c>
      <c r="F274" s="35" t="s">
        <v>112</v>
      </c>
      <c r="H274" s="1">
        <v>11</v>
      </c>
    </row>
    <row r="275" spans="3:9" ht="15.6" x14ac:dyDescent="0.3">
      <c r="C275" s="26">
        <v>272</v>
      </c>
      <c r="D275" s="33">
        <v>43950</v>
      </c>
      <c r="E275" s="46" t="s">
        <v>1103</v>
      </c>
      <c r="F275" s="35" t="s">
        <v>112</v>
      </c>
      <c r="H275" s="1">
        <v>12</v>
      </c>
    </row>
    <row r="276" spans="3:9" ht="15.6" x14ac:dyDescent="0.3">
      <c r="C276" s="26">
        <v>273</v>
      </c>
      <c r="D276" s="33">
        <v>43944</v>
      </c>
      <c r="E276" s="46" t="s">
        <v>173</v>
      </c>
      <c r="F276" s="72" t="s">
        <v>174</v>
      </c>
      <c r="G276">
        <v>50</v>
      </c>
      <c r="H276" s="236">
        <v>1</v>
      </c>
      <c r="I276" s="192">
        <v>2</v>
      </c>
    </row>
    <row r="277" spans="3:9" ht="15.6" x14ac:dyDescent="0.3">
      <c r="C277" s="26">
        <v>274</v>
      </c>
      <c r="D277" s="225">
        <v>43949</v>
      </c>
      <c r="E277" s="226" t="s">
        <v>824</v>
      </c>
      <c r="F277" s="227" t="s">
        <v>174</v>
      </c>
      <c r="H277" s="236">
        <v>2</v>
      </c>
    </row>
    <row r="278" spans="3:9" ht="15.6" x14ac:dyDescent="0.3">
      <c r="C278" s="26">
        <v>275</v>
      </c>
      <c r="D278" s="11">
        <v>43910</v>
      </c>
      <c r="E278" s="12" t="s">
        <v>268</v>
      </c>
      <c r="F278" s="4" t="s">
        <v>269</v>
      </c>
      <c r="G278">
        <v>51</v>
      </c>
      <c r="H278" s="1">
        <v>1</v>
      </c>
      <c r="I278" s="192">
        <v>2</v>
      </c>
    </row>
    <row r="279" spans="3:9" ht="18" customHeight="1" x14ac:dyDescent="0.3">
      <c r="C279" s="26">
        <v>276</v>
      </c>
      <c r="D279" s="33">
        <v>43917</v>
      </c>
      <c r="E279" s="34" t="s">
        <v>1047</v>
      </c>
      <c r="F279" s="75" t="s">
        <v>269</v>
      </c>
      <c r="H279" s="1">
        <v>2</v>
      </c>
    </row>
    <row r="280" spans="3:9" ht="15.6" x14ac:dyDescent="0.3">
      <c r="C280" s="26">
        <v>277</v>
      </c>
      <c r="D280" s="20">
        <v>43861</v>
      </c>
      <c r="E280" s="21" t="s">
        <v>958</v>
      </c>
      <c r="F280" s="22" t="s">
        <v>118</v>
      </c>
      <c r="G280">
        <v>52</v>
      </c>
      <c r="H280" s="236">
        <v>1</v>
      </c>
      <c r="I280" s="192">
        <v>3</v>
      </c>
    </row>
    <row r="281" spans="3:9" ht="15.6" x14ac:dyDescent="0.3">
      <c r="C281" s="26">
        <v>278</v>
      </c>
      <c r="D281" s="20">
        <v>43903</v>
      </c>
      <c r="E281" s="21" t="s">
        <v>117</v>
      </c>
      <c r="F281" s="22" t="s">
        <v>118</v>
      </c>
      <c r="H281" s="236">
        <v>2</v>
      </c>
    </row>
    <row r="282" spans="3:9" ht="15.6" x14ac:dyDescent="0.3">
      <c r="C282" s="26">
        <v>279</v>
      </c>
      <c r="D282" s="33">
        <v>43917</v>
      </c>
      <c r="E282" s="34" t="s">
        <v>1004</v>
      </c>
      <c r="F282" s="62" t="s">
        <v>118</v>
      </c>
      <c r="H282" s="236">
        <v>3</v>
      </c>
    </row>
    <row r="283" spans="3:9" ht="15.6" x14ac:dyDescent="0.3">
      <c r="C283" s="26">
        <v>280</v>
      </c>
      <c r="D283" s="11">
        <v>43857</v>
      </c>
      <c r="E283" s="12" t="s">
        <v>950</v>
      </c>
      <c r="F283" s="4" t="s">
        <v>951</v>
      </c>
      <c r="G283">
        <v>53</v>
      </c>
      <c r="H283" s="98">
        <v>1</v>
      </c>
      <c r="I283" s="192">
        <v>1</v>
      </c>
    </row>
    <row r="284" spans="3:9" ht="15.6" x14ac:dyDescent="0.3">
      <c r="C284" s="26">
        <v>281</v>
      </c>
      <c r="D284" s="20">
        <v>43886</v>
      </c>
      <c r="E284" s="21" t="s">
        <v>251</v>
      </c>
      <c r="F284" s="15" t="s">
        <v>150</v>
      </c>
      <c r="G284">
        <v>54</v>
      </c>
      <c r="H284" s="1">
        <v>1</v>
      </c>
      <c r="I284" s="192">
        <v>4</v>
      </c>
    </row>
    <row r="285" spans="3:9" ht="15.6" x14ac:dyDescent="0.3">
      <c r="C285" s="26">
        <v>282</v>
      </c>
      <c r="D285" s="20">
        <v>43860</v>
      </c>
      <c r="E285" s="21" t="s">
        <v>955</v>
      </c>
      <c r="F285" s="22" t="s">
        <v>150</v>
      </c>
      <c r="H285" s="1">
        <v>2</v>
      </c>
    </row>
    <row r="286" spans="3:9" ht="15.6" x14ac:dyDescent="0.3">
      <c r="C286" s="26">
        <v>283</v>
      </c>
      <c r="D286" s="20">
        <v>43922</v>
      </c>
      <c r="E286" s="21" t="s">
        <v>149</v>
      </c>
      <c r="F286" s="22" t="s">
        <v>150</v>
      </c>
      <c r="H286" s="1">
        <v>3</v>
      </c>
    </row>
    <row r="287" spans="3:9" ht="15.6" x14ac:dyDescent="0.3">
      <c r="C287" s="26">
        <v>284</v>
      </c>
      <c r="D287" s="33">
        <v>43944</v>
      </c>
      <c r="E287" s="46" t="s">
        <v>1101</v>
      </c>
      <c r="F287" s="35" t="s">
        <v>150</v>
      </c>
      <c r="H287" s="1">
        <v>4</v>
      </c>
    </row>
    <row r="288" spans="3:9" ht="14.4" customHeight="1" x14ac:dyDescent="0.3">
      <c r="C288" s="26">
        <v>285</v>
      </c>
      <c r="D288" s="225">
        <v>43943</v>
      </c>
      <c r="E288" s="226" t="s">
        <v>749</v>
      </c>
      <c r="F288" s="227" t="s">
        <v>750</v>
      </c>
      <c r="G288">
        <v>55</v>
      </c>
      <c r="H288" s="98">
        <v>1</v>
      </c>
      <c r="I288" s="192">
        <v>1</v>
      </c>
    </row>
    <row r="289" spans="3:9" ht="15.6" x14ac:dyDescent="0.3">
      <c r="C289" s="26">
        <v>286</v>
      </c>
      <c r="D289" s="11">
        <v>43861</v>
      </c>
      <c r="E289" s="12" t="s">
        <v>228</v>
      </c>
      <c r="F289" s="4" t="s">
        <v>229</v>
      </c>
      <c r="G289">
        <v>56</v>
      </c>
      <c r="H289" s="236">
        <v>1</v>
      </c>
      <c r="I289" s="192">
        <v>3</v>
      </c>
    </row>
    <row r="290" spans="3:9" ht="15.6" x14ac:dyDescent="0.3">
      <c r="C290" s="26">
        <v>287</v>
      </c>
      <c r="D290" s="11">
        <v>43906</v>
      </c>
      <c r="E290" s="12" t="s">
        <v>267</v>
      </c>
      <c r="F290" s="4" t="s">
        <v>229</v>
      </c>
      <c r="H290" s="236">
        <v>2</v>
      </c>
    </row>
    <row r="291" spans="3:9" ht="15.6" x14ac:dyDescent="0.3">
      <c r="C291" s="26">
        <v>288</v>
      </c>
      <c r="D291" s="33">
        <v>43920</v>
      </c>
      <c r="E291" s="34" t="s">
        <v>1091</v>
      </c>
      <c r="F291" s="35" t="s">
        <v>229</v>
      </c>
      <c r="H291" s="236">
        <v>3</v>
      </c>
    </row>
    <row r="292" spans="3:9" ht="15.6" x14ac:dyDescent="0.3">
      <c r="C292" s="26">
        <v>289</v>
      </c>
      <c r="D292" s="20">
        <v>43862</v>
      </c>
      <c r="E292" s="21" t="s">
        <v>967</v>
      </c>
      <c r="F292" s="22" t="s">
        <v>274</v>
      </c>
      <c r="G292">
        <v>57</v>
      </c>
      <c r="H292" s="1">
        <v>1</v>
      </c>
      <c r="I292" s="192">
        <v>5</v>
      </c>
    </row>
    <row r="293" spans="3:9" ht="15.6" x14ac:dyDescent="0.3">
      <c r="C293" s="26">
        <v>290</v>
      </c>
      <c r="D293" s="20">
        <v>43873</v>
      </c>
      <c r="E293" s="21" t="s">
        <v>981</v>
      </c>
      <c r="F293" s="22" t="s">
        <v>274</v>
      </c>
      <c r="H293" s="1">
        <v>2</v>
      </c>
    </row>
    <row r="294" spans="3:9" ht="15.6" x14ac:dyDescent="0.3">
      <c r="C294" s="26">
        <v>291</v>
      </c>
      <c r="D294" s="20">
        <v>43917</v>
      </c>
      <c r="E294" s="21" t="s">
        <v>273</v>
      </c>
      <c r="F294" s="22" t="s">
        <v>274</v>
      </c>
      <c r="H294" s="1">
        <v>3</v>
      </c>
    </row>
    <row r="295" spans="3:9" ht="15.6" x14ac:dyDescent="0.3">
      <c r="C295" s="26">
        <v>292</v>
      </c>
      <c r="D295" s="225">
        <v>43944</v>
      </c>
      <c r="E295" s="226" t="s">
        <v>772</v>
      </c>
      <c r="F295" s="227" t="s">
        <v>274</v>
      </c>
      <c r="H295" s="1">
        <v>4</v>
      </c>
    </row>
    <row r="296" spans="3:9" ht="15.6" x14ac:dyDescent="0.3">
      <c r="C296" s="26">
        <v>293</v>
      </c>
      <c r="D296" s="225">
        <v>43943</v>
      </c>
      <c r="E296" s="226" t="s">
        <v>751</v>
      </c>
      <c r="F296" s="227" t="s">
        <v>274</v>
      </c>
      <c r="H296" s="1">
        <v>5</v>
      </c>
    </row>
    <row r="297" spans="3:9" ht="18.600000000000001" customHeight="1" x14ac:dyDescent="0.3">
      <c r="C297" s="26">
        <v>294</v>
      </c>
      <c r="D297" s="11">
        <v>43862</v>
      </c>
      <c r="E297" s="12" t="s">
        <v>966</v>
      </c>
      <c r="F297" s="4" t="s">
        <v>199</v>
      </c>
      <c r="G297">
        <v>58</v>
      </c>
      <c r="H297" s="1">
        <v>1</v>
      </c>
      <c r="I297" s="192">
        <v>4</v>
      </c>
    </row>
    <row r="298" spans="3:9" ht="15.6" x14ac:dyDescent="0.3">
      <c r="C298" s="26">
        <v>295</v>
      </c>
      <c r="D298" s="33">
        <v>43963</v>
      </c>
      <c r="E298" s="46" t="s">
        <v>198</v>
      </c>
      <c r="F298" s="35" t="s">
        <v>199</v>
      </c>
      <c r="H298" s="1">
        <v>2</v>
      </c>
    </row>
    <row r="299" spans="3:9" ht="15.6" customHeight="1" x14ac:dyDescent="0.3">
      <c r="C299" s="26">
        <v>296</v>
      </c>
      <c r="D299" s="33">
        <v>43964</v>
      </c>
      <c r="E299" s="46" t="s">
        <v>200</v>
      </c>
      <c r="F299" s="35" t="s">
        <v>199</v>
      </c>
      <c r="H299" s="1">
        <v>3</v>
      </c>
    </row>
    <row r="300" spans="3:9" ht="15.6" x14ac:dyDescent="0.3">
      <c r="C300" s="26">
        <v>297</v>
      </c>
      <c r="D300" s="33">
        <v>43976</v>
      </c>
      <c r="E300" s="46" t="s">
        <v>206</v>
      </c>
      <c r="F300" s="72" t="s">
        <v>199</v>
      </c>
      <c r="H300" s="1">
        <v>4</v>
      </c>
    </row>
    <row r="301" spans="3:9" ht="15.6" x14ac:dyDescent="0.3">
      <c r="C301" s="26">
        <v>298</v>
      </c>
      <c r="D301" s="20">
        <v>43900</v>
      </c>
      <c r="E301" s="21" t="s">
        <v>992</v>
      </c>
      <c r="F301" s="22" t="s">
        <v>993</v>
      </c>
      <c r="G301">
        <v>59</v>
      </c>
      <c r="H301" s="236">
        <v>1</v>
      </c>
      <c r="I301" s="192">
        <v>1</v>
      </c>
    </row>
    <row r="302" spans="3:9" ht="15.6" x14ac:dyDescent="0.3">
      <c r="C302" s="26">
        <v>299</v>
      </c>
      <c r="D302" s="20">
        <v>43862</v>
      </c>
      <c r="E302" s="21" t="s">
        <v>963</v>
      </c>
      <c r="F302" s="122" t="s">
        <v>964</v>
      </c>
      <c r="G302">
        <v>60</v>
      </c>
      <c r="H302" s="1">
        <v>1</v>
      </c>
      <c r="I302" s="192">
        <v>2</v>
      </c>
    </row>
    <row r="303" spans="3:9" ht="15.6" x14ac:dyDescent="0.3">
      <c r="C303" s="26">
        <v>300</v>
      </c>
      <c r="D303" s="20">
        <v>43864</v>
      </c>
      <c r="E303" s="21" t="s">
        <v>968</v>
      </c>
      <c r="F303" s="122" t="s">
        <v>964</v>
      </c>
      <c r="H303" s="1">
        <v>2</v>
      </c>
    </row>
    <row r="304" spans="3:9" ht="15.6" x14ac:dyDescent="0.3">
      <c r="C304" s="26">
        <v>301</v>
      </c>
      <c r="D304" s="33">
        <v>43921</v>
      </c>
      <c r="E304" s="82" t="s">
        <v>286</v>
      </c>
      <c r="F304" s="83" t="s">
        <v>287</v>
      </c>
      <c r="G304">
        <v>61</v>
      </c>
      <c r="H304" s="1">
        <v>1</v>
      </c>
      <c r="I304" s="192">
        <v>2</v>
      </c>
    </row>
    <row r="305" spans="3:38" ht="15.6" x14ac:dyDescent="0.3">
      <c r="C305" s="26">
        <v>302</v>
      </c>
      <c r="D305" s="39">
        <v>43948</v>
      </c>
      <c r="E305" s="70" t="s">
        <v>306</v>
      </c>
      <c r="F305" s="35" t="s">
        <v>287</v>
      </c>
      <c r="H305" s="1">
        <v>2</v>
      </c>
    </row>
    <row r="306" spans="3:38" ht="15.6" x14ac:dyDescent="0.3">
      <c r="C306" s="26">
        <v>303</v>
      </c>
      <c r="D306" s="11">
        <v>43873</v>
      </c>
      <c r="E306" s="12" t="s">
        <v>99</v>
      </c>
      <c r="F306" s="4" t="s">
        <v>100</v>
      </c>
      <c r="G306">
        <v>62</v>
      </c>
      <c r="H306" s="236">
        <v>1</v>
      </c>
      <c r="I306" s="192">
        <v>7</v>
      </c>
    </row>
    <row r="307" spans="3:38" ht="15.6" x14ac:dyDescent="0.3">
      <c r="C307" s="26">
        <v>304</v>
      </c>
      <c r="D307" s="11">
        <v>43873</v>
      </c>
      <c r="E307" s="125" t="s">
        <v>1039</v>
      </c>
      <c r="F307" s="4" t="s">
        <v>100</v>
      </c>
      <c r="H307" s="236">
        <v>2</v>
      </c>
    </row>
    <row r="308" spans="3:38" ht="15.6" x14ac:dyDescent="0.3">
      <c r="C308" s="26">
        <v>305</v>
      </c>
      <c r="D308" s="33">
        <v>43937</v>
      </c>
      <c r="E308" s="46" t="s">
        <v>165</v>
      </c>
      <c r="F308" s="72" t="s">
        <v>100</v>
      </c>
      <c r="H308" s="236">
        <v>3</v>
      </c>
    </row>
    <row r="309" spans="3:38" ht="15.6" x14ac:dyDescent="0.3">
      <c r="C309" s="26">
        <v>306</v>
      </c>
      <c r="D309" s="225">
        <v>43944</v>
      </c>
      <c r="E309" s="227" t="s">
        <v>755</v>
      </c>
      <c r="F309" s="227" t="s">
        <v>100</v>
      </c>
      <c r="H309" s="236">
        <v>4</v>
      </c>
    </row>
    <row r="310" spans="3:38" ht="15.6" x14ac:dyDescent="0.3">
      <c r="C310" s="26">
        <v>307</v>
      </c>
      <c r="D310" s="225">
        <v>43943</v>
      </c>
      <c r="E310" s="226" t="s">
        <v>745</v>
      </c>
      <c r="F310" s="227" t="s">
        <v>100</v>
      </c>
      <c r="H310" s="236">
        <v>5</v>
      </c>
    </row>
    <row r="311" spans="3:38" ht="15.6" x14ac:dyDescent="0.3">
      <c r="C311" s="26">
        <v>308</v>
      </c>
      <c r="D311" s="225">
        <v>43944</v>
      </c>
      <c r="E311" s="227" t="s">
        <v>756</v>
      </c>
      <c r="F311" s="227" t="s">
        <v>100</v>
      </c>
      <c r="H311" s="236">
        <v>6</v>
      </c>
    </row>
    <row r="312" spans="3:38" ht="15.6" x14ac:dyDescent="0.3">
      <c r="C312" s="26">
        <v>309</v>
      </c>
      <c r="D312" s="225">
        <v>43950</v>
      </c>
      <c r="E312" s="226" t="s">
        <v>840</v>
      </c>
      <c r="F312" s="227" t="s">
        <v>100</v>
      </c>
      <c r="H312" s="236">
        <v>7</v>
      </c>
    </row>
    <row r="313" spans="3:38" ht="15.6" x14ac:dyDescent="0.3">
      <c r="C313" s="26">
        <v>310</v>
      </c>
      <c r="D313" s="20">
        <v>43861</v>
      </c>
      <c r="E313" s="65" t="s">
        <v>956</v>
      </c>
      <c r="F313" s="22" t="s">
        <v>137</v>
      </c>
      <c r="G313">
        <v>63</v>
      </c>
      <c r="H313" s="1">
        <v>1</v>
      </c>
      <c r="I313" s="192">
        <v>5</v>
      </c>
    </row>
    <row r="314" spans="3:38" ht="15.6" x14ac:dyDescent="0.3">
      <c r="C314" s="26">
        <v>311</v>
      </c>
      <c r="D314" s="20">
        <v>43918</v>
      </c>
      <c r="E314" s="65" t="s">
        <v>136</v>
      </c>
      <c r="F314" s="22" t="s">
        <v>137</v>
      </c>
      <c r="H314" s="1">
        <v>2</v>
      </c>
    </row>
    <row r="315" spans="3:38" ht="15.6" x14ac:dyDescent="0.3">
      <c r="C315" s="26">
        <v>312</v>
      </c>
      <c r="D315" s="33">
        <v>43919</v>
      </c>
      <c r="E315" s="46" t="s">
        <v>279</v>
      </c>
      <c r="F315" s="72" t="s">
        <v>137</v>
      </c>
      <c r="H315" s="1">
        <v>3</v>
      </c>
    </row>
    <row r="316" spans="3:38" ht="15.6" x14ac:dyDescent="0.3">
      <c r="C316" s="26">
        <v>313</v>
      </c>
      <c r="D316" s="20">
        <v>43911</v>
      </c>
      <c r="E316" s="65" t="s">
        <v>996</v>
      </c>
      <c r="F316" s="22" t="s">
        <v>137</v>
      </c>
      <c r="H316" s="1">
        <v>4</v>
      </c>
    </row>
    <row r="317" spans="3:38" ht="15.6" x14ac:dyDescent="0.3">
      <c r="C317" s="26">
        <v>314</v>
      </c>
      <c r="D317" s="33">
        <v>43935</v>
      </c>
      <c r="E317" s="126" t="s">
        <v>1054</v>
      </c>
      <c r="F317" s="75" t="s">
        <v>137</v>
      </c>
      <c r="H317" s="1">
        <v>5</v>
      </c>
    </row>
    <row r="318" spans="3:38" x14ac:dyDescent="0.3">
      <c r="I318" s="192">
        <f>SUM(I4:I317)</f>
        <v>314</v>
      </c>
    </row>
    <row r="319" spans="3:38" x14ac:dyDescent="0.3">
      <c r="S319">
        <v>1</v>
      </c>
      <c r="T319">
        <v>2</v>
      </c>
      <c r="U319">
        <v>3</v>
      </c>
      <c r="V319">
        <v>4</v>
      </c>
      <c r="W319">
        <v>5</v>
      </c>
      <c r="X319">
        <v>6</v>
      </c>
      <c r="Y319">
        <v>7</v>
      </c>
      <c r="Z319">
        <v>8</v>
      </c>
      <c r="AA319">
        <v>9</v>
      </c>
      <c r="AB319">
        <v>10</v>
      </c>
      <c r="AC319">
        <v>11</v>
      </c>
      <c r="AD319">
        <v>12</v>
      </c>
      <c r="AE319">
        <v>13</v>
      </c>
      <c r="AF319">
        <v>14</v>
      </c>
      <c r="AG319">
        <v>15</v>
      </c>
      <c r="AH319">
        <v>16</v>
      </c>
      <c r="AI319">
        <v>17</v>
      </c>
    </row>
    <row r="320" spans="3:38" x14ac:dyDescent="0.3">
      <c r="E320" s="140"/>
      <c r="F320" s="140"/>
      <c r="I320" s="237"/>
      <c r="J320" s="23"/>
      <c r="M320" s="23"/>
      <c r="N320" s="23"/>
      <c r="O320" s="23"/>
      <c r="P320" s="23"/>
      <c r="Q320" s="23"/>
      <c r="R320" s="23"/>
      <c r="S320" s="23"/>
      <c r="T320" s="23"/>
      <c r="U320" s="23"/>
      <c r="V320" s="23"/>
      <c r="W320" s="23"/>
      <c r="X320" s="23"/>
      <c r="Y320" s="23"/>
      <c r="Z320" s="23"/>
      <c r="AA320" s="23"/>
      <c r="AB320" s="23"/>
      <c r="AC320" s="23"/>
      <c r="AD320" s="23"/>
      <c r="AE320" s="23"/>
      <c r="AF320" s="23"/>
      <c r="AG320" s="23"/>
      <c r="AH320" s="23"/>
      <c r="AI320" s="23"/>
      <c r="AJ320" s="23"/>
      <c r="AK320" s="23"/>
      <c r="AL320" s="23"/>
    </row>
    <row r="321" spans="4:40" x14ac:dyDescent="0.3">
      <c r="E321" s="140"/>
      <c r="F321" s="140"/>
      <c r="G321" s="38"/>
      <c r="H321" s="138"/>
      <c r="J321" s="191"/>
      <c r="K321" s="191"/>
      <c r="L321" s="191"/>
      <c r="M321" s="192"/>
      <c r="N321" s="192"/>
      <c r="O321" s="192"/>
      <c r="P321" s="192"/>
      <c r="Q321" s="105"/>
      <c r="R321" s="105"/>
      <c r="S321" s="193"/>
      <c r="T321" s="193"/>
      <c r="U321" s="193"/>
      <c r="V321" s="193"/>
      <c r="W321" s="193"/>
      <c r="X321" s="193"/>
      <c r="Y321" s="193"/>
      <c r="Z321" s="193"/>
      <c r="AA321" s="193"/>
      <c r="AB321" s="193"/>
      <c r="AC321" s="193"/>
      <c r="AD321" s="193"/>
      <c r="AE321" s="193"/>
      <c r="AF321" s="193"/>
      <c r="AG321" s="193"/>
      <c r="AH321" s="193"/>
      <c r="AI321" s="193"/>
      <c r="AJ321" s="193"/>
      <c r="AK321" s="23"/>
      <c r="AL321" s="1"/>
    </row>
    <row r="322" spans="4:40" x14ac:dyDescent="0.3">
      <c r="D322" s="1"/>
      <c r="E322" s="140"/>
      <c r="F322" s="23"/>
      <c r="G322" s="38"/>
      <c r="H322" s="98"/>
      <c r="J322" s="191"/>
      <c r="K322" s="191"/>
      <c r="L322" s="191"/>
      <c r="M322" s="192"/>
      <c r="N322" s="23"/>
      <c r="O322" s="23"/>
      <c r="P322" s="23"/>
      <c r="S322" s="23"/>
      <c r="T322" s="23"/>
      <c r="U322" s="23"/>
      <c r="V322" s="23"/>
      <c r="W322" s="23"/>
      <c r="X322" s="23"/>
      <c r="Y322" s="23"/>
      <c r="Z322" s="23"/>
      <c r="AA322" s="23"/>
      <c r="AB322" s="23"/>
      <c r="AC322" s="23"/>
      <c r="AD322" s="23"/>
      <c r="AE322" s="23"/>
      <c r="AF322" s="23"/>
      <c r="AG322" s="23"/>
      <c r="AH322" s="23"/>
      <c r="AI322" s="23"/>
      <c r="AJ322" s="23"/>
      <c r="AK322" s="23"/>
      <c r="AL322" s="98"/>
      <c r="AN322" s="183"/>
    </row>
    <row r="323" spans="4:40" x14ac:dyDescent="0.3">
      <c r="E323" s="140"/>
      <c r="F323" s="23"/>
      <c r="G323" s="194"/>
      <c r="H323" s="98"/>
      <c r="J323" s="191"/>
      <c r="K323" s="191"/>
      <c r="L323" s="191"/>
      <c r="M323" s="192"/>
      <c r="N323" s="23"/>
      <c r="O323" s="23"/>
      <c r="P323" s="23"/>
      <c r="S323" s="23"/>
      <c r="T323" s="23"/>
      <c r="U323" s="23"/>
      <c r="V323" s="23"/>
      <c r="W323" s="23"/>
      <c r="X323" s="23"/>
      <c r="Y323" s="23"/>
      <c r="Z323" s="23"/>
      <c r="AA323" s="23"/>
      <c r="AB323" s="23"/>
      <c r="AC323" s="23"/>
      <c r="AD323" s="23"/>
      <c r="AE323" s="23"/>
      <c r="AF323" s="23"/>
      <c r="AG323" s="23"/>
      <c r="AH323" s="23"/>
      <c r="AI323" s="23"/>
      <c r="AJ323" s="23"/>
      <c r="AK323" s="23"/>
      <c r="AL323" s="98"/>
      <c r="AN323" s="183"/>
    </row>
    <row r="324" spans="4:40" x14ac:dyDescent="0.3">
      <c r="D324" s="152"/>
      <c r="E324" s="140"/>
      <c r="F324" s="23"/>
      <c r="G324" s="194"/>
      <c r="H324" s="98"/>
      <c r="J324" s="191"/>
      <c r="K324" s="191"/>
      <c r="L324" s="191"/>
      <c r="M324" s="192"/>
      <c r="N324" s="23"/>
      <c r="O324" s="23"/>
      <c r="P324" s="23"/>
      <c r="S324" s="23"/>
      <c r="T324" s="23"/>
      <c r="U324" s="23"/>
      <c r="V324" s="23"/>
      <c r="W324" s="23"/>
      <c r="X324" s="23"/>
      <c r="Y324" s="23"/>
      <c r="Z324" s="23"/>
      <c r="AA324" s="23"/>
      <c r="AB324" s="23"/>
      <c r="AC324" s="23"/>
      <c r="AD324" s="23"/>
      <c r="AE324" s="23"/>
      <c r="AF324" s="23"/>
      <c r="AG324" s="23"/>
      <c r="AH324" s="23"/>
      <c r="AI324" s="23"/>
      <c r="AJ324" s="23"/>
      <c r="AK324" s="23"/>
      <c r="AL324" s="98"/>
      <c r="AN324" s="183"/>
    </row>
    <row r="325" spans="4:40" x14ac:dyDescent="0.3">
      <c r="E325" s="140"/>
      <c r="F325" s="23"/>
      <c r="G325" s="194"/>
      <c r="H325" s="98"/>
      <c r="J325" s="191"/>
      <c r="K325" s="191"/>
      <c r="L325" s="191"/>
      <c r="M325" s="192"/>
      <c r="N325" s="23"/>
      <c r="O325" s="23"/>
      <c r="P325" s="23"/>
      <c r="S325" s="23"/>
      <c r="T325" s="23"/>
      <c r="U325" s="23"/>
      <c r="V325" s="23"/>
      <c r="W325" s="23"/>
      <c r="X325" s="23"/>
      <c r="Y325" s="23"/>
      <c r="Z325" s="23"/>
      <c r="AA325" s="23"/>
      <c r="AB325" s="23"/>
      <c r="AC325" s="23"/>
      <c r="AD325" s="23"/>
      <c r="AE325" s="23"/>
      <c r="AF325" s="23"/>
      <c r="AG325" s="23"/>
      <c r="AH325" s="23"/>
      <c r="AI325" s="23"/>
      <c r="AJ325" s="23"/>
      <c r="AK325" s="23"/>
      <c r="AL325" s="98"/>
      <c r="AN325" s="183"/>
    </row>
    <row r="326" spans="4:40" x14ac:dyDescent="0.3">
      <c r="D326" s="152"/>
      <c r="E326" s="140"/>
      <c r="F326" s="23"/>
      <c r="G326" s="194"/>
      <c r="H326" s="98"/>
      <c r="J326" s="191"/>
      <c r="K326" s="191"/>
      <c r="L326" s="191"/>
      <c r="M326" s="192"/>
      <c r="N326" s="23"/>
      <c r="O326" s="23"/>
      <c r="P326" s="23"/>
      <c r="S326" s="23"/>
      <c r="T326" s="23"/>
      <c r="U326" s="23"/>
      <c r="V326" s="23"/>
      <c r="W326" s="23"/>
      <c r="X326" s="23"/>
      <c r="Y326" s="23"/>
      <c r="Z326" s="23"/>
      <c r="AA326" s="23"/>
      <c r="AB326" s="23"/>
      <c r="AC326" s="23"/>
      <c r="AD326" s="23"/>
      <c r="AE326" s="23"/>
      <c r="AF326" s="23"/>
      <c r="AG326" s="23"/>
      <c r="AH326" s="23"/>
      <c r="AI326" s="23"/>
      <c r="AJ326" s="23"/>
      <c r="AK326" s="23"/>
      <c r="AL326" s="98"/>
      <c r="AN326" s="183"/>
    </row>
    <row r="327" spans="4:40" s="195" customFormat="1" ht="21" x14ac:dyDescent="0.4">
      <c r="D327"/>
      <c r="F327" s="196"/>
      <c r="G327" s="196"/>
      <c r="H327" s="196"/>
      <c r="I327" s="238"/>
      <c r="J327" s="196"/>
      <c r="K327" s="196"/>
      <c r="L327" s="196"/>
      <c r="M327" s="196"/>
      <c r="N327" s="196"/>
      <c r="O327" s="196"/>
      <c r="P327" s="196"/>
      <c r="Q327" s="196"/>
      <c r="R327" s="196"/>
      <c r="S327" s="196"/>
      <c r="T327" s="196"/>
      <c r="U327" s="196"/>
      <c r="V327" s="196"/>
      <c r="W327" s="196"/>
      <c r="X327" s="196"/>
      <c r="Y327" s="196"/>
      <c r="Z327" s="196"/>
      <c r="AA327" s="196"/>
      <c r="AB327" s="196"/>
      <c r="AC327" s="196"/>
      <c r="AD327" s="196"/>
      <c r="AE327" s="196"/>
      <c r="AF327" s="196"/>
      <c r="AG327" s="196"/>
      <c r="AH327" s="196"/>
      <c r="AI327" s="196"/>
      <c r="AJ327" s="196"/>
      <c r="AK327" s="196"/>
      <c r="AL327" s="212"/>
      <c r="AN327" s="213"/>
    </row>
    <row r="333" spans="4:40" s="1" customFormat="1" x14ac:dyDescent="0.3">
      <c r="E333" s="222"/>
      <c r="F333" s="222"/>
      <c r="G333" s="222"/>
      <c r="H333" s="222"/>
      <c r="I333" s="239"/>
      <c r="J333" s="222"/>
      <c r="K333" s="222"/>
      <c r="L333" s="222"/>
      <c r="M333" s="222"/>
      <c r="N333" s="222"/>
    </row>
    <row r="334" spans="4:40" x14ac:dyDescent="0.3">
      <c r="E334" s="183"/>
      <c r="F334" s="183"/>
      <c r="G334" s="183"/>
      <c r="H334" s="222"/>
      <c r="J334" s="183"/>
      <c r="K334" s="183"/>
      <c r="L334" s="183"/>
      <c r="M334" s="183"/>
      <c r="N334" s="222"/>
      <c r="O334" s="1"/>
    </row>
    <row r="335" spans="4:40" s="152" customFormat="1" x14ac:dyDescent="0.3">
      <c r="F335" s="183"/>
      <c r="G335" s="183"/>
      <c r="H335" s="222"/>
      <c r="I335" s="192"/>
      <c r="J335" s="183"/>
      <c r="K335" s="183"/>
      <c r="L335" s="183"/>
      <c r="M335" s="183"/>
      <c r="N335" s="222"/>
      <c r="O335"/>
    </row>
    <row r="336" spans="4:40" x14ac:dyDescent="0.3">
      <c r="E336" s="183"/>
      <c r="F336" s="183"/>
      <c r="G336" s="183"/>
      <c r="I336" s="239"/>
      <c r="J336" s="183"/>
      <c r="K336" s="183"/>
      <c r="L336" s="152"/>
      <c r="M336" s="183"/>
      <c r="N336" s="222"/>
      <c r="O336" s="152"/>
    </row>
    <row r="337" spans="5:15" s="152" customFormat="1" x14ac:dyDescent="0.3">
      <c r="H337" s="1"/>
      <c r="I337" s="192"/>
      <c r="N337" s="222"/>
      <c r="O337"/>
    </row>
    <row r="338" spans="5:15" x14ac:dyDescent="0.3">
      <c r="E338" s="183"/>
      <c r="F338" s="183"/>
      <c r="G338" s="183"/>
      <c r="H338" s="235"/>
      <c r="J338" s="183"/>
      <c r="K338" s="229"/>
      <c r="L338" s="183"/>
      <c r="M338" s="183"/>
      <c r="N338" s="222"/>
      <c r="O338" s="152"/>
    </row>
    <row r="339" spans="5:15" s="1" customFormat="1" ht="21" x14ac:dyDescent="0.4">
      <c r="E339" s="222"/>
      <c r="F339" s="222"/>
      <c r="G339" s="222"/>
      <c r="H339" s="222"/>
      <c r="I339" s="239"/>
      <c r="J339" s="222"/>
      <c r="K339" s="222"/>
      <c r="L339" s="222"/>
      <c r="M339" s="222"/>
      <c r="N339" s="233"/>
      <c r="O339"/>
    </row>
  </sheetData>
  <sortState xmlns:xlrd2="http://schemas.microsoft.com/office/spreadsheetml/2017/richdata2" ref="C5:G317">
    <sortCondition ref="F187"/>
  </sortState>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E03471-173E-434D-BA09-7D053D4BDC11}">
  <dimension ref="C1:AR29"/>
  <sheetViews>
    <sheetView topLeftCell="A22" zoomScale="96" zoomScaleNormal="96" workbookViewId="0">
      <selection activeCell="Z37" sqref="Z37"/>
    </sheetView>
  </sheetViews>
  <sheetFormatPr defaultRowHeight="15.6" x14ac:dyDescent="0.3"/>
  <cols>
    <col min="1" max="1" width="11.5546875" customWidth="1"/>
    <col min="2" max="2" width="13.109375" customWidth="1"/>
    <col min="4" max="4" width="10.88671875" customWidth="1"/>
    <col min="5" max="5" width="31.44140625" style="22" customWidth="1"/>
    <col min="6" max="6" width="26.44140625" customWidth="1"/>
    <col min="7" max="8" width="21.109375" customWidth="1"/>
    <col min="9" max="9" width="10.88671875" customWidth="1"/>
    <col min="10" max="10" width="10.109375" customWidth="1"/>
    <col min="11" max="11" width="8.33203125" customWidth="1"/>
    <col min="12" max="12" width="10.33203125" customWidth="1"/>
    <col min="13" max="13" width="19.77734375" customWidth="1"/>
    <col min="14" max="14" width="18.88671875" customWidth="1"/>
    <col min="15" max="15" width="23.6640625" customWidth="1"/>
    <col min="16" max="16" width="10.88671875" customWidth="1"/>
    <col min="17" max="17" width="7.88671875" customWidth="1"/>
    <col min="18" max="18" width="7.5546875" customWidth="1"/>
    <col min="19" max="19" width="7.109375" customWidth="1"/>
    <col min="20" max="20" width="5.33203125" customWidth="1"/>
    <col min="21" max="21" width="7.21875" customWidth="1"/>
    <col min="22" max="22" width="6" customWidth="1"/>
    <col min="23" max="23" width="5.109375" customWidth="1"/>
    <col min="24" max="26" width="7.44140625" customWidth="1"/>
    <col min="27" max="27" width="9.33203125" customWidth="1"/>
    <col min="28" max="28" width="5" customWidth="1"/>
    <col min="29" max="29" width="5.109375" customWidth="1"/>
    <col min="30" max="30" width="6.77734375" customWidth="1"/>
    <col min="31" max="31" width="5.44140625" customWidth="1"/>
    <col min="32" max="32" width="5.88671875" customWidth="1"/>
    <col min="33" max="33" width="4.88671875" customWidth="1"/>
    <col min="34" max="34" width="6.77734375" customWidth="1"/>
    <col min="35" max="35" width="8" customWidth="1"/>
    <col min="36" max="36" width="5.77734375" customWidth="1"/>
    <col min="37" max="37" width="7.44140625" customWidth="1"/>
    <col min="38" max="38" width="6.88671875" customWidth="1"/>
    <col min="39" max="39" width="7.21875" customWidth="1"/>
    <col min="40" max="40" width="6.6640625" customWidth="1"/>
    <col min="44" max="44" width="7.5546875" style="1" customWidth="1"/>
  </cols>
  <sheetData>
    <row r="1" spans="3:44" x14ac:dyDescent="0.3">
      <c r="C1" s="22"/>
      <c r="D1" s="22"/>
      <c r="F1" s="22"/>
      <c r="G1" s="22"/>
      <c r="H1" s="22"/>
      <c r="I1" s="22"/>
      <c r="J1" s="22"/>
      <c r="K1" s="22"/>
      <c r="L1" s="22"/>
      <c r="M1" s="22"/>
      <c r="N1" s="22"/>
      <c r="O1" s="22"/>
      <c r="P1" s="22"/>
    </row>
    <row r="2" spans="3:44" x14ac:dyDescent="0.3">
      <c r="C2" s="22"/>
      <c r="D2" s="22"/>
      <c r="F2" s="22"/>
      <c r="G2" s="22"/>
      <c r="H2" s="22"/>
      <c r="I2" s="22"/>
      <c r="J2" s="22"/>
      <c r="K2" s="22"/>
      <c r="L2" s="22"/>
      <c r="M2" s="22"/>
      <c r="N2" s="22"/>
      <c r="O2" s="22"/>
      <c r="P2" s="22"/>
    </row>
    <row r="3" spans="3:44" ht="31.2" x14ac:dyDescent="0.3">
      <c r="C3" s="22"/>
      <c r="D3" s="22"/>
      <c r="F3" s="22"/>
      <c r="G3" s="22"/>
      <c r="H3" s="22"/>
      <c r="I3" s="22"/>
      <c r="J3" s="22"/>
      <c r="K3" s="22"/>
      <c r="L3" s="844" t="s">
        <v>1097</v>
      </c>
      <c r="M3" s="844"/>
      <c r="N3" s="1" t="s">
        <v>2354</v>
      </c>
      <c r="O3" s="669" t="s">
        <v>2355</v>
      </c>
      <c r="P3" s="22"/>
    </row>
    <row r="4" spans="3:44" ht="18" x14ac:dyDescent="0.35">
      <c r="C4" s="22"/>
      <c r="D4" s="22"/>
      <c r="F4" s="22"/>
      <c r="G4" s="22"/>
      <c r="H4" s="22"/>
      <c r="I4" s="22"/>
      <c r="J4" s="22"/>
      <c r="K4" s="22"/>
      <c r="L4" s="22">
        <v>0</v>
      </c>
      <c r="M4" s="670">
        <v>0</v>
      </c>
      <c r="N4">
        <v>0</v>
      </c>
      <c r="O4" s="671" t="s">
        <v>2356</v>
      </c>
      <c r="P4">
        <v>0</v>
      </c>
      <c r="Q4">
        <v>0</v>
      </c>
      <c r="AO4" s="672"/>
    </row>
    <row r="5" spans="3:44" s="674" customFormat="1" x14ac:dyDescent="0.3">
      <c r="C5" s="673"/>
      <c r="D5" s="673"/>
      <c r="E5" s="673"/>
      <c r="F5" s="673"/>
      <c r="G5" s="673"/>
      <c r="H5" s="673"/>
      <c r="I5" s="673"/>
      <c r="J5" s="673"/>
      <c r="K5" s="673"/>
      <c r="L5" s="673"/>
      <c r="O5" s="673" t="s">
        <v>2357</v>
      </c>
      <c r="P5" s="674">
        <v>0</v>
      </c>
      <c r="Q5" s="674">
        <v>0</v>
      </c>
      <c r="AR5" s="675"/>
    </row>
    <row r="6" spans="3:44" s="105" customFormat="1" x14ac:dyDescent="0.3">
      <c r="C6" s="116"/>
      <c r="D6" s="116"/>
      <c r="E6" s="116"/>
      <c r="F6" s="116"/>
      <c r="G6" s="116"/>
      <c r="H6" s="116"/>
      <c r="I6" s="116"/>
      <c r="J6" s="116"/>
      <c r="K6" s="116"/>
      <c r="L6" s="116"/>
      <c r="O6" s="116" t="s">
        <v>2358</v>
      </c>
      <c r="P6" s="116">
        <v>0</v>
      </c>
      <c r="Q6" s="116">
        <v>0</v>
      </c>
      <c r="AR6" s="165"/>
    </row>
    <row r="7" spans="3:44" x14ac:dyDescent="0.3">
      <c r="C7" s="22"/>
      <c r="D7" s="22"/>
      <c r="F7" s="22"/>
      <c r="G7" s="22"/>
      <c r="H7" s="22"/>
      <c r="I7" s="22"/>
      <c r="J7" s="22"/>
      <c r="K7" s="22"/>
      <c r="L7" s="22"/>
      <c r="O7" s="4" t="s">
        <v>2359</v>
      </c>
      <c r="P7" s="676">
        <v>7</v>
      </c>
      <c r="Q7" s="676">
        <v>7</v>
      </c>
    </row>
    <row r="8" spans="3:44" x14ac:dyDescent="0.3">
      <c r="C8" s="22"/>
      <c r="D8" s="22"/>
      <c r="F8" s="22"/>
      <c r="G8" s="22"/>
      <c r="H8" s="22"/>
      <c r="I8" s="22"/>
      <c r="J8" s="22"/>
      <c r="K8" s="22"/>
      <c r="L8" s="22"/>
      <c r="O8" s="4" t="s">
        <v>2360</v>
      </c>
      <c r="P8" s="676">
        <v>0</v>
      </c>
      <c r="Q8" s="676">
        <v>0</v>
      </c>
    </row>
    <row r="9" spans="3:44" s="26" customFormat="1" ht="18" x14ac:dyDescent="0.35">
      <c r="C9" s="25"/>
      <c r="D9" s="25"/>
      <c r="E9" s="25"/>
      <c r="F9" s="25"/>
      <c r="G9" s="25"/>
      <c r="H9" s="25"/>
      <c r="I9" s="25"/>
      <c r="J9" s="25"/>
      <c r="K9" s="25"/>
      <c r="L9" s="25"/>
      <c r="M9" s="677" t="s">
        <v>2361</v>
      </c>
      <c r="N9" s="26" t="s">
        <v>2362</v>
      </c>
      <c r="O9" s="678" t="s">
        <v>2363</v>
      </c>
      <c r="P9" s="26">
        <v>15</v>
      </c>
      <c r="Q9" s="26">
        <v>15</v>
      </c>
      <c r="AR9" s="63"/>
    </row>
    <row r="10" spans="3:44" s="674" customFormat="1" x14ac:dyDescent="0.3">
      <c r="C10" s="673"/>
      <c r="D10" s="673"/>
      <c r="E10" s="673"/>
      <c r="F10" s="673"/>
      <c r="G10" s="673"/>
      <c r="H10" s="673"/>
      <c r="I10" s="673"/>
      <c r="J10" s="673"/>
      <c r="K10" s="673"/>
      <c r="L10" s="673"/>
      <c r="O10" s="673" t="s">
        <v>2364</v>
      </c>
      <c r="P10" s="674">
        <v>4</v>
      </c>
      <c r="Q10" s="674">
        <v>4</v>
      </c>
      <c r="AR10" s="675"/>
    </row>
    <row r="11" spans="3:44" s="105" customFormat="1" x14ac:dyDescent="0.3">
      <c r="C11" s="116"/>
      <c r="D11" s="116"/>
      <c r="E11" s="116"/>
      <c r="F11" s="116"/>
      <c r="G11" s="116"/>
      <c r="H11" s="116"/>
      <c r="I11" s="116"/>
      <c r="J11" s="116"/>
      <c r="K11" s="116"/>
      <c r="L11" s="116"/>
      <c r="O11" s="116" t="s">
        <v>2365</v>
      </c>
      <c r="P11" s="105">
        <v>13</v>
      </c>
      <c r="Q11" s="105">
        <v>13</v>
      </c>
      <c r="AR11" s="165"/>
    </row>
    <row r="12" spans="3:44" s="672" customFormat="1" x14ac:dyDescent="0.3">
      <c r="C12" s="13"/>
      <c r="D12" s="13"/>
      <c r="E12" s="13"/>
      <c r="F12" s="13"/>
      <c r="G12" s="13"/>
      <c r="H12" s="13"/>
      <c r="I12" s="13"/>
      <c r="J12" s="13"/>
      <c r="K12" s="13"/>
      <c r="L12" s="13"/>
      <c r="O12" s="13" t="s">
        <v>2366</v>
      </c>
      <c r="P12" s="672">
        <v>88</v>
      </c>
      <c r="Q12" s="672">
        <v>88</v>
      </c>
      <c r="AR12" s="679"/>
    </row>
    <row r="13" spans="3:44" x14ac:dyDescent="0.3">
      <c r="C13" s="22"/>
      <c r="D13" s="22"/>
      <c r="F13" s="22"/>
      <c r="G13" s="22"/>
      <c r="H13" s="22"/>
      <c r="I13" s="22"/>
      <c r="J13" s="22"/>
      <c r="K13" s="22"/>
      <c r="L13" s="22"/>
      <c r="O13" s="4" t="s">
        <v>2367</v>
      </c>
      <c r="P13">
        <v>70</v>
      </c>
      <c r="Q13">
        <v>70</v>
      </c>
    </row>
    <row r="14" spans="3:44" s="26" customFormat="1" ht="18" x14ac:dyDescent="0.35">
      <c r="C14" s="25"/>
      <c r="D14" s="25"/>
      <c r="E14" s="25"/>
      <c r="F14" s="25"/>
      <c r="G14" s="25"/>
      <c r="H14" s="25"/>
      <c r="I14" s="25"/>
      <c r="J14" s="25"/>
      <c r="K14" s="25"/>
      <c r="L14" s="25"/>
      <c r="M14" s="677" t="s">
        <v>2368</v>
      </c>
      <c r="N14" s="26" t="s">
        <v>2369</v>
      </c>
      <c r="O14" s="678" t="s">
        <v>2370</v>
      </c>
      <c r="P14" s="26">
        <v>3</v>
      </c>
      <c r="Q14" s="26">
        <v>3</v>
      </c>
      <c r="AR14" s="63"/>
    </row>
    <row r="15" spans="3:44" s="674" customFormat="1" x14ac:dyDescent="0.3">
      <c r="C15" s="673"/>
      <c r="D15" s="673"/>
      <c r="E15" s="673"/>
      <c r="F15" s="673"/>
      <c r="G15" s="673"/>
      <c r="H15" s="673"/>
      <c r="I15" s="673"/>
      <c r="J15" s="673"/>
      <c r="K15" s="673"/>
      <c r="L15" s="673"/>
      <c r="O15" s="673" t="s">
        <v>2371</v>
      </c>
      <c r="P15" s="674">
        <v>10</v>
      </c>
      <c r="Q15" s="674">
        <v>10</v>
      </c>
      <c r="AR15" s="675"/>
    </row>
    <row r="16" spans="3:44" s="105" customFormat="1" x14ac:dyDescent="0.3">
      <c r="C16" s="116"/>
      <c r="D16" s="116"/>
      <c r="E16" s="116"/>
      <c r="F16" s="116"/>
      <c r="G16" s="116"/>
      <c r="H16" s="116"/>
      <c r="I16" s="116"/>
      <c r="J16" s="116"/>
      <c r="K16" s="116"/>
      <c r="L16" s="116"/>
      <c r="O16" s="116" t="s">
        <v>2372</v>
      </c>
      <c r="P16" s="105">
        <v>20</v>
      </c>
      <c r="Q16" s="105">
        <v>20</v>
      </c>
      <c r="AR16" s="165"/>
    </row>
    <row r="17" spans="3:44" s="672" customFormat="1" x14ac:dyDescent="0.3">
      <c r="C17" s="13"/>
      <c r="D17" s="13"/>
      <c r="E17" s="13"/>
      <c r="F17" s="13"/>
      <c r="G17" s="13"/>
      <c r="H17" s="13"/>
      <c r="I17" s="13"/>
      <c r="J17" s="13"/>
      <c r="K17" s="13"/>
      <c r="L17" s="13"/>
      <c r="O17" s="13" t="s">
        <v>2373</v>
      </c>
      <c r="P17" s="672">
        <v>68</v>
      </c>
      <c r="Q17" s="672">
        <v>68</v>
      </c>
      <c r="AR17" s="679"/>
    </row>
    <row r="18" spans="3:44" x14ac:dyDescent="0.3">
      <c r="C18" s="22"/>
      <c r="D18" s="22"/>
      <c r="F18" s="22"/>
      <c r="G18" s="22"/>
      <c r="H18" s="22"/>
      <c r="I18" s="22"/>
      <c r="J18" s="22"/>
      <c r="K18" s="22"/>
      <c r="L18" s="22"/>
      <c r="O18" s="4" t="s">
        <v>2374</v>
      </c>
      <c r="P18">
        <v>24</v>
      </c>
      <c r="Q18">
        <v>24</v>
      </c>
    </row>
    <row r="19" spans="3:44" s="26" customFormat="1" ht="18" x14ac:dyDescent="0.35">
      <c r="C19" s="25"/>
      <c r="D19" s="25"/>
      <c r="E19" s="25"/>
      <c r="F19" s="25"/>
      <c r="G19" s="25"/>
      <c r="H19" s="25"/>
      <c r="I19" s="25"/>
      <c r="J19" s="25"/>
      <c r="K19" s="25"/>
      <c r="L19" s="25"/>
      <c r="M19" s="677" t="s">
        <v>2375</v>
      </c>
      <c r="N19" s="26" t="s">
        <v>2376</v>
      </c>
      <c r="O19" s="678" t="s">
        <v>2377</v>
      </c>
      <c r="P19" s="26">
        <v>9</v>
      </c>
      <c r="Q19" s="26">
        <v>9</v>
      </c>
      <c r="AR19" s="63"/>
    </row>
    <row r="20" spans="3:44" s="674" customFormat="1" ht="18" x14ac:dyDescent="0.35">
      <c r="C20" s="673"/>
      <c r="D20" s="673"/>
      <c r="E20" s="673"/>
      <c r="F20" s="673"/>
      <c r="G20" s="673"/>
      <c r="H20" s="673"/>
      <c r="I20" s="673"/>
      <c r="J20" s="673"/>
      <c r="K20" s="673"/>
      <c r="L20" s="673"/>
      <c r="M20" s="680"/>
      <c r="O20" s="673" t="s">
        <v>2378</v>
      </c>
      <c r="P20" s="674">
        <v>26</v>
      </c>
      <c r="Q20" s="674">
        <v>26</v>
      </c>
      <c r="AR20" s="675"/>
    </row>
    <row r="21" spans="3:44" s="105" customFormat="1" x14ac:dyDescent="0.3">
      <c r="E21" s="116"/>
      <c r="O21" s="116" t="s">
        <v>2379</v>
      </c>
      <c r="P21" s="105">
        <v>45</v>
      </c>
      <c r="Q21" s="105">
        <v>45</v>
      </c>
      <c r="AR21" s="165"/>
    </row>
    <row r="22" spans="3:44" s="672" customFormat="1" x14ac:dyDescent="0.3">
      <c r="E22" s="13"/>
      <c r="O22" s="13" t="s">
        <v>2380</v>
      </c>
      <c r="P22" s="672">
        <v>166</v>
      </c>
      <c r="Q22" s="672">
        <v>166</v>
      </c>
      <c r="AR22" s="679"/>
    </row>
    <row r="23" spans="3:44" x14ac:dyDescent="0.3">
      <c r="M23" s="22"/>
      <c r="N23" s="22"/>
      <c r="O23" s="4" t="s">
        <v>2381</v>
      </c>
      <c r="P23">
        <v>111</v>
      </c>
      <c r="Q23">
        <v>111</v>
      </c>
    </row>
    <row r="24" spans="3:44" s="26" customFormat="1" ht="18" x14ac:dyDescent="0.35">
      <c r="E24" s="25"/>
      <c r="M24" s="677" t="s">
        <v>2382</v>
      </c>
      <c r="N24" s="26" t="s">
        <v>2383</v>
      </c>
      <c r="O24" s="678" t="s">
        <v>2384</v>
      </c>
      <c r="P24" s="26">
        <v>11</v>
      </c>
      <c r="Q24" s="26">
        <v>11</v>
      </c>
      <c r="AR24" s="63"/>
    </row>
    <row r="25" spans="3:44" s="674" customFormat="1" ht="18" x14ac:dyDescent="0.35">
      <c r="E25" s="673"/>
      <c r="M25" s="680"/>
      <c r="O25" s="673" t="s">
        <v>2385</v>
      </c>
      <c r="P25" s="674">
        <v>12</v>
      </c>
      <c r="Q25" s="674">
        <v>12</v>
      </c>
      <c r="AR25" s="675"/>
    </row>
    <row r="26" spans="3:44" s="105" customFormat="1" ht="18" x14ac:dyDescent="0.35">
      <c r="E26" s="116"/>
      <c r="M26" s="681"/>
      <c r="O26" s="116" t="s">
        <v>2386</v>
      </c>
      <c r="P26" s="105">
        <v>40</v>
      </c>
      <c r="Q26" s="105">
        <v>40</v>
      </c>
      <c r="AR26" s="165"/>
    </row>
    <row r="27" spans="3:44" s="672" customFormat="1" x14ac:dyDescent="0.3">
      <c r="E27" s="13"/>
      <c r="O27" s="13" t="s">
        <v>2387</v>
      </c>
      <c r="P27" s="672">
        <v>109</v>
      </c>
      <c r="Q27" s="672">
        <v>109</v>
      </c>
      <c r="AR27" s="679"/>
    </row>
    <row r="28" spans="3:44" x14ac:dyDescent="0.3">
      <c r="M28" s="22"/>
      <c r="N28" s="22"/>
      <c r="O28" s="4" t="s">
        <v>2388</v>
      </c>
      <c r="P28">
        <v>108</v>
      </c>
      <c r="Q28">
        <v>108</v>
      </c>
    </row>
    <row r="29" spans="3:44" ht="21" x14ac:dyDescent="0.4">
      <c r="M29" s="22"/>
      <c r="N29" s="22"/>
      <c r="O29" s="4"/>
      <c r="Q29" s="682">
        <f>SUM(Q4:Q28)</f>
        <v>959</v>
      </c>
      <c r="U29" s="849" t="s">
        <v>2420</v>
      </c>
    </row>
  </sheetData>
  <mergeCells count="1">
    <mergeCell ref="L3:M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97C605-0D96-427E-8721-F7A571CD6ECA}">
  <dimension ref="A1:BB1004"/>
  <sheetViews>
    <sheetView topLeftCell="A50" zoomScale="91" zoomScaleNormal="91" workbookViewId="0">
      <selection activeCell="I72" sqref="I72"/>
    </sheetView>
  </sheetViews>
  <sheetFormatPr defaultRowHeight="14.4" x14ac:dyDescent="0.3"/>
  <cols>
    <col min="1" max="1" width="8.88671875" style="665"/>
    <col min="2" max="2" width="13.109375" style="152" customWidth="1"/>
    <col min="3" max="3" width="41.77734375" style="152" customWidth="1"/>
    <col min="4" max="4" width="28.21875" style="152" customWidth="1"/>
    <col min="5" max="5" width="9.33203125" style="152" customWidth="1"/>
    <col min="6" max="6" width="9.33203125" customWidth="1"/>
    <col min="7" max="7" width="13.6640625" customWidth="1"/>
    <col min="8" max="9" width="9.88671875" customWidth="1"/>
    <col min="10" max="10" width="8.77734375" customWidth="1"/>
    <col min="11" max="11" width="7.88671875" customWidth="1"/>
    <col min="12" max="12" width="10.88671875" customWidth="1"/>
    <col min="13" max="13" width="8.5546875" customWidth="1"/>
    <col min="14" max="14" width="8.6640625" customWidth="1"/>
    <col min="15" max="15" width="6.33203125" customWidth="1"/>
    <col min="16" max="16" width="7.77734375" customWidth="1"/>
    <col min="17" max="17" width="7.33203125" customWidth="1"/>
    <col min="18" max="18" width="5.5546875" style="1" customWidth="1"/>
    <col min="19" max="19" width="6.5546875" customWidth="1"/>
    <col min="20" max="20" width="10.6640625" customWidth="1"/>
    <col min="21" max="21" width="6.44140625" customWidth="1"/>
    <col min="22" max="22" width="6.5546875" customWidth="1"/>
    <col min="23" max="24" width="6.21875" customWidth="1"/>
    <col min="25" max="25" width="6.109375" customWidth="1"/>
    <col min="26" max="26" width="7.21875" customWidth="1"/>
    <col min="27" max="27" width="6.88671875" customWidth="1"/>
    <col min="28" max="28" width="6.77734375" customWidth="1"/>
    <col min="29" max="29" width="6.6640625" customWidth="1"/>
    <col min="30" max="30" width="6.5546875" customWidth="1"/>
    <col min="31" max="31" width="6.33203125" customWidth="1"/>
    <col min="32" max="32" width="6" customWidth="1"/>
    <col min="33" max="33" width="4.88671875" customWidth="1"/>
    <col min="34" max="34" width="5.109375" customWidth="1"/>
    <col min="35" max="35" width="4.77734375" customWidth="1"/>
    <col min="36" max="37" width="5.33203125" customWidth="1"/>
    <col min="38" max="38" width="5.6640625" customWidth="1"/>
    <col min="39" max="39" width="5.109375" customWidth="1"/>
    <col min="40" max="40" width="6.5546875" customWidth="1"/>
    <col min="41" max="41" width="5.77734375" customWidth="1"/>
    <col min="42" max="43" width="5.6640625" customWidth="1"/>
    <col min="44" max="44" width="5.77734375" customWidth="1"/>
    <col min="45" max="45" width="5.5546875" customWidth="1"/>
    <col min="46" max="46" width="5.6640625" customWidth="1"/>
    <col min="47" max="47" width="5.5546875" customWidth="1"/>
    <col min="48" max="48" width="6.77734375" customWidth="1"/>
    <col min="49" max="49" width="7" customWidth="1"/>
    <col min="50" max="50" width="6.5546875" customWidth="1"/>
    <col min="51" max="51" width="5.6640625" customWidth="1"/>
    <col min="52" max="52" width="5.44140625" customWidth="1"/>
    <col min="53" max="53" width="5.109375" customWidth="1"/>
    <col min="54" max="54" width="5.44140625" customWidth="1"/>
  </cols>
  <sheetData>
    <row r="1" spans="1:18" ht="15.6" x14ac:dyDescent="0.3">
      <c r="A1" s="665" t="s">
        <v>2003</v>
      </c>
      <c r="B1" s="3" t="s">
        <v>0</v>
      </c>
      <c r="C1" s="3" t="s">
        <v>2352</v>
      </c>
      <c r="D1" s="3" t="s">
        <v>2</v>
      </c>
      <c r="E1" s="25"/>
    </row>
    <row r="2" spans="1:18" ht="15.6" x14ac:dyDescent="0.3">
      <c r="A2" s="665">
        <v>1</v>
      </c>
      <c r="B2" s="20">
        <v>43863</v>
      </c>
      <c r="C2" s="21" t="s">
        <v>16</v>
      </c>
      <c r="D2" s="25" t="s">
        <v>17</v>
      </c>
      <c r="E2" s="136">
        <v>1</v>
      </c>
      <c r="F2" s="22"/>
      <c r="G2" s="22"/>
      <c r="H2" s="22"/>
      <c r="I2" s="22"/>
      <c r="J2" s="22"/>
      <c r="K2" s="22"/>
      <c r="L2" s="22"/>
    </row>
    <row r="3" spans="1:18" ht="15.6" x14ac:dyDescent="0.3">
      <c r="A3" s="665">
        <v>2</v>
      </c>
      <c r="B3" s="20">
        <v>43867</v>
      </c>
      <c r="C3" s="15" t="s">
        <v>18</v>
      </c>
      <c r="D3" s="25" t="s">
        <v>17</v>
      </c>
      <c r="E3" s="157">
        <v>2</v>
      </c>
      <c r="F3" s="22"/>
      <c r="G3" s="22"/>
      <c r="H3" s="22"/>
      <c r="I3" s="22"/>
      <c r="J3" s="22"/>
      <c r="K3" s="22"/>
      <c r="L3" s="22"/>
    </row>
    <row r="4" spans="1:18" ht="15.6" x14ac:dyDescent="0.3">
      <c r="A4" s="665">
        <v>3</v>
      </c>
      <c r="B4" s="20">
        <v>43875</v>
      </c>
      <c r="C4" s="21" t="s">
        <v>19</v>
      </c>
      <c r="D4" s="25" t="s">
        <v>17</v>
      </c>
      <c r="E4" s="136">
        <v>3</v>
      </c>
      <c r="F4" s="22"/>
      <c r="G4" s="22"/>
      <c r="H4" s="22"/>
      <c r="I4" s="22"/>
      <c r="J4" s="22"/>
      <c r="K4" s="22"/>
      <c r="L4" s="22"/>
    </row>
    <row r="5" spans="1:18" s="105" customFormat="1" ht="15.6" x14ac:dyDescent="0.3">
      <c r="A5" s="665">
        <v>4</v>
      </c>
      <c r="B5" s="20">
        <v>43881</v>
      </c>
      <c r="C5" s="21" t="s">
        <v>20</v>
      </c>
      <c r="D5" s="25" t="s">
        <v>17</v>
      </c>
      <c r="E5" s="136">
        <v>4</v>
      </c>
      <c r="F5" s="22"/>
      <c r="G5" s="116"/>
      <c r="H5" s="116"/>
      <c r="I5" s="116"/>
      <c r="J5" s="116"/>
      <c r="K5" s="116"/>
      <c r="L5" s="116"/>
      <c r="R5" s="165"/>
    </row>
    <row r="6" spans="1:18" s="105" customFormat="1" ht="15.6" x14ac:dyDescent="0.3">
      <c r="A6" s="665">
        <v>5</v>
      </c>
      <c r="B6" s="20">
        <v>43889</v>
      </c>
      <c r="C6" s="21" t="s">
        <v>21</v>
      </c>
      <c r="D6" s="25" t="s">
        <v>17</v>
      </c>
      <c r="E6" s="157">
        <v>5</v>
      </c>
      <c r="F6" s="22"/>
      <c r="G6" s="116"/>
      <c r="H6" s="116"/>
      <c r="I6" s="116"/>
      <c r="J6" s="116"/>
      <c r="K6" s="116"/>
      <c r="L6" s="116"/>
      <c r="R6" s="165"/>
    </row>
    <row r="7" spans="1:18" s="105" customFormat="1" ht="15.6" x14ac:dyDescent="0.3">
      <c r="A7" s="665">
        <v>6</v>
      </c>
      <c r="B7" s="20">
        <v>43894</v>
      </c>
      <c r="C7" s="21" t="s">
        <v>24</v>
      </c>
      <c r="D7" s="25" t="s">
        <v>17</v>
      </c>
      <c r="E7" s="136">
        <v>6</v>
      </c>
      <c r="F7" s="22"/>
      <c r="G7" s="116"/>
      <c r="H7" s="116"/>
      <c r="I7" s="116"/>
      <c r="J7" s="116"/>
      <c r="K7" s="116"/>
      <c r="L7" s="116"/>
      <c r="R7" s="165"/>
    </row>
    <row r="8" spans="1:18" ht="15.6" x14ac:dyDescent="0.3">
      <c r="A8" s="665">
        <v>7</v>
      </c>
      <c r="B8" s="20">
        <v>43896</v>
      </c>
      <c r="C8" s="21" t="s">
        <v>25</v>
      </c>
      <c r="D8" s="25" t="s">
        <v>17</v>
      </c>
      <c r="E8" s="136">
        <v>7</v>
      </c>
      <c r="F8" s="22"/>
      <c r="G8" s="22"/>
      <c r="H8" s="22"/>
      <c r="I8" s="22"/>
      <c r="J8" s="22"/>
      <c r="K8" s="22"/>
      <c r="L8" s="22"/>
    </row>
    <row r="9" spans="1:18" ht="15.6" x14ac:dyDescent="0.3">
      <c r="A9" s="665">
        <v>8</v>
      </c>
      <c r="B9" s="20">
        <v>43903</v>
      </c>
      <c r="C9" s="21" t="s">
        <v>26</v>
      </c>
      <c r="D9" s="25" t="s">
        <v>17</v>
      </c>
      <c r="E9" s="157">
        <v>8</v>
      </c>
      <c r="F9" s="22"/>
      <c r="G9" s="22"/>
      <c r="H9" s="22"/>
      <c r="I9" s="22"/>
      <c r="J9" s="22"/>
      <c r="K9" s="22"/>
      <c r="L9" s="22"/>
    </row>
    <row r="10" spans="1:18" ht="15.6" x14ac:dyDescent="0.3">
      <c r="A10" s="665">
        <v>9</v>
      </c>
      <c r="B10" s="20">
        <v>43904</v>
      </c>
      <c r="C10" s="21" t="s">
        <v>27</v>
      </c>
      <c r="D10" s="25" t="s">
        <v>17</v>
      </c>
      <c r="E10" s="136">
        <v>9</v>
      </c>
      <c r="F10" s="22"/>
      <c r="G10" s="22"/>
      <c r="H10" s="22"/>
      <c r="I10" s="22"/>
      <c r="J10" s="22"/>
      <c r="K10" s="22"/>
      <c r="L10" s="22"/>
    </row>
    <row r="11" spans="1:18" s="105" customFormat="1" ht="15.6" x14ac:dyDescent="0.3">
      <c r="A11" s="665">
        <v>10</v>
      </c>
      <c r="B11" s="20">
        <v>43907</v>
      </c>
      <c r="C11" s="21" t="s">
        <v>28</v>
      </c>
      <c r="D11" s="25" t="s">
        <v>17</v>
      </c>
      <c r="E11" s="136">
        <v>10</v>
      </c>
      <c r="F11" s="22"/>
      <c r="G11" s="116"/>
      <c r="H11" s="116"/>
      <c r="I11" s="116"/>
      <c r="J11" s="116"/>
      <c r="K11" s="116"/>
      <c r="L11" s="116"/>
      <c r="R11" s="165"/>
    </row>
    <row r="12" spans="1:18" ht="15.6" x14ac:dyDescent="0.3">
      <c r="A12" s="665">
        <v>11</v>
      </c>
      <c r="B12" s="20">
        <v>43911</v>
      </c>
      <c r="C12" s="21" t="s">
        <v>30</v>
      </c>
      <c r="D12" s="25" t="s">
        <v>17</v>
      </c>
      <c r="E12" s="157">
        <v>11</v>
      </c>
      <c r="F12" s="22"/>
      <c r="G12" s="22"/>
      <c r="H12" s="22"/>
      <c r="I12" s="22"/>
      <c r="J12" s="22"/>
      <c r="K12" s="22"/>
      <c r="L12" s="22"/>
    </row>
    <row r="13" spans="1:18" ht="15.6" x14ac:dyDescent="0.3">
      <c r="A13" s="665">
        <v>12</v>
      </c>
      <c r="B13" s="11">
        <v>43913</v>
      </c>
      <c r="C13" s="12" t="s">
        <v>31</v>
      </c>
      <c r="D13" s="4" t="s">
        <v>17</v>
      </c>
      <c r="E13" s="136">
        <v>12</v>
      </c>
      <c r="F13" s="22"/>
      <c r="G13" s="22"/>
      <c r="H13" s="22"/>
      <c r="I13" s="22"/>
      <c r="J13" s="22"/>
      <c r="K13" s="22"/>
      <c r="L13" s="22"/>
    </row>
    <row r="14" spans="1:18" ht="15.6" x14ac:dyDescent="0.3">
      <c r="A14" s="665">
        <v>13</v>
      </c>
      <c r="B14" s="20">
        <v>43914</v>
      </c>
      <c r="C14" s="21" t="s">
        <v>32</v>
      </c>
      <c r="D14" s="25" t="s">
        <v>17</v>
      </c>
      <c r="E14" s="136">
        <v>13</v>
      </c>
      <c r="F14" s="22"/>
      <c r="G14" s="22"/>
      <c r="H14" s="22"/>
      <c r="I14" s="22"/>
      <c r="J14" s="22"/>
      <c r="K14" s="22"/>
      <c r="L14" s="22"/>
    </row>
    <row r="15" spans="1:18" ht="15.6" x14ac:dyDescent="0.3">
      <c r="A15" s="665">
        <v>14</v>
      </c>
      <c r="B15" s="20">
        <v>43921</v>
      </c>
      <c r="C15" s="21" t="s">
        <v>35</v>
      </c>
      <c r="D15" s="25" t="s">
        <v>17</v>
      </c>
      <c r="E15" s="157">
        <v>14</v>
      </c>
      <c r="F15" s="22"/>
      <c r="G15" s="22"/>
      <c r="H15" s="22"/>
      <c r="I15" s="22"/>
      <c r="J15" s="22"/>
      <c r="K15" s="22"/>
      <c r="L15" s="22"/>
    </row>
    <row r="16" spans="1:18" s="105" customFormat="1" ht="15.6" x14ac:dyDescent="0.3">
      <c r="A16" s="665">
        <v>15</v>
      </c>
      <c r="B16" s="20">
        <v>43930</v>
      </c>
      <c r="C16" s="21" t="s">
        <v>43</v>
      </c>
      <c r="D16" s="25" t="s">
        <v>17</v>
      </c>
      <c r="E16" s="136">
        <v>15</v>
      </c>
      <c r="F16" s="25"/>
      <c r="G16" s="116"/>
      <c r="H16" s="116"/>
      <c r="I16" s="116"/>
      <c r="J16" s="116"/>
      <c r="K16" s="116"/>
      <c r="L16" s="116"/>
      <c r="R16" s="165"/>
    </row>
    <row r="17" spans="1:18" s="105" customFormat="1" ht="15.6" x14ac:dyDescent="0.3">
      <c r="A17" s="665">
        <v>16</v>
      </c>
      <c r="B17" s="33">
        <v>43937</v>
      </c>
      <c r="C17" s="34" t="s">
        <v>46</v>
      </c>
      <c r="D17" s="35" t="s">
        <v>17</v>
      </c>
      <c r="E17" s="136">
        <v>16</v>
      </c>
      <c r="F17" s="22"/>
      <c r="G17" s="116"/>
      <c r="H17" s="116"/>
      <c r="I17" s="116"/>
      <c r="J17" s="116"/>
      <c r="K17" s="116"/>
      <c r="L17" s="116"/>
      <c r="R17" s="165"/>
    </row>
    <row r="18" spans="1:18" ht="15.6" x14ac:dyDescent="0.3">
      <c r="A18" s="665">
        <v>17</v>
      </c>
      <c r="B18" s="20">
        <v>43938</v>
      </c>
      <c r="C18" s="21" t="s">
        <v>48</v>
      </c>
      <c r="D18" s="25" t="s">
        <v>17</v>
      </c>
      <c r="E18" s="157">
        <v>17</v>
      </c>
      <c r="F18" s="25"/>
      <c r="G18" s="22"/>
      <c r="H18" s="22"/>
      <c r="I18" s="22"/>
      <c r="J18" s="22"/>
      <c r="K18" s="22"/>
      <c r="L18" s="22"/>
    </row>
    <row r="19" spans="1:18" ht="15.6" x14ac:dyDescent="0.3">
      <c r="A19" s="665">
        <v>18</v>
      </c>
      <c r="B19" s="39">
        <v>43944</v>
      </c>
      <c r="C19" s="40" t="s">
        <v>54</v>
      </c>
      <c r="D19" s="35" t="s">
        <v>17</v>
      </c>
      <c r="E19" s="136">
        <v>18</v>
      </c>
      <c r="F19" s="22"/>
      <c r="G19" s="22"/>
      <c r="H19" s="22"/>
      <c r="I19" s="22"/>
      <c r="J19" s="22"/>
      <c r="K19" s="22"/>
      <c r="L19" s="22"/>
    </row>
    <row r="20" spans="1:18" ht="15.6" x14ac:dyDescent="0.3">
      <c r="A20" s="665">
        <v>19</v>
      </c>
      <c r="B20" s="20">
        <v>43949</v>
      </c>
      <c r="C20" s="21" t="s">
        <v>58</v>
      </c>
      <c r="D20" s="25" t="s">
        <v>17</v>
      </c>
      <c r="E20" s="136">
        <v>19</v>
      </c>
      <c r="F20" s="25"/>
      <c r="G20" s="22"/>
      <c r="H20" s="22"/>
      <c r="I20" s="22"/>
      <c r="J20" s="22"/>
      <c r="K20" s="22"/>
      <c r="L20" s="22"/>
    </row>
    <row r="21" spans="1:18" ht="15.6" x14ac:dyDescent="0.3">
      <c r="A21" s="665">
        <v>20</v>
      </c>
      <c r="B21" s="20">
        <v>43956</v>
      </c>
      <c r="C21" s="21" t="s">
        <v>61</v>
      </c>
      <c r="D21" s="25" t="s">
        <v>17</v>
      </c>
      <c r="E21" s="157">
        <v>20</v>
      </c>
      <c r="F21" s="22"/>
      <c r="G21" s="22" t="s">
        <v>37</v>
      </c>
      <c r="H21" s="22" t="s">
        <v>17</v>
      </c>
      <c r="I21" s="22"/>
      <c r="J21" s="22" t="s">
        <v>34</v>
      </c>
      <c r="K21" s="22" t="s">
        <v>13</v>
      </c>
      <c r="L21" s="22" t="s">
        <v>72</v>
      </c>
      <c r="M21" s="22" t="s">
        <v>1174</v>
      </c>
      <c r="N21" s="22" t="s">
        <v>2284</v>
      </c>
    </row>
    <row r="22" spans="1:18" ht="15.6" x14ac:dyDescent="0.3">
      <c r="A22" s="665">
        <v>21</v>
      </c>
      <c r="B22" s="33">
        <v>43997</v>
      </c>
      <c r="C22" s="34" t="s">
        <v>63</v>
      </c>
      <c r="D22" s="22" t="s">
        <v>17</v>
      </c>
      <c r="E22" s="136">
        <v>21</v>
      </c>
      <c r="F22" s="22"/>
      <c r="G22" s="559">
        <v>1.9607843137254901</v>
      </c>
      <c r="H22" s="559">
        <v>45.098039215686278</v>
      </c>
      <c r="I22" s="559"/>
      <c r="J22" s="559">
        <v>1.9607843137254901</v>
      </c>
      <c r="K22" s="559">
        <v>5.882352941176471</v>
      </c>
      <c r="L22" s="559">
        <v>3.9215686274509802</v>
      </c>
      <c r="M22" s="321">
        <v>15.686274509803921</v>
      </c>
      <c r="N22" s="321">
        <v>25.490196078431371</v>
      </c>
      <c r="O22" s="321">
        <f>SUM(G22:N22)</f>
        <v>100</v>
      </c>
    </row>
    <row r="23" spans="1:18" ht="16.2" x14ac:dyDescent="0.35">
      <c r="A23" s="665">
        <v>22</v>
      </c>
      <c r="B23" s="33">
        <v>44012</v>
      </c>
      <c r="C23" s="34" t="s">
        <v>64</v>
      </c>
      <c r="D23" s="22" t="s">
        <v>17</v>
      </c>
      <c r="E23" s="136">
        <v>22</v>
      </c>
      <c r="F23" s="22"/>
      <c r="G23" s="846" t="s">
        <v>2432</v>
      </c>
      <c r="H23" s="22"/>
      <c r="I23" s="22"/>
      <c r="J23" s="22"/>
      <c r="K23" s="22"/>
      <c r="L23" s="22"/>
    </row>
    <row r="24" spans="1:18" s="105" customFormat="1" ht="15.6" x14ac:dyDescent="0.3">
      <c r="A24" s="665">
        <v>23</v>
      </c>
      <c r="B24" s="44">
        <v>44024</v>
      </c>
      <c r="C24" s="45" t="s">
        <v>65</v>
      </c>
      <c r="D24" s="22" t="s">
        <v>17</v>
      </c>
      <c r="E24" s="157">
        <v>23</v>
      </c>
      <c r="F24" s="22"/>
      <c r="G24" s="116"/>
      <c r="H24" s="116"/>
      <c r="I24" s="116"/>
      <c r="J24" s="116"/>
      <c r="K24" s="116"/>
      <c r="L24" s="116"/>
      <c r="R24" s="165"/>
    </row>
    <row r="25" spans="1:18" ht="15.6" x14ac:dyDescent="0.3">
      <c r="A25" s="665">
        <v>24</v>
      </c>
      <c r="B25" s="20">
        <v>43859</v>
      </c>
      <c r="C25" s="21" t="s">
        <v>12</v>
      </c>
      <c r="D25" s="22" t="s">
        <v>13</v>
      </c>
      <c r="E25" s="158">
        <v>1</v>
      </c>
      <c r="F25" s="22"/>
      <c r="G25" s="22"/>
      <c r="H25" s="22"/>
      <c r="I25" s="22"/>
      <c r="J25" s="22"/>
      <c r="K25" s="22"/>
      <c r="L25" s="22"/>
    </row>
    <row r="26" spans="1:18" s="105" customFormat="1" ht="15.6" x14ac:dyDescent="0.3">
      <c r="A26" s="665">
        <v>25</v>
      </c>
      <c r="B26" s="20">
        <v>43908</v>
      </c>
      <c r="C26" s="21" t="s">
        <v>29</v>
      </c>
      <c r="D26" s="22" t="s">
        <v>13</v>
      </c>
      <c r="E26" s="19">
        <v>2</v>
      </c>
      <c r="F26" s="22"/>
      <c r="G26" s="116"/>
      <c r="H26" s="116"/>
      <c r="I26" s="116"/>
      <c r="J26" s="116"/>
      <c r="K26" s="116"/>
      <c r="L26" s="116"/>
      <c r="R26" s="165"/>
    </row>
    <row r="27" spans="1:18" s="105" customFormat="1" ht="15.6" x14ac:dyDescent="0.3">
      <c r="A27" s="665">
        <v>26</v>
      </c>
      <c r="B27" s="20">
        <v>43942</v>
      </c>
      <c r="C27" s="21" t="s">
        <v>50</v>
      </c>
      <c r="D27" s="22" t="s">
        <v>13</v>
      </c>
      <c r="E27" s="158">
        <v>3</v>
      </c>
      <c r="F27" s="22"/>
      <c r="G27" s="116"/>
      <c r="H27" s="116"/>
      <c r="I27" s="116"/>
      <c r="J27" s="116"/>
      <c r="K27" s="116"/>
      <c r="L27" s="116"/>
      <c r="R27" s="165"/>
    </row>
    <row r="28" spans="1:18" ht="15.6" x14ac:dyDescent="0.3">
      <c r="A28" s="665">
        <v>27</v>
      </c>
      <c r="B28" s="20">
        <v>43862</v>
      </c>
      <c r="C28" s="21" t="s">
        <v>14</v>
      </c>
      <c r="D28" s="22" t="s">
        <v>15</v>
      </c>
      <c r="E28" s="157">
        <v>1</v>
      </c>
      <c r="F28" s="22"/>
      <c r="G28" s="22"/>
      <c r="H28" s="22"/>
      <c r="I28" s="22"/>
      <c r="J28" s="22"/>
      <c r="K28" s="22"/>
      <c r="L28" s="22"/>
    </row>
    <row r="29" spans="1:18" ht="15.6" x14ac:dyDescent="0.3">
      <c r="A29" s="665">
        <v>28</v>
      </c>
      <c r="B29" s="20">
        <v>43922</v>
      </c>
      <c r="C29" s="21" t="s">
        <v>42</v>
      </c>
      <c r="D29" s="22" t="s">
        <v>15</v>
      </c>
      <c r="E29" s="136">
        <v>2</v>
      </c>
      <c r="F29" s="22"/>
      <c r="G29" s="22"/>
      <c r="H29" s="22"/>
      <c r="I29" s="22"/>
      <c r="J29" s="22"/>
      <c r="K29" s="22"/>
      <c r="L29" s="22"/>
    </row>
    <row r="30" spans="1:18" ht="15.6" x14ac:dyDescent="0.3">
      <c r="A30" s="665">
        <v>29</v>
      </c>
      <c r="B30" s="114">
        <v>43864</v>
      </c>
      <c r="C30" s="115" t="s">
        <v>1127</v>
      </c>
      <c r="D30" s="116" t="s">
        <v>41</v>
      </c>
      <c r="E30" s="158">
        <v>1</v>
      </c>
      <c r="F30" s="171" t="s">
        <v>1126</v>
      </c>
      <c r="G30" s="22"/>
      <c r="H30" s="22"/>
      <c r="I30" s="22"/>
      <c r="J30" s="22"/>
      <c r="K30" s="22"/>
      <c r="L30" s="22"/>
    </row>
    <row r="31" spans="1:18" ht="15.6" x14ac:dyDescent="0.3">
      <c r="A31" s="665">
        <v>30</v>
      </c>
      <c r="B31" s="114">
        <v>43886</v>
      </c>
      <c r="C31" s="115" t="s">
        <v>1128</v>
      </c>
      <c r="D31" s="116" t="s">
        <v>41</v>
      </c>
      <c r="E31" s="158">
        <v>2</v>
      </c>
      <c r="F31" s="116"/>
      <c r="G31" s="22"/>
      <c r="H31" s="22"/>
      <c r="I31" s="22"/>
      <c r="J31" s="22"/>
      <c r="K31" s="22"/>
      <c r="L31" s="22"/>
    </row>
    <row r="32" spans="1:18" ht="15.6" x14ac:dyDescent="0.3">
      <c r="A32" s="665">
        <v>31</v>
      </c>
      <c r="B32" s="114">
        <v>43898</v>
      </c>
      <c r="C32" s="115" t="s">
        <v>1129</v>
      </c>
      <c r="D32" s="116" t="s">
        <v>41</v>
      </c>
      <c r="E32" s="158">
        <v>3</v>
      </c>
      <c r="F32" s="116"/>
      <c r="G32" s="22" t="s">
        <v>37</v>
      </c>
      <c r="H32" s="22" t="s">
        <v>17</v>
      </c>
      <c r="I32" s="22"/>
      <c r="J32" s="22" t="s">
        <v>34</v>
      </c>
      <c r="K32" s="22" t="s">
        <v>13</v>
      </c>
      <c r="L32" s="22" t="s">
        <v>72</v>
      </c>
      <c r="M32" s="22" t="s">
        <v>1174</v>
      </c>
      <c r="N32" s="22" t="s">
        <v>2284</v>
      </c>
    </row>
    <row r="33" spans="1:18" ht="15.6" x14ac:dyDescent="0.3">
      <c r="A33" s="665">
        <v>32</v>
      </c>
      <c r="B33" s="114">
        <v>43900</v>
      </c>
      <c r="C33" s="115" t="s">
        <v>1130</v>
      </c>
      <c r="D33" s="116" t="s">
        <v>41</v>
      </c>
      <c r="E33" s="158">
        <v>4</v>
      </c>
      <c r="F33" s="116"/>
      <c r="G33" s="22">
        <v>1</v>
      </c>
      <c r="H33" s="22">
        <v>23</v>
      </c>
      <c r="I33" s="22"/>
      <c r="J33" s="22">
        <v>1</v>
      </c>
      <c r="K33" s="22">
        <v>3</v>
      </c>
      <c r="L33" s="22">
        <v>2</v>
      </c>
      <c r="M33" s="22">
        <v>8</v>
      </c>
      <c r="N33" s="22">
        <v>13</v>
      </c>
      <c r="O33">
        <f>SUM(G33:N33)</f>
        <v>51</v>
      </c>
    </row>
    <row r="34" spans="1:18" ht="15.6" x14ac:dyDescent="0.3">
      <c r="A34" s="665">
        <v>33</v>
      </c>
      <c r="B34" s="114">
        <v>43913</v>
      </c>
      <c r="C34" s="115" t="s">
        <v>1131</v>
      </c>
      <c r="D34" s="116" t="s">
        <v>41</v>
      </c>
      <c r="E34" s="158">
        <v>5</v>
      </c>
      <c r="F34" s="116"/>
      <c r="G34" s="22">
        <v>51</v>
      </c>
      <c r="H34" s="22">
        <v>51</v>
      </c>
      <c r="I34" s="22"/>
      <c r="J34" s="22">
        <v>51</v>
      </c>
      <c r="K34" s="22">
        <v>51</v>
      </c>
      <c r="L34" s="22">
        <v>51</v>
      </c>
      <c r="M34" s="22">
        <v>51</v>
      </c>
      <c r="N34" s="22">
        <v>51</v>
      </c>
    </row>
    <row r="35" spans="1:18" s="6" customFormat="1" ht="15.6" x14ac:dyDescent="0.3">
      <c r="A35" s="665">
        <v>34</v>
      </c>
      <c r="B35" s="114">
        <v>43915</v>
      </c>
      <c r="C35" s="115" t="s">
        <v>1132</v>
      </c>
      <c r="D35" s="116" t="s">
        <v>41</v>
      </c>
      <c r="E35" s="158">
        <v>6</v>
      </c>
      <c r="F35" s="116"/>
      <c r="G35" s="561">
        <f>G33*100/G34</f>
        <v>1.9607843137254901</v>
      </c>
      <c r="H35" s="561">
        <f t="shared" ref="H35:N35" si="0">H33*100/H34</f>
        <v>45.098039215686278</v>
      </c>
      <c r="I35" s="561"/>
      <c r="J35" s="561">
        <f t="shared" si="0"/>
        <v>1.9607843137254901</v>
      </c>
      <c r="K35" s="561">
        <f t="shared" si="0"/>
        <v>5.882352941176471</v>
      </c>
      <c r="L35" s="561">
        <f t="shared" si="0"/>
        <v>3.9215686274509802</v>
      </c>
      <c r="M35" s="561">
        <f t="shared" si="0"/>
        <v>15.686274509803921</v>
      </c>
      <c r="N35" s="561">
        <f t="shared" si="0"/>
        <v>25.490196078431371</v>
      </c>
      <c r="R35" s="7"/>
    </row>
    <row r="36" spans="1:18" s="6" customFormat="1" ht="15.6" x14ac:dyDescent="0.3">
      <c r="A36" s="665">
        <v>35</v>
      </c>
      <c r="B36" s="114">
        <v>43921</v>
      </c>
      <c r="C36" s="115" t="s">
        <v>1133</v>
      </c>
      <c r="D36" s="116" t="s">
        <v>41</v>
      </c>
      <c r="E36" s="158">
        <v>7</v>
      </c>
      <c r="F36" s="116"/>
      <c r="G36" s="62"/>
      <c r="H36" s="62"/>
      <c r="I36" s="62"/>
      <c r="J36" s="62"/>
      <c r="K36" s="62"/>
      <c r="L36" s="62"/>
      <c r="R36" s="7"/>
    </row>
    <row r="37" spans="1:18" s="6" customFormat="1" ht="15.6" x14ac:dyDescent="0.3">
      <c r="A37" s="665">
        <v>36</v>
      </c>
      <c r="B37" s="20">
        <v>43921</v>
      </c>
      <c r="C37" s="15" t="s">
        <v>40</v>
      </c>
      <c r="D37" s="22" t="s">
        <v>41</v>
      </c>
      <c r="E37" s="158">
        <v>8</v>
      </c>
      <c r="F37" s="22"/>
      <c r="G37" s="62"/>
      <c r="H37" s="62"/>
      <c r="I37" s="62"/>
      <c r="J37" s="62"/>
      <c r="K37" s="62"/>
      <c r="L37" s="62"/>
      <c r="R37" s="7"/>
    </row>
    <row r="38" spans="1:18" s="6" customFormat="1" ht="15.6" x14ac:dyDescent="0.3">
      <c r="A38" s="665">
        <v>37</v>
      </c>
      <c r="B38" s="20">
        <v>43891</v>
      </c>
      <c r="C38" s="21" t="s">
        <v>22</v>
      </c>
      <c r="D38" s="13" t="s">
        <v>23</v>
      </c>
      <c r="E38" s="22">
        <v>1</v>
      </c>
      <c r="F38" s="22"/>
      <c r="G38" s="62"/>
      <c r="H38" s="62"/>
      <c r="I38" s="62"/>
      <c r="J38" s="62"/>
      <c r="K38" s="62"/>
      <c r="L38" s="62"/>
      <c r="R38" s="7"/>
    </row>
    <row r="39" spans="1:18" ht="15.6" x14ac:dyDescent="0.3">
      <c r="A39" s="665">
        <v>38</v>
      </c>
      <c r="B39" s="33">
        <v>43930</v>
      </c>
      <c r="C39" s="34" t="s">
        <v>44</v>
      </c>
      <c r="D39" s="35" t="s">
        <v>23</v>
      </c>
      <c r="E39" s="22">
        <v>2</v>
      </c>
      <c r="F39" s="22"/>
      <c r="G39" s="22"/>
      <c r="H39" s="22"/>
      <c r="I39" s="22"/>
      <c r="J39" s="22"/>
      <c r="K39" s="22"/>
      <c r="L39" s="22"/>
    </row>
    <row r="40" spans="1:18" ht="15.6" x14ac:dyDescent="0.3">
      <c r="A40" s="665">
        <v>39</v>
      </c>
      <c r="B40" s="33">
        <v>43935</v>
      </c>
      <c r="C40" s="34" t="s">
        <v>45</v>
      </c>
      <c r="D40" s="35" t="s">
        <v>23</v>
      </c>
      <c r="E40" s="25">
        <v>3</v>
      </c>
      <c r="F40" s="22"/>
      <c r="G40" s="22"/>
      <c r="H40" s="22"/>
      <c r="I40" s="22"/>
      <c r="J40" s="22"/>
      <c r="K40" s="22"/>
      <c r="L40" s="22"/>
    </row>
    <row r="41" spans="1:18" ht="15.6" x14ac:dyDescent="0.3">
      <c r="A41" s="665">
        <v>40</v>
      </c>
      <c r="B41" s="33">
        <v>43937</v>
      </c>
      <c r="C41" s="34" t="s">
        <v>47</v>
      </c>
      <c r="D41" s="35" t="s">
        <v>23</v>
      </c>
      <c r="E41" s="22">
        <v>4</v>
      </c>
      <c r="F41" s="22"/>
      <c r="G41" s="22"/>
      <c r="H41" s="22"/>
      <c r="I41" s="22"/>
      <c r="J41" s="22"/>
      <c r="K41" s="22"/>
      <c r="L41" s="22"/>
    </row>
    <row r="42" spans="1:18" s="26" customFormat="1" ht="15.6" x14ac:dyDescent="0.3">
      <c r="A42" s="665">
        <v>41</v>
      </c>
      <c r="B42" s="20">
        <v>43939</v>
      </c>
      <c r="C42" s="21" t="s">
        <v>49</v>
      </c>
      <c r="D42" s="25" t="s">
        <v>23</v>
      </c>
      <c r="E42" s="22">
        <v>5</v>
      </c>
      <c r="F42" s="22"/>
      <c r="G42" s="25"/>
      <c r="H42" s="25"/>
      <c r="I42" s="25"/>
      <c r="J42" s="25"/>
      <c r="K42" s="25"/>
      <c r="L42" s="25"/>
    </row>
    <row r="43" spans="1:18" s="41" customFormat="1" ht="15.6" x14ac:dyDescent="0.3">
      <c r="A43" s="665">
        <v>42</v>
      </c>
      <c r="B43" s="31">
        <v>43942</v>
      </c>
      <c r="C43" s="37" t="s">
        <v>51</v>
      </c>
      <c r="D43" s="25" t="s">
        <v>23</v>
      </c>
      <c r="E43" s="25">
        <v>6</v>
      </c>
      <c r="F43" s="25"/>
      <c r="G43" s="35"/>
      <c r="H43" s="35"/>
      <c r="I43" s="35"/>
      <c r="J43" s="35"/>
      <c r="K43" s="35"/>
      <c r="L43" s="35"/>
    </row>
    <row r="44" spans="1:18" s="41" customFormat="1" ht="15.6" x14ac:dyDescent="0.3">
      <c r="A44" s="665">
        <v>43</v>
      </c>
      <c r="B44" s="39">
        <v>43946</v>
      </c>
      <c r="C44" s="40" t="s">
        <v>57</v>
      </c>
      <c r="D44" s="35" t="s">
        <v>23</v>
      </c>
      <c r="E44" s="22">
        <v>7</v>
      </c>
      <c r="F44" s="22"/>
      <c r="G44" s="35"/>
      <c r="H44" s="35"/>
      <c r="I44" s="35"/>
      <c r="J44" s="35"/>
      <c r="K44" s="35"/>
      <c r="L44" s="35"/>
    </row>
    <row r="45" spans="1:18" s="41" customFormat="1" ht="15.6" x14ac:dyDescent="0.3">
      <c r="A45" s="665">
        <v>44</v>
      </c>
      <c r="B45" s="33">
        <v>43950</v>
      </c>
      <c r="C45" s="34" t="s">
        <v>59</v>
      </c>
      <c r="D45" s="35" t="s">
        <v>23</v>
      </c>
      <c r="E45" s="22">
        <v>8</v>
      </c>
      <c r="F45" s="22"/>
      <c r="G45" s="35"/>
      <c r="H45" s="35"/>
      <c r="I45" s="35"/>
      <c r="J45" s="35"/>
      <c r="K45" s="35"/>
      <c r="L45" s="35"/>
    </row>
    <row r="46" spans="1:18" s="41" customFormat="1" ht="15.6" x14ac:dyDescent="0.3">
      <c r="A46" s="665">
        <v>45</v>
      </c>
      <c r="B46" s="33">
        <v>43951</v>
      </c>
      <c r="C46" s="34" t="s">
        <v>60</v>
      </c>
      <c r="D46" s="35" t="s">
        <v>23</v>
      </c>
      <c r="E46" s="25">
        <v>9</v>
      </c>
      <c r="F46" s="22"/>
      <c r="G46" s="35"/>
      <c r="H46" s="35"/>
      <c r="I46" s="35"/>
      <c r="J46" s="35"/>
      <c r="K46" s="35"/>
      <c r="L46" s="35"/>
    </row>
    <row r="47" spans="1:18" ht="15.6" x14ac:dyDescent="0.3">
      <c r="A47" s="665">
        <v>46</v>
      </c>
      <c r="B47" s="33">
        <v>43957</v>
      </c>
      <c r="C47" s="34" t="s">
        <v>62</v>
      </c>
      <c r="D47" s="22" t="s">
        <v>23</v>
      </c>
      <c r="E47" s="22">
        <v>10</v>
      </c>
      <c r="F47" s="22"/>
      <c r="G47" s="22"/>
      <c r="H47" s="22"/>
      <c r="I47" s="22"/>
      <c r="J47" s="22"/>
      <c r="K47" s="22"/>
      <c r="L47" s="22"/>
    </row>
    <row r="48" spans="1:18" s="6" customFormat="1" ht="15.6" x14ac:dyDescent="0.3">
      <c r="A48" s="665">
        <v>47</v>
      </c>
      <c r="B48" s="20">
        <v>43921</v>
      </c>
      <c r="C48" s="21" t="s">
        <v>38</v>
      </c>
      <c r="D48" s="22" t="s">
        <v>39</v>
      </c>
      <c r="E48" s="22">
        <v>11</v>
      </c>
      <c r="F48" s="22"/>
      <c r="G48" s="62"/>
      <c r="H48" s="62"/>
      <c r="I48" s="62"/>
      <c r="J48" s="62"/>
      <c r="K48" s="62"/>
      <c r="L48" s="62"/>
      <c r="R48" s="7"/>
    </row>
    <row r="49" spans="1:18" s="6" customFormat="1" ht="15.6" x14ac:dyDescent="0.3">
      <c r="A49" s="665">
        <v>48</v>
      </c>
      <c r="B49" s="39">
        <v>43943</v>
      </c>
      <c r="C49" s="40" t="s">
        <v>52</v>
      </c>
      <c r="D49" s="35" t="s">
        <v>53</v>
      </c>
      <c r="E49" s="25">
        <v>12</v>
      </c>
      <c r="F49" s="22"/>
      <c r="G49" s="62"/>
      <c r="H49" s="62"/>
      <c r="I49" s="62"/>
      <c r="J49" s="62"/>
      <c r="K49" s="62"/>
      <c r="L49" s="62"/>
      <c r="R49" s="7"/>
    </row>
    <row r="50" spans="1:18" ht="15.6" x14ac:dyDescent="0.3">
      <c r="A50" s="665">
        <v>49</v>
      </c>
      <c r="B50" s="39">
        <v>43945</v>
      </c>
      <c r="C50" s="40" t="s">
        <v>55</v>
      </c>
      <c r="D50" s="35" t="s">
        <v>56</v>
      </c>
      <c r="E50" s="22">
        <v>13</v>
      </c>
      <c r="F50" s="22"/>
      <c r="G50" s="22"/>
      <c r="H50" s="22"/>
      <c r="I50" s="22"/>
      <c r="J50" s="22"/>
      <c r="K50" s="22"/>
      <c r="L50" s="22"/>
    </row>
    <row r="51" spans="1:18" s="6" customFormat="1" ht="15.6" x14ac:dyDescent="0.3">
      <c r="A51" s="665">
        <v>50</v>
      </c>
      <c r="B51" s="31">
        <v>43921</v>
      </c>
      <c r="C51" s="22" t="s">
        <v>36</v>
      </c>
      <c r="D51" s="25" t="s">
        <v>37</v>
      </c>
      <c r="E51" s="136">
        <v>1</v>
      </c>
      <c r="F51" s="22"/>
      <c r="G51" s="62"/>
      <c r="H51" s="62"/>
      <c r="I51" s="62"/>
      <c r="J51" s="62"/>
      <c r="K51" s="62"/>
      <c r="L51" s="62"/>
      <c r="R51" s="7"/>
    </row>
    <row r="52" spans="1:18" s="6" customFormat="1" ht="15.6" x14ac:dyDescent="0.3">
      <c r="A52" s="665">
        <v>51</v>
      </c>
      <c r="B52" s="28">
        <v>43921</v>
      </c>
      <c r="C52" s="29" t="s">
        <v>33</v>
      </c>
      <c r="D52" s="30" t="s">
        <v>34</v>
      </c>
      <c r="E52" s="22">
        <v>1</v>
      </c>
      <c r="F52" s="22"/>
      <c r="G52" s="62"/>
      <c r="H52" s="62"/>
      <c r="I52" s="62"/>
      <c r="J52" s="62"/>
      <c r="K52" s="62"/>
      <c r="L52" s="62"/>
      <c r="R52" s="7"/>
    </row>
    <row r="53" spans="1:18" s="6" customFormat="1" ht="15.6" x14ac:dyDescent="0.3">
      <c r="A53" s="666"/>
      <c r="B53" s="152"/>
      <c r="C53" s="152"/>
      <c r="D53" s="152"/>
      <c r="E53" s="152"/>
      <c r="F53" s="22"/>
      <c r="G53" s="62"/>
      <c r="H53" s="62"/>
      <c r="I53" s="62"/>
      <c r="J53" s="62"/>
      <c r="K53" s="62"/>
      <c r="L53" s="62"/>
      <c r="R53" s="7"/>
    </row>
    <row r="54" spans="1:18" ht="15.6" x14ac:dyDescent="0.3">
      <c r="F54" s="22"/>
      <c r="G54" s="22"/>
      <c r="H54" s="22"/>
      <c r="I54" s="22"/>
      <c r="J54" s="22"/>
      <c r="K54" s="22"/>
      <c r="L54" s="22"/>
    </row>
    <row r="55" spans="1:18" ht="15.6" x14ac:dyDescent="0.3">
      <c r="B55" s="44"/>
      <c r="C55" s="45"/>
      <c r="D55" s="22"/>
      <c r="E55" s="22"/>
      <c r="F55" s="22"/>
      <c r="G55" s="22"/>
      <c r="H55" s="22"/>
      <c r="I55" s="22"/>
      <c r="J55" s="22"/>
      <c r="K55" s="22"/>
      <c r="L55" s="22"/>
    </row>
    <row r="56" spans="1:18" ht="15.6" x14ac:dyDescent="0.3">
      <c r="A56" s="665">
        <v>52</v>
      </c>
      <c r="B56" s="39">
        <v>43908</v>
      </c>
      <c r="C56" s="70" t="s">
        <v>1108</v>
      </c>
      <c r="D56" s="22" t="s">
        <v>72</v>
      </c>
      <c r="E56" s="22"/>
      <c r="F56" s="22"/>
      <c r="G56" s="22" t="s">
        <v>2286</v>
      </c>
      <c r="H56" s="22" t="s">
        <v>72</v>
      </c>
      <c r="I56" s="22"/>
      <c r="J56" s="22"/>
      <c r="K56" s="22"/>
      <c r="L56" s="22"/>
    </row>
    <row r="57" spans="1:18" s="26" customFormat="1" ht="15.6" x14ac:dyDescent="0.3">
      <c r="A57" s="665">
        <v>53</v>
      </c>
      <c r="B57" s="14">
        <v>43978</v>
      </c>
      <c r="C57" s="47" t="s">
        <v>71</v>
      </c>
      <c r="D57" s="22" t="s">
        <v>72</v>
      </c>
      <c r="E57" s="22"/>
      <c r="F57" s="22"/>
      <c r="G57" s="25">
        <v>40</v>
      </c>
      <c r="H57" s="25">
        <v>60</v>
      </c>
      <c r="I57" s="25"/>
      <c r="J57" s="25"/>
      <c r="K57" s="25"/>
      <c r="L57" s="25"/>
      <c r="R57" s="63"/>
    </row>
    <row r="58" spans="1:18" ht="15.6" x14ac:dyDescent="0.3">
      <c r="A58" s="665">
        <v>54</v>
      </c>
      <c r="B58" s="14">
        <v>44029</v>
      </c>
      <c r="C58" s="47" t="s">
        <v>2290</v>
      </c>
      <c r="D58" s="22" t="s">
        <v>72</v>
      </c>
      <c r="E58" s="22"/>
      <c r="F58" s="22"/>
      <c r="G58" s="22">
        <v>40</v>
      </c>
      <c r="H58" s="22">
        <v>60</v>
      </c>
      <c r="I58" s="22"/>
      <c r="J58" s="22"/>
      <c r="K58" s="22"/>
      <c r="L58" s="22"/>
    </row>
    <row r="59" spans="1:18" ht="15.6" x14ac:dyDescent="0.3">
      <c r="A59" s="665">
        <v>55</v>
      </c>
      <c r="B59" s="33">
        <v>43903</v>
      </c>
      <c r="C59" s="46" t="s">
        <v>66</v>
      </c>
      <c r="D59" s="22" t="s">
        <v>67</v>
      </c>
      <c r="E59" s="22"/>
      <c r="F59" s="22"/>
      <c r="G59" s="22"/>
      <c r="H59" s="22"/>
      <c r="I59" s="22"/>
      <c r="J59" s="22"/>
      <c r="K59" s="22"/>
      <c r="L59" s="22"/>
    </row>
    <row r="60" spans="1:18" ht="16.2" x14ac:dyDescent="0.35">
      <c r="A60" s="665">
        <v>56</v>
      </c>
      <c r="B60" s="33">
        <v>43958</v>
      </c>
      <c r="C60" s="46" t="s">
        <v>69</v>
      </c>
      <c r="D60" s="22" t="s">
        <v>67</v>
      </c>
      <c r="E60" s="22"/>
      <c r="F60" s="22"/>
      <c r="G60" s="22"/>
      <c r="H60" s="22"/>
      <c r="I60" s="846" t="s">
        <v>2431</v>
      </c>
      <c r="J60" s="22"/>
      <c r="K60" s="22"/>
      <c r="L60" s="22"/>
    </row>
    <row r="61" spans="1:18" ht="15.6" x14ac:dyDescent="0.3">
      <c r="B61" s="14"/>
      <c r="C61" s="47"/>
      <c r="D61" s="22"/>
      <c r="E61" s="22"/>
      <c r="F61" s="22"/>
      <c r="G61" s="22"/>
      <c r="H61" s="22"/>
      <c r="I61" s="22"/>
      <c r="J61" s="22"/>
      <c r="K61" s="22"/>
      <c r="L61" s="22"/>
    </row>
    <row r="62" spans="1:18" ht="15.6" x14ac:dyDescent="0.3">
      <c r="A62" s="665">
        <v>57</v>
      </c>
      <c r="B62" s="33">
        <v>43941</v>
      </c>
      <c r="C62" s="46" t="s">
        <v>169</v>
      </c>
      <c r="D62" s="72" t="s">
        <v>170</v>
      </c>
      <c r="E62" s="16">
        <v>77</v>
      </c>
      <c r="F62" s="22"/>
      <c r="G62" s="62"/>
      <c r="H62" s="22"/>
      <c r="I62" s="22"/>
      <c r="J62" s="22"/>
      <c r="K62" s="22"/>
      <c r="L62" s="22"/>
    </row>
    <row r="63" spans="1:18" ht="15.6" x14ac:dyDescent="0.3">
      <c r="A63" s="665">
        <v>58</v>
      </c>
      <c r="B63" s="33">
        <v>43949</v>
      </c>
      <c r="C63" s="46" t="s">
        <v>188</v>
      </c>
      <c r="D63" s="72" t="s">
        <v>189</v>
      </c>
      <c r="E63" s="13">
        <v>93</v>
      </c>
      <c r="F63" s="22"/>
      <c r="G63" s="62"/>
      <c r="H63" s="22"/>
      <c r="I63" s="22"/>
      <c r="J63" s="22"/>
      <c r="K63" s="22"/>
      <c r="L63" s="22"/>
    </row>
    <row r="64" spans="1:18" ht="15.6" x14ac:dyDescent="0.3">
      <c r="A64" s="665">
        <v>59</v>
      </c>
      <c r="B64" s="114" t="s">
        <v>1123</v>
      </c>
      <c r="C64" s="115" t="s">
        <v>1121</v>
      </c>
      <c r="D64" s="116" t="s">
        <v>1122</v>
      </c>
      <c r="E64" s="16">
        <v>32</v>
      </c>
      <c r="F64" s="171" t="s">
        <v>1124</v>
      </c>
      <c r="G64" s="17" t="s">
        <v>1125</v>
      </c>
      <c r="H64" s="22"/>
      <c r="I64" s="22"/>
      <c r="J64" s="22"/>
      <c r="K64" s="22"/>
      <c r="L64" s="22"/>
    </row>
    <row r="65" spans="1:12" ht="15.6" x14ac:dyDescent="0.3">
      <c r="A65" s="665">
        <v>60</v>
      </c>
      <c r="B65" s="114">
        <v>43914</v>
      </c>
      <c r="C65" s="172" t="s">
        <v>1121</v>
      </c>
      <c r="D65" s="116" t="s">
        <v>1122</v>
      </c>
      <c r="E65" s="13">
        <v>49</v>
      </c>
      <c r="F65" s="173" t="s">
        <v>1120</v>
      </c>
      <c r="G65" s="116"/>
      <c r="H65" s="22"/>
      <c r="I65" s="22"/>
      <c r="J65" s="22"/>
      <c r="K65" s="22"/>
      <c r="L65" s="22"/>
    </row>
    <row r="66" spans="1:12" ht="15.6" x14ac:dyDescent="0.3">
      <c r="A66" s="665">
        <v>61</v>
      </c>
      <c r="B66" s="20">
        <v>43863</v>
      </c>
      <c r="C66" s="21" t="s">
        <v>85</v>
      </c>
      <c r="D66" s="22" t="s">
        <v>86</v>
      </c>
      <c r="E66" s="16">
        <v>14</v>
      </c>
      <c r="F66" s="22"/>
      <c r="G66" s="22"/>
      <c r="H66" s="22"/>
      <c r="I66" s="22"/>
      <c r="J66" s="22"/>
      <c r="K66" s="22"/>
      <c r="L66" s="22"/>
    </row>
    <row r="67" spans="1:12" ht="15.6" x14ac:dyDescent="0.3">
      <c r="A67" s="665">
        <v>62</v>
      </c>
      <c r="B67" s="20">
        <v>43917</v>
      </c>
      <c r="C67" s="15" t="s">
        <v>135</v>
      </c>
      <c r="D67" s="27" t="s">
        <v>72</v>
      </c>
      <c r="E67" s="16">
        <v>53</v>
      </c>
      <c r="F67" s="22"/>
      <c r="G67" s="22"/>
      <c r="H67" s="22"/>
      <c r="I67" s="22"/>
      <c r="J67" s="22"/>
      <c r="K67" s="22"/>
      <c r="L67" s="22"/>
    </row>
    <row r="68" spans="1:12" ht="15.6" x14ac:dyDescent="0.3">
      <c r="A68" s="665">
        <v>63</v>
      </c>
      <c r="B68" s="66">
        <v>44001</v>
      </c>
      <c r="C68" s="74" t="s">
        <v>213</v>
      </c>
      <c r="D68" s="68" t="s">
        <v>72</v>
      </c>
      <c r="E68" s="13">
        <v>112</v>
      </c>
      <c r="F68" s="22"/>
      <c r="G68" s="62"/>
      <c r="H68" s="22"/>
      <c r="I68" s="22"/>
      <c r="J68" s="22"/>
      <c r="K68" s="22"/>
      <c r="L68" s="22"/>
    </row>
    <row r="69" spans="1:12" ht="15.6" x14ac:dyDescent="0.3">
      <c r="A69" s="665">
        <v>64</v>
      </c>
      <c r="B69" s="11">
        <v>43846</v>
      </c>
      <c r="C69" s="12" t="s">
        <v>6</v>
      </c>
      <c r="D69" s="13" t="s">
        <v>3</v>
      </c>
      <c r="E69" s="13">
        <v>1</v>
      </c>
      <c r="F69" s="22">
        <v>1</v>
      </c>
      <c r="G69" s="22"/>
      <c r="H69" s="22"/>
      <c r="I69" s="22"/>
      <c r="J69" s="22"/>
      <c r="K69" s="22"/>
      <c r="L69" s="22"/>
    </row>
    <row r="70" spans="1:12" ht="15.6" x14ac:dyDescent="0.3">
      <c r="A70" s="665">
        <v>65</v>
      </c>
      <c r="B70" s="14">
        <v>43847</v>
      </c>
      <c r="C70" s="15" t="s">
        <v>7</v>
      </c>
      <c r="D70" s="16" t="s">
        <v>3</v>
      </c>
      <c r="E70" s="16">
        <v>2</v>
      </c>
      <c r="F70" s="22">
        <v>2</v>
      </c>
      <c r="G70" s="22"/>
      <c r="H70" s="22"/>
      <c r="I70" s="22"/>
      <c r="J70" s="22"/>
      <c r="K70" s="22"/>
      <c r="L70" s="22"/>
    </row>
    <row r="71" spans="1:12" ht="15.6" x14ac:dyDescent="0.3">
      <c r="A71" s="665">
        <v>66</v>
      </c>
      <c r="B71" s="11">
        <v>43850</v>
      </c>
      <c r="C71" s="12" t="s">
        <v>9</v>
      </c>
      <c r="D71" s="13" t="s">
        <v>3</v>
      </c>
      <c r="E71" s="13">
        <v>3</v>
      </c>
      <c r="F71" s="22">
        <v>3</v>
      </c>
      <c r="G71" s="22"/>
      <c r="H71" s="22"/>
      <c r="I71" s="22"/>
      <c r="J71" s="22"/>
      <c r="K71" s="22"/>
      <c r="L71" s="22"/>
    </row>
    <row r="72" spans="1:12" ht="15.6" x14ac:dyDescent="0.3">
      <c r="A72" s="665">
        <v>67</v>
      </c>
      <c r="B72" s="14">
        <v>43851</v>
      </c>
      <c r="C72" s="15" t="s">
        <v>10</v>
      </c>
      <c r="D72" s="13" t="s">
        <v>3</v>
      </c>
      <c r="E72" s="13">
        <v>4</v>
      </c>
      <c r="F72" s="22">
        <v>4</v>
      </c>
      <c r="G72" s="22"/>
      <c r="H72" s="22"/>
      <c r="I72" s="22"/>
      <c r="J72" s="22"/>
      <c r="K72" s="22"/>
      <c r="L72" s="22"/>
    </row>
    <row r="73" spans="1:12" ht="15.6" x14ac:dyDescent="0.3">
      <c r="A73" s="665">
        <v>68</v>
      </c>
      <c r="B73" s="20">
        <v>43859</v>
      </c>
      <c r="C73" s="15" t="s">
        <v>73</v>
      </c>
      <c r="D73" s="13" t="s">
        <v>3</v>
      </c>
      <c r="E73" s="16">
        <v>5</v>
      </c>
      <c r="F73" s="22">
        <v>5</v>
      </c>
      <c r="G73" s="22"/>
      <c r="H73" s="22"/>
      <c r="I73" s="22"/>
      <c r="J73" s="22"/>
      <c r="K73" s="22"/>
      <c r="L73" s="22"/>
    </row>
    <row r="74" spans="1:12" ht="15.6" x14ac:dyDescent="0.3">
      <c r="A74" s="665">
        <v>69</v>
      </c>
      <c r="B74" s="20">
        <v>43860</v>
      </c>
      <c r="C74" s="15" t="s">
        <v>76</v>
      </c>
      <c r="D74" s="13" t="s">
        <v>3</v>
      </c>
      <c r="E74" s="13">
        <v>6</v>
      </c>
      <c r="F74" s="22">
        <v>6</v>
      </c>
      <c r="G74" s="22"/>
      <c r="H74" s="22"/>
      <c r="I74" s="22"/>
      <c r="J74" s="22"/>
      <c r="K74" s="22"/>
      <c r="L74" s="22"/>
    </row>
    <row r="75" spans="1:12" ht="15.6" x14ac:dyDescent="0.3">
      <c r="A75" s="665">
        <v>70</v>
      </c>
      <c r="B75" s="20">
        <v>43861</v>
      </c>
      <c r="C75" s="15" t="s">
        <v>78</v>
      </c>
      <c r="D75" s="13" t="s">
        <v>3</v>
      </c>
      <c r="E75" s="16">
        <v>8</v>
      </c>
      <c r="F75" s="22">
        <v>7</v>
      </c>
      <c r="G75" s="22"/>
      <c r="H75" s="22"/>
      <c r="I75" s="22"/>
      <c r="J75" s="22"/>
      <c r="K75" s="22"/>
      <c r="L75" s="22"/>
    </row>
    <row r="76" spans="1:12" ht="15.6" x14ac:dyDescent="0.3">
      <c r="A76" s="665">
        <v>71</v>
      </c>
      <c r="B76" s="20">
        <v>43867</v>
      </c>
      <c r="C76" s="58" t="s">
        <v>87</v>
      </c>
      <c r="D76" s="57" t="s">
        <v>3</v>
      </c>
      <c r="E76" s="13">
        <v>15</v>
      </c>
      <c r="F76" s="22">
        <v>8</v>
      </c>
      <c r="G76" s="22"/>
      <c r="H76" s="22"/>
      <c r="I76" s="22"/>
      <c r="J76" s="22"/>
      <c r="K76" s="22"/>
      <c r="L76" s="22"/>
    </row>
    <row r="77" spans="1:12" ht="15.6" x14ac:dyDescent="0.3">
      <c r="A77" s="665">
        <v>72</v>
      </c>
      <c r="B77" s="20">
        <v>43868</v>
      </c>
      <c r="C77" s="58" t="s">
        <v>88</v>
      </c>
      <c r="D77" s="57" t="s">
        <v>3</v>
      </c>
      <c r="E77" s="13">
        <v>16</v>
      </c>
      <c r="F77" s="22">
        <v>9</v>
      </c>
      <c r="G77" s="22"/>
      <c r="H77" s="22"/>
      <c r="I77" s="22"/>
      <c r="J77" s="22"/>
      <c r="K77" s="22"/>
      <c r="L77" s="22"/>
    </row>
    <row r="78" spans="1:12" ht="15.6" x14ac:dyDescent="0.3">
      <c r="A78" s="665">
        <v>73</v>
      </c>
      <c r="B78" s="20">
        <v>43868</v>
      </c>
      <c r="C78" s="58" t="s">
        <v>91</v>
      </c>
      <c r="D78" s="57" t="s">
        <v>3</v>
      </c>
      <c r="E78" s="16">
        <v>17</v>
      </c>
      <c r="F78" s="22">
        <v>10</v>
      </c>
      <c r="G78" s="22"/>
      <c r="H78" s="22"/>
      <c r="I78" s="22"/>
      <c r="J78" s="22"/>
      <c r="K78" s="22"/>
      <c r="L78" s="22"/>
    </row>
    <row r="79" spans="1:12" ht="15.6" x14ac:dyDescent="0.3">
      <c r="A79" s="665">
        <v>74</v>
      </c>
      <c r="B79" s="20">
        <v>43868</v>
      </c>
      <c r="C79" s="58" t="s">
        <v>92</v>
      </c>
      <c r="D79" s="57" t="s">
        <v>3</v>
      </c>
      <c r="E79" s="13">
        <v>18</v>
      </c>
      <c r="F79" s="22">
        <v>11</v>
      </c>
      <c r="G79" s="22"/>
      <c r="H79" s="22"/>
      <c r="I79" s="22"/>
      <c r="J79" s="22"/>
      <c r="K79" s="22"/>
      <c r="L79" s="22"/>
    </row>
    <row r="80" spans="1:12" ht="15.6" x14ac:dyDescent="0.3">
      <c r="A80" s="665">
        <v>75</v>
      </c>
      <c r="B80" s="20">
        <v>43868</v>
      </c>
      <c r="C80" s="58" t="s">
        <v>93</v>
      </c>
      <c r="D80" s="57" t="s">
        <v>3</v>
      </c>
      <c r="E80" s="13">
        <v>19</v>
      </c>
      <c r="F80" s="22">
        <v>12</v>
      </c>
      <c r="G80" s="22"/>
      <c r="H80" s="22"/>
      <c r="I80" s="22"/>
      <c r="J80" s="22"/>
      <c r="K80" s="22"/>
      <c r="L80" s="22"/>
    </row>
    <row r="81" spans="1:18" ht="15.6" x14ac:dyDescent="0.3">
      <c r="A81" s="665">
        <v>76</v>
      </c>
      <c r="B81" s="20">
        <v>43880</v>
      </c>
      <c r="C81" s="58" t="s">
        <v>103</v>
      </c>
      <c r="D81" s="13" t="s">
        <v>3</v>
      </c>
      <c r="E81" s="13">
        <v>27</v>
      </c>
      <c r="F81" s="22">
        <v>13</v>
      </c>
      <c r="G81" s="22"/>
      <c r="H81" s="22"/>
      <c r="I81" s="22"/>
      <c r="J81" s="22"/>
      <c r="K81" s="22"/>
      <c r="L81" s="22"/>
    </row>
    <row r="82" spans="1:18" ht="15.6" x14ac:dyDescent="0.3">
      <c r="A82" s="665">
        <v>77</v>
      </c>
      <c r="B82" s="20">
        <v>43894</v>
      </c>
      <c r="C82" s="21" t="s">
        <v>108</v>
      </c>
      <c r="D82" s="13" t="s">
        <v>3</v>
      </c>
      <c r="E82" s="13">
        <v>30</v>
      </c>
      <c r="F82" s="22">
        <v>14</v>
      </c>
      <c r="G82" s="22"/>
      <c r="H82" s="22"/>
      <c r="I82" s="22"/>
      <c r="J82" s="22"/>
      <c r="K82" s="22"/>
      <c r="L82" s="22"/>
    </row>
    <row r="83" spans="1:18" ht="15.6" x14ac:dyDescent="0.3">
      <c r="A83" s="665">
        <v>78</v>
      </c>
      <c r="B83" s="20">
        <v>43902</v>
      </c>
      <c r="C83" s="15" t="s">
        <v>116</v>
      </c>
      <c r="D83" s="13" t="s">
        <v>3</v>
      </c>
      <c r="E83" s="13">
        <v>36</v>
      </c>
      <c r="F83" s="22">
        <v>15</v>
      </c>
      <c r="G83" s="22"/>
      <c r="H83" s="22"/>
      <c r="I83" s="22"/>
      <c r="J83" s="22"/>
      <c r="K83" s="22"/>
      <c r="L83" s="22"/>
    </row>
    <row r="84" spans="1:18" ht="15.6" x14ac:dyDescent="0.3">
      <c r="A84" s="665">
        <v>79</v>
      </c>
      <c r="B84" s="20">
        <v>43906</v>
      </c>
      <c r="C84" s="15" t="s">
        <v>119</v>
      </c>
      <c r="D84" s="13" t="s">
        <v>3</v>
      </c>
      <c r="E84" s="13">
        <v>39</v>
      </c>
      <c r="F84" s="22">
        <v>16</v>
      </c>
      <c r="G84" s="3"/>
      <c r="H84" s="22"/>
      <c r="I84" s="22"/>
      <c r="J84" s="22"/>
      <c r="K84" s="22"/>
      <c r="L84" s="22"/>
    </row>
    <row r="85" spans="1:18" ht="15.6" x14ac:dyDescent="0.3">
      <c r="A85" s="665">
        <v>80</v>
      </c>
      <c r="B85" s="20">
        <v>43907</v>
      </c>
      <c r="C85" s="64" t="s">
        <v>120</v>
      </c>
      <c r="D85" s="13" t="s">
        <v>3</v>
      </c>
      <c r="E85" s="13">
        <v>40</v>
      </c>
      <c r="F85" s="22">
        <v>17</v>
      </c>
      <c r="G85" s="22"/>
      <c r="H85" s="22"/>
      <c r="I85" s="22"/>
      <c r="J85" s="22"/>
      <c r="K85" s="22"/>
      <c r="L85" s="22"/>
    </row>
    <row r="86" spans="1:18" ht="15.6" x14ac:dyDescent="0.3">
      <c r="A86" s="665">
        <v>81</v>
      </c>
      <c r="B86" s="20">
        <v>43907</v>
      </c>
      <c r="C86" s="15" t="s">
        <v>121</v>
      </c>
      <c r="D86" s="13" t="s">
        <v>3</v>
      </c>
      <c r="E86" s="16">
        <v>41</v>
      </c>
      <c r="F86" s="22">
        <v>18</v>
      </c>
      <c r="G86" s="22"/>
      <c r="H86" s="22"/>
      <c r="I86" s="22"/>
      <c r="J86" s="22"/>
      <c r="K86" s="22"/>
      <c r="L86" s="22"/>
    </row>
    <row r="87" spans="1:18" ht="15.6" x14ac:dyDescent="0.3">
      <c r="A87" s="665">
        <v>82</v>
      </c>
      <c r="B87" s="20">
        <v>43908</v>
      </c>
      <c r="C87" s="15" t="s">
        <v>122</v>
      </c>
      <c r="D87" s="13" t="s">
        <v>3</v>
      </c>
      <c r="E87" s="13">
        <v>42</v>
      </c>
      <c r="F87" s="22">
        <v>19</v>
      </c>
      <c r="G87" s="22"/>
      <c r="H87" s="22"/>
      <c r="I87" s="22"/>
      <c r="J87" s="22"/>
      <c r="K87" s="22"/>
      <c r="L87" s="22"/>
    </row>
    <row r="88" spans="1:18" ht="15.6" x14ac:dyDescent="0.3">
      <c r="A88" s="665">
        <v>83</v>
      </c>
      <c r="B88" s="20">
        <v>43910</v>
      </c>
      <c r="C88" s="15" t="s">
        <v>126</v>
      </c>
      <c r="D88" s="13" t="s">
        <v>3</v>
      </c>
      <c r="E88" s="13">
        <v>45</v>
      </c>
      <c r="F88" s="22">
        <v>20</v>
      </c>
      <c r="G88" s="22"/>
      <c r="H88" s="22"/>
      <c r="I88" s="22"/>
      <c r="J88" s="22"/>
      <c r="K88" s="22"/>
      <c r="L88" s="22"/>
    </row>
    <row r="89" spans="1:18" ht="15.6" x14ac:dyDescent="0.3">
      <c r="A89" s="665">
        <v>84</v>
      </c>
      <c r="B89" s="20">
        <v>43911</v>
      </c>
      <c r="C89" s="15" t="s">
        <v>129</v>
      </c>
      <c r="D89" s="13" t="s">
        <v>3</v>
      </c>
      <c r="E89" s="16">
        <v>47</v>
      </c>
      <c r="F89" s="22">
        <v>21</v>
      </c>
      <c r="G89" s="22"/>
      <c r="H89" s="22"/>
      <c r="I89" s="22"/>
      <c r="J89" s="22"/>
      <c r="K89" s="22"/>
      <c r="L89" s="22"/>
    </row>
    <row r="90" spans="1:18" ht="15.6" x14ac:dyDescent="0.3">
      <c r="A90" s="665">
        <v>85</v>
      </c>
      <c r="B90" s="20">
        <v>43911</v>
      </c>
      <c r="C90" s="15" t="s">
        <v>130</v>
      </c>
      <c r="D90" s="13" t="s">
        <v>3</v>
      </c>
      <c r="E90" s="13">
        <v>48</v>
      </c>
      <c r="F90" s="22">
        <v>22</v>
      </c>
      <c r="G90" s="22"/>
      <c r="H90" s="22"/>
      <c r="I90" s="22"/>
      <c r="J90" s="22"/>
      <c r="K90" s="22"/>
      <c r="L90" s="22"/>
    </row>
    <row r="91" spans="1:18" ht="15.6" x14ac:dyDescent="0.3">
      <c r="A91" s="665">
        <v>86</v>
      </c>
      <c r="B91" s="20">
        <v>43915</v>
      </c>
      <c r="C91" s="15" t="s">
        <v>131</v>
      </c>
      <c r="D91" s="13" t="s">
        <v>3</v>
      </c>
      <c r="E91" s="16">
        <v>50</v>
      </c>
      <c r="F91" s="22">
        <v>23</v>
      </c>
      <c r="G91" s="22"/>
      <c r="H91" s="22"/>
      <c r="I91" s="22"/>
      <c r="J91" s="22"/>
      <c r="K91" s="22"/>
      <c r="L91" s="22"/>
    </row>
    <row r="92" spans="1:18" ht="15.6" x14ac:dyDescent="0.3">
      <c r="A92" s="665">
        <v>87</v>
      </c>
      <c r="B92" s="20">
        <v>43915</v>
      </c>
      <c r="C92" s="21" t="s">
        <v>132</v>
      </c>
      <c r="D92" s="13" t="s">
        <v>3</v>
      </c>
      <c r="E92" s="13">
        <v>51</v>
      </c>
      <c r="F92" s="22">
        <v>24</v>
      </c>
      <c r="G92" s="22"/>
      <c r="H92" s="22"/>
      <c r="I92" s="22"/>
      <c r="J92" s="22"/>
      <c r="K92" s="22"/>
      <c r="L92" s="22"/>
    </row>
    <row r="93" spans="1:18" s="105" customFormat="1" ht="15.6" x14ac:dyDescent="0.3">
      <c r="A93" s="665">
        <v>88</v>
      </c>
      <c r="B93" s="20">
        <v>43919</v>
      </c>
      <c r="C93" s="15" t="s">
        <v>138</v>
      </c>
      <c r="D93" s="13" t="s">
        <v>3</v>
      </c>
      <c r="E93" s="13">
        <v>55</v>
      </c>
      <c r="F93" s="22">
        <v>25</v>
      </c>
      <c r="G93" s="22"/>
      <c r="H93" s="116"/>
      <c r="I93" s="116"/>
      <c r="J93" s="116"/>
      <c r="K93" s="116"/>
      <c r="L93" s="116"/>
      <c r="R93" s="165"/>
    </row>
    <row r="94" spans="1:18" ht="15.6" x14ac:dyDescent="0.3">
      <c r="A94" s="665">
        <v>89</v>
      </c>
      <c r="B94" s="20">
        <v>43924</v>
      </c>
      <c r="C94" s="15" t="s">
        <v>153</v>
      </c>
      <c r="D94" s="13" t="s">
        <v>3</v>
      </c>
      <c r="E94" s="13">
        <v>66</v>
      </c>
      <c r="F94" s="22">
        <v>26</v>
      </c>
      <c r="G94" s="22"/>
      <c r="H94" s="22"/>
      <c r="I94" s="22"/>
      <c r="J94" s="22"/>
      <c r="K94" s="22"/>
      <c r="L94" s="22"/>
    </row>
    <row r="95" spans="1:18" ht="15.6" x14ac:dyDescent="0.3">
      <c r="A95" s="665">
        <v>90</v>
      </c>
      <c r="B95" s="20">
        <v>43928</v>
      </c>
      <c r="C95" s="15" t="s">
        <v>157</v>
      </c>
      <c r="D95" s="13" t="s">
        <v>3</v>
      </c>
      <c r="E95" s="16">
        <v>68</v>
      </c>
      <c r="F95" s="22">
        <v>27</v>
      </c>
      <c r="G95" s="35"/>
      <c r="H95" s="22"/>
      <c r="I95" s="22"/>
      <c r="J95" s="22"/>
      <c r="K95" s="22"/>
      <c r="L95" s="22"/>
    </row>
    <row r="96" spans="1:18" s="6" customFormat="1" ht="15.6" x14ac:dyDescent="0.3">
      <c r="A96" s="665">
        <v>91</v>
      </c>
      <c r="B96" s="20">
        <v>43929</v>
      </c>
      <c r="C96" s="15" t="s">
        <v>159</v>
      </c>
      <c r="D96" s="13" t="s">
        <v>3</v>
      </c>
      <c r="E96" s="13">
        <v>70</v>
      </c>
      <c r="F96" s="22">
        <v>28</v>
      </c>
      <c r="G96" s="62"/>
      <c r="H96" s="62"/>
      <c r="I96" s="62"/>
      <c r="J96" s="62"/>
      <c r="K96" s="62"/>
      <c r="L96" s="62"/>
      <c r="R96" s="7"/>
    </row>
    <row r="97" spans="1:18" ht="15.6" x14ac:dyDescent="0.3">
      <c r="A97" s="665">
        <v>92</v>
      </c>
      <c r="B97" s="20">
        <v>43936</v>
      </c>
      <c r="C97" s="15" t="s">
        <v>162</v>
      </c>
      <c r="D97" s="13" t="s">
        <v>3</v>
      </c>
      <c r="E97" s="13">
        <v>72</v>
      </c>
      <c r="F97" s="22">
        <v>29</v>
      </c>
      <c r="G97" s="22"/>
      <c r="H97" s="22"/>
      <c r="I97" s="22"/>
      <c r="J97" s="22"/>
      <c r="K97" s="22"/>
      <c r="L97" s="22"/>
    </row>
    <row r="98" spans="1:18" ht="15.6" x14ac:dyDescent="0.3">
      <c r="A98" s="665">
        <v>93</v>
      </c>
      <c r="B98" s="20">
        <v>43941</v>
      </c>
      <c r="C98" s="15" t="s">
        <v>168</v>
      </c>
      <c r="D98" s="13" t="s">
        <v>3</v>
      </c>
      <c r="E98" s="13">
        <v>78</v>
      </c>
      <c r="F98" s="22">
        <v>30</v>
      </c>
      <c r="G98" s="22"/>
      <c r="H98" s="22"/>
      <c r="I98" s="22"/>
      <c r="J98" s="22"/>
      <c r="K98" s="22"/>
      <c r="L98" s="22"/>
    </row>
    <row r="99" spans="1:18" ht="15.6" x14ac:dyDescent="0.3">
      <c r="A99" s="665">
        <v>94</v>
      </c>
      <c r="B99" s="20">
        <v>43943</v>
      </c>
      <c r="C99" s="15" t="s">
        <v>171</v>
      </c>
      <c r="D99" s="13" t="s">
        <v>3</v>
      </c>
      <c r="E99" s="13">
        <v>79</v>
      </c>
      <c r="F99" s="22">
        <v>31</v>
      </c>
      <c r="G99" s="62"/>
      <c r="H99" s="22"/>
      <c r="I99" s="22"/>
      <c r="J99" s="22"/>
      <c r="K99" s="22"/>
      <c r="L99" s="22"/>
    </row>
    <row r="100" spans="1:18" s="63" customFormat="1" ht="15.6" x14ac:dyDescent="0.3">
      <c r="A100" s="665">
        <v>95</v>
      </c>
      <c r="B100" s="20">
        <v>43948</v>
      </c>
      <c r="C100" s="15" t="s">
        <v>184</v>
      </c>
      <c r="D100" s="13" t="s">
        <v>3</v>
      </c>
      <c r="E100" s="13">
        <v>91</v>
      </c>
      <c r="F100" s="22">
        <v>32</v>
      </c>
      <c r="G100" s="22"/>
      <c r="H100" s="3"/>
      <c r="I100" s="3"/>
      <c r="J100" s="3"/>
      <c r="K100" s="3"/>
      <c r="L100" s="3"/>
    </row>
    <row r="101" spans="1:18" ht="15.6" x14ac:dyDescent="0.3">
      <c r="A101" s="665">
        <v>96</v>
      </c>
      <c r="B101" s="20">
        <v>43965</v>
      </c>
      <c r="C101" s="15" t="s">
        <v>201</v>
      </c>
      <c r="D101" s="13" t="s">
        <v>3</v>
      </c>
      <c r="E101" s="16">
        <v>101</v>
      </c>
      <c r="F101" s="22">
        <v>33</v>
      </c>
      <c r="G101" s="62"/>
      <c r="H101" s="22"/>
      <c r="I101" s="22"/>
      <c r="J101" s="22"/>
      <c r="K101" s="22"/>
      <c r="L101" s="22"/>
    </row>
    <row r="102" spans="1:18" ht="15.6" x14ac:dyDescent="0.3">
      <c r="A102" s="665">
        <v>97</v>
      </c>
      <c r="B102" s="33">
        <v>44000</v>
      </c>
      <c r="C102" s="34" t="s">
        <v>212</v>
      </c>
      <c r="D102" s="62" t="s">
        <v>3</v>
      </c>
      <c r="E102" s="13">
        <v>111</v>
      </c>
      <c r="F102" s="22">
        <v>34</v>
      </c>
      <c r="G102" s="22"/>
      <c r="H102" s="22"/>
      <c r="I102" s="22"/>
      <c r="J102" s="22"/>
      <c r="K102" s="22"/>
      <c r="L102" s="22"/>
    </row>
    <row r="103" spans="1:18" ht="15.6" x14ac:dyDescent="0.3">
      <c r="A103" s="665">
        <v>98</v>
      </c>
      <c r="B103" s="20">
        <v>43872</v>
      </c>
      <c r="C103" s="15" t="s">
        <v>97</v>
      </c>
      <c r="D103" s="22" t="s">
        <v>98</v>
      </c>
      <c r="E103" s="16">
        <v>23</v>
      </c>
      <c r="F103" s="22"/>
      <c r="G103" s="22"/>
      <c r="H103" s="22"/>
      <c r="I103" s="22"/>
      <c r="J103" s="22"/>
      <c r="K103" s="22"/>
      <c r="L103" s="22"/>
    </row>
    <row r="104" spans="1:18" ht="15.6" x14ac:dyDescent="0.3">
      <c r="A104" s="665">
        <v>99</v>
      </c>
      <c r="B104" s="20">
        <v>43874</v>
      </c>
      <c r="C104" s="15" t="s">
        <v>101</v>
      </c>
      <c r="D104" s="27" t="s">
        <v>98</v>
      </c>
      <c r="E104" s="13">
        <v>25</v>
      </c>
      <c r="F104" s="22"/>
      <c r="G104" s="22"/>
      <c r="H104" s="22"/>
      <c r="I104" s="22"/>
      <c r="J104" s="22"/>
      <c r="K104" s="22"/>
      <c r="L104" s="22"/>
    </row>
    <row r="105" spans="1:18" s="6" customFormat="1" ht="15.6" x14ac:dyDescent="0.3">
      <c r="A105" s="665">
        <v>100</v>
      </c>
      <c r="B105" s="20">
        <v>43899</v>
      </c>
      <c r="C105" s="21" t="s">
        <v>109</v>
      </c>
      <c r="D105" s="22" t="s">
        <v>110</v>
      </c>
      <c r="E105" s="13">
        <v>33</v>
      </c>
      <c r="F105" s="22"/>
      <c r="G105" s="22"/>
      <c r="H105" s="62"/>
      <c r="I105" s="62"/>
      <c r="J105" s="62"/>
      <c r="K105" s="62"/>
      <c r="L105" s="62"/>
      <c r="R105" s="7"/>
    </row>
    <row r="106" spans="1:18" ht="15.6" x14ac:dyDescent="0.3">
      <c r="A106" s="665">
        <v>101</v>
      </c>
      <c r="B106" s="20">
        <v>43902</v>
      </c>
      <c r="C106" s="21" t="s">
        <v>115</v>
      </c>
      <c r="D106" s="22" t="s">
        <v>110</v>
      </c>
      <c r="E106" s="13">
        <v>37</v>
      </c>
      <c r="F106" s="22"/>
      <c r="G106" s="22"/>
      <c r="H106" s="22"/>
      <c r="I106" s="22"/>
      <c r="J106" s="22"/>
      <c r="K106" s="22"/>
      <c r="L106" s="22"/>
    </row>
    <row r="107" spans="1:18" ht="15.6" x14ac:dyDescent="0.3">
      <c r="A107" s="665">
        <v>102</v>
      </c>
      <c r="B107" s="20">
        <v>43998</v>
      </c>
      <c r="C107" s="21" t="s">
        <v>211</v>
      </c>
      <c r="D107" s="22" t="s">
        <v>110</v>
      </c>
      <c r="E107" s="16">
        <v>110</v>
      </c>
      <c r="F107" s="22"/>
      <c r="G107" s="62"/>
      <c r="H107" s="22"/>
      <c r="I107" s="22"/>
      <c r="J107" s="22"/>
      <c r="K107" s="22"/>
      <c r="L107" s="22"/>
    </row>
    <row r="108" spans="1:18" ht="15.6" x14ac:dyDescent="0.3">
      <c r="A108" s="665">
        <v>103</v>
      </c>
      <c r="B108" s="33">
        <v>43966</v>
      </c>
      <c r="C108" s="46" t="s">
        <v>202</v>
      </c>
      <c r="D108" s="72" t="s">
        <v>203</v>
      </c>
      <c r="E108" s="13">
        <v>102</v>
      </c>
      <c r="F108" s="22"/>
      <c r="G108" s="62"/>
      <c r="H108" s="22"/>
      <c r="I108" s="22"/>
      <c r="J108" s="22"/>
      <c r="K108" s="22"/>
      <c r="L108" s="22"/>
    </row>
    <row r="109" spans="1:18" ht="15.6" x14ac:dyDescent="0.3">
      <c r="A109" s="665">
        <v>104</v>
      </c>
      <c r="B109" s="20">
        <v>43922</v>
      </c>
      <c r="C109" s="15" t="s">
        <v>147</v>
      </c>
      <c r="D109" s="22" t="s">
        <v>148</v>
      </c>
      <c r="E109" s="16">
        <v>62</v>
      </c>
      <c r="F109" s="22"/>
      <c r="G109" s="22"/>
      <c r="H109" s="22"/>
      <c r="I109" s="22"/>
      <c r="J109" s="22"/>
      <c r="K109" s="22"/>
      <c r="L109" s="22"/>
    </row>
    <row r="110" spans="1:18" s="105" customFormat="1" ht="15.6" x14ac:dyDescent="0.3">
      <c r="A110" s="665">
        <v>105</v>
      </c>
      <c r="B110" s="168">
        <v>43943</v>
      </c>
      <c r="C110" s="169" t="s">
        <v>1115</v>
      </c>
      <c r="D110" s="167" t="s">
        <v>1116</v>
      </c>
      <c r="E110" s="13">
        <v>81</v>
      </c>
      <c r="F110" s="170" t="s">
        <v>1114</v>
      </c>
      <c r="G110" s="116"/>
      <c r="H110" s="116"/>
      <c r="I110" s="116"/>
      <c r="J110" s="116"/>
      <c r="K110" s="116"/>
      <c r="L110" s="116"/>
      <c r="R110" s="165"/>
    </row>
    <row r="111" spans="1:18" ht="15.6" x14ac:dyDescent="0.3">
      <c r="A111" s="665">
        <v>106</v>
      </c>
      <c r="B111" s="168">
        <v>43943</v>
      </c>
      <c r="C111" s="169" t="s">
        <v>1115</v>
      </c>
      <c r="D111" s="167" t="s">
        <v>1116</v>
      </c>
      <c r="E111" s="13">
        <v>82</v>
      </c>
      <c r="F111" s="166" t="s">
        <v>1117</v>
      </c>
      <c r="G111" s="17" t="s">
        <v>1118</v>
      </c>
      <c r="H111" s="22"/>
      <c r="I111" s="22"/>
      <c r="J111" s="22"/>
      <c r="K111" s="22"/>
      <c r="L111" s="22"/>
    </row>
    <row r="112" spans="1:18" ht="15.6" x14ac:dyDescent="0.3">
      <c r="A112" s="665">
        <v>107</v>
      </c>
      <c r="B112" s="33">
        <v>44019</v>
      </c>
      <c r="C112" s="46" t="s">
        <v>1119</v>
      </c>
      <c r="D112" s="72" t="s">
        <v>1116</v>
      </c>
      <c r="E112" s="13">
        <v>115</v>
      </c>
      <c r="F112" s="22"/>
      <c r="G112" s="3"/>
      <c r="H112" s="22"/>
      <c r="I112" s="22"/>
      <c r="J112" s="22"/>
      <c r="K112" s="22"/>
      <c r="L112" s="22"/>
    </row>
    <row r="113" spans="1:22" ht="15.6" x14ac:dyDescent="0.3">
      <c r="A113" s="665">
        <v>108</v>
      </c>
      <c r="B113" s="20">
        <v>43868</v>
      </c>
      <c r="C113" s="21" t="s">
        <v>94</v>
      </c>
      <c r="D113" s="60" t="s">
        <v>95</v>
      </c>
      <c r="E113" s="16">
        <v>20</v>
      </c>
      <c r="F113" s="22"/>
      <c r="G113" s="22"/>
      <c r="H113" s="22"/>
      <c r="I113" s="22"/>
      <c r="J113" s="22"/>
      <c r="K113" s="22"/>
      <c r="L113" s="22"/>
    </row>
    <row r="114" spans="1:22" ht="15.6" x14ac:dyDescent="0.3">
      <c r="A114" s="665">
        <v>109</v>
      </c>
      <c r="B114" s="20">
        <v>43868</v>
      </c>
      <c r="C114" s="21" t="s">
        <v>96</v>
      </c>
      <c r="D114" s="60" t="s">
        <v>95</v>
      </c>
      <c r="E114" s="13">
        <v>21</v>
      </c>
      <c r="F114" s="22"/>
      <c r="G114" s="22"/>
      <c r="H114" s="22"/>
      <c r="I114" s="22"/>
      <c r="J114" s="22"/>
      <c r="K114" s="22"/>
      <c r="L114" s="22"/>
    </row>
    <row r="115" spans="1:22" ht="15.6" x14ac:dyDescent="0.3">
      <c r="A115" s="665">
        <v>110</v>
      </c>
      <c r="B115" s="20">
        <v>43980</v>
      </c>
      <c r="C115" s="21" t="s">
        <v>209</v>
      </c>
      <c r="D115" s="60" t="s">
        <v>95</v>
      </c>
      <c r="E115" s="13">
        <v>105</v>
      </c>
      <c r="F115" s="22"/>
      <c r="G115" s="62"/>
      <c r="H115" s="22"/>
      <c r="I115" s="22"/>
      <c r="J115" s="22"/>
      <c r="K115" s="22"/>
      <c r="L115" s="22"/>
    </row>
    <row r="116" spans="1:22" ht="15.6" x14ac:dyDescent="0.3">
      <c r="A116" s="665">
        <v>111</v>
      </c>
      <c r="B116" s="20">
        <v>43980</v>
      </c>
      <c r="C116" s="21" t="s">
        <v>210</v>
      </c>
      <c r="D116" s="60" t="s">
        <v>95</v>
      </c>
      <c r="E116" s="13">
        <v>106</v>
      </c>
      <c r="F116" s="22"/>
      <c r="G116" s="62"/>
      <c r="H116" s="22"/>
      <c r="I116" s="22"/>
      <c r="J116" s="22"/>
      <c r="K116" s="22"/>
      <c r="L116" s="22"/>
    </row>
    <row r="117" spans="1:22" ht="15.6" x14ac:dyDescent="0.3">
      <c r="A117" s="665">
        <v>112</v>
      </c>
      <c r="B117" s="49">
        <v>43980</v>
      </c>
      <c r="C117" s="50" t="s">
        <v>1110</v>
      </c>
      <c r="D117" s="50" t="s">
        <v>95</v>
      </c>
      <c r="E117" s="16">
        <v>107</v>
      </c>
      <c r="F117" s="22"/>
      <c r="G117" s="62"/>
      <c r="H117" s="22"/>
      <c r="I117" s="22"/>
      <c r="J117" s="22"/>
      <c r="K117" s="22"/>
      <c r="L117" s="22"/>
    </row>
    <row r="118" spans="1:22" ht="15.6" x14ac:dyDescent="0.3">
      <c r="A118" s="665">
        <v>113</v>
      </c>
      <c r="B118" s="49">
        <v>43860</v>
      </c>
      <c r="C118" s="50" t="s">
        <v>74</v>
      </c>
      <c r="D118" s="50" t="s">
        <v>75</v>
      </c>
      <c r="E118" s="13">
        <v>7</v>
      </c>
      <c r="F118" s="22">
        <v>1</v>
      </c>
      <c r="G118" s="22"/>
      <c r="H118" s="22"/>
      <c r="I118" s="22"/>
      <c r="J118" s="22"/>
      <c r="K118" s="22"/>
      <c r="L118" s="22"/>
    </row>
    <row r="119" spans="1:22" ht="15.6" x14ac:dyDescent="0.3">
      <c r="A119" s="665">
        <v>114</v>
      </c>
      <c r="B119" s="49">
        <v>43861</v>
      </c>
      <c r="C119" s="51" t="s">
        <v>77</v>
      </c>
      <c r="D119" s="50" t="s">
        <v>75</v>
      </c>
      <c r="E119" s="13">
        <v>9</v>
      </c>
      <c r="F119" s="22">
        <v>2</v>
      </c>
      <c r="G119" s="22"/>
      <c r="H119" s="22"/>
      <c r="I119" s="22"/>
      <c r="J119" s="22"/>
      <c r="K119" s="22"/>
      <c r="L119" s="22"/>
    </row>
    <row r="120" spans="1:22" ht="15.6" x14ac:dyDescent="0.3">
      <c r="A120" s="665">
        <v>115</v>
      </c>
      <c r="B120" s="49">
        <v>43862</v>
      </c>
      <c r="C120" s="51" t="s">
        <v>82</v>
      </c>
      <c r="D120" s="50" t="s">
        <v>75</v>
      </c>
      <c r="E120" s="13">
        <v>12</v>
      </c>
      <c r="F120" s="22">
        <v>3</v>
      </c>
      <c r="G120" s="22"/>
      <c r="H120" s="22"/>
      <c r="I120" s="22"/>
      <c r="J120" s="22"/>
      <c r="K120" s="22"/>
      <c r="L120" s="22"/>
    </row>
    <row r="121" spans="1:22" s="6" customFormat="1" ht="15.6" x14ac:dyDescent="0.3">
      <c r="A121" s="665">
        <v>116</v>
      </c>
      <c r="B121" s="49">
        <v>43887</v>
      </c>
      <c r="C121" s="50" t="s">
        <v>106</v>
      </c>
      <c r="D121" s="50" t="s">
        <v>75</v>
      </c>
      <c r="E121" s="16">
        <v>29</v>
      </c>
      <c r="F121" s="22">
        <v>4</v>
      </c>
      <c r="G121" s="22"/>
      <c r="H121" s="62"/>
      <c r="I121" s="62"/>
      <c r="J121" s="62"/>
      <c r="K121" s="62"/>
      <c r="L121" s="62"/>
      <c r="R121" s="7"/>
    </row>
    <row r="122" spans="1:22" s="6" customFormat="1" ht="15.6" x14ac:dyDescent="0.3">
      <c r="A122" s="665">
        <v>117</v>
      </c>
      <c r="B122" s="49">
        <v>43920</v>
      </c>
      <c r="C122" s="50" t="s">
        <v>140</v>
      </c>
      <c r="D122" s="50" t="s">
        <v>75</v>
      </c>
      <c r="E122" s="13">
        <v>57</v>
      </c>
      <c r="F122" s="22">
        <v>5</v>
      </c>
      <c r="G122" s="22"/>
      <c r="H122" s="62"/>
      <c r="I122" s="62"/>
      <c r="J122" s="62"/>
      <c r="K122" s="62"/>
      <c r="L122" s="62"/>
      <c r="R122" s="7"/>
    </row>
    <row r="123" spans="1:22" ht="15.6" x14ac:dyDescent="0.3">
      <c r="A123" s="665">
        <v>118</v>
      </c>
      <c r="B123" s="49">
        <v>43922</v>
      </c>
      <c r="C123" s="50" t="s">
        <v>146</v>
      </c>
      <c r="D123" s="50" t="s">
        <v>75</v>
      </c>
      <c r="E123" s="13">
        <v>63</v>
      </c>
      <c r="F123" s="22">
        <v>6</v>
      </c>
      <c r="G123" s="22"/>
      <c r="H123" s="22"/>
      <c r="I123" s="22"/>
      <c r="J123" s="22"/>
      <c r="K123" s="22"/>
      <c r="L123" s="22"/>
    </row>
    <row r="124" spans="1:22" ht="15.6" x14ac:dyDescent="0.3">
      <c r="A124" s="665">
        <v>119</v>
      </c>
      <c r="B124" s="49">
        <v>43945</v>
      </c>
      <c r="C124" s="50" t="s">
        <v>182</v>
      </c>
      <c r="D124" s="50" t="s">
        <v>75</v>
      </c>
      <c r="E124" s="16">
        <v>89</v>
      </c>
      <c r="F124" s="22">
        <v>7</v>
      </c>
      <c r="G124" s="22"/>
      <c r="H124" s="22"/>
      <c r="I124" s="22"/>
      <c r="J124" s="22"/>
      <c r="K124" s="22"/>
      <c r="L124" s="22"/>
    </row>
    <row r="125" spans="1:22" ht="15.6" x14ac:dyDescent="0.3">
      <c r="A125" s="665">
        <v>120</v>
      </c>
      <c r="B125" s="31">
        <v>44012</v>
      </c>
      <c r="C125" s="25" t="s">
        <v>214</v>
      </c>
      <c r="D125" s="25" t="s">
        <v>215</v>
      </c>
      <c r="E125" s="16">
        <v>113</v>
      </c>
      <c r="F125" s="157">
        <v>1</v>
      </c>
      <c r="G125" s="62" t="s">
        <v>75</v>
      </c>
      <c r="H125" s="22" t="s">
        <v>95</v>
      </c>
      <c r="I125" s="22"/>
      <c r="J125" s="22" t="s">
        <v>2286</v>
      </c>
      <c r="K125" s="22" t="s">
        <v>239</v>
      </c>
      <c r="L125" s="22" t="s">
        <v>1122</v>
      </c>
      <c r="M125" s="22" t="s">
        <v>86</v>
      </c>
      <c r="N125" s="22" t="s">
        <v>72</v>
      </c>
      <c r="O125" s="22" t="s">
        <v>3</v>
      </c>
      <c r="P125" s="22" t="s">
        <v>98</v>
      </c>
      <c r="Q125" s="22" t="s">
        <v>110</v>
      </c>
      <c r="R125" s="1" t="s">
        <v>358</v>
      </c>
      <c r="S125" s="22" t="s">
        <v>148</v>
      </c>
      <c r="T125" s="22" t="s">
        <v>1116</v>
      </c>
      <c r="U125" s="22" t="s">
        <v>2288</v>
      </c>
    </row>
    <row r="126" spans="1:22" s="6" customFormat="1" ht="15.6" x14ac:dyDescent="0.3">
      <c r="A126" s="665">
        <v>121</v>
      </c>
      <c r="B126" s="33">
        <v>43923</v>
      </c>
      <c r="C126" s="34" t="s">
        <v>151</v>
      </c>
      <c r="D126" s="62" t="s">
        <v>152</v>
      </c>
      <c r="E126" s="16">
        <v>65</v>
      </c>
      <c r="F126" s="157">
        <v>2</v>
      </c>
      <c r="G126" s="62">
        <v>7</v>
      </c>
      <c r="H126" s="62">
        <v>5</v>
      </c>
      <c r="I126" s="62"/>
      <c r="J126" s="62">
        <v>1</v>
      </c>
      <c r="K126" s="62">
        <v>2</v>
      </c>
      <c r="L126" s="62">
        <v>2</v>
      </c>
      <c r="M126" s="6">
        <v>1</v>
      </c>
      <c r="N126" s="6">
        <v>2</v>
      </c>
      <c r="O126" s="6">
        <v>34</v>
      </c>
      <c r="P126" s="6">
        <v>2</v>
      </c>
      <c r="Q126" s="6">
        <v>3</v>
      </c>
      <c r="R126" s="7">
        <v>1</v>
      </c>
      <c r="S126" s="6">
        <v>1</v>
      </c>
      <c r="T126" s="6">
        <v>3</v>
      </c>
      <c r="U126" s="6">
        <v>51</v>
      </c>
      <c r="V126" s="7">
        <f>SUM(G126:U126)</f>
        <v>115</v>
      </c>
    </row>
    <row r="127" spans="1:22" ht="15.6" x14ac:dyDescent="0.3">
      <c r="A127" s="665">
        <v>122</v>
      </c>
      <c r="B127" s="52">
        <v>43861</v>
      </c>
      <c r="C127" s="53" t="s">
        <v>79</v>
      </c>
      <c r="D127" s="54" t="s">
        <v>80</v>
      </c>
      <c r="E127" s="13">
        <v>10</v>
      </c>
      <c r="F127" s="157">
        <v>3</v>
      </c>
      <c r="G127" s="7">
        <v>115</v>
      </c>
      <c r="H127" s="7">
        <v>115</v>
      </c>
      <c r="I127" s="7"/>
      <c r="J127" s="7">
        <v>115</v>
      </c>
      <c r="K127" s="7">
        <v>115</v>
      </c>
      <c r="L127" s="7">
        <v>115</v>
      </c>
      <c r="M127" s="7">
        <v>115</v>
      </c>
      <c r="N127" s="7">
        <v>115</v>
      </c>
      <c r="O127" s="7">
        <v>115</v>
      </c>
      <c r="P127" s="7">
        <v>115</v>
      </c>
      <c r="Q127" s="7">
        <v>115</v>
      </c>
      <c r="R127" s="7">
        <v>115</v>
      </c>
      <c r="S127" s="7">
        <v>115</v>
      </c>
      <c r="T127" s="7">
        <v>115</v>
      </c>
      <c r="U127" s="7">
        <v>115</v>
      </c>
    </row>
    <row r="128" spans="1:22" ht="15.6" x14ac:dyDescent="0.3">
      <c r="A128" s="665">
        <v>123</v>
      </c>
      <c r="B128" s="52">
        <v>43861</v>
      </c>
      <c r="C128" s="53" t="s">
        <v>81</v>
      </c>
      <c r="D128" s="54" t="s">
        <v>80</v>
      </c>
      <c r="E128" s="16">
        <v>11</v>
      </c>
      <c r="F128" s="157">
        <v>4</v>
      </c>
      <c r="G128" s="559">
        <f>G126*100/G127</f>
        <v>6.0869565217391308</v>
      </c>
      <c r="H128" s="559">
        <f t="shared" ref="H128:U128" si="1">H126*100/H127</f>
        <v>4.3478260869565215</v>
      </c>
      <c r="I128" s="559"/>
      <c r="J128" s="559">
        <f t="shared" si="1"/>
        <v>0.86956521739130432</v>
      </c>
      <c r="K128" s="559">
        <f t="shared" si="1"/>
        <v>1.7391304347826086</v>
      </c>
      <c r="L128" s="559">
        <f t="shared" si="1"/>
        <v>1.7391304347826086</v>
      </c>
      <c r="M128" s="559">
        <f t="shared" si="1"/>
        <v>0.86956521739130432</v>
      </c>
      <c r="N128" s="559">
        <f t="shared" si="1"/>
        <v>1.7391304347826086</v>
      </c>
      <c r="O128" s="559">
        <f t="shared" si="1"/>
        <v>29.565217391304348</v>
      </c>
      <c r="P128" s="559">
        <f t="shared" si="1"/>
        <v>1.7391304347826086</v>
      </c>
      <c r="Q128" s="559">
        <f t="shared" si="1"/>
        <v>2.6086956521739131</v>
      </c>
      <c r="R128" s="559">
        <f t="shared" si="1"/>
        <v>0.86956521739130432</v>
      </c>
      <c r="S128" s="559">
        <f t="shared" si="1"/>
        <v>0.86956521739130432</v>
      </c>
      <c r="T128" s="559">
        <f t="shared" si="1"/>
        <v>2.6086956521739131</v>
      </c>
      <c r="U128" s="559">
        <f t="shared" si="1"/>
        <v>44.347826086956523</v>
      </c>
    </row>
    <row r="129" spans="1:22" s="41" customFormat="1" ht="15.6" x14ac:dyDescent="0.3">
      <c r="A129" s="665">
        <v>124</v>
      </c>
      <c r="B129" s="52">
        <v>43894</v>
      </c>
      <c r="C129" s="53" t="s">
        <v>107</v>
      </c>
      <c r="D129" s="54" t="s">
        <v>80</v>
      </c>
      <c r="E129" s="13">
        <v>31</v>
      </c>
      <c r="F129" s="157">
        <v>5</v>
      </c>
      <c r="G129" s="22"/>
      <c r="H129" s="35"/>
      <c r="I129" s="35"/>
      <c r="J129" s="35"/>
      <c r="K129" s="35"/>
      <c r="L129" s="35"/>
      <c r="R129" s="71"/>
    </row>
    <row r="130" spans="1:22" ht="15.6" x14ac:dyDescent="0.3">
      <c r="A130" s="665">
        <v>125</v>
      </c>
      <c r="B130" s="52">
        <v>43921</v>
      </c>
      <c r="C130" s="53" t="s">
        <v>141</v>
      </c>
      <c r="D130" s="54" t="s">
        <v>80</v>
      </c>
      <c r="E130" s="13">
        <v>58</v>
      </c>
      <c r="F130" s="157">
        <v>6</v>
      </c>
      <c r="G130" s="22"/>
      <c r="H130" s="22"/>
      <c r="I130" s="22"/>
      <c r="J130" s="22"/>
      <c r="K130" s="22"/>
      <c r="L130" s="22"/>
    </row>
    <row r="131" spans="1:22" s="6" customFormat="1" ht="15.6" x14ac:dyDescent="0.3">
      <c r="A131" s="665">
        <v>126</v>
      </c>
      <c r="B131" s="55">
        <v>43862</v>
      </c>
      <c r="C131" s="56" t="s">
        <v>83</v>
      </c>
      <c r="D131" s="57" t="s">
        <v>84</v>
      </c>
      <c r="E131" s="13">
        <v>13</v>
      </c>
      <c r="F131" s="157">
        <v>7</v>
      </c>
      <c r="G131" s="62" t="s">
        <v>75</v>
      </c>
      <c r="H131" s="22" t="s">
        <v>95</v>
      </c>
      <c r="I131" s="22"/>
      <c r="J131" s="22" t="s">
        <v>2286</v>
      </c>
      <c r="K131" s="22" t="s">
        <v>239</v>
      </c>
      <c r="L131" s="22" t="s">
        <v>1122</v>
      </c>
      <c r="M131" s="22" t="s">
        <v>86</v>
      </c>
      <c r="N131" s="22" t="s">
        <v>72</v>
      </c>
      <c r="O131" s="22" t="s">
        <v>3</v>
      </c>
      <c r="P131" s="22" t="s">
        <v>98</v>
      </c>
      <c r="Q131" s="22" t="s">
        <v>110</v>
      </c>
      <c r="R131" s="1" t="s">
        <v>358</v>
      </c>
      <c r="S131" s="22" t="s">
        <v>148</v>
      </c>
      <c r="T131" s="22" t="s">
        <v>1116</v>
      </c>
      <c r="U131" s="22" t="s">
        <v>2284</v>
      </c>
    </row>
    <row r="132" spans="1:22" ht="15.6" x14ac:dyDescent="0.3">
      <c r="A132" s="665">
        <v>127</v>
      </c>
      <c r="B132" s="20">
        <v>43916</v>
      </c>
      <c r="C132" s="21" t="s">
        <v>133</v>
      </c>
      <c r="D132" s="22" t="s">
        <v>134</v>
      </c>
      <c r="E132" s="13">
        <v>52</v>
      </c>
      <c r="F132" s="157">
        <v>8</v>
      </c>
      <c r="G132" s="559">
        <v>6.0869565217391308</v>
      </c>
      <c r="H132" s="559">
        <v>4.3478260869565215</v>
      </c>
      <c r="I132" s="559"/>
      <c r="J132" s="559">
        <v>0.86956521739130432</v>
      </c>
      <c r="K132" s="559">
        <v>1.7391304347826086</v>
      </c>
      <c r="L132" s="559">
        <v>1.7391304347826086</v>
      </c>
      <c r="M132" s="321">
        <v>0.86956521739130432</v>
      </c>
      <c r="N132" s="321">
        <v>1.7391304347826086</v>
      </c>
      <c r="O132" s="321">
        <v>29.565217391304348</v>
      </c>
      <c r="P132" s="321">
        <v>1.7391304347826086</v>
      </c>
      <c r="Q132" s="321">
        <v>2.6086956521739131</v>
      </c>
      <c r="R132" s="542">
        <v>0.86956521739130432</v>
      </c>
      <c r="S132" s="321">
        <v>0.86956521739130432</v>
      </c>
      <c r="T132" s="321">
        <v>2.6086956521739131</v>
      </c>
      <c r="U132" s="321">
        <v>44.347826086956523</v>
      </c>
      <c r="V132" s="321">
        <f>SUM(G132:U132)</f>
        <v>100</v>
      </c>
    </row>
    <row r="133" spans="1:22" ht="15.6" x14ac:dyDescent="0.3">
      <c r="A133" s="665">
        <v>128</v>
      </c>
      <c r="B133" s="33">
        <v>43973</v>
      </c>
      <c r="C133" s="46" t="s">
        <v>204</v>
      </c>
      <c r="D133" s="72" t="s">
        <v>205</v>
      </c>
      <c r="E133" s="13">
        <v>103</v>
      </c>
      <c r="F133" s="157">
        <v>9</v>
      </c>
      <c r="G133" s="22"/>
      <c r="H133" s="22"/>
      <c r="I133" s="22"/>
      <c r="J133" s="22"/>
      <c r="K133" s="22"/>
      <c r="L133" s="22"/>
    </row>
    <row r="134" spans="1:22" ht="15.6" x14ac:dyDescent="0.3">
      <c r="A134" s="665">
        <v>129</v>
      </c>
      <c r="B134" s="33">
        <v>43987</v>
      </c>
      <c r="C134" s="34" t="s">
        <v>1109</v>
      </c>
      <c r="D134" s="75" t="s">
        <v>205</v>
      </c>
      <c r="E134" s="13">
        <v>109</v>
      </c>
      <c r="F134" s="157">
        <v>10</v>
      </c>
      <c r="G134" s="22"/>
      <c r="H134" s="22"/>
      <c r="I134" s="22"/>
      <c r="J134" s="22"/>
      <c r="K134" s="22"/>
      <c r="L134" s="22"/>
    </row>
    <row r="135" spans="1:22" s="6" customFormat="1" ht="15.6" x14ac:dyDescent="0.3">
      <c r="A135" s="665">
        <v>130</v>
      </c>
      <c r="B135" s="20">
        <v>43930</v>
      </c>
      <c r="C135" s="21" t="s">
        <v>160</v>
      </c>
      <c r="D135" s="22" t="s">
        <v>161</v>
      </c>
      <c r="E135" s="16">
        <v>71</v>
      </c>
      <c r="F135" s="157">
        <v>11</v>
      </c>
      <c r="G135" s="22"/>
      <c r="H135" s="62"/>
      <c r="I135" s="62"/>
      <c r="J135" s="62"/>
      <c r="K135" s="62"/>
      <c r="L135" s="62"/>
      <c r="R135" s="7"/>
    </row>
    <row r="136" spans="1:22" s="6" customFormat="1" ht="15.6" x14ac:dyDescent="0.3">
      <c r="A136" s="665">
        <v>131</v>
      </c>
      <c r="B136" s="66">
        <v>43921</v>
      </c>
      <c r="C136" s="67" t="s">
        <v>142</v>
      </c>
      <c r="D136" s="68" t="s">
        <v>143</v>
      </c>
      <c r="E136" s="16">
        <v>59</v>
      </c>
      <c r="F136" s="157">
        <v>12</v>
      </c>
      <c r="G136" s="22"/>
      <c r="H136" s="62"/>
      <c r="I136" s="62"/>
      <c r="J136" s="62"/>
      <c r="K136" s="62"/>
      <c r="L136" s="62"/>
      <c r="R136" s="7"/>
    </row>
    <row r="137" spans="1:22" s="6" customFormat="1" ht="15.6" x14ac:dyDescent="0.3">
      <c r="A137" s="665">
        <v>132</v>
      </c>
      <c r="B137" s="39">
        <f>B136</f>
        <v>43921</v>
      </c>
      <c r="C137" s="70" t="s">
        <v>156</v>
      </c>
      <c r="D137" s="35" t="s">
        <v>143</v>
      </c>
      <c r="E137" s="13">
        <v>60</v>
      </c>
      <c r="F137" s="157">
        <v>13</v>
      </c>
      <c r="G137" s="62"/>
      <c r="H137" s="62"/>
      <c r="I137" s="62"/>
      <c r="J137" s="62"/>
      <c r="K137" s="62"/>
      <c r="L137" s="62"/>
      <c r="R137" s="7"/>
    </row>
    <row r="138" spans="1:22" s="6" customFormat="1" ht="15.6" x14ac:dyDescent="0.3">
      <c r="A138" s="665">
        <v>133</v>
      </c>
      <c r="B138" s="52">
        <v>43884</v>
      </c>
      <c r="C138" s="53" t="s">
        <v>104</v>
      </c>
      <c r="D138" s="54" t="s">
        <v>105</v>
      </c>
      <c r="E138" s="13">
        <v>28</v>
      </c>
      <c r="F138" s="157">
        <v>14</v>
      </c>
      <c r="G138" s="22"/>
      <c r="H138" s="62"/>
      <c r="I138" s="62"/>
      <c r="J138" s="62"/>
      <c r="K138" s="62"/>
      <c r="L138" s="62"/>
      <c r="R138" s="7"/>
    </row>
    <row r="139" spans="1:22" ht="15.6" x14ac:dyDescent="0.3">
      <c r="A139" s="665">
        <v>134</v>
      </c>
      <c r="B139" s="33">
        <v>43928</v>
      </c>
      <c r="C139" s="46" t="s">
        <v>158</v>
      </c>
      <c r="D139" s="72" t="s">
        <v>105</v>
      </c>
      <c r="E139" s="13">
        <v>69</v>
      </c>
      <c r="F139" s="157">
        <v>15</v>
      </c>
      <c r="G139" s="22"/>
      <c r="H139" s="22"/>
      <c r="I139" s="22"/>
      <c r="J139" s="22"/>
      <c r="K139" s="22"/>
      <c r="L139" s="22"/>
    </row>
    <row r="140" spans="1:22" s="6" customFormat="1" ht="15.6" x14ac:dyDescent="0.3">
      <c r="A140" s="665">
        <v>135</v>
      </c>
      <c r="B140" s="66">
        <v>43948</v>
      </c>
      <c r="C140" s="74" t="s">
        <v>193</v>
      </c>
      <c r="D140" s="68" t="s">
        <v>194</v>
      </c>
      <c r="E140" s="16">
        <v>92</v>
      </c>
      <c r="F140" s="157">
        <v>16</v>
      </c>
      <c r="G140" s="22"/>
      <c r="H140" s="62"/>
      <c r="I140" s="62"/>
      <c r="J140" s="62"/>
      <c r="K140" s="62"/>
      <c r="L140" s="62"/>
      <c r="R140" s="7"/>
    </row>
    <row r="141" spans="1:22" ht="15.6" x14ac:dyDescent="0.3">
      <c r="A141" s="665">
        <v>136</v>
      </c>
      <c r="B141" s="52">
        <v>43927</v>
      </c>
      <c r="C141" s="69" t="s">
        <v>154</v>
      </c>
      <c r="D141" s="54" t="s">
        <v>155</v>
      </c>
      <c r="E141" s="13">
        <v>67</v>
      </c>
      <c r="F141" s="157">
        <v>17</v>
      </c>
      <c r="G141" s="22"/>
      <c r="H141" s="22"/>
      <c r="I141" s="22"/>
      <c r="J141" s="22"/>
      <c r="K141" s="22"/>
      <c r="L141" s="22"/>
    </row>
    <row r="142" spans="1:22" s="105" customFormat="1" ht="15.6" x14ac:dyDescent="0.3">
      <c r="A142" s="665">
        <v>137</v>
      </c>
      <c r="B142" s="52">
        <v>43944</v>
      </c>
      <c r="C142" s="69" t="s">
        <v>180</v>
      </c>
      <c r="D142" s="54" t="s">
        <v>155</v>
      </c>
      <c r="E142" s="16">
        <v>83</v>
      </c>
      <c r="F142" s="157">
        <v>18</v>
      </c>
      <c r="G142" s="62"/>
      <c r="H142" s="116"/>
      <c r="I142" s="116"/>
      <c r="J142" s="116"/>
      <c r="K142" s="116"/>
      <c r="L142" s="116"/>
      <c r="R142" s="165"/>
    </row>
    <row r="143" spans="1:22" s="105" customFormat="1" ht="15.6" x14ac:dyDescent="0.3">
      <c r="A143" s="665">
        <v>138</v>
      </c>
      <c r="B143" s="52">
        <v>43944</v>
      </c>
      <c r="C143" s="69" t="s">
        <v>181</v>
      </c>
      <c r="D143" s="54" t="s">
        <v>155</v>
      </c>
      <c r="E143" s="13">
        <v>84</v>
      </c>
      <c r="F143" s="157">
        <v>19</v>
      </c>
      <c r="G143" s="62"/>
      <c r="H143" s="116"/>
      <c r="I143" s="116"/>
      <c r="J143" s="116"/>
      <c r="K143" s="116"/>
      <c r="L143" s="116"/>
      <c r="R143" s="165"/>
    </row>
    <row r="144" spans="1:22" s="6" customFormat="1" ht="15.6" x14ac:dyDescent="0.3">
      <c r="A144" s="665">
        <v>139</v>
      </c>
      <c r="B144" s="52">
        <v>43950</v>
      </c>
      <c r="C144" s="69" t="s">
        <v>190</v>
      </c>
      <c r="D144" s="54" t="s">
        <v>155</v>
      </c>
      <c r="E144" s="13">
        <v>94</v>
      </c>
      <c r="F144" s="157">
        <v>20</v>
      </c>
      <c r="G144" s="62"/>
      <c r="H144" s="62"/>
      <c r="I144" s="62"/>
      <c r="J144" s="62"/>
      <c r="K144" s="62"/>
      <c r="L144" s="62"/>
      <c r="R144" s="7"/>
    </row>
    <row r="145" spans="1:18" s="6" customFormat="1" ht="15.6" x14ac:dyDescent="0.3">
      <c r="A145" s="665">
        <v>140</v>
      </c>
      <c r="B145" s="52">
        <v>43944</v>
      </c>
      <c r="C145" s="53" t="s">
        <v>175</v>
      </c>
      <c r="D145" s="54" t="s">
        <v>176</v>
      </c>
      <c r="E145" s="13">
        <v>85</v>
      </c>
      <c r="F145" s="157">
        <v>21</v>
      </c>
      <c r="G145" s="22"/>
      <c r="H145" s="62"/>
      <c r="I145" s="62"/>
      <c r="J145" s="62"/>
      <c r="K145" s="62"/>
      <c r="L145" s="62"/>
      <c r="R145" s="7"/>
    </row>
    <row r="146" spans="1:18" ht="15.6" x14ac:dyDescent="0.3">
      <c r="A146" s="665">
        <v>141</v>
      </c>
      <c r="B146" s="52">
        <v>43944</v>
      </c>
      <c r="C146" s="53" t="s">
        <v>177</v>
      </c>
      <c r="D146" s="54" t="s">
        <v>178</v>
      </c>
      <c r="E146" s="16">
        <v>86</v>
      </c>
      <c r="F146" s="157">
        <v>22</v>
      </c>
      <c r="G146" s="22"/>
      <c r="H146" s="22"/>
      <c r="I146" s="22"/>
      <c r="J146" s="22"/>
      <c r="K146" s="22"/>
      <c r="L146" s="22"/>
    </row>
    <row r="147" spans="1:18" ht="15.6" x14ac:dyDescent="0.3">
      <c r="A147" s="665">
        <v>142</v>
      </c>
      <c r="B147" s="52">
        <v>43944</v>
      </c>
      <c r="C147" s="53" t="s">
        <v>179</v>
      </c>
      <c r="D147" s="54" t="s">
        <v>178</v>
      </c>
      <c r="E147" s="13">
        <v>87</v>
      </c>
      <c r="F147" s="157">
        <v>23</v>
      </c>
      <c r="G147" s="22"/>
      <c r="H147" s="22"/>
      <c r="I147" s="22"/>
      <c r="J147" s="22"/>
      <c r="K147" s="22"/>
      <c r="L147" s="22"/>
    </row>
    <row r="148" spans="1:18" ht="15.6" x14ac:dyDescent="0.3">
      <c r="A148" s="665">
        <v>143</v>
      </c>
      <c r="B148" s="52">
        <v>43946</v>
      </c>
      <c r="C148" s="53" t="s">
        <v>183</v>
      </c>
      <c r="D148" s="54" t="s">
        <v>178</v>
      </c>
      <c r="E148" s="13">
        <v>90</v>
      </c>
      <c r="F148" s="157">
        <v>24</v>
      </c>
      <c r="G148" s="22"/>
      <c r="H148" s="22"/>
      <c r="I148" s="22"/>
      <c r="J148" s="22"/>
      <c r="K148" s="22"/>
      <c r="L148" s="22"/>
    </row>
    <row r="149" spans="1:18" ht="15.6" x14ac:dyDescent="0.3">
      <c r="A149" s="665">
        <v>144</v>
      </c>
      <c r="B149" s="33">
        <v>43899</v>
      </c>
      <c r="C149" s="34" t="s">
        <v>113</v>
      </c>
      <c r="D149" s="62" t="s">
        <v>114</v>
      </c>
      <c r="E149" s="13">
        <v>34</v>
      </c>
      <c r="F149" s="157">
        <v>25</v>
      </c>
      <c r="G149" s="22"/>
      <c r="H149" s="22"/>
      <c r="I149" s="22"/>
      <c r="J149" s="22"/>
      <c r="K149" s="22"/>
      <c r="L149" s="22"/>
    </row>
    <row r="150" spans="1:18" ht="15.6" x14ac:dyDescent="0.3">
      <c r="A150" s="665">
        <v>145</v>
      </c>
      <c r="B150" s="52">
        <v>43919</v>
      </c>
      <c r="C150" s="53" t="s">
        <v>139</v>
      </c>
      <c r="D150" s="54" t="s">
        <v>114</v>
      </c>
      <c r="E150" s="16">
        <v>56</v>
      </c>
      <c r="F150" s="157">
        <v>26</v>
      </c>
      <c r="G150" s="22"/>
      <c r="H150" s="22"/>
      <c r="I150" s="22"/>
      <c r="J150" s="22"/>
      <c r="K150" s="22"/>
      <c r="L150" s="22"/>
    </row>
    <row r="151" spans="1:18" ht="15.6" x14ac:dyDescent="0.3">
      <c r="A151" s="665">
        <v>146</v>
      </c>
      <c r="B151" s="33" t="s">
        <v>185</v>
      </c>
      <c r="C151" s="46" t="s">
        <v>186</v>
      </c>
      <c r="D151" s="72" t="s">
        <v>187</v>
      </c>
      <c r="E151" s="13">
        <v>114</v>
      </c>
      <c r="F151" s="157">
        <v>27</v>
      </c>
      <c r="G151" s="3"/>
      <c r="H151" s="22"/>
      <c r="I151" s="22"/>
      <c r="J151" s="22"/>
      <c r="K151" s="22"/>
      <c r="L151" s="22"/>
    </row>
    <row r="152" spans="1:18" ht="15.6" x14ac:dyDescent="0.3">
      <c r="A152" s="665">
        <v>147</v>
      </c>
      <c r="B152" s="66">
        <v>43921</v>
      </c>
      <c r="C152" s="67" t="s">
        <v>144</v>
      </c>
      <c r="D152" s="68" t="s">
        <v>145</v>
      </c>
      <c r="E152" s="13">
        <v>61</v>
      </c>
      <c r="F152" s="157">
        <v>28</v>
      </c>
      <c r="G152" s="62"/>
      <c r="H152" s="22"/>
      <c r="I152" s="22"/>
      <c r="J152" s="22"/>
      <c r="K152" s="22"/>
      <c r="L152" s="22"/>
    </row>
    <row r="153" spans="1:18" ht="15.6" x14ac:dyDescent="0.3">
      <c r="A153" s="665">
        <v>148</v>
      </c>
      <c r="B153" s="33">
        <v>43909</v>
      </c>
      <c r="C153" s="34" t="s">
        <v>124</v>
      </c>
      <c r="D153" s="62" t="s">
        <v>125</v>
      </c>
      <c r="E153" s="13">
        <v>43</v>
      </c>
      <c r="F153" s="157">
        <v>29</v>
      </c>
      <c r="G153" s="22"/>
      <c r="H153" s="22"/>
      <c r="I153" s="22"/>
      <c r="J153" s="22"/>
      <c r="K153" s="22"/>
      <c r="L153" s="22"/>
    </row>
    <row r="154" spans="1:18" s="6" customFormat="1" ht="15.6" x14ac:dyDescent="0.3">
      <c r="A154" s="665">
        <v>149</v>
      </c>
      <c r="B154" s="66">
        <v>43950</v>
      </c>
      <c r="C154" s="74" t="s">
        <v>192</v>
      </c>
      <c r="D154" s="68" t="s">
        <v>125</v>
      </c>
      <c r="E154" s="16">
        <v>95</v>
      </c>
      <c r="F154" s="157">
        <v>30</v>
      </c>
      <c r="G154" s="22"/>
      <c r="H154" s="62"/>
      <c r="I154" s="62"/>
      <c r="J154" s="62"/>
      <c r="K154" s="62"/>
      <c r="L154" s="62"/>
      <c r="R154" s="7"/>
    </row>
    <row r="155" spans="1:18" s="6" customFormat="1" ht="15.6" x14ac:dyDescent="0.3">
      <c r="A155" s="665">
        <v>150</v>
      </c>
      <c r="B155" s="33">
        <v>43938</v>
      </c>
      <c r="C155" s="46" t="s">
        <v>166</v>
      </c>
      <c r="D155" s="72" t="s">
        <v>167</v>
      </c>
      <c r="E155" s="13">
        <v>76</v>
      </c>
      <c r="F155" s="157">
        <v>31</v>
      </c>
      <c r="G155" s="62"/>
      <c r="H155" s="62"/>
      <c r="I155" s="62"/>
      <c r="J155" s="62"/>
      <c r="K155" s="62"/>
      <c r="L155" s="62"/>
      <c r="R155" s="7"/>
    </row>
    <row r="156" spans="1:18" ht="15.6" x14ac:dyDescent="0.3">
      <c r="A156" s="665">
        <v>151</v>
      </c>
      <c r="B156" s="33">
        <v>43980</v>
      </c>
      <c r="C156" s="46" t="s">
        <v>207</v>
      </c>
      <c r="D156" s="72" t="s">
        <v>208</v>
      </c>
      <c r="E156" s="13">
        <v>108</v>
      </c>
      <c r="F156" s="157">
        <v>32</v>
      </c>
      <c r="G156" s="22" t="s">
        <v>2289</v>
      </c>
      <c r="H156" s="22"/>
      <c r="I156" s="22"/>
      <c r="J156" s="22"/>
      <c r="K156" s="22"/>
      <c r="L156" s="22"/>
    </row>
    <row r="157" spans="1:18" s="6" customFormat="1" ht="15.6" x14ac:dyDescent="0.3">
      <c r="A157" s="665">
        <v>152</v>
      </c>
      <c r="B157" s="66">
        <v>43956</v>
      </c>
      <c r="C157" s="74" t="s">
        <v>195</v>
      </c>
      <c r="D157" s="68" t="s">
        <v>196</v>
      </c>
      <c r="E157" s="13">
        <v>97</v>
      </c>
      <c r="F157" s="157">
        <v>33</v>
      </c>
      <c r="G157" s="62"/>
      <c r="H157" s="62"/>
      <c r="I157" s="62"/>
      <c r="J157" s="62"/>
      <c r="K157" s="62"/>
      <c r="L157" s="62"/>
      <c r="R157" s="7"/>
    </row>
    <row r="158" spans="1:18" s="6" customFormat="1" ht="15.6" x14ac:dyDescent="0.3">
      <c r="A158" s="665">
        <v>153</v>
      </c>
      <c r="B158" s="20">
        <v>43910</v>
      </c>
      <c r="C158" s="21" t="s">
        <v>127</v>
      </c>
      <c r="D158" s="22" t="s">
        <v>128</v>
      </c>
      <c r="E158" s="13">
        <v>46</v>
      </c>
      <c r="F158" s="157">
        <v>34</v>
      </c>
      <c r="G158" s="22"/>
      <c r="H158" s="62"/>
      <c r="I158" s="62"/>
      <c r="J158" s="62"/>
      <c r="K158" s="62"/>
      <c r="L158" s="62"/>
      <c r="R158" s="7"/>
    </row>
    <row r="159" spans="1:18" s="6" customFormat="1" ht="15.6" x14ac:dyDescent="0.3">
      <c r="A159" s="665">
        <v>154</v>
      </c>
      <c r="B159" s="33">
        <v>43937</v>
      </c>
      <c r="C159" s="46" t="s">
        <v>163</v>
      </c>
      <c r="D159" s="72" t="s">
        <v>128</v>
      </c>
      <c r="E159" s="13">
        <v>73</v>
      </c>
      <c r="F159" s="157">
        <v>35</v>
      </c>
      <c r="G159" s="22"/>
      <c r="H159" s="62"/>
      <c r="I159" s="62"/>
      <c r="J159" s="62"/>
      <c r="K159" s="62"/>
      <c r="L159" s="62"/>
      <c r="R159" s="7"/>
    </row>
    <row r="160" spans="1:18" s="6" customFormat="1" ht="15.6" x14ac:dyDescent="0.3">
      <c r="A160" s="665">
        <v>155</v>
      </c>
      <c r="B160" s="33">
        <v>43937</v>
      </c>
      <c r="C160" s="46" t="s">
        <v>164</v>
      </c>
      <c r="D160" s="72" t="s">
        <v>128</v>
      </c>
      <c r="E160" s="16">
        <v>74</v>
      </c>
      <c r="F160" s="157">
        <v>36</v>
      </c>
      <c r="G160" s="62"/>
      <c r="H160" s="62"/>
      <c r="I160" s="62"/>
      <c r="J160" s="62"/>
      <c r="K160" s="62"/>
      <c r="L160" s="62"/>
      <c r="R160" s="7"/>
    </row>
    <row r="161" spans="1:18" ht="16.2" x14ac:dyDescent="0.35">
      <c r="A161" s="665">
        <v>156</v>
      </c>
      <c r="B161" s="33">
        <v>43943</v>
      </c>
      <c r="C161" s="46" t="s">
        <v>172</v>
      </c>
      <c r="D161" s="72" t="s">
        <v>128</v>
      </c>
      <c r="E161" s="16">
        <v>80</v>
      </c>
      <c r="F161" s="157">
        <v>37</v>
      </c>
      <c r="G161" s="22"/>
      <c r="H161" s="22"/>
      <c r="I161" s="22"/>
      <c r="J161" s="22"/>
      <c r="K161" s="22"/>
      <c r="L161" s="22"/>
      <c r="O161" s="846" t="s">
        <v>2430</v>
      </c>
    </row>
    <row r="162" spans="1:18" s="6" customFormat="1" ht="15.6" x14ac:dyDescent="0.3">
      <c r="A162" s="665">
        <v>157</v>
      </c>
      <c r="B162" s="66">
        <v>43950</v>
      </c>
      <c r="C162" s="74" t="s">
        <v>191</v>
      </c>
      <c r="D162" s="68" t="s">
        <v>128</v>
      </c>
      <c r="E162" s="13">
        <v>96</v>
      </c>
      <c r="F162" s="157">
        <v>38</v>
      </c>
      <c r="G162" s="62"/>
      <c r="H162" s="62"/>
      <c r="I162" s="62"/>
      <c r="J162" s="62"/>
      <c r="K162" s="62"/>
      <c r="L162" s="62"/>
      <c r="R162" s="7"/>
    </row>
    <row r="163" spans="1:18" s="6" customFormat="1" ht="15.6" x14ac:dyDescent="0.3">
      <c r="A163" s="665">
        <v>158</v>
      </c>
      <c r="B163" s="11">
        <v>43868</v>
      </c>
      <c r="C163" s="12" t="s">
        <v>89</v>
      </c>
      <c r="D163" s="4" t="s">
        <v>90</v>
      </c>
      <c r="E163" s="13">
        <v>22</v>
      </c>
      <c r="F163" s="157">
        <v>39</v>
      </c>
      <c r="G163" s="22"/>
      <c r="H163" s="62"/>
      <c r="I163" s="62"/>
      <c r="J163" s="62"/>
      <c r="K163" s="62"/>
      <c r="L163" s="62"/>
      <c r="R163" s="7"/>
    </row>
    <row r="164" spans="1:18" ht="15.6" x14ac:dyDescent="0.3">
      <c r="A164" s="665">
        <v>159</v>
      </c>
      <c r="B164" s="11">
        <v>43878</v>
      </c>
      <c r="C164" s="12" t="s">
        <v>102</v>
      </c>
      <c r="D164" s="4" t="s">
        <v>90</v>
      </c>
      <c r="E164" s="16">
        <v>26</v>
      </c>
      <c r="F164" s="157">
        <v>40</v>
      </c>
      <c r="G164" s="22"/>
      <c r="H164" s="22"/>
      <c r="I164" s="22"/>
      <c r="J164" s="22"/>
      <c r="K164" s="22"/>
      <c r="L164" s="22"/>
    </row>
    <row r="165" spans="1:18" s="6" customFormat="1" ht="15.6" x14ac:dyDescent="0.3">
      <c r="A165" s="665">
        <v>160</v>
      </c>
      <c r="B165" s="20">
        <v>43899</v>
      </c>
      <c r="C165" s="21" t="s">
        <v>111</v>
      </c>
      <c r="D165" s="22" t="s">
        <v>112</v>
      </c>
      <c r="E165" s="16">
        <v>35</v>
      </c>
      <c r="F165" s="157">
        <v>41</v>
      </c>
      <c r="G165" s="62"/>
      <c r="H165" s="62"/>
      <c r="I165" s="62"/>
      <c r="J165" s="62"/>
      <c r="K165" s="62"/>
      <c r="L165" s="62"/>
      <c r="R165" s="7"/>
    </row>
    <row r="166" spans="1:18" s="6" customFormat="1" ht="15.6" x14ac:dyDescent="0.3">
      <c r="A166" s="665">
        <v>161</v>
      </c>
      <c r="B166" s="20">
        <v>43909</v>
      </c>
      <c r="C166" s="21" t="s">
        <v>123</v>
      </c>
      <c r="D166" s="22" t="s">
        <v>112</v>
      </c>
      <c r="E166" s="16">
        <v>44</v>
      </c>
      <c r="F166" s="157">
        <v>42</v>
      </c>
      <c r="G166" s="62"/>
      <c r="H166" s="62"/>
      <c r="I166" s="62"/>
      <c r="J166" s="62"/>
      <c r="K166" s="62"/>
      <c r="L166" s="62"/>
      <c r="R166" s="7"/>
    </row>
    <row r="167" spans="1:18" s="6" customFormat="1" ht="15.6" x14ac:dyDescent="0.3">
      <c r="A167" s="665">
        <v>162</v>
      </c>
      <c r="B167" s="33">
        <v>43944</v>
      </c>
      <c r="C167" s="46" t="s">
        <v>173</v>
      </c>
      <c r="D167" s="72" t="s">
        <v>174</v>
      </c>
      <c r="E167" s="13">
        <v>88</v>
      </c>
      <c r="F167" s="157">
        <v>43</v>
      </c>
      <c r="G167" s="22"/>
      <c r="H167" s="62"/>
      <c r="I167" s="62"/>
      <c r="J167" s="62"/>
      <c r="K167" s="62"/>
      <c r="L167" s="62"/>
      <c r="R167" s="7"/>
    </row>
    <row r="168" spans="1:18" s="6" customFormat="1" ht="15.6" x14ac:dyDescent="0.3">
      <c r="A168" s="665">
        <v>163</v>
      </c>
      <c r="B168" s="20">
        <v>43903</v>
      </c>
      <c r="C168" s="21" t="s">
        <v>117</v>
      </c>
      <c r="D168" s="22" t="s">
        <v>118</v>
      </c>
      <c r="E168" s="16">
        <v>38</v>
      </c>
      <c r="F168" s="157">
        <v>44</v>
      </c>
      <c r="G168" s="22"/>
      <c r="H168" s="62"/>
      <c r="I168" s="62"/>
      <c r="J168" s="62"/>
      <c r="K168" s="62"/>
      <c r="L168" s="62"/>
      <c r="R168" s="7"/>
    </row>
    <row r="169" spans="1:18" ht="15.6" x14ac:dyDescent="0.3">
      <c r="A169" s="665">
        <v>164</v>
      </c>
      <c r="B169" s="20">
        <v>43922</v>
      </c>
      <c r="C169" s="21" t="s">
        <v>149</v>
      </c>
      <c r="D169" s="22" t="s">
        <v>150</v>
      </c>
      <c r="E169" s="13">
        <v>64</v>
      </c>
      <c r="F169" s="157">
        <v>45</v>
      </c>
      <c r="G169" s="22"/>
      <c r="H169" s="22"/>
      <c r="I169" s="22"/>
      <c r="J169" s="22"/>
      <c r="K169" s="22"/>
      <c r="L169" s="22"/>
    </row>
    <row r="170" spans="1:18" ht="15.6" x14ac:dyDescent="0.3">
      <c r="A170" s="665">
        <v>165</v>
      </c>
      <c r="B170" s="33">
        <v>43963</v>
      </c>
      <c r="C170" s="46" t="s">
        <v>198</v>
      </c>
      <c r="D170" s="35" t="s">
        <v>199</v>
      </c>
      <c r="E170" s="13">
        <v>99</v>
      </c>
      <c r="F170" s="157">
        <v>46</v>
      </c>
      <c r="G170" s="62"/>
      <c r="H170" s="22"/>
      <c r="I170" s="22"/>
      <c r="J170" s="22"/>
      <c r="K170" s="22"/>
      <c r="L170" s="22"/>
    </row>
    <row r="171" spans="1:18" s="6" customFormat="1" ht="15.6" x14ac:dyDescent="0.3">
      <c r="A171" s="665">
        <v>166</v>
      </c>
      <c r="B171" s="33">
        <v>43964</v>
      </c>
      <c r="C171" s="46" t="s">
        <v>200</v>
      </c>
      <c r="D171" s="35" t="s">
        <v>199</v>
      </c>
      <c r="E171" s="13">
        <v>100</v>
      </c>
      <c r="F171" s="157">
        <v>47</v>
      </c>
      <c r="G171" s="22"/>
      <c r="H171" s="62"/>
      <c r="I171" s="62"/>
      <c r="J171" s="62"/>
      <c r="K171" s="62"/>
      <c r="L171" s="62"/>
      <c r="R171" s="7"/>
    </row>
    <row r="172" spans="1:18" ht="15.6" x14ac:dyDescent="0.3">
      <c r="A172" s="665">
        <v>167</v>
      </c>
      <c r="B172" s="33">
        <v>43976</v>
      </c>
      <c r="C172" s="46" t="s">
        <v>206</v>
      </c>
      <c r="D172" s="72" t="s">
        <v>199</v>
      </c>
      <c r="E172" s="16">
        <v>104</v>
      </c>
      <c r="F172" s="157">
        <v>48</v>
      </c>
      <c r="G172" s="62"/>
      <c r="H172" s="22"/>
      <c r="I172" s="22"/>
      <c r="J172" s="22"/>
      <c r="K172" s="22"/>
      <c r="L172" s="22"/>
    </row>
    <row r="173" spans="1:18" s="6" customFormat="1" ht="15.6" x14ac:dyDescent="0.3">
      <c r="A173" s="665">
        <v>168</v>
      </c>
      <c r="B173" s="11">
        <v>43873</v>
      </c>
      <c r="C173" s="12" t="s">
        <v>99</v>
      </c>
      <c r="D173" s="4" t="s">
        <v>100</v>
      </c>
      <c r="E173" s="13">
        <v>24</v>
      </c>
      <c r="F173" s="157">
        <v>49</v>
      </c>
      <c r="G173" s="22"/>
      <c r="H173" s="62"/>
      <c r="I173" s="62"/>
      <c r="J173" s="62"/>
      <c r="K173" s="62"/>
      <c r="L173" s="62"/>
      <c r="R173" s="7"/>
    </row>
    <row r="174" spans="1:18" s="6" customFormat="1" ht="15.6" x14ac:dyDescent="0.3">
      <c r="A174" s="665">
        <v>169</v>
      </c>
      <c r="B174" s="33">
        <v>43937</v>
      </c>
      <c r="C174" s="46" t="s">
        <v>165</v>
      </c>
      <c r="D174" s="72" t="s">
        <v>100</v>
      </c>
      <c r="E174" s="13">
        <v>75</v>
      </c>
      <c r="F174" s="157">
        <v>50</v>
      </c>
      <c r="G174" s="62"/>
      <c r="H174" s="62"/>
      <c r="I174" s="62"/>
      <c r="J174" s="62"/>
      <c r="K174" s="62"/>
      <c r="L174" s="62"/>
      <c r="R174" s="7"/>
    </row>
    <row r="175" spans="1:18" s="63" customFormat="1" ht="15.6" x14ac:dyDescent="0.3">
      <c r="A175" s="665">
        <v>170</v>
      </c>
      <c r="B175" s="20">
        <v>43918</v>
      </c>
      <c r="C175" s="65" t="s">
        <v>136</v>
      </c>
      <c r="D175" s="22" t="s">
        <v>137</v>
      </c>
      <c r="E175" s="13">
        <v>54</v>
      </c>
      <c r="F175" s="157">
        <v>51</v>
      </c>
      <c r="G175" s="22"/>
      <c r="H175" s="3"/>
      <c r="I175" s="3"/>
      <c r="J175" s="3"/>
      <c r="K175" s="3"/>
      <c r="L175" s="3"/>
    </row>
    <row r="176" spans="1:18" s="63" customFormat="1" ht="15.6" x14ac:dyDescent="0.3">
      <c r="A176" s="665">
        <v>171</v>
      </c>
      <c r="B176" s="20">
        <v>43959</v>
      </c>
      <c r="C176" s="15" t="s">
        <v>197</v>
      </c>
      <c r="D176" s="25" t="s">
        <v>67</v>
      </c>
      <c r="E176" s="16">
        <v>98</v>
      </c>
      <c r="F176" s="22"/>
      <c r="G176" s="62"/>
      <c r="H176" s="3"/>
      <c r="I176" s="3"/>
      <c r="J176" s="3"/>
      <c r="K176" s="3"/>
      <c r="L176" s="3"/>
    </row>
    <row r="177" spans="1:12" s="63" customFormat="1" ht="15.6" x14ac:dyDescent="0.3">
      <c r="A177" s="665"/>
      <c r="B177" s="33"/>
      <c r="C177" s="46"/>
      <c r="D177" s="72"/>
      <c r="E177" s="13"/>
      <c r="F177" s="22"/>
      <c r="G177" s="3"/>
      <c r="H177" s="3"/>
      <c r="I177" s="3"/>
      <c r="J177" s="3"/>
      <c r="K177" s="3"/>
      <c r="L177" s="3"/>
    </row>
    <row r="178" spans="1:12" ht="15.6" x14ac:dyDescent="0.3">
      <c r="F178" s="22"/>
      <c r="G178" s="22"/>
      <c r="H178" s="22"/>
      <c r="I178" s="22"/>
      <c r="J178" s="22"/>
      <c r="K178" s="22"/>
      <c r="L178" s="22"/>
    </row>
    <row r="179" spans="1:12" ht="15.6" x14ac:dyDescent="0.3">
      <c r="J179" s="22"/>
      <c r="K179" s="22"/>
      <c r="L179" s="22"/>
    </row>
    <row r="180" spans="1:12" ht="15.6" x14ac:dyDescent="0.3">
      <c r="A180" s="665">
        <v>172</v>
      </c>
      <c r="B180" s="20">
        <v>43903</v>
      </c>
      <c r="C180" s="79" t="s">
        <v>266</v>
      </c>
      <c r="D180" s="25" t="s">
        <v>17</v>
      </c>
      <c r="E180" s="22">
        <v>39</v>
      </c>
      <c r="J180" s="22"/>
      <c r="K180" s="22"/>
      <c r="L180" s="22"/>
    </row>
    <row r="181" spans="1:12" ht="15.6" x14ac:dyDescent="0.3">
      <c r="A181" s="665">
        <v>173</v>
      </c>
      <c r="B181" s="20">
        <v>43863</v>
      </c>
      <c r="C181" s="21" t="s">
        <v>238</v>
      </c>
      <c r="D181" s="22" t="s">
        <v>239</v>
      </c>
      <c r="E181" s="22">
        <v>18</v>
      </c>
      <c r="F181" s="22"/>
      <c r="G181" s="22"/>
      <c r="H181" s="22"/>
      <c r="I181" s="22"/>
      <c r="J181" s="22"/>
      <c r="K181" s="22"/>
      <c r="L181" s="22"/>
    </row>
    <row r="182" spans="1:12" ht="15.6" x14ac:dyDescent="0.3">
      <c r="A182" s="665">
        <v>174</v>
      </c>
      <c r="B182" s="20">
        <v>43864</v>
      </c>
      <c r="C182" s="78" t="s">
        <v>240</v>
      </c>
      <c r="D182" s="22" t="s">
        <v>241</v>
      </c>
      <c r="E182" s="13">
        <v>19</v>
      </c>
      <c r="F182" s="22"/>
      <c r="G182" s="22"/>
      <c r="H182" s="22"/>
      <c r="I182" s="22"/>
      <c r="J182" s="22"/>
      <c r="K182" s="22"/>
      <c r="L182" s="22"/>
    </row>
    <row r="183" spans="1:12" ht="15.6" x14ac:dyDescent="0.3">
      <c r="A183" s="665">
        <v>175</v>
      </c>
      <c r="B183" s="20">
        <v>43921</v>
      </c>
      <c r="C183" s="78" t="s">
        <v>280</v>
      </c>
      <c r="D183" s="22" t="s">
        <v>241</v>
      </c>
      <c r="E183" s="54">
        <v>50</v>
      </c>
      <c r="F183" s="22"/>
      <c r="G183" s="22"/>
      <c r="H183" s="22"/>
      <c r="I183" s="22"/>
      <c r="J183" s="22"/>
      <c r="K183" s="22"/>
      <c r="L183" s="22"/>
    </row>
    <row r="184" spans="1:12" ht="15.6" x14ac:dyDescent="0.3">
      <c r="A184" s="665">
        <v>176</v>
      </c>
      <c r="B184" s="20">
        <v>43858</v>
      </c>
      <c r="C184" s="21" t="s">
        <v>218</v>
      </c>
      <c r="D184" s="22" t="s">
        <v>72</v>
      </c>
      <c r="E184" s="22">
        <v>3</v>
      </c>
      <c r="F184" s="22"/>
      <c r="G184" s="22"/>
      <c r="H184" s="22"/>
      <c r="I184" s="22"/>
      <c r="J184" s="22"/>
      <c r="K184" s="22"/>
      <c r="L184" s="22"/>
    </row>
    <row r="185" spans="1:12" ht="15.6" x14ac:dyDescent="0.3">
      <c r="A185" s="665">
        <v>177</v>
      </c>
      <c r="B185" s="20">
        <v>43903</v>
      </c>
      <c r="C185" s="21" t="s">
        <v>262</v>
      </c>
      <c r="D185" s="22" t="s">
        <v>72</v>
      </c>
      <c r="E185" s="22">
        <v>36</v>
      </c>
      <c r="F185" s="22"/>
      <c r="G185" s="22"/>
      <c r="H185" s="22"/>
      <c r="I185" s="22"/>
      <c r="J185" s="22"/>
      <c r="K185" s="22"/>
      <c r="L185" s="22"/>
    </row>
    <row r="186" spans="1:12" ht="15.6" x14ac:dyDescent="0.3">
      <c r="A186" s="665">
        <v>178</v>
      </c>
      <c r="B186" s="11">
        <v>43852</v>
      </c>
      <c r="C186" s="18" t="s">
        <v>11</v>
      </c>
      <c r="D186" s="13" t="s">
        <v>3</v>
      </c>
      <c r="E186" s="13">
        <v>1</v>
      </c>
      <c r="F186" s="22"/>
      <c r="G186" s="22"/>
      <c r="H186" s="22"/>
      <c r="I186" s="22"/>
      <c r="J186" s="22"/>
      <c r="K186" s="22"/>
      <c r="L186" s="22"/>
    </row>
    <row r="187" spans="1:12" ht="15.6" x14ac:dyDescent="0.3">
      <c r="A187" s="665">
        <v>179</v>
      </c>
      <c r="B187" s="20">
        <v>43918</v>
      </c>
      <c r="C187" s="15" t="s">
        <v>278</v>
      </c>
      <c r="D187" s="13" t="s">
        <v>3</v>
      </c>
      <c r="E187" s="22">
        <v>48</v>
      </c>
      <c r="F187" s="22"/>
      <c r="G187" s="22"/>
      <c r="H187" s="22"/>
      <c r="I187" s="22"/>
      <c r="J187" s="22"/>
      <c r="K187" s="22"/>
      <c r="L187" s="22"/>
    </row>
    <row r="188" spans="1:12" ht="15.6" x14ac:dyDescent="0.3">
      <c r="A188" s="665">
        <v>180</v>
      </c>
      <c r="B188" s="20">
        <v>43861</v>
      </c>
      <c r="C188" s="15" t="s">
        <v>230</v>
      </c>
      <c r="D188" s="22" t="s">
        <v>98</v>
      </c>
      <c r="E188" s="54">
        <v>11</v>
      </c>
      <c r="F188" s="22"/>
      <c r="G188" s="22"/>
      <c r="H188" s="22"/>
      <c r="I188" s="22"/>
      <c r="J188" s="22"/>
      <c r="K188" s="22"/>
      <c r="L188" s="22"/>
    </row>
    <row r="189" spans="1:12" ht="15.6" x14ac:dyDescent="0.3">
      <c r="A189" s="665">
        <v>181</v>
      </c>
      <c r="B189" s="20">
        <v>43887</v>
      </c>
      <c r="C189" s="15" t="s">
        <v>253</v>
      </c>
      <c r="D189" s="22" t="s">
        <v>98</v>
      </c>
      <c r="E189" s="13">
        <v>28</v>
      </c>
      <c r="F189" s="22"/>
      <c r="G189" s="22"/>
      <c r="H189" s="22"/>
      <c r="I189" s="22"/>
      <c r="J189" s="22"/>
      <c r="K189" s="22"/>
      <c r="L189" s="22"/>
    </row>
    <row r="190" spans="1:12" ht="15.6" x14ac:dyDescent="0.3">
      <c r="A190" s="665">
        <v>182</v>
      </c>
      <c r="B190" s="20">
        <v>43901</v>
      </c>
      <c r="C190" s="46" t="s">
        <v>260</v>
      </c>
      <c r="D190" s="22" t="s">
        <v>98</v>
      </c>
      <c r="E190" s="13">
        <v>34</v>
      </c>
      <c r="F190" s="22"/>
      <c r="G190" s="22"/>
      <c r="H190" s="22"/>
      <c r="I190" s="22"/>
      <c r="J190" s="22"/>
      <c r="K190" s="22"/>
      <c r="L190" s="22"/>
    </row>
    <row r="191" spans="1:12" ht="15.6" x14ac:dyDescent="0.3">
      <c r="A191" s="665">
        <v>183</v>
      </c>
      <c r="B191" s="20">
        <v>43860</v>
      </c>
      <c r="C191" s="15" t="s">
        <v>225</v>
      </c>
      <c r="D191" s="22" t="s">
        <v>226</v>
      </c>
      <c r="E191" s="54">
        <v>8</v>
      </c>
      <c r="F191" s="22"/>
      <c r="G191" s="22"/>
      <c r="H191" s="22"/>
      <c r="I191" s="22"/>
      <c r="J191" s="22"/>
      <c r="K191" s="22"/>
      <c r="L191" s="22"/>
    </row>
    <row r="192" spans="1:12" ht="15.6" x14ac:dyDescent="0.3">
      <c r="A192" s="665">
        <v>184</v>
      </c>
      <c r="B192" s="49">
        <v>43858</v>
      </c>
      <c r="C192" s="77" t="s">
        <v>219</v>
      </c>
      <c r="D192" s="50" t="s">
        <v>75</v>
      </c>
      <c r="E192" s="13">
        <v>4</v>
      </c>
      <c r="F192" s="22"/>
      <c r="G192" s="22"/>
      <c r="H192" s="22"/>
      <c r="I192" s="22"/>
      <c r="J192" s="22"/>
      <c r="K192" s="22"/>
      <c r="L192" s="22"/>
    </row>
    <row r="193" spans="1:18" ht="15.6" x14ac:dyDescent="0.3">
      <c r="A193" s="665">
        <v>185</v>
      </c>
      <c r="B193" s="49">
        <v>43861</v>
      </c>
      <c r="C193" s="77" t="s">
        <v>231</v>
      </c>
      <c r="D193" s="50" t="s">
        <v>75</v>
      </c>
      <c r="E193" s="22">
        <v>12</v>
      </c>
      <c r="F193" s="22"/>
      <c r="G193" s="22" t="s">
        <v>75</v>
      </c>
      <c r="H193" s="22" t="s">
        <v>17</v>
      </c>
      <c r="I193" s="22"/>
      <c r="J193" s="22" t="s">
        <v>258</v>
      </c>
      <c r="K193" s="25" t="s">
        <v>67</v>
      </c>
      <c r="L193" s="22" t="s">
        <v>239</v>
      </c>
      <c r="M193" s="22" t="s">
        <v>241</v>
      </c>
      <c r="N193" s="22" t="s">
        <v>72</v>
      </c>
      <c r="O193" s="22" t="s">
        <v>3</v>
      </c>
      <c r="P193" s="22" t="s">
        <v>98</v>
      </c>
      <c r="Q193" s="22" t="s">
        <v>2284</v>
      </c>
    </row>
    <row r="194" spans="1:18" ht="15.6" x14ac:dyDescent="0.3">
      <c r="A194" s="665">
        <v>186</v>
      </c>
      <c r="B194" s="20">
        <v>43886</v>
      </c>
      <c r="C194" s="51" t="s">
        <v>252</v>
      </c>
      <c r="D194" s="50" t="s">
        <v>75</v>
      </c>
      <c r="E194" s="22">
        <v>27</v>
      </c>
      <c r="F194" s="22"/>
      <c r="G194" s="22">
        <v>9</v>
      </c>
      <c r="H194" s="22">
        <v>1</v>
      </c>
      <c r="I194" s="22"/>
      <c r="J194">
        <v>1</v>
      </c>
      <c r="K194" s="22">
        <v>1</v>
      </c>
      <c r="L194" s="22">
        <v>1</v>
      </c>
      <c r="M194" s="22">
        <v>2</v>
      </c>
      <c r="N194" s="22">
        <v>2</v>
      </c>
      <c r="O194" s="22">
        <v>2</v>
      </c>
      <c r="P194" s="22">
        <v>4</v>
      </c>
      <c r="Q194" s="22">
        <v>51</v>
      </c>
      <c r="R194" s="1">
        <f>SUM(G194:Q194)</f>
        <v>74</v>
      </c>
    </row>
    <row r="195" spans="1:18" ht="15.6" x14ac:dyDescent="0.3">
      <c r="A195" s="665">
        <v>187</v>
      </c>
      <c r="B195" s="49">
        <v>43894</v>
      </c>
      <c r="C195" s="51" t="s">
        <v>255</v>
      </c>
      <c r="D195" s="50" t="s">
        <v>75</v>
      </c>
      <c r="E195" s="22">
        <v>30</v>
      </c>
      <c r="F195" s="22"/>
      <c r="G195" s="22">
        <v>74</v>
      </c>
      <c r="H195" s="22">
        <v>74</v>
      </c>
      <c r="I195" s="22"/>
      <c r="J195" s="22">
        <v>74</v>
      </c>
      <c r="K195" s="22">
        <v>74</v>
      </c>
      <c r="L195" s="22">
        <v>74</v>
      </c>
      <c r="M195" s="22">
        <v>74</v>
      </c>
      <c r="N195" s="22">
        <v>74</v>
      </c>
      <c r="O195" s="22">
        <v>74</v>
      </c>
      <c r="P195" s="22">
        <v>74</v>
      </c>
      <c r="Q195" s="22">
        <v>74</v>
      </c>
    </row>
    <row r="196" spans="1:18" ht="15.6" x14ac:dyDescent="0.3">
      <c r="A196" s="665">
        <v>188</v>
      </c>
      <c r="B196" s="49">
        <v>43899</v>
      </c>
      <c r="C196" s="51" t="s">
        <v>256</v>
      </c>
      <c r="D196" s="50" t="s">
        <v>75</v>
      </c>
      <c r="E196" s="13">
        <v>31</v>
      </c>
      <c r="F196" s="22"/>
      <c r="G196" s="564">
        <f>G194*100/G195</f>
        <v>12.162162162162161</v>
      </c>
      <c r="H196" s="564">
        <f t="shared" ref="H196:Q196" si="2">H194*100/H195</f>
        <v>1.3513513513513513</v>
      </c>
      <c r="I196" s="564"/>
      <c r="J196" s="564">
        <f t="shared" si="2"/>
        <v>1.3513513513513513</v>
      </c>
      <c r="K196" s="564">
        <f t="shared" si="2"/>
        <v>1.3513513513513513</v>
      </c>
      <c r="L196" s="564">
        <f t="shared" si="2"/>
        <v>1.3513513513513513</v>
      </c>
      <c r="M196" s="564">
        <f t="shared" si="2"/>
        <v>2.7027027027027026</v>
      </c>
      <c r="N196" s="564">
        <f t="shared" si="2"/>
        <v>2.7027027027027026</v>
      </c>
      <c r="O196" s="564">
        <f t="shared" si="2"/>
        <v>2.7027027027027026</v>
      </c>
      <c r="P196" s="564">
        <f t="shared" si="2"/>
        <v>5.4054054054054053</v>
      </c>
      <c r="Q196" s="564">
        <f t="shared" si="2"/>
        <v>68.918918918918919</v>
      </c>
      <c r="R196" s="1">
        <f>SUM(G196:Q196)</f>
        <v>100</v>
      </c>
    </row>
    <row r="197" spans="1:18" ht="15.6" x14ac:dyDescent="0.3">
      <c r="A197" s="665">
        <v>189</v>
      </c>
      <c r="B197" s="20">
        <v>43901</v>
      </c>
      <c r="C197" s="51" t="s">
        <v>259</v>
      </c>
      <c r="D197" s="50" t="s">
        <v>75</v>
      </c>
      <c r="E197" s="22">
        <v>33</v>
      </c>
      <c r="F197" s="22"/>
      <c r="G197" s="22"/>
      <c r="H197" s="22"/>
      <c r="I197" s="22"/>
      <c r="J197" s="22"/>
      <c r="K197" s="22"/>
      <c r="L197" s="22"/>
    </row>
    <row r="198" spans="1:18" ht="15.6" x14ac:dyDescent="0.3">
      <c r="A198" s="665">
        <v>190</v>
      </c>
      <c r="B198" s="20">
        <v>43917</v>
      </c>
      <c r="C198" s="51" t="s">
        <v>275</v>
      </c>
      <c r="D198" s="50" t="s">
        <v>75</v>
      </c>
      <c r="E198" s="22">
        <v>45</v>
      </c>
      <c r="F198" s="22"/>
      <c r="G198" s="22" t="s">
        <v>75</v>
      </c>
      <c r="H198" s="22" t="s">
        <v>17</v>
      </c>
      <c r="I198" s="22"/>
      <c r="J198" s="22" t="s">
        <v>258</v>
      </c>
      <c r="K198" s="25" t="s">
        <v>2286</v>
      </c>
      <c r="L198" s="22" t="s">
        <v>239</v>
      </c>
      <c r="M198" s="22" t="s">
        <v>241</v>
      </c>
      <c r="N198" s="22" t="s">
        <v>72</v>
      </c>
      <c r="O198" s="22" t="s">
        <v>3</v>
      </c>
      <c r="P198" s="22" t="s">
        <v>98</v>
      </c>
      <c r="Q198" s="22" t="s">
        <v>2284</v>
      </c>
    </row>
    <row r="199" spans="1:18" ht="15.6" x14ac:dyDescent="0.3">
      <c r="A199" s="665">
        <v>191</v>
      </c>
      <c r="B199" s="20">
        <v>43921</v>
      </c>
      <c r="C199" s="51" t="s">
        <v>283</v>
      </c>
      <c r="D199" s="50" t="s">
        <v>75</v>
      </c>
      <c r="E199" s="54">
        <v>53</v>
      </c>
      <c r="F199" s="22"/>
      <c r="G199" s="559">
        <v>12.162162162162161</v>
      </c>
      <c r="H199" s="559">
        <v>1.3513513513513513</v>
      </c>
      <c r="I199" s="559"/>
      <c r="J199" s="559">
        <v>1.3513513513513513</v>
      </c>
      <c r="K199" s="559">
        <v>1.3513513513513513</v>
      </c>
      <c r="L199" s="559">
        <v>1.3513513513513513</v>
      </c>
      <c r="M199" s="321">
        <v>2.7027027027027026</v>
      </c>
      <c r="N199" s="321">
        <v>2.7027027027027026</v>
      </c>
      <c r="O199" s="321">
        <v>2.7027027027027026</v>
      </c>
      <c r="P199" s="321">
        <v>5.4054054054054053</v>
      </c>
      <c r="Q199" s="321">
        <v>68.918918918918919</v>
      </c>
    </row>
    <row r="200" spans="1:18" ht="15.6" x14ac:dyDescent="0.3">
      <c r="A200" s="665">
        <v>192</v>
      </c>
      <c r="B200" s="20">
        <v>43945</v>
      </c>
      <c r="C200" s="51" t="s">
        <v>297</v>
      </c>
      <c r="D200" s="50" t="s">
        <v>75</v>
      </c>
      <c r="E200" s="54">
        <v>65</v>
      </c>
      <c r="F200" s="22"/>
      <c r="G200" s="22"/>
      <c r="H200" s="22"/>
      <c r="I200" s="22"/>
      <c r="J200" s="22"/>
      <c r="K200" s="22"/>
      <c r="L200" s="22"/>
    </row>
    <row r="201" spans="1:18" ht="15.6" x14ac:dyDescent="0.3">
      <c r="A201" s="665">
        <v>193</v>
      </c>
      <c r="B201" s="80">
        <v>43914</v>
      </c>
      <c r="C201" s="53" t="s">
        <v>270</v>
      </c>
      <c r="D201" s="54" t="s">
        <v>271</v>
      </c>
      <c r="E201" s="22">
        <v>42</v>
      </c>
      <c r="F201" s="22">
        <v>1</v>
      </c>
      <c r="G201" s="22"/>
      <c r="H201" s="22"/>
      <c r="I201" s="22"/>
      <c r="J201" s="22"/>
      <c r="K201" s="22"/>
      <c r="L201" s="22"/>
    </row>
    <row r="202" spans="1:18" ht="15.6" x14ac:dyDescent="0.3">
      <c r="A202" s="665">
        <v>194</v>
      </c>
      <c r="B202" s="81">
        <v>43914</v>
      </c>
      <c r="C202" s="67" t="s">
        <v>272</v>
      </c>
      <c r="D202" s="68" t="s">
        <v>271</v>
      </c>
      <c r="E202" s="13">
        <v>43</v>
      </c>
      <c r="F202" s="22">
        <v>2</v>
      </c>
      <c r="G202" s="22"/>
      <c r="H202" s="22"/>
      <c r="I202" s="22"/>
      <c r="J202" s="22"/>
      <c r="K202" s="22"/>
      <c r="L202" s="22"/>
    </row>
    <row r="203" spans="1:18" ht="15.6" x14ac:dyDescent="0.3">
      <c r="A203" s="665">
        <v>195</v>
      </c>
      <c r="B203" s="31">
        <v>43946</v>
      </c>
      <c r="C203" s="153" t="s">
        <v>302</v>
      </c>
      <c r="D203" s="25" t="s">
        <v>303</v>
      </c>
      <c r="E203" s="54">
        <v>68</v>
      </c>
      <c r="F203" s="22">
        <v>3</v>
      </c>
      <c r="G203" s="22"/>
      <c r="H203" s="22"/>
      <c r="I203" s="22"/>
      <c r="J203" s="22"/>
      <c r="K203" s="22"/>
      <c r="L203" s="22"/>
    </row>
    <row r="204" spans="1:18" ht="15.6" x14ac:dyDescent="0.3">
      <c r="A204" s="665">
        <v>196</v>
      </c>
      <c r="B204" s="33">
        <v>43922</v>
      </c>
      <c r="C204" s="82" t="s">
        <v>289</v>
      </c>
      <c r="D204" s="46" t="s">
        <v>152</v>
      </c>
      <c r="E204" s="13">
        <v>58</v>
      </c>
      <c r="F204" s="22">
        <v>4</v>
      </c>
      <c r="G204" s="22"/>
      <c r="H204" s="22"/>
      <c r="I204" s="22"/>
      <c r="J204" s="22"/>
      <c r="K204" s="22"/>
      <c r="L204" s="22"/>
    </row>
    <row r="205" spans="1:18" ht="15.6" x14ac:dyDescent="0.3">
      <c r="A205" s="665">
        <v>197</v>
      </c>
      <c r="B205" s="20">
        <v>43941</v>
      </c>
      <c r="C205" s="21" t="s">
        <v>294</v>
      </c>
      <c r="D205" s="15" t="s">
        <v>152</v>
      </c>
      <c r="E205" s="54">
        <v>62</v>
      </c>
      <c r="F205" s="22">
        <v>5</v>
      </c>
      <c r="G205" s="22"/>
      <c r="H205" s="22"/>
      <c r="I205" s="22"/>
      <c r="J205" s="22"/>
      <c r="K205" s="22"/>
      <c r="L205" s="22"/>
    </row>
    <row r="206" spans="1:18" ht="15.6" x14ac:dyDescent="0.3">
      <c r="A206" s="665">
        <v>198</v>
      </c>
      <c r="B206" s="52">
        <v>43861</v>
      </c>
      <c r="C206" s="53" t="s">
        <v>227</v>
      </c>
      <c r="D206" s="54" t="s">
        <v>80</v>
      </c>
      <c r="E206" s="22">
        <v>9</v>
      </c>
      <c r="F206" s="22">
        <v>6</v>
      </c>
      <c r="G206" s="22"/>
      <c r="H206" s="22"/>
      <c r="I206" s="22"/>
      <c r="J206" s="22"/>
      <c r="K206" s="22"/>
      <c r="L206" s="22"/>
    </row>
    <row r="207" spans="1:18" s="6" customFormat="1" ht="15.6" x14ac:dyDescent="0.3">
      <c r="A207" s="665">
        <v>199</v>
      </c>
      <c r="B207" s="52">
        <v>43881</v>
      </c>
      <c r="C207" s="53" t="s">
        <v>250</v>
      </c>
      <c r="D207" s="54" t="s">
        <v>80</v>
      </c>
      <c r="E207" s="13">
        <v>25</v>
      </c>
      <c r="F207" s="22">
        <v>7</v>
      </c>
      <c r="G207" s="62"/>
      <c r="H207" s="62"/>
      <c r="I207" s="62"/>
      <c r="J207" s="62"/>
      <c r="K207" s="62"/>
      <c r="L207" s="62"/>
      <c r="R207" s="7"/>
    </row>
    <row r="208" spans="1:18" ht="15.6" x14ac:dyDescent="0.3">
      <c r="A208" s="665">
        <v>200</v>
      </c>
      <c r="B208" s="52">
        <v>43903</v>
      </c>
      <c r="C208" s="53" t="s">
        <v>265</v>
      </c>
      <c r="D208" s="54" t="s">
        <v>80</v>
      </c>
      <c r="E208" s="54">
        <v>38</v>
      </c>
      <c r="F208" s="22">
        <v>8</v>
      </c>
      <c r="G208" s="22"/>
      <c r="H208" s="22"/>
      <c r="I208" s="22"/>
      <c r="J208" s="22"/>
      <c r="K208" s="22"/>
      <c r="L208" s="22"/>
    </row>
    <row r="209" spans="1:18" ht="15.6" x14ac:dyDescent="0.3">
      <c r="A209" s="665">
        <v>201</v>
      </c>
      <c r="B209" s="33">
        <v>43943</v>
      </c>
      <c r="C209" s="34" t="s">
        <v>295</v>
      </c>
      <c r="D209" s="46" t="s">
        <v>80</v>
      </c>
      <c r="E209" s="22">
        <v>63</v>
      </c>
      <c r="F209" s="22">
        <v>9</v>
      </c>
      <c r="G209" s="22"/>
      <c r="H209" s="22"/>
      <c r="I209" s="22"/>
      <c r="J209" s="22"/>
      <c r="K209" s="22"/>
      <c r="L209" s="22"/>
    </row>
    <row r="210" spans="1:18" ht="15.6" x14ac:dyDescent="0.3">
      <c r="A210" s="665">
        <v>202</v>
      </c>
      <c r="B210" s="33">
        <v>43936</v>
      </c>
      <c r="C210" s="82" t="s">
        <v>290</v>
      </c>
      <c r="D210" s="46" t="s">
        <v>291</v>
      </c>
      <c r="E210" s="54">
        <v>59</v>
      </c>
      <c r="F210" s="22">
        <v>10</v>
      </c>
      <c r="G210" s="22"/>
      <c r="H210" s="22"/>
      <c r="I210" s="22"/>
      <c r="J210" s="22"/>
      <c r="K210" s="22"/>
      <c r="L210" s="22"/>
    </row>
    <row r="211" spans="1:18" ht="15.6" x14ac:dyDescent="0.3">
      <c r="A211" s="665">
        <v>203</v>
      </c>
      <c r="B211" s="33">
        <v>43945</v>
      </c>
      <c r="C211" s="82" t="s">
        <v>298</v>
      </c>
      <c r="D211" s="83" t="s">
        <v>299</v>
      </c>
      <c r="E211" s="22">
        <v>66</v>
      </c>
      <c r="F211" s="22">
        <v>11</v>
      </c>
      <c r="G211" s="22"/>
      <c r="H211" s="22"/>
      <c r="I211" s="22"/>
      <c r="J211" s="22"/>
      <c r="K211" s="22"/>
      <c r="L211" s="22"/>
    </row>
    <row r="212" spans="1:18" ht="15.6" x14ac:dyDescent="0.3">
      <c r="A212" s="665">
        <v>204</v>
      </c>
      <c r="B212" s="52">
        <v>43864</v>
      </c>
      <c r="C212" s="53" t="s">
        <v>243</v>
      </c>
      <c r="D212" s="54" t="s">
        <v>244</v>
      </c>
      <c r="E212" s="22">
        <v>21</v>
      </c>
      <c r="F212" s="22">
        <v>12</v>
      </c>
      <c r="G212" s="22"/>
      <c r="H212" s="22"/>
      <c r="I212" s="22"/>
      <c r="J212" s="22"/>
      <c r="K212" s="22"/>
      <c r="L212" s="22"/>
    </row>
    <row r="213" spans="1:18" s="6" customFormat="1" ht="15.6" x14ac:dyDescent="0.3">
      <c r="A213" s="665">
        <v>205</v>
      </c>
      <c r="B213" s="20">
        <v>43862</v>
      </c>
      <c r="C213" s="21" t="s">
        <v>234</v>
      </c>
      <c r="D213" s="22" t="s">
        <v>205</v>
      </c>
      <c r="E213" s="54">
        <v>14</v>
      </c>
      <c r="F213" s="22">
        <v>13</v>
      </c>
      <c r="G213" s="62"/>
      <c r="H213" s="62"/>
      <c r="I213" s="62"/>
      <c r="J213" s="62"/>
      <c r="K213" s="62"/>
      <c r="L213" s="62"/>
      <c r="R213" s="7"/>
    </row>
    <row r="214" spans="1:18" ht="15.6" x14ac:dyDescent="0.3">
      <c r="A214" s="665">
        <v>206</v>
      </c>
      <c r="B214" s="33">
        <v>43921</v>
      </c>
      <c r="C214" s="82" t="s">
        <v>285</v>
      </c>
      <c r="D214" s="83" t="s">
        <v>205</v>
      </c>
      <c r="E214" s="13">
        <v>55</v>
      </c>
      <c r="F214" s="22">
        <v>14</v>
      </c>
      <c r="G214" s="22"/>
      <c r="H214" s="22"/>
      <c r="I214" s="22"/>
      <c r="J214" s="22"/>
      <c r="K214" s="22"/>
      <c r="L214" s="22"/>
    </row>
    <row r="215" spans="1:18" ht="15.6" x14ac:dyDescent="0.3">
      <c r="A215" s="665">
        <v>207</v>
      </c>
      <c r="B215" s="20">
        <v>43903</v>
      </c>
      <c r="C215" s="21" t="s">
        <v>263</v>
      </c>
      <c r="D215" s="22" t="s">
        <v>264</v>
      </c>
      <c r="E215" s="13">
        <v>37</v>
      </c>
      <c r="F215" s="22">
        <v>15</v>
      </c>
      <c r="G215" s="22"/>
      <c r="H215" s="22"/>
      <c r="I215" s="22"/>
      <c r="J215" s="22"/>
      <c r="K215" s="22"/>
      <c r="L215" s="22"/>
    </row>
    <row r="216" spans="1:18" ht="15.6" x14ac:dyDescent="0.3">
      <c r="A216" s="665">
        <v>208</v>
      </c>
      <c r="B216" s="33">
        <v>43917</v>
      </c>
      <c r="C216" s="82" t="s">
        <v>277</v>
      </c>
      <c r="D216" s="83" t="s">
        <v>264</v>
      </c>
      <c r="E216" s="54">
        <v>47</v>
      </c>
      <c r="F216" s="22">
        <v>16</v>
      </c>
      <c r="G216" s="22"/>
      <c r="H216" s="22"/>
      <c r="I216" s="22"/>
      <c r="J216" s="22"/>
      <c r="K216" s="22"/>
      <c r="L216" s="22"/>
    </row>
    <row r="217" spans="1:18" ht="15.6" x14ac:dyDescent="0.3">
      <c r="A217" s="665">
        <v>209</v>
      </c>
      <c r="B217" s="39">
        <v>43947</v>
      </c>
      <c r="C217" s="70" t="s">
        <v>305</v>
      </c>
      <c r="D217" s="35" t="s">
        <v>264</v>
      </c>
      <c r="E217" s="13">
        <v>70</v>
      </c>
      <c r="F217" s="22">
        <v>17</v>
      </c>
      <c r="G217" s="22"/>
      <c r="H217" s="22"/>
      <c r="I217" s="22"/>
      <c r="J217" s="22"/>
      <c r="K217" s="22"/>
      <c r="L217" s="22"/>
    </row>
    <row r="218" spans="1:18" ht="15.6" x14ac:dyDescent="0.3">
      <c r="A218" s="665">
        <v>210</v>
      </c>
      <c r="B218" s="31">
        <v>43936</v>
      </c>
      <c r="C218" s="153" t="s">
        <v>300</v>
      </c>
      <c r="D218" s="25" t="s">
        <v>301</v>
      </c>
      <c r="E218" s="13">
        <v>67</v>
      </c>
      <c r="F218" s="22">
        <v>18</v>
      </c>
      <c r="G218" s="22"/>
      <c r="H218" s="22"/>
      <c r="I218" s="22"/>
      <c r="J218" s="22"/>
      <c r="K218" s="22"/>
      <c r="L218" s="22"/>
    </row>
    <row r="219" spans="1:18" ht="15.6" x14ac:dyDescent="0.3">
      <c r="A219" s="665">
        <v>211</v>
      </c>
      <c r="B219" s="52">
        <v>43854</v>
      </c>
      <c r="C219" s="53" t="s">
        <v>217</v>
      </c>
      <c r="D219" s="54" t="s">
        <v>105</v>
      </c>
      <c r="E219" s="54">
        <v>2</v>
      </c>
      <c r="F219" s="22">
        <v>19</v>
      </c>
      <c r="G219" s="22"/>
      <c r="H219" s="22"/>
      <c r="I219" s="22"/>
      <c r="J219" s="22"/>
      <c r="K219" s="22"/>
      <c r="L219" s="22"/>
    </row>
    <row r="220" spans="1:18" ht="15.6" x14ac:dyDescent="0.3">
      <c r="A220" s="665">
        <v>212</v>
      </c>
      <c r="B220" s="20">
        <v>43863</v>
      </c>
      <c r="C220" s="21" t="s">
        <v>237</v>
      </c>
      <c r="D220" s="22" t="s">
        <v>23</v>
      </c>
      <c r="E220" s="54">
        <v>17</v>
      </c>
      <c r="F220" s="22">
        <v>20</v>
      </c>
      <c r="G220" s="22"/>
      <c r="H220" s="22"/>
      <c r="I220" s="22"/>
      <c r="J220" s="22"/>
      <c r="K220" s="22"/>
      <c r="L220" s="22"/>
    </row>
    <row r="221" spans="1:18" s="6" customFormat="1" ht="15.6" x14ac:dyDescent="0.3">
      <c r="A221" s="665">
        <v>213</v>
      </c>
      <c r="B221" s="20">
        <v>43921</v>
      </c>
      <c r="C221" s="21" t="s">
        <v>282</v>
      </c>
      <c r="D221" s="22" t="s">
        <v>23</v>
      </c>
      <c r="E221" s="13">
        <v>52</v>
      </c>
      <c r="F221" s="22">
        <v>21</v>
      </c>
      <c r="G221" s="62"/>
      <c r="H221" s="62"/>
      <c r="I221" s="62"/>
      <c r="J221" s="62"/>
      <c r="K221" s="62"/>
      <c r="L221" s="62"/>
      <c r="R221" s="7"/>
    </row>
    <row r="222" spans="1:18" s="6" customFormat="1" ht="15.6" x14ac:dyDescent="0.3">
      <c r="A222" s="665">
        <v>214</v>
      </c>
      <c r="B222" s="33">
        <v>43949</v>
      </c>
      <c r="C222" s="46" t="s">
        <v>308</v>
      </c>
      <c r="D222" s="72" t="s">
        <v>23</v>
      </c>
      <c r="E222" s="13">
        <v>73</v>
      </c>
      <c r="F222" s="22">
        <v>22</v>
      </c>
      <c r="G222" s="62"/>
      <c r="H222" s="62"/>
      <c r="I222" s="62"/>
      <c r="J222" s="62"/>
      <c r="K222" s="62"/>
      <c r="L222" s="62"/>
      <c r="R222" s="7"/>
    </row>
    <row r="223" spans="1:18" ht="16.2" x14ac:dyDescent="0.35">
      <c r="A223" s="665">
        <v>215</v>
      </c>
      <c r="B223" s="52">
        <v>43860</v>
      </c>
      <c r="C223" s="53" t="s">
        <v>220</v>
      </c>
      <c r="D223" s="54" t="s">
        <v>221</v>
      </c>
      <c r="E223" s="54">
        <v>5</v>
      </c>
      <c r="F223" s="22">
        <v>23</v>
      </c>
      <c r="G223" s="22"/>
      <c r="H223" s="22"/>
      <c r="I223" s="846" t="s">
        <v>2429</v>
      </c>
      <c r="J223" s="22"/>
      <c r="K223" s="22"/>
      <c r="L223" s="22"/>
    </row>
    <row r="224" spans="1:18" ht="15.6" x14ac:dyDescent="0.3">
      <c r="A224" s="665">
        <v>216</v>
      </c>
      <c r="B224" s="20">
        <v>43862</v>
      </c>
      <c r="C224" s="21" t="s">
        <v>232</v>
      </c>
      <c r="D224" s="22" t="s">
        <v>233</v>
      </c>
      <c r="E224" s="13">
        <v>13</v>
      </c>
      <c r="F224" s="22">
        <v>24</v>
      </c>
      <c r="G224" s="22"/>
      <c r="H224" s="22"/>
      <c r="I224" s="22"/>
      <c r="J224" s="22"/>
      <c r="K224" s="22"/>
      <c r="L224" s="22"/>
    </row>
    <row r="225" spans="1:18" s="6" customFormat="1" ht="15.6" x14ac:dyDescent="0.3">
      <c r="A225" s="665">
        <v>217</v>
      </c>
      <c r="B225" s="52">
        <v>43862</v>
      </c>
      <c r="C225" s="53" t="s">
        <v>235</v>
      </c>
      <c r="D225" s="54" t="s">
        <v>114</v>
      </c>
      <c r="E225" s="22">
        <v>15</v>
      </c>
      <c r="F225" s="22">
        <v>25</v>
      </c>
      <c r="G225" s="62"/>
      <c r="H225" s="62"/>
      <c r="I225" s="62"/>
      <c r="J225" s="62"/>
      <c r="K225" s="62"/>
      <c r="L225" s="62"/>
      <c r="R225" s="7"/>
    </row>
    <row r="226" spans="1:18" s="6" customFormat="1" ht="15.6" x14ac:dyDescent="0.3">
      <c r="A226" s="665">
        <v>218</v>
      </c>
      <c r="B226" s="33">
        <v>43917</v>
      </c>
      <c r="C226" s="82" t="s">
        <v>276</v>
      </c>
      <c r="D226" s="83" t="s">
        <v>114</v>
      </c>
      <c r="E226" s="13">
        <v>46</v>
      </c>
      <c r="F226" s="22">
        <v>26</v>
      </c>
      <c r="G226" s="62"/>
      <c r="H226" s="62"/>
      <c r="I226" s="62"/>
      <c r="J226" s="62"/>
      <c r="K226" s="62"/>
      <c r="L226" s="62"/>
      <c r="R226" s="7"/>
    </row>
    <row r="227" spans="1:18" ht="15.6" x14ac:dyDescent="0.3">
      <c r="A227" s="665">
        <v>219</v>
      </c>
      <c r="B227" s="33">
        <v>43921</v>
      </c>
      <c r="C227" s="82" t="s">
        <v>284</v>
      </c>
      <c r="D227" s="83" t="s">
        <v>114</v>
      </c>
      <c r="E227" s="22">
        <v>54</v>
      </c>
      <c r="F227" s="22">
        <v>27</v>
      </c>
      <c r="G227" s="22"/>
      <c r="H227" s="22"/>
      <c r="I227" s="22"/>
      <c r="J227" s="22"/>
      <c r="K227" s="22"/>
      <c r="L227" s="22"/>
    </row>
    <row r="228" spans="1:18" s="6" customFormat="1" ht="15.6" x14ac:dyDescent="0.3">
      <c r="A228" s="665">
        <v>220</v>
      </c>
      <c r="B228" s="33">
        <v>43937</v>
      </c>
      <c r="C228" s="82" t="s">
        <v>292</v>
      </c>
      <c r="D228" s="46" t="s">
        <v>114</v>
      </c>
      <c r="E228" s="22">
        <v>60</v>
      </c>
      <c r="F228" s="22">
        <v>28</v>
      </c>
      <c r="G228" s="62"/>
      <c r="H228" s="62"/>
      <c r="I228" s="62"/>
      <c r="J228" s="62"/>
      <c r="K228" s="62"/>
      <c r="L228" s="62"/>
      <c r="R228" s="7"/>
    </row>
    <row r="229" spans="1:18" ht="15.6" x14ac:dyDescent="0.3">
      <c r="A229" s="665">
        <v>221</v>
      </c>
      <c r="B229" s="39">
        <v>43946</v>
      </c>
      <c r="C229" s="70" t="s">
        <v>304</v>
      </c>
      <c r="D229" s="35" t="s">
        <v>114</v>
      </c>
      <c r="E229" s="22">
        <v>69</v>
      </c>
      <c r="F229" s="22">
        <v>29</v>
      </c>
      <c r="G229" s="22"/>
      <c r="H229" s="22"/>
      <c r="I229" s="22"/>
      <c r="J229" s="22"/>
      <c r="K229" s="22"/>
      <c r="L229" s="22"/>
    </row>
    <row r="230" spans="1:18" ht="15.6" x14ac:dyDescent="0.3">
      <c r="A230" s="665">
        <v>222</v>
      </c>
      <c r="B230" s="20">
        <v>43868</v>
      </c>
      <c r="C230" s="21" t="s">
        <v>245</v>
      </c>
      <c r="D230" s="22" t="s">
        <v>246</v>
      </c>
      <c r="E230" s="13">
        <v>22</v>
      </c>
      <c r="F230" s="22">
        <v>30</v>
      </c>
      <c r="G230" s="22"/>
      <c r="H230" s="22"/>
      <c r="I230" s="22"/>
      <c r="J230" s="22"/>
      <c r="K230" s="22"/>
      <c r="L230" s="22"/>
    </row>
    <row r="231" spans="1:18" ht="15.6" x14ac:dyDescent="0.3">
      <c r="A231" s="665">
        <v>223</v>
      </c>
      <c r="B231" s="20">
        <v>43860</v>
      </c>
      <c r="C231" s="21" t="s">
        <v>222</v>
      </c>
      <c r="D231" s="22" t="s">
        <v>223</v>
      </c>
      <c r="E231" s="22">
        <v>6</v>
      </c>
      <c r="F231" s="22">
        <v>31</v>
      </c>
      <c r="G231" s="22"/>
      <c r="H231" s="22"/>
      <c r="I231" s="22"/>
      <c r="J231" s="22"/>
      <c r="K231" s="22"/>
      <c r="L231" s="22"/>
    </row>
    <row r="232" spans="1:18" ht="15.6" x14ac:dyDescent="0.3">
      <c r="A232" s="665">
        <v>224</v>
      </c>
      <c r="B232" s="11">
        <v>43878</v>
      </c>
      <c r="C232" s="12" t="s">
        <v>248</v>
      </c>
      <c r="D232" s="4" t="s">
        <v>249</v>
      </c>
      <c r="E232" s="22">
        <v>24</v>
      </c>
      <c r="F232" s="22">
        <v>32</v>
      </c>
      <c r="G232" s="22"/>
      <c r="H232" s="22"/>
      <c r="I232" s="22"/>
      <c r="J232" s="22"/>
      <c r="K232" s="22"/>
      <c r="L232" s="22"/>
    </row>
    <row r="233" spans="1:18" s="6" customFormat="1" ht="15.6" x14ac:dyDescent="0.3">
      <c r="A233" s="665">
        <v>225</v>
      </c>
      <c r="B233" s="11">
        <v>43862</v>
      </c>
      <c r="C233" s="12" t="s">
        <v>236</v>
      </c>
      <c r="D233" s="4" t="s">
        <v>125</v>
      </c>
      <c r="E233" s="13">
        <v>16</v>
      </c>
      <c r="F233" s="22">
        <v>33</v>
      </c>
      <c r="G233" s="62"/>
      <c r="H233" s="62"/>
      <c r="I233" s="62"/>
      <c r="J233" s="62"/>
      <c r="K233" s="62"/>
      <c r="L233" s="62"/>
      <c r="R233" s="7"/>
    </row>
    <row r="234" spans="1:18" s="6" customFormat="1" ht="15.6" x14ac:dyDescent="0.3">
      <c r="A234" s="665">
        <v>226</v>
      </c>
      <c r="B234" s="11">
        <v>43864</v>
      </c>
      <c r="C234" s="12" t="s">
        <v>242</v>
      </c>
      <c r="D234" s="4" t="s">
        <v>53</v>
      </c>
      <c r="E234" s="54">
        <v>20</v>
      </c>
      <c r="F234" s="22">
        <v>34</v>
      </c>
      <c r="G234" s="62"/>
      <c r="H234" s="62"/>
      <c r="I234" s="62"/>
      <c r="J234" s="62"/>
      <c r="K234" s="62"/>
      <c r="L234" s="62"/>
      <c r="R234" s="7"/>
    </row>
    <row r="235" spans="1:18" s="6" customFormat="1" ht="15.6" x14ac:dyDescent="0.3">
      <c r="A235" s="665">
        <v>227</v>
      </c>
      <c r="B235" s="33">
        <v>43902</v>
      </c>
      <c r="C235" s="46" t="s">
        <v>261</v>
      </c>
      <c r="D235" s="62" t="s">
        <v>53</v>
      </c>
      <c r="E235" s="54">
        <v>35</v>
      </c>
      <c r="F235" s="22">
        <v>35</v>
      </c>
      <c r="G235" s="62"/>
      <c r="H235" s="62"/>
      <c r="I235" s="62"/>
      <c r="J235" s="62"/>
      <c r="K235" s="62"/>
      <c r="L235" s="62"/>
      <c r="R235" s="7"/>
    </row>
    <row r="236" spans="1:18" s="6" customFormat="1" ht="15.6" x14ac:dyDescent="0.3">
      <c r="A236" s="665">
        <v>228</v>
      </c>
      <c r="B236" s="20">
        <v>43860</v>
      </c>
      <c r="C236" s="21" t="s">
        <v>224</v>
      </c>
      <c r="D236" s="22" t="s">
        <v>56</v>
      </c>
      <c r="E236" s="13">
        <v>7</v>
      </c>
      <c r="F236" s="22">
        <v>36</v>
      </c>
      <c r="G236" s="62"/>
      <c r="H236" s="62"/>
      <c r="I236" s="62"/>
      <c r="J236" s="62"/>
      <c r="K236" s="62"/>
      <c r="L236" s="62"/>
      <c r="R236" s="7"/>
    </row>
    <row r="237" spans="1:18" s="6" customFormat="1" ht="15.6" x14ac:dyDescent="0.3">
      <c r="A237" s="665">
        <v>229</v>
      </c>
      <c r="B237" s="33">
        <v>43888</v>
      </c>
      <c r="C237" s="46" t="s">
        <v>254</v>
      </c>
      <c r="D237" s="62" t="s">
        <v>56</v>
      </c>
      <c r="E237" s="54">
        <v>29</v>
      </c>
      <c r="F237" s="22">
        <v>37</v>
      </c>
      <c r="G237" s="62"/>
      <c r="H237" s="62"/>
      <c r="I237" s="62"/>
      <c r="J237" s="62"/>
      <c r="K237" s="62"/>
      <c r="L237" s="62"/>
      <c r="R237" s="7"/>
    </row>
    <row r="238" spans="1:18" s="6" customFormat="1" ht="15.6" x14ac:dyDescent="0.3">
      <c r="A238" s="665">
        <v>230</v>
      </c>
      <c r="B238" s="33">
        <v>43921</v>
      </c>
      <c r="C238" s="82" t="s">
        <v>288</v>
      </c>
      <c r="D238" s="83" t="s">
        <v>56</v>
      </c>
      <c r="E238" s="22">
        <v>57</v>
      </c>
      <c r="F238" s="22">
        <v>38</v>
      </c>
      <c r="G238" s="62"/>
      <c r="H238" s="62"/>
      <c r="I238" s="62"/>
      <c r="J238" s="62"/>
      <c r="K238" s="62"/>
      <c r="L238" s="62"/>
      <c r="R238" s="7"/>
    </row>
    <row r="239" spans="1:18" s="6" customFormat="1" ht="15.6" x14ac:dyDescent="0.3">
      <c r="A239" s="665">
        <v>231</v>
      </c>
      <c r="B239" s="33">
        <v>43937</v>
      </c>
      <c r="C239" s="82" t="s">
        <v>293</v>
      </c>
      <c r="D239" s="46" t="s">
        <v>56</v>
      </c>
      <c r="E239" s="13">
        <v>61</v>
      </c>
      <c r="F239" s="22">
        <v>39</v>
      </c>
      <c r="G239" s="62"/>
      <c r="H239" s="62"/>
      <c r="I239" s="62"/>
      <c r="J239" s="62"/>
      <c r="K239" s="62"/>
      <c r="L239" s="62"/>
      <c r="R239" s="7"/>
    </row>
    <row r="240" spans="1:18" s="6" customFormat="1" ht="15.6" x14ac:dyDescent="0.3">
      <c r="A240" s="665">
        <v>232</v>
      </c>
      <c r="B240" s="33">
        <v>43944</v>
      </c>
      <c r="C240" s="34" t="s">
        <v>296</v>
      </c>
      <c r="D240" s="46" t="s">
        <v>56</v>
      </c>
      <c r="E240" s="13">
        <v>64</v>
      </c>
      <c r="F240" s="22">
        <v>40</v>
      </c>
      <c r="G240" s="62"/>
      <c r="H240" s="62"/>
      <c r="I240" s="62"/>
      <c r="J240" s="62"/>
      <c r="K240" s="62"/>
      <c r="L240" s="62"/>
      <c r="R240" s="7"/>
    </row>
    <row r="241" spans="1:18" ht="15.6" x14ac:dyDescent="0.3">
      <c r="A241" s="665">
        <v>233</v>
      </c>
      <c r="B241" s="33">
        <v>43959</v>
      </c>
      <c r="C241" s="46" t="s">
        <v>309</v>
      </c>
      <c r="D241" s="72" t="s">
        <v>56</v>
      </c>
      <c r="E241" s="54">
        <v>74</v>
      </c>
      <c r="F241" s="22">
        <v>41</v>
      </c>
      <c r="G241" s="22"/>
      <c r="H241" s="22"/>
      <c r="I241" s="22"/>
      <c r="J241" s="22"/>
      <c r="K241" s="22"/>
      <c r="L241" s="22"/>
    </row>
    <row r="242" spans="1:18" s="6" customFormat="1" ht="15.6" x14ac:dyDescent="0.3">
      <c r="A242" s="665">
        <v>234</v>
      </c>
      <c r="B242" s="20">
        <v>43874</v>
      </c>
      <c r="C242" s="21" t="s">
        <v>247</v>
      </c>
      <c r="D242" s="22" t="s">
        <v>128</v>
      </c>
      <c r="E242" s="54">
        <v>23</v>
      </c>
      <c r="F242" s="22">
        <v>42</v>
      </c>
      <c r="G242" s="62"/>
      <c r="H242" s="62"/>
      <c r="I242" s="62"/>
      <c r="J242" s="62"/>
      <c r="K242" s="62"/>
      <c r="L242" s="62"/>
      <c r="R242" s="7"/>
    </row>
    <row r="243" spans="1:18" s="6" customFormat="1" ht="15.6" x14ac:dyDescent="0.3">
      <c r="A243" s="665">
        <v>235</v>
      </c>
      <c r="B243" s="39">
        <v>43949</v>
      </c>
      <c r="C243" s="70" t="s">
        <v>307</v>
      </c>
      <c r="D243" s="35" t="s">
        <v>112</v>
      </c>
      <c r="E243" s="22">
        <v>72</v>
      </c>
      <c r="F243" s="22">
        <v>43</v>
      </c>
      <c r="G243" s="62"/>
      <c r="H243" s="62"/>
      <c r="I243" s="62"/>
      <c r="J243" s="62"/>
      <c r="K243" s="62"/>
      <c r="L243" s="62"/>
      <c r="R243" s="7"/>
    </row>
    <row r="244" spans="1:18" ht="15.6" x14ac:dyDescent="0.3">
      <c r="A244" s="665">
        <v>236</v>
      </c>
      <c r="B244" s="11">
        <v>43910</v>
      </c>
      <c r="C244" s="12" t="s">
        <v>268</v>
      </c>
      <c r="D244" s="4" t="s">
        <v>269</v>
      </c>
      <c r="E244" s="54">
        <v>41</v>
      </c>
      <c r="F244" s="22">
        <v>44</v>
      </c>
      <c r="G244" s="22"/>
      <c r="H244" s="22"/>
      <c r="I244" s="22"/>
      <c r="J244" s="22"/>
      <c r="K244" s="22"/>
      <c r="L244" s="22"/>
    </row>
    <row r="245" spans="1:18" s="6" customFormat="1" ht="15.6" x14ac:dyDescent="0.3">
      <c r="A245" s="665">
        <v>237</v>
      </c>
      <c r="B245" s="20">
        <v>43886</v>
      </c>
      <c r="C245" s="21" t="s">
        <v>251</v>
      </c>
      <c r="D245" s="15" t="s">
        <v>150</v>
      </c>
      <c r="E245" s="54">
        <v>26</v>
      </c>
      <c r="F245" s="22">
        <v>45</v>
      </c>
      <c r="G245" s="62"/>
      <c r="H245" s="62"/>
      <c r="I245" s="62"/>
      <c r="J245" s="62"/>
      <c r="K245" s="62"/>
      <c r="L245" s="62"/>
      <c r="R245" s="7"/>
    </row>
    <row r="246" spans="1:18" s="63" customFormat="1" ht="15.6" x14ac:dyDescent="0.3">
      <c r="A246" s="665">
        <v>238</v>
      </c>
      <c r="B246" s="11">
        <v>43861</v>
      </c>
      <c r="C246" s="12" t="s">
        <v>228</v>
      </c>
      <c r="D246" s="4" t="s">
        <v>229</v>
      </c>
      <c r="E246" s="13">
        <v>10</v>
      </c>
      <c r="F246" s="22">
        <v>46</v>
      </c>
      <c r="G246" s="3"/>
      <c r="H246" s="3"/>
      <c r="I246" s="3"/>
      <c r="J246" s="3"/>
      <c r="K246" s="3"/>
      <c r="L246" s="3"/>
    </row>
    <row r="247" spans="1:18" s="63" customFormat="1" ht="15.6" x14ac:dyDescent="0.3">
      <c r="A247" s="665">
        <v>239</v>
      </c>
      <c r="B247" s="11">
        <v>43906</v>
      </c>
      <c r="C247" s="12" t="s">
        <v>267</v>
      </c>
      <c r="D247" s="4" t="s">
        <v>229</v>
      </c>
      <c r="E247" s="13">
        <v>40</v>
      </c>
      <c r="F247" s="22">
        <v>47</v>
      </c>
      <c r="G247" s="3"/>
      <c r="H247" s="3"/>
      <c r="I247" s="3"/>
      <c r="J247" s="3"/>
      <c r="K247" s="3"/>
      <c r="L247" s="3"/>
    </row>
    <row r="248" spans="1:18" s="71" customFormat="1" ht="15.6" x14ac:dyDescent="0.3">
      <c r="A248" s="665">
        <v>240</v>
      </c>
      <c r="B248" s="20">
        <v>43917</v>
      </c>
      <c r="C248" s="21" t="s">
        <v>273</v>
      </c>
      <c r="D248" s="22" t="s">
        <v>274</v>
      </c>
      <c r="E248" s="54">
        <v>44</v>
      </c>
      <c r="F248" s="22">
        <v>48</v>
      </c>
      <c r="G248" s="84"/>
      <c r="H248" s="84"/>
      <c r="I248" s="84"/>
      <c r="J248" s="84"/>
      <c r="K248" s="84"/>
      <c r="L248" s="84"/>
    </row>
    <row r="249" spans="1:18" s="71" customFormat="1" ht="15.6" x14ac:dyDescent="0.3">
      <c r="A249" s="665">
        <v>241</v>
      </c>
      <c r="B249" s="33">
        <v>43921</v>
      </c>
      <c r="C249" s="82" t="s">
        <v>286</v>
      </c>
      <c r="D249" s="83" t="s">
        <v>287</v>
      </c>
      <c r="E249" s="54">
        <v>56</v>
      </c>
      <c r="F249" s="22">
        <v>49</v>
      </c>
      <c r="G249" s="84"/>
      <c r="H249" s="84"/>
      <c r="I249" s="84"/>
      <c r="J249" s="84"/>
      <c r="K249" s="84"/>
      <c r="L249" s="84"/>
    </row>
    <row r="250" spans="1:18" s="71" customFormat="1" ht="15.6" x14ac:dyDescent="0.3">
      <c r="A250" s="665">
        <v>242</v>
      </c>
      <c r="B250" s="39">
        <v>43948</v>
      </c>
      <c r="C250" s="70" t="s">
        <v>306</v>
      </c>
      <c r="D250" s="35" t="s">
        <v>287</v>
      </c>
      <c r="E250" s="54">
        <v>71</v>
      </c>
      <c r="F250" s="22">
        <v>50</v>
      </c>
      <c r="G250" s="84"/>
      <c r="H250" s="84"/>
      <c r="I250" s="84"/>
      <c r="J250" s="84"/>
      <c r="K250" s="84"/>
      <c r="L250" s="84"/>
    </row>
    <row r="251" spans="1:18" s="71" customFormat="1" ht="15.6" x14ac:dyDescent="0.3">
      <c r="A251" s="665">
        <v>243</v>
      </c>
      <c r="B251" s="33">
        <v>43919</v>
      </c>
      <c r="C251" s="46" t="s">
        <v>279</v>
      </c>
      <c r="D251" s="72" t="s">
        <v>137</v>
      </c>
      <c r="E251" s="13">
        <v>49</v>
      </c>
      <c r="F251" s="22">
        <v>51</v>
      </c>
      <c r="G251" s="84"/>
      <c r="H251" s="84"/>
      <c r="I251" s="84"/>
      <c r="J251" s="84"/>
      <c r="K251" s="84"/>
      <c r="L251" s="84"/>
    </row>
    <row r="252" spans="1:18" s="6" customFormat="1" ht="15.6" x14ac:dyDescent="0.3">
      <c r="A252" s="665">
        <v>244</v>
      </c>
      <c r="B252" s="20">
        <v>43921</v>
      </c>
      <c r="C252" s="15" t="s">
        <v>281</v>
      </c>
      <c r="D252" s="25" t="s">
        <v>67</v>
      </c>
      <c r="E252" s="22">
        <v>51</v>
      </c>
      <c r="F252" s="22"/>
      <c r="G252" s="62"/>
      <c r="H252" s="62"/>
      <c r="I252" s="62"/>
      <c r="J252" s="62"/>
      <c r="K252" s="62"/>
      <c r="L252" s="62"/>
      <c r="R252" s="7"/>
    </row>
    <row r="253" spans="1:18" s="6" customFormat="1" ht="15.6" x14ac:dyDescent="0.3">
      <c r="A253" s="665">
        <v>245</v>
      </c>
      <c r="B253" s="20">
        <v>43900</v>
      </c>
      <c r="C253" s="79" t="s">
        <v>257</v>
      </c>
      <c r="D253" s="22" t="s">
        <v>258</v>
      </c>
      <c r="E253" s="54">
        <v>32</v>
      </c>
      <c r="F253" s="22"/>
      <c r="G253" s="62"/>
      <c r="H253" s="62"/>
      <c r="I253" s="62"/>
      <c r="J253" s="62"/>
      <c r="K253" s="62"/>
      <c r="L253" s="62"/>
      <c r="R253" s="7"/>
    </row>
    <row r="254" spans="1:18" s="6" customFormat="1" ht="15.6" x14ac:dyDescent="0.3">
      <c r="A254" s="666"/>
      <c r="B254" s="33"/>
      <c r="C254" s="46"/>
      <c r="D254" s="72"/>
      <c r="E254" s="72"/>
      <c r="F254" s="22"/>
      <c r="G254" s="62"/>
      <c r="H254" s="62"/>
      <c r="I254" s="62"/>
      <c r="J254" s="62"/>
      <c r="K254" s="62"/>
      <c r="L254" s="62"/>
      <c r="R254" s="7"/>
    </row>
    <row r="255" spans="1:18" s="6" customFormat="1" ht="15.6" x14ac:dyDescent="0.3">
      <c r="A255" s="666"/>
      <c r="B255" s="33"/>
      <c r="C255" s="46"/>
      <c r="D255" s="72"/>
      <c r="E255" s="72"/>
      <c r="F255" s="22"/>
      <c r="G255" s="62"/>
      <c r="H255" s="62"/>
      <c r="I255" s="62"/>
      <c r="J255" s="62"/>
      <c r="K255" s="62"/>
      <c r="L255" s="62"/>
      <c r="R255" s="7"/>
    </row>
    <row r="256" spans="1:18" s="155" customFormat="1" ht="15.6" x14ac:dyDescent="0.3">
      <c r="A256" s="668">
        <v>246</v>
      </c>
      <c r="B256" s="92">
        <v>43899</v>
      </c>
      <c r="C256" s="93" t="s">
        <v>406</v>
      </c>
      <c r="D256" s="27" t="s">
        <v>407</v>
      </c>
      <c r="E256" s="569">
        <v>1</v>
      </c>
      <c r="F256" s="22"/>
      <c r="G256" s="22"/>
      <c r="H256" s="154"/>
      <c r="I256" s="154"/>
      <c r="J256" s="154"/>
      <c r="P256" s="156"/>
      <c r="R256" s="156"/>
    </row>
    <row r="257" spans="1:19" s="177" customFormat="1" ht="18" x14ac:dyDescent="0.35">
      <c r="A257" s="667">
        <v>247</v>
      </c>
      <c r="B257" s="92">
        <v>43900</v>
      </c>
      <c r="C257" s="93" t="s">
        <v>411</v>
      </c>
      <c r="D257" s="27" t="s">
        <v>407</v>
      </c>
      <c r="E257" s="570">
        <v>2</v>
      </c>
      <c r="F257" s="22"/>
      <c r="G257" s="175"/>
      <c r="H257" s="180" t="s">
        <v>310</v>
      </c>
      <c r="I257" s="180"/>
      <c r="J257" s="181"/>
      <c r="K257" s="175" t="s">
        <v>313</v>
      </c>
      <c r="L257" s="181"/>
      <c r="M257" s="182"/>
      <c r="N257" s="182"/>
      <c r="O257" s="182"/>
      <c r="P257" s="182"/>
      <c r="Q257" s="182"/>
      <c r="R257" s="182"/>
      <c r="S257" s="182"/>
    </row>
    <row r="258" spans="1:19" s="86" customFormat="1" ht="15.6" x14ac:dyDescent="0.3">
      <c r="A258" s="666">
        <v>248</v>
      </c>
      <c r="B258" s="90">
        <v>43875</v>
      </c>
      <c r="C258" s="12" t="s">
        <v>323</v>
      </c>
      <c r="D258" s="4" t="s">
        <v>17</v>
      </c>
      <c r="E258" s="175">
        <v>1</v>
      </c>
      <c r="F258" s="22"/>
      <c r="G258" s="75"/>
      <c r="H258" s="75"/>
      <c r="I258" s="75"/>
      <c r="J258" s="75"/>
      <c r="K258" s="75"/>
      <c r="L258" s="75"/>
      <c r="R258" s="73"/>
    </row>
    <row r="259" spans="1:19" ht="15.6" x14ac:dyDescent="0.3">
      <c r="A259" s="668">
        <v>249</v>
      </c>
      <c r="B259" s="11">
        <v>43875</v>
      </c>
      <c r="C259" s="12" t="s">
        <v>324</v>
      </c>
      <c r="D259" s="4" t="s">
        <v>17</v>
      </c>
      <c r="E259" s="16">
        <v>2</v>
      </c>
      <c r="F259" s="22"/>
      <c r="J259" s="22"/>
      <c r="K259" s="22"/>
      <c r="L259" s="22"/>
    </row>
    <row r="260" spans="1:19" ht="18" x14ac:dyDescent="0.35">
      <c r="A260" s="667">
        <v>250</v>
      </c>
      <c r="B260" s="11">
        <v>43876</v>
      </c>
      <c r="C260" s="12" t="s">
        <v>336</v>
      </c>
      <c r="D260" s="4" t="s">
        <v>17</v>
      </c>
      <c r="E260" s="175">
        <v>3</v>
      </c>
      <c r="F260" s="22"/>
      <c r="G260" s="22"/>
      <c r="H260" s="22"/>
      <c r="I260" s="22"/>
      <c r="J260" s="22"/>
      <c r="K260" s="22"/>
      <c r="L260" s="22"/>
    </row>
    <row r="261" spans="1:19" ht="15.6" x14ac:dyDescent="0.3">
      <c r="A261" s="666">
        <v>251</v>
      </c>
      <c r="B261" s="95">
        <v>43897</v>
      </c>
      <c r="C261" s="96" t="s">
        <v>392</v>
      </c>
      <c r="D261" s="97" t="s">
        <v>17</v>
      </c>
      <c r="E261" s="175">
        <v>4</v>
      </c>
      <c r="F261" s="22"/>
      <c r="G261" s="22"/>
      <c r="H261" s="22"/>
      <c r="I261" s="22"/>
      <c r="J261" s="22"/>
      <c r="K261" s="22"/>
      <c r="L261" s="22"/>
    </row>
    <row r="262" spans="1:19" ht="15.6" x14ac:dyDescent="0.3">
      <c r="A262" s="668">
        <v>252</v>
      </c>
      <c r="B262" s="95">
        <v>43898</v>
      </c>
      <c r="C262" s="96" t="s">
        <v>397</v>
      </c>
      <c r="D262" s="97" t="s">
        <v>17</v>
      </c>
      <c r="E262" s="16">
        <v>5</v>
      </c>
      <c r="F262" s="22"/>
      <c r="G262" s="22"/>
      <c r="H262" s="22"/>
      <c r="I262" s="22"/>
      <c r="J262" s="22"/>
      <c r="K262" s="22"/>
      <c r="L262" s="22"/>
    </row>
    <row r="263" spans="1:19" ht="18" x14ac:dyDescent="0.35">
      <c r="A263" s="667">
        <v>253</v>
      </c>
      <c r="B263" s="95">
        <v>43899</v>
      </c>
      <c r="C263" s="96" t="s">
        <v>405</v>
      </c>
      <c r="D263" s="97" t="s">
        <v>17</v>
      </c>
      <c r="E263" s="175">
        <v>6</v>
      </c>
      <c r="F263" s="22"/>
      <c r="G263" s="22"/>
      <c r="H263" s="22"/>
      <c r="I263" s="22"/>
      <c r="J263" s="22"/>
      <c r="K263" s="22"/>
      <c r="L263" s="22"/>
    </row>
    <row r="264" spans="1:19" ht="15.6" x14ac:dyDescent="0.3">
      <c r="A264" s="666">
        <v>254</v>
      </c>
      <c r="B264" s="95">
        <v>43907</v>
      </c>
      <c r="C264" s="96" t="s">
        <v>450</v>
      </c>
      <c r="D264" s="97" t="s">
        <v>17</v>
      </c>
      <c r="E264" s="175">
        <v>7</v>
      </c>
      <c r="F264" s="22"/>
      <c r="G264" s="22"/>
      <c r="H264" s="22"/>
      <c r="I264" s="22"/>
      <c r="J264" s="22"/>
      <c r="K264" s="22"/>
      <c r="L264" s="22"/>
    </row>
    <row r="265" spans="1:19" ht="15.6" x14ac:dyDescent="0.3">
      <c r="A265" s="668">
        <v>255</v>
      </c>
      <c r="B265" s="31">
        <v>43910</v>
      </c>
      <c r="C265" s="37" t="s">
        <v>482</v>
      </c>
      <c r="D265" s="25" t="s">
        <v>17</v>
      </c>
      <c r="E265" s="16">
        <v>8</v>
      </c>
      <c r="F265" s="22"/>
      <c r="G265" s="22"/>
      <c r="H265" s="22"/>
      <c r="I265" s="22"/>
      <c r="J265" s="22"/>
      <c r="K265" s="22"/>
      <c r="L265" s="22"/>
    </row>
    <row r="266" spans="1:19" ht="18" x14ac:dyDescent="0.35">
      <c r="A266" s="667">
        <v>256</v>
      </c>
      <c r="B266" s="31">
        <v>43910</v>
      </c>
      <c r="C266" s="37" t="s">
        <v>483</v>
      </c>
      <c r="D266" s="25" t="s">
        <v>17</v>
      </c>
      <c r="E266" s="175">
        <v>9</v>
      </c>
      <c r="F266" s="22"/>
      <c r="G266" s="22"/>
      <c r="H266" s="22"/>
      <c r="I266" s="22"/>
      <c r="J266" s="22"/>
      <c r="K266" s="22"/>
      <c r="L266" s="22"/>
    </row>
    <row r="267" spans="1:19" ht="15.6" x14ac:dyDescent="0.3">
      <c r="A267" s="666">
        <v>257</v>
      </c>
      <c r="B267" s="31">
        <v>43910</v>
      </c>
      <c r="C267" s="37" t="s">
        <v>484</v>
      </c>
      <c r="D267" s="25" t="s">
        <v>17</v>
      </c>
      <c r="E267" s="175">
        <v>10</v>
      </c>
      <c r="F267" s="22"/>
      <c r="G267" s="22"/>
      <c r="H267" s="22"/>
      <c r="I267" s="22"/>
      <c r="J267" s="22"/>
      <c r="K267" s="22"/>
      <c r="L267" s="22"/>
    </row>
    <row r="268" spans="1:19" ht="15.6" x14ac:dyDescent="0.3">
      <c r="A268" s="668">
        <v>258</v>
      </c>
      <c r="B268" s="31">
        <v>43910</v>
      </c>
      <c r="C268" s="37" t="s">
        <v>485</v>
      </c>
      <c r="D268" s="25" t="s">
        <v>17</v>
      </c>
      <c r="E268" s="16">
        <v>11</v>
      </c>
      <c r="F268" s="22"/>
      <c r="G268" s="22"/>
      <c r="H268" s="22"/>
      <c r="I268" s="22"/>
      <c r="J268" s="22"/>
      <c r="K268" s="22"/>
      <c r="L268" s="22"/>
    </row>
    <row r="269" spans="1:19" ht="18" x14ac:dyDescent="0.35">
      <c r="A269" s="667">
        <v>259</v>
      </c>
      <c r="B269" s="31">
        <v>43916</v>
      </c>
      <c r="C269" s="37" t="s">
        <v>529</v>
      </c>
      <c r="D269" s="25" t="s">
        <v>17</v>
      </c>
      <c r="E269" s="175">
        <v>12</v>
      </c>
      <c r="F269" s="22"/>
      <c r="G269" s="22"/>
      <c r="H269" s="22"/>
      <c r="I269" s="22"/>
      <c r="J269" s="22"/>
      <c r="K269" s="22"/>
      <c r="L269" s="22"/>
    </row>
    <row r="270" spans="1:19" ht="15.6" x14ac:dyDescent="0.3">
      <c r="A270" s="666">
        <v>260</v>
      </c>
      <c r="B270" s="31">
        <v>43917</v>
      </c>
      <c r="C270" s="37" t="s">
        <v>545</v>
      </c>
      <c r="D270" s="25" t="s">
        <v>17</v>
      </c>
      <c r="E270" s="175">
        <v>13</v>
      </c>
      <c r="F270" s="22"/>
      <c r="G270" s="22"/>
      <c r="H270" s="22"/>
      <c r="I270" s="22"/>
      <c r="J270" s="22"/>
      <c r="K270" s="22"/>
      <c r="L270" s="22"/>
    </row>
    <row r="271" spans="1:19" ht="15.6" x14ac:dyDescent="0.3">
      <c r="A271" s="668">
        <v>261</v>
      </c>
      <c r="B271" s="31">
        <v>43921</v>
      </c>
      <c r="C271" s="37" t="s">
        <v>598</v>
      </c>
      <c r="D271" s="25" t="s">
        <v>17</v>
      </c>
      <c r="E271" s="16">
        <v>14</v>
      </c>
      <c r="F271" s="22"/>
      <c r="G271" s="22"/>
      <c r="H271" s="22"/>
      <c r="I271" s="22"/>
      <c r="J271" s="22"/>
      <c r="K271" s="22"/>
      <c r="L271" s="22"/>
    </row>
    <row r="272" spans="1:19" ht="18" x14ac:dyDescent="0.35">
      <c r="A272" s="667">
        <v>262</v>
      </c>
      <c r="B272" s="31">
        <v>43923</v>
      </c>
      <c r="C272" s="37" t="s">
        <v>621</v>
      </c>
      <c r="D272" s="25" t="s">
        <v>17</v>
      </c>
      <c r="E272" s="175">
        <v>15</v>
      </c>
      <c r="F272" s="22"/>
      <c r="G272" s="22"/>
      <c r="H272" s="22"/>
      <c r="I272" s="22"/>
      <c r="J272" s="22"/>
      <c r="K272" s="22"/>
      <c r="L272" s="22"/>
    </row>
    <row r="273" spans="1:12" ht="15.6" x14ac:dyDescent="0.3">
      <c r="A273" s="666">
        <v>263</v>
      </c>
      <c r="B273" s="102">
        <v>43924</v>
      </c>
      <c r="C273" s="25" t="s">
        <v>630</v>
      </c>
      <c r="D273" s="25" t="s">
        <v>17</v>
      </c>
      <c r="E273" s="175">
        <v>16</v>
      </c>
      <c r="F273" s="22"/>
      <c r="G273" s="22"/>
      <c r="H273" s="22"/>
      <c r="I273" s="22"/>
      <c r="J273" s="22"/>
      <c r="K273" s="22"/>
      <c r="L273" s="22"/>
    </row>
    <row r="274" spans="1:12" ht="15.6" x14ac:dyDescent="0.3">
      <c r="A274" s="668">
        <v>264</v>
      </c>
      <c r="B274" s="102">
        <v>43927</v>
      </c>
      <c r="C274" s="37" t="s">
        <v>648</v>
      </c>
      <c r="D274" s="25" t="s">
        <v>17</v>
      </c>
      <c r="E274" s="16">
        <v>17</v>
      </c>
      <c r="F274" s="22"/>
      <c r="G274" s="22"/>
      <c r="H274" s="22"/>
      <c r="I274" s="22"/>
      <c r="J274" s="22"/>
      <c r="K274" s="22"/>
      <c r="L274" s="22"/>
    </row>
    <row r="275" spans="1:12" ht="18" x14ac:dyDescent="0.35">
      <c r="A275" s="667">
        <v>265</v>
      </c>
      <c r="B275" s="31">
        <v>43929</v>
      </c>
      <c r="C275" s="37" t="s">
        <v>651</v>
      </c>
      <c r="D275" s="25" t="s">
        <v>17</v>
      </c>
      <c r="E275" s="175">
        <v>18</v>
      </c>
      <c r="F275" s="22"/>
      <c r="G275" s="22"/>
      <c r="H275" s="22"/>
      <c r="I275" s="22"/>
      <c r="J275" s="22"/>
      <c r="K275" s="22"/>
      <c r="L275" s="22"/>
    </row>
    <row r="276" spans="1:12" ht="15.6" x14ac:dyDescent="0.3">
      <c r="A276" s="666">
        <v>266</v>
      </c>
      <c r="B276" s="102">
        <v>43930</v>
      </c>
      <c r="C276" s="37" t="s">
        <v>660</v>
      </c>
      <c r="D276" s="25" t="s">
        <v>17</v>
      </c>
      <c r="E276" s="175">
        <v>19</v>
      </c>
      <c r="F276" s="22"/>
      <c r="G276" s="22"/>
      <c r="H276" s="22"/>
      <c r="I276" s="22"/>
      <c r="J276" s="22"/>
      <c r="K276" s="22"/>
      <c r="L276" s="22"/>
    </row>
    <row r="277" spans="1:12" ht="15.6" x14ac:dyDescent="0.3">
      <c r="A277" s="668">
        <v>267</v>
      </c>
      <c r="B277" s="31">
        <v>43931</v>
      </c>
      <c r="C277" s="37" t="s">
        <v>665</v>
      </c>
      <c r="D277" s="25" t="s">
        <v>17</v>
      </c>
      <c r="E277" s="16">
        <v>20</v>
      </c>
      <c r="F277" s="22"/>
      <c r="G277" s="22"/>
      <c r="H277" s="22"/>
      <c r="I277" s="22"/>
      <c r="J277" s="22"/>
      <c r="K277" s="22"/>
      <c r="L277" s="22"/>
    </row>
    <row r="278" spans="1:12" ht="18" x14ac:dyDescent="0.35">
      <c r="A278" s="667">
        <v>268</v>
      </c>
      <c r="B278" s="31">
        <v>43933</v>
      </c>
      <c r="C278" s="37" t="s">
        <v>671</v>
      </c>
      <c r="D278" s="25" t="s">
        <v>17</v>
      </c>
      <c r="E278" s="175">
        <v>21</v>
      </c>
      <c r="F278" s="22"/>
      <c r="G278" s="22"/>
      <c r="H278" s="22"/>
      <c r="I278" s="22"/>
      <c r="J278" s="22"/>
      <c r="K278" s="22"/>
      <c r="L278" s="22"/>
    </row>
    <row r="279" spans="1:12" ht="15.6" x14ac:dyDescent="0.3">
      <c r="A279" s="666">
        <v>269</v>
      </c>
      <c r="B279" s="31">
        <v>43934</v>
      </c>
      <c r="C279" s="37" t="s">
        <v>676</v>
      </c>
      <c r="D279" s="25" t="s">
        <v>17</v>
      </c>
      <c r="E279" s="175">
        <v>22</v>
      </c>
      <c r="F279" s="22"/>
      <c r="G279" s="22"/>
      <c r="H279" s="22"/>
      <c r="I279" s="22"/>
      <c r="J279" s="22"/>
      <c r="K279" s="22"/>
      <c r="L279" s="22"/>
    </row>
    <row r="280" spans="1:12" ht="15.6" x14ac:dyDescent="0.3">
      <c r="A280" s="668">
        <v>270</v>
      </c>
      <c r="B280" s="31">
        <v>43934</v>
      </c>
      <c r="C280" s="37" t="s">
        <v>677</v>
      </c>
      <c r="D280" s="25" t="s">
        <v>17</v>
      </c>
      <c r="E280" s="16">
        <v>23</v>
      </c>
      <c r="F280" s="22"/>
      <c r="G280" s="22"/>
      <c r="H280" s="22"/>
      <c r="I280" s="22"/>
      <c r="J280" s="22"/>
      <c r="K280" s="22"/>
      <c r="L280" s="22"/>
    </row>
    <row r="281" spans="1:12" ht="18" x14ac:dyDescent="0.35">
      <c r="A281" s="667">
        <v>271</v>
      </c>
      <c r="B281" s="31">
        <v>43938</v>
      </c>
      <c r="C281" s="37" t="s">
        <v>713</v>
      </c>
      <c r="D281" s="25" t="s">
        <v>17</v>
      </c>
      <c r="E281" s="175">
        <v>24</v>
      </c>
      <c r="F281" s="22"/>
      <c r="G281" s="22"/>
      <c r="H281" s="22"/>
      <c r="I281" s="22"/>
      <c r="J281" s="22"/>
      <c r="K281" s="22"/>
      <c r="L281" s="22"/>
    </row>
    <row r="282" spans="1:12" ht="15.6" x14ac:dyDescent="0.3">
      <c r="A282" s="666">
        <v>272</v>
      </c>
      <c r="B282" s="31">
        <v>43942</v>
      </c>
      <c r="C282" s="37" t="s">
        <v>726</v>
      </c>
      <c r="D282" s="25" t="s">
        <v>17</v>
      </c>
      <c r="E282" s="175">
        <v>25</v>
      </c>
      <c r="F282" s="22"/>
      <c r="G282" s="22"/>
      <c r="H282" s="22"/>
      <c r="I282" s="22"/>
      <c r="J282" s="22"/>
      <c r="K282" s="22"/>
      <c r="L282" s="22"/>
    </row>
    <row r="283" spans="1:12" ht="15.6" x14ac:dyDescent="0.3">
      <c r="A283" s="668">
        <v>273</v>
      </c>
      <c r="B283" s="92">
        <v>43943</v>
      </c>
      <c r="C283" s="93" t="s">
        <v>737</v>
      </c>
      <c r="D283" s="27" t="s">
        <v>17</v>
      </c>
      <c r="E283" s="16">
        <v>26</v>
      </c>
      <c r="F283" s="22"/>
      <c r="G283" s="22"/>
      <c r="H283" s="22"/>
      <c r="I283" s="22"/>
      <c r="J283" s="22"/>
      <c r="K283" s="22"/>
      <c r="L283" s="22"/>
    </row>
    <row r="284" spans="1:12" ht="18" x14ac:dyDescent="0.35">
      <c r="A284" s="667">
        <v>274</v>
      </c>
      <c r="B284" s="92">
        <v>43943</v>
      </c>
      <c r="C284" s="93" t="s">
        <v>738</v>
      </c>
      <c r="D284" s="27" t="s">
        <v>17</v>
      </c>
      <c r="E284" s="175">
        <v>27</v>
      </c>
      <c r="F284" s="22"/>
      <c r="G284" s="22"/>
      <c r="H284" s="22"/>
      <c r="I284" s="22"/>
      <c r="J284" s="22"/>
      <c r="K284" s="22"/>
      <c r="L284" s="22"/>
    </row>
    <row r="285" spans="1:12" ht="15.6" x14ac:dyDescent="0.3">
      <c r="A285" s="666">
        <v>275</v>
      </c>
      <c r="B285" s="92">
        <v>43944</v>
      </c>
      <c r="C285" s="93" t="s">
        <v>765</v>
      </c>
      <c r="D285" s="27" t="s">
        <v>17</v>
      </c>
      <c r="E285" s="175">
        <v>28</v>
      </c>
      <c r="F285" s="22"/>
      <c r="G285" s="22"/>
      <c r="H285" s="22"/>
      <c r="I285" s="22"/>
      <c r="J285" s="22"/>
      <c r="K285" s="22"/>
      <c r="L285" s="22"/>
    </row>
    <row r="286" spans="1:12" ht="15.6" x14ac:dyDescent="0.3">
      <c r="A286" s="668">
        <v>276</v>
      </c>
      <c r="B286" s="99">
        <v>43945</v>
      </c>
      <c r="C286" s="93" t="s">
        <v>790</v>
      </c>
      <c r="D286" s="27" t="s">
        <v>17</v>
      </c>
      <c r="E286" s="16">
        <v>29</v>
      </c>
      <c r="F286" s="22"/>
      <c r="G286" s="22"/>
      <c r="H286" s="22"/>
      <c r="I286" s="22"/>
      <c r="J286" s="22"/>
      <c r="K286" s="22"/>
      <c r="L286" s="22"/>
    </row>
    <row r="287" spans="1:12" ht="18" x14ac:dyDescent="0.35">
      <c r="A287" s="667">
        <v>277</v>
      </c>
      <c r="B287" s="99">
        <v>43946</v>
      </c>
      <c r="C287" s="93" t="s">
        <v>805</v>
      </c>
      <c r="D287" s="27" t="s">
        <v>17</v>
      </c>
      <c r="E287" s="175">
        <v>30</v>
      </c>
      <c r="F287" s="22"/>
      <c r="G287" s="22"/>
      <c r="H287" s="22"/>
      <c r="I287" s="22"/>
      <c r="J287" s="22"/>
      <c r="K287" s="22"/>
      <c r="L287" s="22"/>
    </row>
    <row r="288" spans="1:12" ht="15.6" x14ac:dyDescent="0.3">
      <c r="A288" s="666">
        <v>278</v>
      </c>
      <c r="B288" s="99">
        <v>43948</v>
      </c>
      <c r="C288" s="93" t="s">
        <v>809</v>
      </c>
      <c r="D288" s="27" t="s">
        <v>17</v>
      </c>
      <c r="E288" s="175">
        <v>31</v>
      </c>
      <c r="F288" s="22"/>
      <c r="G288" s="22"/>
      <c r="H288" s="22"/>
      <c r="I288" s="22"/>
      <c r="J288" s="22"/>
      <c r="K288" s="22"/>
      <c r="L288" s="22"/>
    </row>
    <row r="289" spans="1:12" ht="15.6" x14ac:dyDescent="0.3">
      <c r="A289" s="668">
        <v>279</v>
      </c>
      <c r="B289" s="92">
        <v>43951</v>
      </c>
      <c r="C289" s="93" t="s">
        <v>844</v>
      </c>
      <c r="D289" s="27" t="s">
        <v>17</v>
      </c>
      <c r="E289" s="16">
        <v>32</v>
      </c>
      <c r="F289" s="22"/>
      <c r="G289" s="22"/>
      <c r="H289" s="22"/>
      <c r="I289" s="22"/>
      <c r="J289" s="22"/>
      <c r="K289" s="22"/>
      <c r="L289" s="22"/>
    </row>
    <row r="290" spans="1:12" ht="18" x14ac:dyDescent="0.35">
      <c r="A290" s="667">
        <v>280</v>
      </c>
      <c r="B290" s="92">
        <v>43955</v>
      </c>
      <c r="C290" s="93" t="s">
        <v>848</v>
      </c>
      <c r="D290" s="27" t="s">
        <v>17</v>
      </c>
      <c r="E290" s="175">
        <v>33</v>
      </c>
      <c r="F290" s="22"/>
      <c r="G290" s="22"/>
      <c r="H290" s="22"/>
      <c r="I290" s="22"/>
      <c r="J290" s="22"/>
      <c r="K290" s="22"/>
      <c r="L290" s="22"/>
    </row>
    <row r="291" spans="1:12" ht="15.6" x14ac:dyDescent="0.3">
      <c r="A291" s="666">
        <v>281</v>
      </c>
      <c r="B291" s="92">
        <v>43959</v>
      </c>
      <c r="C291" s="93" t="s">
        <v>871</v>
      </c>
      <c r="D291" s="27" t="s">
        <v>17</v>
      </c>
      <c r="E291" s="175">
        <v>34</v>
      </c>
      <c r="F291" s="22"/>
      <c r="G291" s="22"/>
      <c r="H291" s="22"/>
      <c r="I291" s="22"/>
      <c r="J291" s="22"/>
      <c r="K291" s="22"/>
      <c r="L291" s="22"/>
    </row>
    <row r="292" spans="1:12" ht="15.6" x14ac:dyDescent="0.3">
      <c r="A292" s="668">
        <v>282</v>
      </c>
      <c r="B292" s="92">
        <v>43966</v>
      </c>
      <c r="C292" s="93" t="s">
        <v>882</v>
      </c>
      <c r="D292" s="27" t="s">
        <v>17</v>
      </c>
      <c r="E292" s="16">
        <v>35</v>
      </c>
      <c r="F292" s="22"/>
      <c r="G292" s="22"/>
      <c r="H292" s="22"/>
      <c r="I292" s="22"/>
      <c r="J292" s="22"/>
      <c r="K292" s="22"/>
      <c r="L292" s="22"/>
    </row>
    <row r="293" spans="1:12" ht="18" x14ac:dyDescent="0.35">
      <c r="A293" s="667">
        <v>283</v>
      </c>
      <c r="B293" s="92">
        <v>43969</v>
      </c>
      <c r="C293" s="93" t="s">
        <v>884</v>
      </c>
      <c r="D293" s="27" t="s">
        <v>17</v>
      </c>
      <c r="E293" s="175">
        <v>36</v>
      </c>
      <c r="F293" s="22"/>
      <c r="G293" s="22"/>
      <c r="H293" s="22"/>
      <c r="I293" s="22"/>
      <c r="J293" s="22"/>
      <c r="K293" s="22"/>
      <c r="L293" s="22"/>
    </row>
    <row r="294" spans="1:12" ht="15.6" x14ac:dyDescent="0.3">
      <c r="A294" s="666">
        <v>284</v>
      </c>
      <c r="B294" s="92">
        <v>43969</v>
      </c>
      <c r="C294" s="93" t="s">
        <v>885</v>
      </c>
      <c r="D294" s="27" t="s">
        <v>17</v>
      </c>
      <c r="E294" s="175">
        <v>37</v>
      </c>
      <c r="F294" s="22"/>
      <c r="G294" s="22"/>
      <c r="H294" s="22"/>
      <c r="I294" s="22"/>
      <c r="J294" s="22"/>
      <c r="K294" s="22"/>
      <c r="L294" s="22"/>
    </row>
    <row r="295" spans="1:12" ht="15.6" x14ac:dyDescent="0.3">
      <c r="A295" s="668">
        <v>285</v>
      </c>
      <c r="B295" s="92">
        <v>43970</v>
      </c>
      <c r="C295" s="93" t="s">
        <v>889</v>
      </c>
      <c r="D295" s="27" t="s">
        <v>17</v>
      </c>
      <c r="E295" s="16">
        <v>38</v>
      </c>
      <c r="F295" s="22"/>
      <c r="G295" s="22"/>
      <c r="H295" s="22"/>
      <c r="I295" s="22"/>
      <c r="J295" s="22"/>
      <c r="K295" s="22"/>
      <c r="L295" s="22"/>
    </row>
    <row r="296" spans="1:12" ht="18" x14ac:dyDescent="0.35">
      <c r="A296" s="667">
        <v>286</v>
      </c>
      <c r="B296" s="92">
        <v>43971</v>
      </c>
      <c r="C296" s="93" t="s">
        <v>890</v>
      </c>
      <c r="D296" s="27" t="s">
        <v>17</v>
      </c>
      <c r="E296" s="175">
        <v>39</v>
      </c>
      <c r="F296" s="22"/>
      <c r="G296" s="22"/>
      <c r="H296" s="22"/>
      <c r="I296" s="22"/>
      <c r="J296" s="22"/>
      <c r="K296" s="22"/>
      <c r="L296" s="22"/>
    </row>
    <row r="297" spans="1:12" ht="15.6" x14ac:dyDescent="0.3">
      <c r="A297" s="666">
        <v>287</v>
      </c>
      <c r="B297" s="92">
        <v>43974</v>
      </c>
      <c r="C297" s="93" t="s">
        <v>895</v>
      </c>
      <c r="D297" s="27" t="s">
        <v>17</v>
      </c>
      <c r="E297" s="175">
        <v>40</v>
      </c>
      <c r="F297" s="22"/>
      <c r="G297" s="22"/>
      <c r="H297" s="22"/>
      <c r="I297" s="22"/>
      <c r="J297" s="22"/>
      <c r="K297" s="22"/>
      <c r="L297" s="22"/>
    </row>
    <row r="298" spans="1:12" ht="15.6" x14ac:dyDescent="0.3">
      <c r="A298" s="668">
        <v>288</v>
      </c>
      <c r="B298" s="92">
        <v>43984</v>
      </c>
      <c r="C298" s="93" t="s">
        <v>912</v>
      </c>
      <c r="D298" s="27" t="s">
        <v>17</v>
      </c>
      <c r="E298" s="16">
        <v>41</v>
      </c>
      <c r="F298" s="22"/>
      <c r="G298" s="22"/>
      <c r="H298" s="22"/>
      <c r="I298" s="22"/>
      <c r="J298" s="22"/>
      <c r="K298" s="22"/>
      <c r="L298" s="22"/>
    </row>
    <row r="299" spans="1:12" ht="18" x14ac:dyDescent="0.35">
      <c r="A299" s="667">
        <v>289</v>
      </c>
      <c r="B299" s="92">
        <v>43989</v>
      </c>
      <c r="C299" s="27" t="s">
        <v>915</v>
      </c>
      <c r="D299" s="27" t="s">
        <v>17</v>
      </c>
      <c r="E299" s="175">
        <v>42</v>
      </c>
      <c r="F299" s="22"/>
      <c r="G299" s="22"/>
      <c r="H299" s="22"/>
      <c r="I299" s="22"/>
      <c r="J299" s="22"/>
      <c r="K299" s="22"/>
      <c r="L299" s="22"/>
    </row>
    <row r="300" spans="1:12" ht="15.6" x14ac:dyDescent="0.3">
      <c r="A300" s="666">
        <v>290</v>
      </c>
      <c r="B300" s="92">
        <v>43990</v>
      </c>
      <c r="C300" s="93" t="s">
        <v>916</v>
      </c>
      <c r="D300" s="27" t="s">
        <v>17</v>
      </c>
      <c r="E300" s="175">
        <v>43</v>
      </c>
      <c r="F300" s="22"/>
      <c r="G300" s="22"/>
      <c r="H300" s="22"/>
      <c r="I300" s="22"/>
      <c r="J300" s="22"/>
      <c r="K300" s="22"/>
      <c r="L300" s="22"/>
    </row>
    <row r="301" spans="1:12" ht="15.6" x14ac:dyDescent="0.3">
      <c r="A301" s="668">
        <v>291</v>
      </c>
      <c r="B301" s="92">
        <v>43990</v>
      </c>
      <c r="C301" s="93" t="s">
        <v>917</v>
      </c>
      <c r="D301" s="27" t="s">
        <v>17</v>
      </c>
      <c r="E301" s="16">
        <v>44</v>
      </c>
      <c r="F301" s="22"/>
      <c r="G301" s="22"/>
      <c r="H301" s="22"/>
      <c r="I301" s="22"/>
      <c r="J301" s="22"/>
      <c r="K301" s="22"/>
      <c r="L301" s="22"/>
    </row>
    <row r="302" spans="1:12" ht="18" x14ac:dyDescent="0.35">
      <c r="A302" s="667">
        <v>292</v>
      </c>
      <c r="B302" s="92">
        <v>44000</v>
      </c>
      <c r="C302" s="93" t="s">
        <v>928</v>
      </c>
      <c r="D302" s="27" t="s">
        <v>17</v>
      </c>
      <c r="E302" s="175">
        <v>45</v>
      </c>
      <c r="F302" s="22"/>
      <c r="G302" s="22"/>
      <c r="H302" s="22"/>
      <c r="I302" s="22"/>
      <c r="J302" s="22"/>
      <c r="K302" s="22"/>
      <c r="L302" s="22"/>
    </row>
    <row r="303" spans="1:12" ht="15.6" x14ac:dyDescent="0.3">
      <c r="A303" s="666">
        <v>293</v>
      </c>
      <c r="B303" s="92">
        <v>44011</v>
      </c>
      <c r="C303" s="93" t="s">
        <v>935</v>
      </c>
      <c r="D303" s="27" t="s">
        <v>17</v>
      </c>
      <c r="E303" s="175">
        <v>46</v>
      </c>
      <c r="F303" s="22"/>
      <c r="G303" s="22"/>
      <c r="H303" s="22"/>
      <c r="I303" s="22"/>
      <c r="J303" s="22"/>
      <c r="K303" s="22"/>
      <c r="L303" s="22"/>
    </row>
    <row r="304" spans="1:12" ht="15.6" x14ac:dyDescent="0.3">
      <c r="A304" s="668">
        <v>294</v>
      </c>
      <c r="B304" s="8">
        <v>44015</v>
      </c>
      <c r="C304" s="9" t="s">
        <v>937</v>
      </c>
      <c r="D304" s="10" t="s">
        <v>17</v>
      </c>
      <c r="E304" s="16">
        <v>47</v>
      </c>
      <c r="F304" s="22"/>
      <c r="G304" s="22"/>
      <c r="H304" s="22"/>
      <c r="I304" s="22"/>
      <c r="J304" s="22"/>
      <c r="K304" s="22"/>
      <c r="L304" s="22"/>
    </row>
    <row r="305" spans="1:12" ht="18" x14ac:dyDescent="0.35">
      <c r="A305" s="667">
        <v>295</v>
      </c>
      <c r="B305" s="8">
        <v>44022</v>
      </c>
      <c r="C305" s="9" t="s">
        <v>939</v>
      </c>
      <c r="D305" s="10" t="s">
        <v>17</v>
      </c>
      <c r="E305" s="175">
        <v>48</v>
      </c>
      <c r="F305" s="22"/>
      <c r="G305" s="22"/>
      <c r="H305" s="22"/>
      <c r="I305" s="22"/>
      <c r="J305" s="22"/>
      <c r="K305" s="22"/>
      <c r="L305" s="22"/>
    </row>
    <row r="306" spans="1:12" ht="15.6" x14ac:dyDescent="0.3">
      <c r="A306" s="666">
        <v>296</v>
      </c>
      <c r="B306" s="111">
        <v>43978</v>
      </c>
      <c r="C306" s="112" t="s">
        <v>900</v>
      </c>
      <c r="D306" s="113" t="s">
        <v>901</v>
      </c>
      <c r="E306" s="175">
        <v>1</v>
      </c>
      <c r="F306" s="22"/>
      <c r="G306" s="22"/>
      <c r="H306" s="22"/>
      <c r="I306" s="22"/>
      <c r="J306" s="22"/>
      <c r="K306" s="22"/>
      <c r="L306" s="22"/>
    </row>
    <row r="307" spans="1:12" ht="15.6" x14ac:dyDescent="0.3">
      <c r="A307" s="668">
        <v>297</v>
      </c>
      <c r="B307" s="114">
        <v>43993</v>
      </c>
      <c r="C307" s="115" t="s">
        <v>923</v>
      </c>
      <c r="D307" s="116" t="s">
        <v>901</v>
      </c>
      <c r="E307" s="16">
        <v>2</v>
      </c>
      <c r="F307" s="22"/>
      <c r="G307" s="22"/>
      <c r="H307" s="22"/>
      <c r="I307" s="22"/>
      <c r="J307" s="22"/>
      <c r="K307" s="22"/>
      <c r="L307" s="22"/>
    </row>
    <row r="308" spans="1:12" ht="18" x14ac:dyDescent="0.35">
      <c r="A308" s="667">
        <v>298</v>
      </c>
      <c r="B308" s="49">
        <v>43886</v>
      </c>
      <c r="C308" s="77" t="s">
        <v>354</v>
      </c>
      <c r="D308" s="50" t="s">
        <v>355</v>
      </c>
      <c r="E308" s="175">
        <v>3</v>
      </c>
      <c r="F308" s="22"/>
      <c r="G308" s="22"/>
      <c r="H308" s="22"/>
      <c r="I308" s="22"/>
      <c r="J308" s="22"/>
      <c r="K308" s="22"/>
      <c r="L308" s="22"/>
    </row>
    <row r="309" spans="1:12" ht="15.6" x14ac:dyDescent="0.3">
      <c r="A309" s="666">
        <v>299</v>
      </c>
      <c r="B309" s="92">
        <v>43901</v>
      </c>
      <c r="C309" s="93" t="s">
        <v>417</v>
      </c>
      <c r="D309" s="27" t="s">
        <v>355</v>
      </c>
      <c r="E309" s="175">
        <v>4</v>
      </c>
      <c r="F309" s="22"/>
      <c r="G309" s="22"/>
      <c r="H309" s="22"/>
      <c r="I309" s="22"/>
      <c r="J309" s="22"/>
      <c r="K309" s="22"/>
      <c r="L309" s="22"/>
    </row>
    <row r="310" spans="1:12" ht="15.6" x14ac:dyDescent="0.3">
      <c r="A310" s="668">
        <v>300</v>
      </c>
      <c r="B310" s="92">
        <v>43902</v>
      </c>
      <c r="C310" s="93" t="s">
        <v>422</v>
      </c>
      <c r="D310" s="27" t="s">
        <v>355</v>
      </c>
      <c r="E310" s="16">
        <v>5</v>
      </c>
      <c r="F310" s="22"/>
      <c r="G310" s="22"/>
      <c r="H310" s="22"/>
      <c r="I310" s="22"/>
      <c r="J310" s="22"/>
      <c r="K310" s="22"/>
      <c r="L310" s="22"/>
    </row>
    <row r="311" spans="1:12" ht="18" x14ac:dyDescent="0.35">
      <c r="A311" s="667">
        <v>301</v>
      </c>
      <c r="B311" s="88">
        <v>43861</v>
      </c>
      <c r="C311" s="89" t="s">
        <v>314</v>
      </c>
      <c r="D311" s="75" t="s">
        <v>239</v>
      </c>
      <c r="E311" s="175">
        <v>1</v>
      </c>
      <c r="F311" s="22"/>
      <c r="G311" s="22"/>
      <c r="H311" s="22"/>
      <c r="I311" s="22"/>
      <c r="J311" s="22"/>
      <c r="K311" s="22"/>
      <c r="L311" s="22"/>
    </row>
    <row r="312" spans="1:12" ht="15.6" x14ac:dyDescent="0.3">
      <c r="A312" s="666">
        <v>302</v>
      </c>
      <c r="B312" s="92">
        <v>43909</v>
      </c>
      <c r="C312" s="93" t="s">
        <v>472</v>
      </c>
      <c r="D312" s="27" t="s">
        <v>239</v>
      </c>
      <c r="E312" s="175">
        <v>2</v>
      </c>
      <c r="F312" s="22"/>
      <c r="G312" s="22"/>
      <c r="H312" s="22"/>
      <c r="I312" s="22"/>
      <c r="J312" s="22"/>
      <c r="K312" s="22"/>
      <c r="L312" s="22"/>
    </row>
    <row r="313" spans="1:12" ht="15.6" x14ac:dyDescent="0.3">
      <c r="A313" s="668">
        <v>303</v>
      </c>
      <c r="B313" s="99">
        <v>43921</v>
      </c>
      <c r="C313" s="93" t="s">
        <v>580</v>
      </c>
      <c r="D313" s="27" t="str">
        <f>D315</f>
        <v>MIC</v>
      </c>
      <c r="E313" s="16">
        <v>3</v>
      </c>
      <c r="F313" s="22"/>
      <c r="G313" s="22"/>
      <c r="H313" s="22"/>
      <c r="I313" s="22"/>
      <c r="J313" s="22"/>
      <c r="K313" s="22"/>
      <c r="L313" s="22"/>
    </row>
    <row r="314" spans="1:12" ht="18" x14ac:dyDescent="0.35">
      <c r="A314" s="667">
        <v>304</v>
      </c>
      <c r="B314" s="99">
        <v>43921</v>
      </c>
      <c r="C314" s="93" t="s">
        <v>581</v>
      </c>
      <c r="D314" s="27" t="s">
        <v>239</v>
      </c>
      <c r="E314" s="175">
        <v>4</v>
      </c>
      <c r="F314" s="22"/>
      <c r="G314" s="22"/>
      <c r="H314" s="22"/>
      <c r="I314" s="22"/>
      <c r="J314" s="22"/>
      <c r="K314" s="22"/>
      <c r="L314" s="22"/>
    </row>
    <row r="315" spans="1:12" ht="15.6" x14ac:dyDescent="0.3">
      <c r="A315" s="666">
        <v>305</v>
      </c>
      <c r="B315" s="99">
        <v>43921</v>
      </c>
      <c r="C315" s="93" t="s">
        <v>582</v>
      </c>
      <c r="D315" s="27" t="s">
        <v>239</v>
      </c>
      <c r="E315" s="175">
        <v>5</v>
      </c>
      <c r="F315" s="22"/>
      <c r="G315" s="22"/>
      <c r="H315" s="22"/>
      <c r="I315" s="22"/>
      <c r="J315" s="22"/>
      <c r="K315" s="22"/>
      <c r="L315" s="22"/>
    </row>
    <row r="316" spans="1:12" ht="15.6" x14ac:dyDescent="0.3">
      <c r="A316" s="668">
        <v>306</v>
      </c>
      <c r="B316" s="92">
        <v>43917</v>
      </c>
      <c r="C316" s="93" t="s">
        <v>538</v>
      </c>
      <c r="D316" s="27" t="s">
        <v>241</v>
      </c>
      <c r="E316" s="16">
        <v>1</v>
      </c>
      <c r="F316" s="22"/>
      <c r="G316" s="22"/>
      <c r="H316" s="22"/>
      <c r="I316" s="22"/>
      <c r="J316" s="22"/>
      <c r="K316" s="22"/>
      <c r="L316" s="22"/>
    </row>
    <row r="317" spans="1:12" ht="18" x14ac:dyDescent="0.35">
      <c r="A317" s="667">
        <v>307</v>
      </c>
      <c r="B317" s="92">
        <v>43895</v>
      </c>
      <c r="C317" s="93" t="s">
        <v>384</v>
      </c>
      <c r="D317" s="27" t="s">
        <v>86</v>
      </c>
      <c r="E317" s="567">
        <v>1</v>
      </c>
      <c r="F317" s="22"/>
      <c r="G317" s="22"/>
      <c r="H317" s="22"/>
      <c r="I317" s="22"/>
      <c r="J317" s="22"/>
      <c r="K317" s="22"/>
      <c r="L317" s="22"/>
    </row>
    <row r="318" spans="1:12" ht="15.6" x14ac:dyDescent="0.3">
      <c r="A318" s="666">
        <v>308</v>
      </c>
      <c r="B318" s="92">
        <v>43901</v>
      </c>
      <c r="C318" s="93" t="s">
        <v>414</v>
      </c>
      <c r="D318" s="27" t="s">
        <v>86</v>
      </c>
      <c r="E318" s="567">
        <v>2</v>
      </c>
      <c r="F318" s="22"/>
      <c r="G318" s="22"/>
      <c r="H318" s="22"/>
      <c r="I318" s="22"/>
      <c r="J318" s="22"/>
      <c r="K318" s="22"/>
      <c r="L318" s="22"/>
    </row>
    <row r="319" spans="1:12" ht="15.6" x14ac:dyDescent="0.3">
      <c r="A319" s="668">
        <v>309</v>
      </c>
      <c r="B319" s="92">
        <v>43915</v>
      </c>
      <c r="C319" s="93" t="s">
        <v>517</v>
      </c>
      <c r="D319" s="27" t="s">
        <v>86</v>
      </c>
      <c r="E319" s="568">
        <v>3</v>
      </c>
      <c r="F319" s="22"/>
      <c r="G319" s="22"/>
      <c r="H319" s="22"/>
      <c r="I319" s="22"/>
      <c r="J319" s="22"/>
      <c r="K319" s="22"/>
      <c r="L319" s="22"/>
    </row>
    <row r="320" spans="1:12" ht="18" x14ac:dyDescent="0.35">
      <c r="A320" s="667">
        <v>310</v>
      </c>
      <c r="B320" s="99">
        <v>43920</v>
      </c>
      <c r="C320" s="93" t="s">
        <v>565</v>
      </c>
      <c r="D320" s="27" t="s">
        <v>86</v>
      </c>
      <c r="E320" s="567">
        <v>4</v>
      </c>
      <c r="F320" s="22"/>
      <c r="G320" s="22"/>
      <c r="H320" s="22"/>
      <c r="I320" s="22"/>
      <c r="J320" s="22"/>
      <c r="K320" s="22"/>
      <c r="L320" s="22"/>
    </row>
    <row r="321" spans="1:12" ht="15.6" x14ac:dyDescent="0.3">
      <c r="A321" s="666">
        <v>311</v>
      </c>
      <c r="B321" s="90">
        <v>43924</v>
      </c>
      <c r="C321" s="12" t="s">
        <v>627</v>
      </c>
      <c r="D321" s="4" t="s">
        <v>86</v>
      </c>
      <c r="E321" s="567">
        <v>5</v>
      </c>
      <c r="F321" s="22"/>
      <c r="G321" s="22"/>
      <c r="H321" s="22"/>
      <c r="I321" s="22"/>
      <c r="J321" s="22"/>
      <c r="K321" s="22"/>
      <c r="L321" s="22"/>
    </row>
    <row r="322" spans="1:12" ht="15.6" x14ac:dyDescent="0.3">
      <c r="A322" s="668">
        <v>312</v>
      </c>
      <c r="B322" s="90">
        <v>43927</v>
      </c>
      <c r="C322" s="12" t="s">
        <v>644</v>
      </c>
      <c r="D322" s="4" t="s">
        <v>86</v>
      </c>
      <c r="E322" s="568">
        <v>6</v>
      </c>
      <c r="F322" s="22"/>
      <c r="G322" s="22"/>
      <c r="H322" s="22"/>
      <c r="I322" s="22"/>
      <c r="J322" s="22"/>
      <c r="K322" s="22"/>
      <c r="L322" s="22"/>
    </row>
    <row r="323" spans="1:12" ht="18" x14ac:dyDescent="0.35">
      <c r="A323" s="667">
        <v>313</v>
      </c>
      <c r="B323" s="11">
        <v>43930</v>
      </c>
      <c r="C323" s="12" t="s">
        <v>655</v>
      </c>
      <c r="D323" s="4" t="s">
        <v>86</v>
      </c>
      <c r="E323" s="567">
        <v>7</v>
      </c>
      <c r="F323" s="22"/>
      <c r="G323" s="22"/>
      <c r="H323" s="22"/>
      <c r="I323" s="22"/>
      <c r="J323" s="22"/>
      <c r="K323" s="22"/>
      <c r="L323" s="22"/>
    </row>
    <row r="324" spans="1:12" ht="15.6" x14ac:dyDescent="0.3">
      <c r="A324" s="666">
        <v>314</v>
      </c>
      <c r="B324" s="90">
        <v>43935</v>
      </c>
      <c r="C324" s="12" t="s">
        <v>682</v>
      </c>
      <c r="D324" s="4" t="s">
        <v>86</v>
      </c>
      <c r="E324" s="567">
        <v>8</v>
      </c>
      <c r="F324" s="22"/>
      <c r="G324" s="22"/>
      <c r="H324" s="22"/>
      <c r="I324" s="22"/>
      <c r="J324" s="22"/>
      <c r="K324" s="22"/>
      <c r="L324" s="22"/>
    </row>
    <row r="325" spans="1:12" ht="15.6" x14ac:dyDescent="0.3">
      <c r="A325" s="668">
        <v>315</v>
      </c>
      <c r="B325" s="11">
        <v>43949</v>
      </c>
      <c r="C325" s="12" t="s">
        <v>815</v>
      </c>
      <c r="D325" s="4" t="s">
        <v>86</v>
      </c>
      <c r="E325" s="568">
        <v>9</v>
      </c>
      <c r="F325" s="22"/>
      <c r="G325" s="22"/>
      <c r="H325" s="22"/>
      <c r="I325" s="22"/>
      <c r="J325" s="22"/>
      <c r="K325" s="22"/>
      <c r="L325" s="22"/>
    </row>
    <row r="326" spans="1:12" ht="18" x14ac:dyDescent="0.35">
      <c r="A326" s="667">
        <v>316</v>
      </c>
      <c r="B326" s="49">
        <v>43874</v>
      </c>
      <c r="C326" s="77" t="s">
        <v>319</v>
      </c>
      <c r="D326" s="50" t="s">
        <v>13</v>
      </c>
      <c r="E326" s="181">
        <v>1</v>
      </c>
      <c r="F326" s="22"/>
      <c r="G326" s="22"/>
      <c r="H326" s="22"/>
      <c r="I326" s="22"/>
      <c r="J326" s="22"/>
      <c r="K326" s="22"/>
      <c r="L326" s="22"/>
    </row>
    <row r="327" spans="1:12" ht="15.6" x14ac:dyDescent="0.3">
      <c r="A327" s="666">
        <v>317</v>
      </c>
      <c r="B327" s="91">
        <v>43875</v>
      </c>
      <c r="C327" s="77" t="s">
        <v>326</v>
      </c>
      <c r="D327" s="50" t="s">
        <v>13</v>
      </c>
      <c r="E327" s="181">
        <v>2</v>
      </c>
      <c r="F327" s="22"/>
      <c r="G327" s="22"/>
      <c r="H327" s="22"/>
      <c r="I327" s="22"/>
      <c r="J327" s="22"/>
      <c r="K327" s="22"/>
      <c r="L327" s="22"/>
    </row>
    <row r="328" spans="1:12" ht="15.6" x14ac:dyDescent="0.3">
      <c r="A328" s="668">
        <v>318</v>
      </c>
      <c r="B328" s="91">
        <v>43875</v>
      </c>
      <c r="C328" s="77" t="s">
        <v>327</v>
      </c>
      <c r="D328" s="50" t="s">
        <v>13</v>
      </c>
      <c r="E328" s="571">
        <v>3</v>
      </c>
      <c r="F328" s="22"/>
      <c r="G328" s="22"/>
      <c r="H328" s="22"/>
      <c r="I328" s="22"/>
      <c r="J328" s="22"/>
      <c r="K328" s="22"/>
      <c r="L328" s="22"/>
    </row>
    <row r="329" spans="1:12" ht="18" x14ac:dyDescent="0.35">
      <c r="A329" s="667">
        <v>319</v>
      </c>
      <c r="B329" s="49">
        <v>43883</v>
      </c>
      <c r="C329" s="77" t="s">
        <v>349</v>
      </c>
      <c r="D329" s="50" t="s">
        <v>13</v>
      </c>
      <c r="E329" s="181">
        <v>4</v>
      </c>
      <c r="F329" s="22"/>
      <c r="G329" s="22"/>
      <c r="H329" s="22"/>
      <c r="I329" s="22"/>
      <c r="J329" s="22"/>
      <c r="K329" s="22"/>
      <c r="L329" s="22"/>
    </row>
    <row r="330" spans="1:12" ht="15.6" x14ac:dyDescent="0.3">
      <c r="A330" s="666">
        <v>320</v>
      </c>
      <c r="B330" s="91">
        <v>43886</v>
      </c>
      <c r="C330" s="77" t="s">
        <v>356</v>
      </c>
      <c r="D330" s="50" t="s">
        <v>13</v>
      </c>
      <c r="E330" s="181">
        <v>5</v>
      </c>
      <c r="F330" s="22"/>
      <c r="G330" s="22"/>
      <c r="H330" s="22"/>
      <c r="I330" s="22"/>
      <c r="J330" s="22"/>
      <c r="K330" s="22"/>
      <c r="L330" s="22"/>
    </row>
    <row r="331" spans="1:12" ht="15.6" x14ac:dyDescent="0.3">
      <c r="A331" s="668">
        <v>321</v>
      </c>
      <c r="B331" s="91">
        <v>43888</v>
      </c>
      <c r="C331" s="77" t="s">
        <v>361</v>
      </c>
      <c r="D331" s="50" t="s">
        <v>13</v>
      </c>
      <c r="E331" s="571">
        <v>6</v>
      </c>
      <c r="F331" s="22"/>
      <c r="G331" s="22"/>
      <c r="H331" s="22"/>
      <c r="I331" s="22"/>
      <c r="J331" s="22"/>
      <c r="K331" s="22"/>
      <c r="L331" s="22"/>
    </row>
    <row r="332" spans="1:12" ht="18" x14ac:dyDescent="0.35">
      <c r="A332" s="667">
        <v>322</v>
      </c>
      <c r="B332" s="49">
        <v>43888</v>
      </c>
      <c r="C332" s="77" t="s">
        <v>362</v>
      </c>
      <c r="D332" s="50" t="s">
        <v>13</v>
      </c>
      <c r="E332" s="181">
        <v>7</v>
      </c>
      <c r="F332" s="22"/>
      <c r="G332" s="22"/>
      <c r="H332" s="22"/>
      <c r="I332" s="22"/>
      <c r="J332" s="22"/>
      <c r="K332" s="22"/>
      <c r="L332" s="22"/>
    </row>
    <row r="333" spans="1:12" ht="15.6" x14ac:dyDescent="0.3">
      <c r="A333" s="666">
        <v>323</v>
      </c>
      <c r="B333" s="49">
        <v>43894</v>
      </c>
      <c r="C333" s="77" t="s">
        <v>378</v>
      </c>
      <c r="D333" s="50" t="s">
        <v>13</v>
      </c>
      <c r="E333" s="181">
        <v>8</v>
      </c>
      <c r="F333" s="22"/>
      <c r="G333" s="22"/>
      <c r="H333" s="22"/>
      <c r="I333" s="22"/>
      <c r="J333" s="22"/>
      <c r="K333" s="22"/>
      <c r="L333" s="22"/>
    </row>
    <row r="334" spans="1:12" ht="15.6" x14ac:dyDescent="0.3">
      <c r="A334" s="668">
        <v>324</v>
      </c>
      <c r="B334" s="92">
        <v>43896</v>
      </c>
      <c r="C334" s="93" t="s">
        <v>389</v>
      </c>
      <c r="D334" s="27" t="s">
        <v>13</v>
      </c>
      <c r="E334" s="571">
        <v>9</v>
      </c>
      <c r="F334" s="22"/>
      <c r="G334" s="22"/>
      <c r="H334" s="22"/>
      <c r="I334" s="22"/>
      <c r="J334" s="22"/>
      <c r="K334" s="22"/>
      <c r="L334" s="22"/>
    </row>
    <row r="335" spans="1:12" ht="18" x14ac:dyDescent="0.35">
      <c r="A335" s="667">
        <v>325</v>
      </c>
      <c r="B335" s="92">
        <v>43900</v>
      </c>
      <c r="C335" s="93" t="s">
        <v>412</v>
      </c>
      <c r="D335" s="27" t="s">
        <v>13</v>
      </c>
      <c r="E335" s="181">
        <v>10</v>
      </c>
      <c r="F335" s="22"/>
      <c r="G335" s="22"/>
      <c r="H335" s="22"/>
      <c r="I335" s="22"/>
      <c r="J335" s="22"/>
      <c r="K335" s="22"/>
      <c r="L335" s="22"/>
    </row>
    <row r="336" spans="1:12" ht="15.6" x14ac:dyDescent="0.3">
      <c r="A336" s="666">
        <v>326</v>
      </c>
      <c r="B336" s="92">
        <v>43901</v>
      </c>
      <c r="C336" s="93" t="s">
        <v>419</v>
      </c>
      <c r="D336" s="27" t="s">
        <v>13</v>
      </c>
      <c r="E336" s="181">
        <v>11</v>
      </c>
      <c r="F336" s="22"/>
      <c r="G336" s="22"/>
      <c r="H336" s="22"/>
      <c r="I336" s="22"/>
      <c r="J336" s="22"/>
      <c r="K336" s="22"/>
      <c r="L336" s="22"/>
    </row>
    <row r="337" spans="1:12" ht="15.6" x14ac:dyDescent="0.3">
      <c r="A337" s="668">
        <v>327</v>
      </c>
      <c r="B337" s="92">
        <v>43902</v>
      </c>
      <c r="C337" s="93" t="s">
        <v>424</v>
      </c>
      <c r="D337" s="27" t="s">
        <v>13</v>
      </c>
      <c r="E337" s="571">
        <v>12</v>
      </c>
      <c r="F337" s="22"/>
      <c r="G337" s="22"/>
      <c r="H337" s="22"/>
      <c r="I337" s="22"/>
      <c r="J337" s="22"/>
      <c r="K337" s="22"/>
      <c r="L337" s="22"/>
    </row>
    <row r="338" spans="1:12" ht="18" x14ac:dyDescent="0.35">
      <c r="A338" s="667">
        <v>328</v>
      </c>
      <c r="B338" s="92">
        <v>43903</v>
      </c>
      <c r="C338" s="93" t="s">
        <v>430</v>
      </c>
      <c r="D338" s="27" t="s">
        <v>13</v>
      </c>
      <c r="E338" s="181">
        <v>13</v>
      </c>
      <c r="F338" s="22"/>
      <c r="G338" s="22"/>
      <c r="H338" s="22"/>
      <c r="I338" s="22"/>
      <c r="J338" s="22"/>
      <c r="K338" s="22"/>
      <c r="L338" s="22"/>
    </row>
    <row r="339" spans="1:12" ht="15.6" x14ac:dyDescent="0.3">
      <c r="A339" s="666">
        <v>329</v>
      </c>
      <c r="B339" s="92">
        <v>43903</v>
      </c>
      <c r="C339" s="93" t="s">
        <v>431</v>
      </c>
      <c r="D339" s="27" t="s">
        <v>13</v>
      </c>
      <c r="E339" s="181">
        <v>14</v>
      </c>
      <c r="F339" s="22"/>
      <c r="G339" s="22"/>
      <c r="H339" s="22"/>
      <c r="I339" s="22"/>
      <c r="J339" s="22"/>
      <c r="K339" s="22"/>
      <c r="L339" s="22"/>
    </row>
    <row r="340" spans="1:12" ht="15.6" x14ac:dyDescent="0.3">
      <c r="A340" s="668">
        <v>330</v>
      </c>
      <c r="B340" s="92">
        <v>43908</v>
      </c>
      <c r="C340" s="93" t="s">
        <v>465</v>
      </c>
      <c r="D340" s="27" t="s">
        <v>13</v>
      </c>
      <c r="E340" s="571">
        <v>15</v>
      </c>
      <c r="F340" s="22"/>
      <c r="G340" s="22"/>
      <c r="H340" s="22"/>
      <c r="I340" s="22"/>
      <c r="J340" s="22"/>
      <c r="K340" s="22"/>
      <c r="L340" s="22"/>
    </row>
    <row r="341" spans="1:12" ht="18" x14ac:dyDescent="0.35">
      <c r="A341" s="667">
        <v>331</v>
      </c>
      <c r="B341" s="92">
        <v>43910</v>
      </c>
      <c r="C341" s="93" t="s">
        <v>493</v>
      </c>
      <c r="D341" s="27" t="s">
        <v>13</v>
      </c>
      <c r="E341" s="181">
        <v>16</v>
      </c>
      <c r="F341" s="22"/>
      <c r="G341" s="22"/>
      <c r="H341" s="22"/>
      <c r="I341" s="22"/>
      <c r="J341" s="22"/>
      <c r="K341" s="22"/>
      <c r="L341" s="22"/>
    </row>
    <row r="342" spans="1:12" ht="15.6" x14ac:dyDescent="0.3">
      <c r="A342" s="666">
        <v>332</v>
      </c>
      <c r="B342" s="92">
        <v>43910</v>
      </c>
      <c r="C342" s="93" t="s">
        <v>494</v>
      </c>
      <c r="D342" s="27" t="s">
        <v>13</v>
      </c>
      <c r="E342" s="181">
        <v>17</v>
      </c>
      <c r="F342" s="22"/>
      <c r="G342" s="22"/>
      <c r="H342" s="22"/>
      <c r="I342" s="22"/>
      <c r="J342" s="22"/>
      <c r="K342" s="22"/>
      <c r="L342" s="22"/>
    </row>
    <row r="343" spans="1:12" ht="15.6" x14ac:dyDescent="0.3">
      <c r="A343" s="668">
        <v>333</v>
      </c>
      <c r="B343" s="92">
        <v>43913</v>
      </c>
      <c r="C343" s="93" t="s">
        <v>502</v>
      </c>
      <c r="D343" s="27" t="s">
        <v>13</v>
      </c>
      <c r="E343" s="571">
        <v>18</v>
      </c>
      <c r="F343" s="22"/>
      <c r="G343" s="22"/>
      <c r="H343" s="22"/>
      <c r="I343" s="22"/>
      <c r="J343" s="22"/>
      <c r="K343" s="22"/>
      <c r="L343" s="22"/>
    </row>
    <row r="344" spans="1:12" ht="18" x14ac:dyDescent="0.35">
      <c r="A344" s="667">
        <v>334</v>
      </c>
      <c r="B344" s="92">
        <v>43915</v>
      </c>
      <c r="C344" s="93" t="s">
        <v>514</v>
      </c>
      <c r="D344" s="27" t="s">
        <v>13</v>
      </c>
      <c r="E344" s="181">
        <v>19</v>
      </c>
      <c r="F344" s="22"/>
      <c r="G344" s="22"/>
      <c r="H344" s="22"/>
      <c r="I344" s="22"/>
      <c r="J344" s="22"/>
      <c r="K344" s="22"/>
      <c r="L344" s="22"/>
    </row>
    <row r="345" spans="1:12" ht="15.6" x14ac:dyDescent="0.3">
      <c r="A345" s="666">
        <v>335</v>
      </c>
      <c r="B345" s="92">
        <v>43917</v>
      </c>
      <c r="C345" s="93" t="s">
        <v>552</v>
      </c>
      <c r="D345" s="27" t="s">
        <v>13</v>
      </c>
      <c r="E345" s="181">
        <v>20</v>
      </c>
      <c r="F345" s="22"/>
      <c r="G345" s="22"/>
      <c r="H345" s="22"/>
      <c r="I345" s="22"/>
      <c r="J345" s="22"/>
      <c r="K345" s="22"/>
      <c r="L345" s="22"/>
    </row>
    <row r="346" spans="1:12" ht="15.6" x14ac:dyDescent="0.3">
      <c r="A346" s="668">
        <v>336</v>
      </c>
      <c r="B346" s="92">
        <v>43917</v>
      </c>
      <c r="C346" s="93" t="s">
        <v>553</v>
      </c>
      <c r="D346" s="27" t="s">
        <v>13</v>
      </c>
      <c r="E346" s="571">
        <v>21</v>
      </c>
      <c r="F346" s="22"/>
      <c r="G346" s="22"/>
      <c r="H346" s="22"/>
      <c r="I346" s="22"/>
      <c r="J346" s="22"/>
      <c r="K346" s="22"/>
      <c r="L346" s="22"/>
    </row>
    <row r="347" spans="1:12" ht="18" x14ac:dyDescent="0.35">
      <c r="A347" s="667">
        <v>337</v>
      </c>
      <c r="B347" s="92">
        <v>43920</v>
      </c>
      <c r="C347" s="93" t="s">
        <v>563</v>
      </c>
      <c r="D347" s="27" t="s">
        <v>13</v>
      </c>
      <c r="E347" s="181">
        <v>22</v>
      </c>
      <c r="F347" s="22"/>
      <c r="G347" s="22"/>
      <c r="H347" s="22"/>
      <c r="I347" s="22"/>
      <c r="J347" s="22"/>
      <c r="K347" s="22"/>
      <c r="L347" s="22"/>
    </row>
    <row r="348" spans="1:12" ht="15.6" x14ac:dyDescent="0.3">
      <c r="A348" s="666">
        <v>338</v>
      </c>
      <c r="B348" s="92">
        <v>43921</v>
      </c>
      <c r="C348" s="93" t="s">
        <v>583</v>
      </c>
      <c r="D348" s="27" t="s">
        <v>13</v>
      </c>
      <c r="E348" s="181">
        <v>23</v>
      </c>
      <c r="F348" s="22"/>
      <c r="G348" s="22"/>
      <c r="H348" s="22"/>
      <c r="I348" s="22"/>
      <c r="J348" s="22"/>
      <c r="K348" s="22"/>
      <c r="L348" s="22"/>
    </row>
    <row r="349" spans="1:12" ht="15.6" x14ac:dyDescent="0.3">
      <c r="A349" s="668">
        <v>339</v>
      </c>
      <c r="B349" s="11">
        <v>43927</v>
      </c>
      <c r="C349" s="12" t="s">
        <v>642</v>
      </c>
      <c r="D349" s="4" t="s">
        <v>13</v>
      </c>
      <c r="E349" s="571">
        <v>24</v>
      </c>
      <c r="F349" s="22"/>
      <c r="G349" s="22"/>
      <c r="H349" s="22"/>
      <c r="I349" s="22"/>
      <c r="J349" s="22"/>
      <c r="K349" s="22"/>
      <c r="L349" s="22"/>
    </row>
    <row r="350" spans="1:12" ht="18" x14ac:dyDescent="0.35">
      <c r="A350" s="667">
        <v>340</v>
      </c>
      <c r="B350" s="11">
        <v>43929</v>
      </c>
      <c r="C350" s="12" t="s">
        <v>650</v>
      </c>
      <c r="D350" s="4" t="s">
        <v>13</v>
      </c>
      <c r="E350" s="181">
        <v>25</v>
      </c>
      <c r="F350" s="22"/>
      <c r="G350" s="22"/>
      <c r="H350" s="22"/>
      <c r="I350" s="22"/>
      <c r="J350" s="22"/>
      <c r="K350" s="22"/>
      <c r="L350" s="22"/>
    </row>
    <row r="351" spans="1:12" ht="15.6" x14ac:dyDescent="0.3">
      <c r="A351" s="666">
        <v>341</v>
      </c>
      <c r="B351" s="11">
        <v>43934</v>
      </c>
      <c r="C351" s="12" t="s">
        <v>674</v>
      </c>
      <c r="D351" s="4" t="s">
        <v>13</v>
      </c>
      <c r="E351" s="181">
        <v>26</v>
      </c>
      <c r="F351" s="22"/>
      <c r="G351" s="22"/>
      <c r="H351" s="22"/>
      <c r="I351" s="22"/>
      <c r="J351" s="22"/>
      <c r="K351" s="22"/>
      <c r="L351" s="22"/>
    </row>
    <row r="352" spans="1:12" ht="15.6" x14ac:dyDescent="0.3">
      <c r="A352" s="668">
        <v>342</v>
      </c>
      <c r="B352" s="11">
        <v>43935</v>
      </c>
      <c r="C352" s="18" t="s">
        <v>679</v>
      </c>
      <c r="D352" s="4" t="s">
        <v>13</v>
      </c>
      <c r="E352" s="571">
        <v>27</v>
      </c>
      <c r="F352" s="22"/>
      <c r="G352" s="22"/>
      <c r="H352" s="22"/>
      <c r="I352" s="22"/>
      <c r="J352" s="22"/>
      <c r="K352" s="22"/>
      <c r="L352" s="22"/>
    </row>
    <row r="353" spans="1:12" ht="18" x14ac:dyDescent="0.35">
      <c r="A353" s="667">
        <v>343</v>
      </c>
      <c r="B353" s="11">
        <v>43936</v>
      </c>
      <c r="C353" s="12" t="s">
        <v>692</v>
      </c>
      <c r="D353" s="4" t="s">
        <v>13</v>
      </c>
      <c r="E353" s="181">
        <v>28</v>
      </c>
      <c r="F353" s="22"/>
      <c r="G353" s="22"/>
      <c r="H353" s="22"/>
      <c r="I353" s="22"/>
      <c r="J353" s="22"/>
      <c r="K353" s="22"/>
      <c r="L353" s="22"/>
    </row>
    <row r="354" spans="1:12" ht="15.6" x14ac:dyDescent="0.3">
      <c r="A354" s="666">
        <v>344</v>
      </c>
      <c r="B354" s="11">
        <v>43942</v>
      </c>
      <c r="C354" s="12" t="s">
        <v>722</v>
      </c>
      <c r="D354" s="4" t="s">
        <v>13</v>
      </c>
      <c r="E354" s="181">
        <v>29</v>
      </c>
      <c r="F354" s="22"/>
      <c r="G354" s="22"/>
      <c r="H354" s="22"/>
      <c r="I354" s="22"/>
      <c r="J354" s="22"/>
      <c r="K354" s="22"/>
      <c r="L354" s="22"/>
    </row>
    <row r="355" spans="1:12" ht="15.6" x14ac:dyDescent="0.3">
      <c r="A355" s="668">
        <v>345</v>
      </c>
      <c r="B355" s="11">
        <v>43943</v>
      </c>
      <c r="C355" s="12" t="s">
        <v>731</v>
      </c>
      <c r="D355" s="4" t="s">
        <v>13</v>
      </c>
      <c r="E355" s="571">
        <v>30</v>
      </c>
      <c r="F355" s="22"/>
      <c r="G355" s="22"/>
      <c r="H355" s="22"/>
      <c r="I355" s="22"/>
      <c r="J355" s="22"/>
      <c r="K355" s="22"/>
      <c r="L355" s="22"/>
    </row>
    <row r="356" spans="1:12" ht="18" x14ac:dyDescent="0.35">
      <c r="A356" s="667">
        <v>346</v>
      </c>
      <c r="B356" s="11">
        <v>43943</v>
      </c>
      <c r="C356" s="12" t="s">
        <v>732</v>
      </c>
      <c r="D356" s="4" t="s">
        <v>13</v>
      </c>
      <c r="E356" s="181">
        <v>31</v>
      </c>
      <c r="F356" s="22"/>
      <c r="G356" s="22"/>
      <c r="H356" s="22"/>
      <c r="I356" s="22"/>
      <c r="J356" s="22"/>
      <c r="K356" s="22"/>
      <c r="L356" s="22"/>
    </row>
    <row r="357" spans="1:12" ht="15.6" x14ac:dyDescent="0.3">
      <c r="A357" s="666">
        <v>347</v>
      </c>
      <c r="B357" s="11">
        <v>43944</v>
      </c>
      <c r="C357" s="12" t="s">
        <v>759</v>
      </c>
      <c r="D357" s="4" t="s">
        <v>13</v>
      </c>
      <c r="E357" s="181">
        <v>32</v>
      </c>
      <c r="F357" s="22"/>
      <c r="G357" s="22"/>
      <c r="H357" s="22"/>
      <c r="I357" s="22"/>
      <c r="J357" s="22"/>
      <c r="K357" s="22"/>
      <c r="L357" s="22"/>
    </row>
    <row r="358" spans="1:12" ht="15.6" x14ac:dyDescent="0.3">
      <c r="A358" s="668">
        <v>348</v>
      </c>
      <c r="B358" s="90">
        <v>43949</v>
      </c>
      <c r="C358" s="12" t="s">
        <v>810</v>
      </c>
      <c r="D358" s="4" t="s">
        <v>13</v>
      </c>
      <c r="E358" s="571">
        <v>33</v>
      </c>
      <c r="F358" s="22"/>
      <c r="G358" s="22"/>
      <c r="H358" s="22"/>
      <c r="I358" s="22"/>
      <c r="J358" s="22"/>
      <c r="K358" s="22"/>
      <c r="L358" s="22"/>
    </row>
    <row r="359" spans="1:12" ht="18" x14ac:dyDescent="0.35">
      <c r="A359" s="667">
        <v>349</v>
      </c>
      <c r="B359" s="11">
        <v>43949</v>
      </c>
      <c r="C359" s="12" t="s">
        <v>811</v>
      </c>
      <c r="D359" s="4" t="s">
        <v>13</v>
      </c>
      <c r="E359" s="181">
        <v>34</v>
      </c>
      <c r="F359" s="22"/>
      <c r="G359" s="22"/>
      <c r="H359" s="22"/>
      <c r="I359" s="22"/>
      <c r="J359" s="22"/>
      <c r="K359" s="22"/>
      <c r="L359" s="22"/>
    </row>
    <row r="360" spans="1:12" ht="15.6" x14ac:dyDescent="0.3">
      <c r="A360" s="666">
        <v>350</v>
      </c>
      <c r="B360" s="11">
        <v>43950</v>
      </c>
      <c r="C360" s="4" t="s">
        <v>827</v>
      </c>
      <c r="D360" s="4" t="s">
        <v>13</v>
      </c>
      <c r="E360" s="181">
        <v>35</v>
      </c>
      <c r="F360" s="22"/>
      <c r="G360" s="22"/>
      <c r="H360" s="22"/>
      <c r="I360" s="22"/>
      <c r="J360" s="22"/>
      <c r="K360" s="22"/>
      <c r="L360" s="22"/>
    </row>
    <row r="361" spans="1:12" ht="15.6" x14ac:dyDescent="0.3">
      <c r="A361" s="668">
        <v>351</v>
      </c>
      <c r="B361" s="11">
        <v>43950</v>
      </c>
      <c r="C361" s="12" t="s">
        <v>828</v>
      </c>
      <c r="D361" s="4" t="s">
        <v>13</v>
      </c>
      <c r="E361" s="571">
        <v>36</v>
      </c>
      <c r="F361" s="22"/>
      <c r="G361" s="22"/>
      <c r="H361" s="22"/>
      <c r="I361" s="22"/>
      <c r="J361" s="22"/>
      <c r="K361" s="22"/>
      <c r="L361" s="22"/>
    </row>
    <row r="362" spans="1:12" ht="18" x14ac:dyDescent="0.35">
      <c r="A362" s="667">
        <v>352</v>
      </c>
      <c r="B362" s="111">
        <v>43956</v>
      </c>
      <c r="C362" s="112" t="s">
        <v>850</v>
      </c>
      <c r="D362" s="113" t="s">
        <v>13</v>
      </c>
      <c r="E362" s="181">
        <v>37</v>
      </c>
      <c r="F362" s="22"/>
      <c r="G362" s="22"/>
      <c r="H362" s="22"/>
      <c r="I362" s="22"/>
      <c r="J362" s="22"/>
      <c r="K362" s="22"/>
      <c r="L362" s="22"/>
    </row>
    <row r="363" spans="1:12" ht="15.6" x14ac:dyDescent="0.3">
      <c r="A363" s="666">
        <v>353</v>
      </c>
      <c r="B363" s="111">
        <v>43958</v>
      </c>
      <c r="C363" s="112" t="s">
        <v>861</v>
      </c>
      <c r="D363" s="113" t="s">
        <v>13</v>
      </c>
      <c r="E363" s="181">
        <v>38</v>
      </c>
      <c r="F363" s="22"/>
      <c r="G363" s="22"/>
      <c r="H363" s="22"/>
      <c r="I363" s="22"/>
      <c r="J363" s="22"/>
      <c r="K363" s="22"/>
      <c r="L363" s="22"/>
    </row>
    <row r="364" spans="1:12" ht="15.6" x14ac:dyDescent="0.3">
      <c r="A364" s="668">
        <v>354</v>
      </c>
      <c r="B364" s="111">
        <v>43959</v>
      </c>
      <c r="C364" s="112" t="s">
        <v>866</v>
      </c>
      <c r="D364" s="113" t="s">
        <v>13</v>
      </c>
      <c r="E364" s="571">
        <v>39</v>
      </c>
      <c r="F364" s="22"/>
      <c r="G364" s="22"/>
      <c r="H364" s="22"/>
      <c r="I364" s="22"/>
      <c r="J364" s="22"/>
      <c r="K364" s="22"/>
      <c r="L364" s="22"/>
    </row>
    <row r="365" spans="1:12" ht="18" x14ac:dyDescent="0.35">
      <c r="A365" s="667">
        <v>355</v>
      </c>
      <c r="B365" s="111">
        <v>43962</v>
      </c>
      <c r="C365" s="112" t="s">
        <v>874</v>
      </c>
      <c r="D365" s="113" t="s">
        <v>13</v>
      </c>
      <c r="E365" s="181">
        <v>40</v>
      </c>
      <c r="F365" s="22"/>
      <c r="G365" s="22"/>
      <c r="H365" s="22"/>
      <c r="I365" s="22"/>
      <c r="J365" s="22"/>
      <c r="K365" s="22"/>
      <c r="L365" s="22"/>
    </row>
    <row r="366" spans="1:12" ht="15.6" x14ac:dyDescent="0.3">
      <c r="A366" s="666">
        <v>356</v>
      </c>
      <c r="B366" s="111">
        <v>43962</v>
      </c>
      <c r="C366" s="112" t="s">
        <v>875</v>
      </c>
      <c r="D366" s="113" t="s">
        <v>13</v>
      </c>
      <c r="E366" s="181">
        <v>41</v>
      </c>
      <c r="F366" s="22"/>
      <c r="G366" s="22"/>
      <c r="H366" s="22"/>
      <c r="I366" s="22"/>
      <c r="J366" s="22"/>
      <c r="K366" s="22"/>
      <c r="L366" s="22"/>
    </row>
    <row r="367" spans="1:12" ht="15.6" x14ac:dyDescent="0.3">
      <c r="A367" s="668">
        <v>357</v>
      </c>
      <c r="B367" s="114">
        <v>43985</v>
      </c>
      <c r="C367" s="115" t="s">
        <v>913</v>
      </c>
      <c r="D367" s="116" t="s">
        <v>13</v>
      </c>
      <c r="E367" s="571">
        <v>42</v>
      </c>
      <c r="F367" s="22"/>
      <c r="G367" s="22"/>
      <c r="H367" s="22"/>
      <c r="I367" s="22"/>
      <c r="J367" s="22"/>
      <c r="K367" s="22"/>
      <c r="L367" s="22"/>
    </row>
    <row r="368" spans="1:12" ht="18" x14ac:dyDescent="0.35">
      <c r="A368" s="667">
        <v>358</v>
      </c>
      <c r="B368" s="114">
        <v>43994</v>
      </c>
      <c r="C368" s="115" t="s">
        <v>924</v>
      </c>
      <c r="D368" s="116" t="s">
        <v>13</v>
      </c>
      <c r="E368" s="181">
        <v>43</v>
      </c>
      <c r="F368" s="22"/>
      <c r="G368" s="22"/>
      <c r="H368" s="22"/>
      <c r="I368" s="22"/>
      <c r="J368" s="22"/>
      <c r="K368" s="22"/>
      <c r="L368" s="22"/>
    </row>
    <row r="369" spans="1:18" ht="15.6" x14ac:dyDescent="0.3">
      <c r="A369" s="666">
        <v>359</v>
      </c>
      <c r="B369" s="118">
        <v>44027</v>
      </c>
      <c r="C369" s="119" t="s">
        <v>940</v>
      </c>
      <c r="D369" s="83" t="s">
        <v>13</v>
      </c>
      <c r="E369" s="181">
        <v>44</v>
      </c>
      <c r="F369" s="22"/>
      <c r="G369" s="22"/>
      <c r="H369" s="22"/>
      <c r="I369" s="22"/>
      <c r="J369" s="22"/>
      <c r="K369" s="22"/>
      <c r="L369" s="22"/>
    </row>
    <row r="370" spans="1:18" ht="15.6" x14ac:dyDescent="0.3">
      <c r="A370" s="668">
        <v>360</v>
      </c>
      <c r="B370" s="49">
        <v>43882</v>
      </c>
      <c r="C370" s="77" t="s">
        <v>343</v>
      </c>
      <c r="D370" s="50" t="s">
        <v>344</v>
      </c>
      <c r="E370" s="571">
        <v>45</v>
      </c>
      <c r="F370" s="22"/>
      <c r="G370" s="22"/>
      <c r="H370" s="22"/>
      <c r="I370" s="22"/>
      <c r="J370" s="22"/>
      <c r="K370" s="22"/>
      <c r="L370" s="22"/>
    </row>
    <row r="371" spans="1:18" ht="18" x14ac:dyDescent="0.35">
      <c r="A371" s="667">
        <v>361</v>
      </c>
      <c r="B371" s="49">
        <v>43889</v>
      </c>
      <c r="C371" s="77" t="s">
        <v>366</v>
      </c>
      <c r="D371" s="50" t="s">
        <v>344</v>
      </c>
      <c r="E371" s="181">
        <v>46</v>
      </c>
      <c r="F371" s="22"/>
      <c r="G371" s="22"/>
      <c r="H371" s="22"/>
      <c r="I371" s="22"/>
      <c r="J371" s="22"/>
      <c r="K371" s="22"/>
      <c r="L371" s="22"/>
    </row>
    <row r="372" spans="1:18" ht="15.6" x14ac:dyDescent="0.3">
      <c r="A372" s="666">
        <v>362</v>
      </c>
      <c r="B372" s="92">
        <v>43906</v>
      </c>
      <c r="C372" s="93" t="s">
        <v>445</v>
      </c>
      <c r="D372" s="27" t="s">
        <v>344</v>
      </c>
      <c r="E372" s="181">
        <v>47</v>
      </c>
      <c r="F372" s="22"/>
      <c r="G372" s="22"/>
      <c r="H372" s="22"/>
      <c r="I372" s="22"/>
      <c r="J372" s="22"/>
      <c r="K372" s="22"/>
      <c r="L372" s="22"/>
    </row>
    <row r="373" spans="1:18" ht="15.6" x14ac:dyDescent="0.3">
      <c r="A373" s="668">
        <v>363</v>
      </c>
      <c r="B373" s="92">
        <v>43907</v>
      </c>
      <c r="C373" s="93" t="s">
        <v>455</v>
      </c>
      <c r="D373" s="27" t="s">
        <v>344</v>
      </c>
      <c r="E373" s="571">
        <v>48</v>
      </c>
      <c r="F373" s="22"/>
      <c r="G373" s="22"/>
      <c r="H373" s="22"/>
      <c r="I373" s="22"/>
      <c r="J373" s="22"/>
      <c r="K373" s="22"/>
      <c r="L373" s="22"/>
    </row>
    <row r="374" spans="1:18" ht="18" x14ac:dyDescent="0.35">
      <c r="A374" s="667">
        <v>364</v>
      </c>
      <c r="B374" s="100">
        <v>43860</v>
      </c>
      <c r="C374" s="101" t="s">
        <v>576</v>
      </c>
      <c r="D374" s="60" t="s">
        <v>344</v>
      </c>
      <c r="E374" s="181">
        <v>49</v>
      </c>
      <c r="F374" s="22"/>
      <c r="G374" s="22"/>
      <c r="H374" s="22"/>
      <c r="I374" s="22"/>
      <c r="J374" s="22"/>
      <c r="K374" s="22"/>
      <c r="L374" s="22"/>
    </row>
    <row r="375" spans="1:18" ht="15.6" x14ac:dyDescent="0.3">
      <c r="A375" s="666">
        <v>365</v>
      </c>
      <c r="B375" s="100">
        <v>43860</v>
      </c>
      <c r="C375" s="101" t="s">
        <v>577</v>
      </c>
      <c r="D375" s="60" t="s">
        <v>344</v>
      </c>
      <c r="E375" s="181">
        <v>50</v>
      </c>
      <c r="F375" s="22"/>
      <c r="G375" s="22"/>
      <c r="H375" s="22"/>
      <c r="I375" s="22"/>
      <c r="J375" s="22"/>
      <c r="K375" s="22"/>
      <c r="L375" s="22"/>
    </row>
    <row r="376" spans="1:18" ht="15.6" x14ac:dyDescent="0.3">
      <c r="A376" s="668">
        <v>366</v>
      </c>
      <c r="B376" s="99">
        <v>43921</v>
      </c>
      <c r="C376" s="93" t="s">
        <v>604</v>
      </c>
      <c r="D376" s="27" t="s">
        <v>344</v>
      </c>
      <c r="E376" s="571">
        <v>51</v>
      </c>
      <c r="F376" s="22"/>
      <c r="G376" s="22"/>
      <c r="H376" s="22"/>
      <c r="I376" s="22"/>
      <c r="J376" s="22"/>
      <c r="K376" s="22"/>
      <c r="L376" s="22"/>
    </row>
    <row r="377" spans="1:18" s="6" customFormat="1" ht="18" x14ac:dyDescent="0.35">
      <c r="A377" s="667">
        <v>367</v>
      </c>
      <c r="B377" s="39">
        <v>43945</v>
      </c>
      <c r="C377" s="40" t="s">
        <v>797</v>
      </c>
      <c r="D377" s="35" t="s">
        <v>798</v>
      </c>
      <c r="E377" s="181">
        <v>52</v>
      </c>
      <c r="F377" s="22"/>
      <c r="G377" s="62"/>
      <c r="H377" s="62"/>
      <c r="I377" s="62"/>
      <c r="J377" s="62"/>
      <c r="K377" s="62"/>
      <c r="L377" s="62"/>
      <c r="R377" s="7"/>
    </row>
    <row r="378" spans="1:18" ht="15.6" x14ac:dyDescent="0.3">
      <c r="A378" s="666">
        <v>368</v>
      </c>
      <c r="B378" s="49">
        <v>43882</v>
      </c>
      <c r="C378" s="77" t="s">
        <v>345</v>
      </c>
      <c r="D378" s="50" t="s">
        <v>329</v>
      </c>
      <c r="E378" s="181">
        <v>53</v>
      </c>
      <c r="F378" s="22"/>
      <c r="G378" s="22"/>
      <c r="H378" s="22"/>
      <c r="I378" s="22"/>
      <c r="J378" s="22"/>
      <c r="K378" s="22"/>
      <c r="L378" s="22"/>
    </row>
    <row r="379" spans="1:18" ht="15.6" x14ac:dyDescent="0.3">
      <c r="A379" s="668">
        <v>369</v>
      </c>
      <c r="B379" s="49">
        <v>43888</v>
      </c>
      <c r="C379" s="77" t="s">
        <v>363</v>
      </c>
      <c r="D379" s="50" t="s">
        <v>329</v>
      </c>
      <c r="E379" s="571">
        <v>54</v>
      </c>
      <c r="F379" s="22"/>
      <c r="G379" s="22"/>
      <c r="H379" s="22"/>
      <c r="I379" s="22"/>
      <c r="J379" s="22"/>
      <c r="K379" s="22"/>
      <c r="L379" s="22"/>
    </row>
    <row r="380" spans="1:18" ht="18" x14ac:dyDescent="0.35">
      <c r="A380" s="667">
        <v>370</v>
      </c>
      <c r="B380" s="49">
        <v>43889</v>
      </c>
      <c r="C380" s="77" t="s">
        <v>367</v>
      </c>
      <c r="D380" s="50" t="s">
        <v>329</v>
      </c>
      <c r="E380" s="181">
        <v>55</v>
      </c>
      <c r="F380" s="22"/>
      <c r="G380" s="22"/>
      <c r="H380" s="22"/>
      <c r="I380" s="22"/>
      <c r="J380" s="22"/>
      <c r="K380" s="22"/>
      <c r="L380" s="22"/>
    </row>
    <row r="381" spans="1:18" ht="15.6" x14ac:dyDescent="0.3">
      <c r="A381" s="666">
        <v>371</v>
      </c>
      <c r="B381" s="92">
        <v>43909</v>
      </c>
      <c r="C381" s="93" t="s">
        <v>470</v>
      </c>
      <c r="D381" s="27" t="s">
        <v>329</v>
      </c>
      <c r="E381" s="181">
        <v>56</v>
      </c>
      <c r="F381" s="22"/>
      <c r="G381" s="22"/>
      <c r="H381" s="22"/>
      <c r="I381" s="22"/>
      <c r="J381" s="22"/>
      <c r="K381" s="22"/>
      <c r="L381" s="22"/>
    </row>
    <row r="382" spans="1:18" ht="15.6" x14ac:dyDescent="0.3">
      <c r="A382" s="668">
        <v>372</v>
      </c>
      <c r="B382" s="111">
        <v>43959</v>
      </c>
      <c r="C382" s="112" t="s">
        <v>865</v>
      </c>
      <c r="D382" s="113" t="s">
        <v>329</v>
      </c>
      <c r="E382" s="571">
        <v>57</v>
      </c>
      <c r="F382" s="22"/>
      <c r="G382" s="22"/>
      <c r="H382" s="22"/>
      <c r="I382" s="22"/>
      <c r="J382" s="22"/>
      <c r="K382" s="22"/>
      <c r="L382" s="22"/>
    </row>
    <row r="383" spans="1:18" ht="18" x14ac:dyDescent="0.35">
      <c r="A383" s="667">
        <v>373</v>
      </c>
      <c r="B383" s="111">
        <v>43963</v>
      </c>
      <c r="C383" s="112" t="s">
        <v>877</v>
      </c>
      <c r="D383" s="113" t="s">
        <v>329</v>
      </c>
      <c r="E383" s="181">
        <v>58</v>
      </c>
      <c r="F383" s="22"/>
      <c r="G383" s="22"/>
      <c r="H383" s="22"/>
      <c r="I383" s="22"/>
      <c r="J383" s="22"/>
      <c r="K383" s="22"/>
      <c r="L383" s="22"/>
    </row>
    <row r="384" spans="1:18" ht="15.6" x14ac:dyDescent="0.3">
      <c r="A384" s="666">
        <v>374</v>
      </c>
      <c r="B384" s="111">
        <v>43970</v>
      </c>
      <c r="C384" s="112" t="s">
        <v>886</v>
      </c>
      <c r="D384" s="113" t="s">
        <v>329</v>
      </c>
      <c r="E384" s="181">
        <v>59</v>
      </c>
      <c r="F384" s="22"/>
      <c r="G384" s="22"/>
      <c r="H384" s="22"/>
      <c r="I384" s="22"/>
      <c r="J384" s="22"/>
      <c r="K384" s="22"/>
      <c r="L384" s="22"/>
    </row>
    <row r="385" spans="1:12" ht="15.6" x14ac:dyDescent="0.3">
      <c r="A385" s="668">
        <v>375</v>
      </c>
      <c r="B385" s="111">
        <v>43977</v>
      </c>
      <c r="C385" s="112" t="s">
        <v>896</v>
      </c>
      <c r="D385" s="113" t="s">
        <v>329</v>
      </c>
      <c r="E385" s="571">
        <v>60</v>
      </c>
      <c r="F385" s="22"/>
      <c r="G385" s="22"/>
      <c r="H385" s="22"/>
      <c r="I385" s="22"/>
      <c r="J385" s="22"/>
      <c r="K385" s="22"/>
      <c r="L385" s="22"/>
    </row>
    <row r="386" spans="1:12" ht="18" x14ac:dyDescent="0.35">
      <c r="A386" s="667">
        <v>376</v>
      </c>
      <c r="B386" s="114">
        <v>43992</v>
      </c>
      <c r="C386" s="115" t="s">
        <v>919</v>
      </c>
      <c r="D386" s="116" t="s">
        <v>329</v>
      </c>
      <c r="E386" s="181">
        <v>61</v>
      </c>
      <c r="F386" s="22"/>
      <c r="G386" s="22"/>
      <c r="H386" s="22"/>
      <c r="I386" s="22"/>
      <c r="J386" s="22"/>
      <c r="K386" s="22"/>
      <c r="L386" s="22"/>
    </row>
    <row r="387" spans="1:12" ht="15.6" x14ac:dyDescent="0.3">
      <c r="A387" s="666">
        <v>377</v>
      </c>
      <c r="B387" s="111">
        <v>43978</v>
      </c>
      <c r="C387" s="112" t="s">
        <v>899</v>
      </c>
      <c r="D387" s="113" t="s">
        <v>490</v>
      </c>
      <c r="E387" s="181">
        <v>62</v>
      </c>
      <c r="F387" s="22"/>
      <c r="G387" s="22"/>
      <c r="H387" s="22"/>
      <c r="I387" s="22"/>
      <c r="J387" s="22"/>
      <c r="K387" s="22"/>
      <c r="L387" s="22"/>
    </row>
    <row r="388" spans="1:12" ht="15.6" x14ac:dyDescent="0.3">
      <c r="A388" s="668">
        <v>378</v>
      </c>
      <c r="B388" s="92">
        <v>43910</v>
      </c>
      <c r="C388" s="93" t="s">
        <v>489</v>
      </c>
      <c r="D388" s="27" t="s">
        <v>490</v>
      </c>
      <c r="E388" s="571">
        <v>63</v>
      </c>
      <c r="F388" s="22"/>
      <c r="G388" s="22"/>
      <c r="H388" s="22"/>
      <c r="I388" s="22"/>
      <c r="J388" s="22"/>
      <c r="K388" s="22"/>
      <c r="L388" s="22"/>
    </row>
    <row r="389" spans="1:12" ht="18" x14ac:dyDescent="0.35">
      <c r="A389" s="667">
        <v>379</v>
      </c>
      <c r="B389" s="11">
        <v>43938</v>
      </c>
      <c r="C389" s="12" t="s">
        <v>710</v>
      </c>
      <c r="D389" s="4" t="s">
        <v>490</v>
      </c>
      <c r="E389" s="181">
        <v>64</v>
      </c>
      <c r="F389" s="22"/>
      <c r="G389" s="22"/>
      <c r="H389" s="22"/>
      <c r="I389" s="22"/>
      <c r="J389" s="22"/>
      <c r="K389" s="22"/>
      <c r="L389" s="22"/>
    </row>
    <row r="390" spans="1:12" ht="15.6" x14ac:dyDescent="0.3">
      <c r="A390" s="666">
        <v>380</v>
      </c>
      <c r="B390" s="111">
        <v>43957</v>
      </c>
      <c r="C390" s="112" t="s">
        <v>854</v>
      </c>
      <c r="D390" s="113" t="s">
        <v>490</v>
      </c>
      <c r="E390" s="181">
        <v>65</v>
      </c>
      <c r="F390" s="22"/>
      <c r="G390" s="22"/>
      <c r="H390" s="22"/>
      <c r="I390" s="22"/>
      <c r="J390" s="22"/>
      <c r="K390" s="22"/>
      <c r="L390" s="22"/>
    </row>
    <row r="391" spans="1:12" ht="15.6" x14ac:dyDescent="0.3">
      <c r="A391" s="668">
        <v>381</v>
      </c>
      <c r="B391" s="111">
        <v>43957</v>
      </c>
      <c r="C391" s="112" t="s">
        <v>855</v>
      </c>
      <c r="D391" s="113" t="s">
        <v>490</v>
      </c>
      <c r="E391" s="571">
        <v>66</v>
      </c>
      <c r="F391" s="22"/>
      <c r="G391" s="22"/>
      <c r="H391" s="22"/>
      <c r="I391" s="22"/>
      <c r="J391" s="22"/>
      <c r="K391" s="22"/>
      <c r="L391" s="22"/>
    </row>
    <row r="392" spans="1:12" ht="18" x14ac:dyDescent="0.35">
      <c r="A392" s="667">
        <v>382</v>
      </c>
      <c r="B392" s="92">
        <v>43896</v>
      </c>
      <c r="C392" s="93" t="s">
        <v>390</v>
      </c>
      <c r="D392" s="27" t="str">
        <f>D390</f>
        <v>MOET/HN DOET</v>
      </c>
      <c r="E392" s="181">
        <v>67</v>
      </c>
      <c r="F392" s="22"/>
      <c r="G392" s="22"/>
      <c r="H392" s="22"/>
      <c r="I392" s="22"/>
      <c r="J392" s="22"/>
      <c r="K392" s="22"/>
      <c r="L392" s="22"/>
    </row>
    <row r="393" spans="1:12" ht="15.6" x14ac:dyDescent="0.3">
      <c r="A393" s="666">
        <v>383</v>
      </c>
      <c r="B393" s="92">
        <v>43896</v>
      </c>
      <c r="C393" s="93" t="s">
        <v>387</v>
      </c>
      <c r="D393" s="27" t="s">
        <v>388</v>
      </c>
      <c r="E393" s="181">
        <v>68</v>
      </c>
      <c r="F393" s="22"/>
      <c r="G393" s="22"/>
      <c r="H393" s="22"/>
      <c r="I393" s="22"/>
      <c r="J393" s="22"/>
      <c r="K393" s="22"/>
      <c r="L393" s="22"/>
    </row>
    <row r="394" spans="1:12" ht="15.6" x14ac:dyDescent="0.3">
      <c r="A394" s="668">
        <v>384</v>
      </c>
      <c r="B394" s="92">
        <v>43897</v>
      </c>
      <c r="C394" s="93" t="s">
        <v>395</v>
      </c>
      <c r="D394" s="27" t="s">
        <v>388</v>
      </c>
      <c r="E394" s="571">
        <v>69</v>
      </c>
      <c r="F394" s="22"/>
      <c r="G394" s="22"/>
      <c r="H394" s="22"/>
      <c r="I394" s="22"/>
      <c r="J394" s="22"/>
      <c r="K394" s="22"/>
      <c r="L394" s="22"/>
    </row>
    <row r="395" spans="1:12" ht="18" x14ac:dyDescent="0.35">
      <c r="A395" s="667">
        <v>385</v>
      </c>
      <c r="B395" s="92">
        <v>43903</v>
      </c>
      <c r="C395" s="93" t="s">
        <v>428</v>
      </c>
      <c r="D395" s="27" t="s">
        <v>388</v>
      </c>
      <c r="E395" s="181">
        <v>70</v>
      </c>
      <c r="F395" s="22"/>
      <c r="G395" s="22"/>
      <c r="H395" s="22"/>
      <c r="I395" s="22"/>
      <c r="J395" s="22"/>
      <c r="K395" s="22"/>
      <c r="L395" s="22"/>
    </row>
    <row r="396" spans="1:12" ht="15.6" x14ac:dyDescent="0.3">
      <c r="A396" s="666">
        <v>386</v>
      </c>
      <c r="B396" s="92">
        <v>43903</v>
      </c>
      <c r="C396" s="93" t="s">
        <v>429</v>
      </c>
      <c r="D396" s="27" t="s">
        <v>388</v>
      </c>
      <c r="E396" s="181">
        <v>71</v>
      </c>
      <c r="F396" s="22"/>
      <c r="G396" s="22"/>
      <c r="H396" s="22"/>
      <c r="I396" s="22"/>
      <c r="J396" s="22"/>
      <c r="K396" s="22"/>
      <c r="L396" s="22"/>
    </row>
    <row r="397" spans="1:12" ht="15.6" x14ac:dyDescent="0.3">
      <c r="A397" s="668">
        <v>387</v>
      </c>
      <c r="B397" s="92">
        <v>43907</v>
      </c>
      <c r="C397" s="93" t="s">
        <v>456</v>
      </c>
      <c r="D397" s="27" t="s">
        <v>388</v>
      </c>
      <c r="E397" s="571">
        <v>72</v>
      </c>
      <c r="F397" s="22"/>
      <c r="G397" s="22"/>
      <c r="H397" s="22"/>
      <c r="I397" s="22"/>
      <c r="J397" s="22"/>
      <c r="K397" s="22"/>
      <c r="L397" s="22"/>
    </row>
    <row r="398" spans="1:12" ht="18" x14ac:dyDescent="0.35">
      <c r="A398" s="667">
        <v>388</v>
      </c>
      <c r="B398" s="92">
        <v>43910</v>
      </c>
      <c r="C398" s="93" t="s">
        <v>491</v>
      </c>
      <c r="D398" s="27" t="s">
        <v>388</v>
      </c>
      <c r="E398" s="181">
        <v>73</v>
      </c>
      <c r="F398" s="22"/>
      <c r="G398" s="22"/>
      <c r="H398" s="22"/>
      <c r="I398" s="22"/>
      <c r="J398" s="22"/>
      <c r="K398" s="22"/>
      <c r="L398" s="22"/>
    </row>
    <row r="399" spans="1:12" ht="15.6" x14ac:dyDescent="0.3">
      <c r="A399" s="666">
        <v>389</v>
      </c>
      <c r="B399" s="92">
        <v>43915</v>
      </c>
      <c r="C399" s="93" t="s">
        <v>525</v>
      </c>
      <c r="D399" s="27" t="s">
        <v>388</v>
      </c>
      <c r="E399" s="181">
        <v>74</v>
      </c>
      <c r="F399" s="22"/>
      <c r="G399" s="22"/>
      <c r="H399" s="22"/>
      <c r="I399" s="22"/>
      <c r="J399" s="22"/>
      <c r="K399" s="22"/>
      <c r="L399" s="22"/>
    </row>
    <row r="400" spans="1:12" ht="15.6" x14ac:dyDescent="0.3">
      <c r="A400" s="668">
        <v>390</v>
      </c>
      <c r="B400" s="90">
        <v>43924</v>
      </c>
      <c r="C400" s="12" t="s">
        <v>622</v>
      </c>
      <c r="D400" s="4" t="s">
        <v>388</v>
      </c>
      <c r="E400" s="571">
        <v>75</v>
      </c>
      <c r="F400" s="22"/>
      <c r="G400" s="22"/>
      <c r="H400" s="22"/>
      <c r="I400" s="22"/>
      <c r="J400" s="22"/>
      <c r="K400" s="22"/>
      <c r="L400" s="22"/>
    </row>
    <row r="401" spans="1:12" ht="18" x14ac:dyDescent="0.35">
      <c r="A401" s="667">
        <v>391</v>
      </c>
      <c r="B401" s="90">
        <v>43932</v>
      </c>
      <c r="C401" s="12" t="s">
        <v>668</v>
      </c>
      <c r="D401" s="4" t="s">
        <v>388</v>
      </c>
      <c r="E401" s="181">
        <v>76</v>
      </c>
      <c r="F401" s="22"/>
      <c r="G401" s="22"/>
      <c r="H401" s="22"/>
      <c r="I401" s="22"/>
      <c r="J401" s="22"/>
      <c r="K401" s="22"/>
      <c r="L401" s="22"/>
    </row>
    <row r="402" spans="1:12" ht="15.6" x14ac:dyDescent="0.3">
      <c r="A402" s="666">
        <v>392</v>
      </c>
      <c r="B402" s="11">
        <v>43937</v>
      </c>
      <c r="C402" s="12" t="s">
        <v>700</v>
      </c>
      <c r="D402" s="4" t="s">
        <v>388</v>
      </c>
      <c r="E402" s="181">
        <v>77</v>
      </c>
      <c r="F402" s="22"/>
      <c r="G402" s="22"/>
      <c r="H402" s="22"/>
      <c r="I402" s="22"/>
      <c r="J402" s="22"/>
      <c r="K402" s="22"/>
      <c r="L402" s="22"/>
    </row>
    <row r="403" spans="1:12" ht="15.6" x14ac:dyDescent="0.3">
      <c r="A403" s="668">
        <v>393</v>
      </c>
      <c r="B403" s="11">
        <v>43950</v>
      </c>
      <c r="C403" s="12" t="s">
        <v>826</v>
      </c>
      <c r="D403" s="4" t="s">
        <v>388</v>
      </c>
      <c r="E403" s="571">
        <v>78</v>
      </c>
      <c r="F403" s="22"/>
      <c r="G403" s="22"/>
      <c r="H403" s="22"/>
      <c r="I403" s="22"/>
      <c r="J403" s="22"/>
      <c r="K403" s="22"/>
      <c r="L403" s="22"/>
    </row>
    <row r="404" spans="1:12" ht="18" x14ac:dyDescent="0.35">
      <c r="A404" s="667">
        <v>394</v>
      </c>
      <c r="B404" s="111">
        <v>43958</v>
      </c>
      <c r="C404" s="112" t="s">
        <v>860</v>
      </c>
      <c r="D404" s="113" t="s">
        <v>388</v>
      </c>
      <c r="E404" s="181">
        <v>79</v>
      </c>
      <c r="F404" s="22"/>
      <c r="G404" s="22"/>
      <c r="H404" s="22"/>
      <c r="I404" s="22"/>
      <c r="J404" s="22"/>
      <c r="K404" s="22"/>
      <c r="L404" s="22"/>
    </row>
    <row r="405" spans="1:12" ht="15.6" x14ac:dyDescent="0.3">
      <c r="A405" s="666">
        <v>395</v>
      </c>
      <c r="B405" s="49">
        <v>43876</v>
      </c>
      <c r="C405" s="77" t="s">
        <v>335</v>
      </c>
      <c r="D405" s="50" t="s">
        <v>72</v>
      </c>
      <c r="E405" s="569">
        <v>1</v>
      </c>
      <c r="F405" s="22"/>
      <c r="G405" s="22"/>
      <c r="H405" s="22"/>
      <c r="I405" s="22"/>
      <c r="J405" s="22"/>
      <c r="K405" s="22"/>
      <c r="L405" s="22"/>
    </row>
    <row r="406" spans="1:12" ht="15.6" x14ac:dyDescent="0.3">
      <c r="A406" s="668">
        <v>396</v>
      </c>
      <c r="B406" s="92">
        <v>43899</v>
      </c>
      <c r="C406" s="93" t="s">
        <v>401</v>
      </c>
      <c r="D406" s="27" t="s">
        <v>72</v>
      </c>
      <c r="E406" s="569">
        <v>2</v>
      </c>
      <c r="F406" s="22"/>
      <c r="G406" s="22"/>
      <c r="H406" s="22"/>
      <c r="I406" s="22"/>
      <c r="J406" s="22"/>
      <c r="K406" s="22"/>
      <c r="L406" s="22"/>
    </row>
    <row r="407" spans="1:12" ht="18" x14ac:dyDescent="0.35">
      <c r="A407" s="667">
        <v>397</v>
      </c>
      <c r="B407" s="92">
        <v>43917</v>
      </c>
      <c r="C407" s="93" t="s">
        <v>537</v>
      </c>
      <c r="D407" s="27" t="s">
        <v>72</v>
      </c>
      <c r="E407" s="570">
        <v>3</v>
      </c>
      <c r="F407" s="22"/>
      <c r="G407" s="22"/>
      <c r="H407" s="22"/>
      <c r="I407" s="22"/>
      <c r="J407" s="22"/>
      <c r="K407" s="22"/>
      <c r="L407" s="22"/>
    </row>
    <row r="408" spans="1:12" ht="15.6" x14ac:dyDescent="0.3">
      <c r="A408" s="666">
        <v>398</v>
      </c>
      <c r="B408" s="92">
        <v>43920</v>
      </c>
      <c r="C408" s="93" t="s">
        <v>573</v>
      </c>
      <c r="D408" s="27" t="s">
        <v>72</v>
      </c>
      <c r="E408" s="569">
        <v>4</v>
      </c>
      <c r="F408" s="22"/>
      <c r="G408" s="22"/>
      <c r="H408" s="22"/>
      <c r="I408" s="22"/>
      <c r="J408" s="22"/>
      <c r="K408" s="22"/>
      <c r="L408" s="22"/>
    </row>
    <row r="409" spans="1:12" ht="15.6" x14ac:dyDescent="0.3">
      <c r="A409" s="668">
        <v>399</v>
      </c>
      <c r="B409" s="99">
        <v>43921</v>
      </c>
      <c r="C409" s="93" t="s">
        <v>597</v>
      </c>
      <c r="D409" s="27" t="s">
        <v>72</v>
      </c>
      <c r="E409" s="569">
        <v>5</v>
      </c>
      <c r="F409" s="22"/>
      <c r="G409" s="22"/>
      <c r="H409" s="22"/>
      <c r="I409" s="22"/>
      <c r="J409" s="22"/>
      <c r="K409" s="22"/>
      <c r="L409" s="22"/>
    </row>
    <row r="410" spans="1:12" ht="18" x14ac:dyDescent="0.35">
      <c r="A410" s="667">
        <v>400</v>
      </c>
      <c r="B410" s="90">
        <v>43924</v>
      </c>
      <c r="C410" s="12" t="s">
        <v>631</v>
      </c>
      <c r="D410" s="4" t="s">
        <v>72</v>
      </c>
      <c r="E410" s="570">
        <v>6</v>
      </c>
      <c r="F410" s="22"/>
      <c r="G410" s="22"/>
      <c r="H410" s="22"/>
      <c r="I410" s="22"/>
      <c r="J410" s="22"/>
      <c r="K410" s="22"/>
      <c r="L410" s="22"/>
    </row>
    <row r="411" spans="1:12" ht="15.6" x14ac:dyDescent="0.3">
      <c r="A411" s="666">
        <v>401</v>
      </c>
      <c r="B411" s="11">
        <v>43925</v>
      </c>
      <c r="C411" s="12" t="s">
        <v>635</v>
      </c>
      <c r="D411" s="4" t="s">
        <v>72</v>
      </c>
      <c r="E411" s="569">
        <v>7</v>
      </c>
      <c r="F411" s="22"/>
      <c r="G411" s="22"/>
      <c r="H411" s="22"/>
      <c r="I411" s="22"/>
      <c r="J411" s="22"/>
      <c r="K411" s="22"/>
      <c r="L411" s="22"/>
    </row>
    <row r="412" spans="1:12" ht="15.6" x14ac:dyDescent="0.3">
      <c r="A412" s="668">
        <v>402</v>
      </c>
      <c r="B412" s="11">
        <v>43950</v>
      </c>
      <c r="C412" s="12" t="s">
        <v>836</v>
      </c>
      <c r="D412" s="4" t="s">
        <v>72</v>
      </c>
      <c r="E412" s="569">
        <v>8</v>
      </c>
      <c r="F412" s="22"/>
      <c r="G412" s="22"/>
      <c r="H412" s="22"/>
      <c r="I412" s="22"/>
      <c r="J412" s="22"/>
      <c r="K412" s="22"/>
      <c r="L412" s="22"/>
    </row>
    <row r="413" spans="1:12" ht="18" x14ac:dyDescent="0.35">
      <c r="A413" s="667">
        <v>403</v>
      </c>
      <c r="B413" s="111">
        <v>43971</v>
      </c>
      <c r="C413" s="112" t="s">
        <v>891</v>
      </c>
      <c r="D413" s="113" t="s">
        <v>72</v>
      </c>
      <c r="E413" s="570">
        <v>9</v>
      </c>
      <c r="F413" s="22"/>
      <c r="G413" s="22"/>
      <c r="H413" s="22"/>
      <c r="I413" s="22"/>
      <c r="J413" s="22"/>
      <c r="K413" s="22"/>
      <c r="L413" s="22"/>
    </row>
    <row r="414" spans="1:12" ht="15.6" x14ac:dyDescent="0.3">
      <c r="A414" s="666">
        <v>404</v>
      </c>
      <c r="B414" s="111">
        <v>43980</v>
      </c>
      <c r="C414" s="112" t="s">
        <v>907</v>
      </c>
      <c r="D414" s="113" t="s">
        <v>72</v>
      </c>
      <c r="E414" s="569">
        <v>10</v>
      </c>
      <c r="F414" s="22"/>
      <c r="G414" s="22"/>
      <c r="H414" s="22"/>
      <c r="I414" s="22"/>
      <c r="J414" s="22"/>
      <c r="K414" s="22"/>
      <c r="L414" s="22"/>
    </row>
    <row r="415" spans="1:12" ht="15.6" x14ac:dyDescent="0.3">
      <c r="A415" s="668">
        <v>405</v>
      </c>
      <c r="B415" s="92">
        <v>43893</v>
      </c>
      <c r="C415" s="93" t="s">
        <v>376</v>
      </c>
      <c r="D415" s="27" t="s">
        <v>15</v>
      </c>
      <c r="E415" s="569">
        <v>11</v>
      </c>
      <c r="F415" s="22"/>
      <c r="G415" s="22"/>
      <c r="H415" s="22"/>
      <c r="I415" s="22"/>
      <c r="J415" s="22"/>
      <c r="K415" s="22"/>
      <c r="L415" s="22"/>
    </row>
    <row r="416" spans="1:12" ht="18" x14ac:dyDescent="0.35">
      <c r="A416" s="667">
        <v>406</v>
      </c>
      <c r="B416" s="92">
        <v>43893</v>
      </c>
      <c r="C416" s="93" t="s">
        <v>377</v>
      </c>
      <c r="D416" s="27" t="s">
        <v>15</v>
      </c>
      <c r="E416" s="570">
        <v>12</v>
      </c>
      <c r="F416" s="22"/>
      <c r="G416" s="22"/>
      <c r="H416" s="22"/>
      <c r="I416" s="22"/>
      <c r="J416" s="22"/>
      <c r="K416" s="22"/>
      <c r="L416" s="22"/>
    </row>
    <row r="417" spans="1:18" ht="15.6" x14ac:dyDescent="0.3">
      <c r="A417" s="666">
        <v>407</v>
      </c>
      <c r="B417" s="92">
        <v>43899</v>
      </c>
      <c r="C417" s="93" t="s">
        <v>402</v>
      </c>
      <c r="D417" s="27" t="s">
        <v>15</v>
      </c>
      <c r="E417" s="569">
        <v>13</v>
      </c>
      <c r="F417" s="22"/>
      <c r="G417" s="22"/>
      <c r="H417" s="22"/>
      <c r="I417" s="22"/>
      <c r="J417" s="22"/>
      <c r="K417" s="22"/>
      <c r="L417" s="22"/>
    </row>
    <row r="418" spans="1:18" ht="15.6" x14ac:dyDescent="0.3">
      <c r="A418" s="668">
        <v>408</v>
      </c>
      <c r="B418" s="92">
        <v>43902</v>
      </c>
      <c r="C418" s="93" t="s">
        <v>421</v>
      </c>
      <c r="D418" s="27" t="s">
        <v>15</v>
      </c>
      <c r="E418" s="569">
        <v>14</v>
      </c>
      <c r="F418" s="22"/>
      <c r="G418" s="22"/>
      <c r="H418" s="22"/>
      <c r="I418" s="22"/>
      <c r="J418" s="22"/>
      <c r="K418" s="22"/>
      <c r="L418" s="22"/>
    </row>
    <row r="419" spans="1:18" ht="18" x14ac:dyDescent="0.35">
      <c r="A419" s="667">
        <v>409</v>
      </c>
      <c r="B419" s="92">
        <v>43908</v>
      </c>
      <c r="C419" s="93" t="s">
        <v>463</v>
      </c>
      <c r="D419" s="27" t="s">
        <v>15</v>
      </c>
      <c r="E419" s="570">
        <v>15</v>
      </c>
      <c r="F419" s="22"/>
      <c r="G419" s="22"/>
      <c r="H419" s="22"/>
      <c r="I419" s="22"/>
      <c r="J419" s="22"/>
      <c r="K419" s="22"/>
      <c r="L419" s="22"/>
    </row>
    <row r="420" spans="1:18" ht="15.6" x14ac:dyDescent="0.3">
      <c r="A420" s="666">
        <v>410</v>
      </c>
      <c r="B420" s="92">
        <v>43915</v>
      </c>
      <c r="C420" s="93" t="s">
        <v>522</v>
      </c>
      <c r="D420" s="27" t="s">
        <v>15</v>
      </c>
      <c r="E420" s="569">
        <v>16</v>
      </c>
      <c r="F420" s="22"/>
      <c r="G420" s="22"/>
      <c r="H420" s="22"/>
      <c r="I420" s="22"/>
      <c r="J420" s="22"/>
      <c r="K420" s="22"/>
      <c r="L420" s="22"/>
    </row>
    <row r="421" spans="1:18" ht="15.6" x14ac:dyDescent="0.3">
      <c r="A421" s="668">
        <v>411</v>
      </c>
      <c r="B421" s="92">
        <v>43915</v>
      </c>
      <c r="C421" s="93" t="s">
        <v>523</v>
      </c>
      <c r="D421" s="27" t="s">
        <v>15</v>
      </c>
      <c r="E421" s="569">
        <v>17</v>
      </c>
      <c r="F421" s="22"/>
      <c r="G421" s="22"/>
      <c r="H421" s="22"/>
      <c r="I421" s="22"/>
      <c r="J421" s="22"/>
      <c r="K421" s="22"/>
      <c r="L421" s="22"/>
    </row>
    <row r="422" spans="1:18" ht="18" x14ac:dyDescent="0.35">
      <c r="A422" s="667">
        <v>412</v>
      </c>
      <c r="B422" s="92">
        <v>43917</v>
      </c>
      <c r="C422" s="93" t="s">
        <v>536</v>
      </c>
      <c r="D422" s="27" t="s">
        <v>15</v>
      </c>
      <c r="E422" s="570">
        <v>18</v>
      </c>
      <c r="F422" s="22"/>
      <c r="G422" s="22"/>
      <c r="H422" s="22"/>
      <c r="I422" s="22"/>
      <c r="J422" s="22"/>
      <c r="K422" s="22"/>
      <c r="L422" s="22"/>
    </row>
    <row r="423" spans="1:18" ht="15.6" x14ac:dyDescent="0.3">
      <c r="A423" s="666">
        <v>413</v>
      </c>
      <c r="B423" s="92">
        <v>43917</v>
      </c>
      <c r="C423" s="93" t="s">
        <v>539</v>
      </c>
      <c r="D423" s="27" t="s">
        <v>15</v>
      </c>
      <c r="E423" s="569">
        <v>19</v>
      </c>
      <c r="F423" s="22"/>
      <c r="G423" s="22"/>
      <c r="H423" s="22"/>
      <c r="I423" s="22"/>
      <c r="J423" s="22"/>
      <c r="K423" s="22"/>
      <c r="L423" s="22"/>
    </row>
    <row r="424" spans="1:18" ht="15.6" x14ac:dyDescent="0.3">
      <c r="A424" s="668">
        <v>414</v>
      </c>
      <c r="B424" s="92">
        <v>43917</v>
      </c>
      <c r="C424" s="93" t="s">
        <v>544</v>
      </c>
      <c r="D424" s="27" t="s">
        <v>15</v>
      </c>
      <c r="E424" s="569">
        <v>20</v>
      </c>
      <c r="F424" s="22"/>
      <c r="G424" s="22"/>
      <c r="H424" s="22"/>
      <c r="I424" s="22"/>
      <c r="J424" s="22"/>
      <c r="K424" s="22"/>
      <c r="L424" s="22"/>
    </row>
    <row r="425" spans="1:18" ht="18" x14ac:dyDescent="0.35">
      <c r="A425" s="667">
        <v>415</v>
      </c>
      <c r="B425" s="100">
        <v>43860</v>
      </c>
      <c r="C425" s="101" t="s">
        <v>575</v>
      </c>
      <c r="D425" s="60" t="s">
        <v>15</v>
      </c>
      <c r="E425" s="570">
        <v>21</v>
      </c>
      <c r="F425" s="22"/>
      <c r="G425" s="22"/>
      <c r="H425" s="22"/>
      <c r="I425" s="22"/>
      <c r="J425" s="22"/>
      <c r="K425" s="22"/>
      <c r="L425" s="22"/>
    </row>
    <row r="426" spans="1:18" ht="15.6" x14ac:dyDescent="0.3">
      <c r="A426" s="666">
        <v>416</v>
      </c>
      <c r="B426" s="11">
        <v>43922</v>
      </c>
      <c r="C426" s="12" t="s">
        <v>614</v>
      </c>
      <c r="D426" s="4" t="s">
        <v>15</v>
      </c>
      <c r="E426" s="569">
        <v>22</v>
      </c>
      <c r="F426" s="22"/>
      <c r="G426" s="22"/>
      <c r="H426" s="22"/>
      <c r="I426" s="22"/>
      <c r="J426" s="22"/>
      <c r="K426" s="22"/>
      <c r="L426" s="22"/>
    </row>
    <row r="427" spans="1:18" ht="15.6" x14ac:dyDescent="0.3">
      <c r="A427" s="668">
        <v>417</v>
      </c>
      <c r="B427" s="11">
        <v>43922</v>
      </c>
      <c r="C427" s="12" t="s">
        <v>616</v>
      </c>
      <c r="D427" s="4" t="s">
        <v>15</v>
      </c>
      <c r="E427" s="569">
        <v>23</v>
      </c>
      <c r="F427" s="22"/>
      <c r="G427" s="22"/>
      <c r="H427" s="22"/>
      <c r="I427" s="22"/>
      <c r="J427" s="22"/>
      <c r="K427" s="22"/>
      <c r="L427" s="22"/>
    </row>
    <row r="428" spans="1:18" s="105" customFormat="1" ht="18" x14ac:dyDescent="0.35">
      <c r="A428" s="667">
        <v>418</v>
      </c>
      <c r="B428" s="11">
        <v>43937</v>
      </c>
      <c r="C428" s="12" t="s">
        <v>706</v>
      </c>
      <c r="D428" s="4" t="s">
        <v>15</v>
      </c>
      <c r="E428" s="570">
        <v>24</v>
      </c>
      <c r="F428" s="116"/>
      <c r="G428" s="116" t="s">
        <v>1151</v>
      </c>
      <c r="H428" s="17" t="s">
        <v>1150</v>
      </c>
      <c r="I428" s="17"/>
      <c r="J428" s="116" t="s">
        <v>1136</v>
      </c>
      <c r="K428" s="116"/>
      <c r="L428" s="116"/>
      <c r="R428" s="165"/>
    </row>
    <row r="429" spans="1:18" ht="15.6" x14ac:dyDescent="0.3">
      <c r="A429" s="666">
        <v>419</v>
      </c>
      <c r="B429" s="11">
        <v>43944</v>
      </c>
      <c r="C429" s="12" t="s">
        <v>764</v>
      </c>
      <c r="D429" s="4" t="s">
        <v>15</v>
      </c>
      <c r="E429" s="569">
        <v>25</v>
      </c>
      <c r="F429" s="22"/>
      <c r="G429" s="22"/>
      <c r="H429" s="22"/>
      <c r="I429" s="22"/>
      <c r="J429" s="22"/>
      <c r="K429" s="22"/>
      <c r="L429" s="22"/>
    </row>
    <row r="430" spans="1:18" ht="15.6" x14ac:dyDescent="0.3">
      <c r="A430" s="668">
        <v>420</v>
      </c>
      <c r="B430" s="90">
        <v>43945</v>
      </c>
      <c r="C430" s="12" t="s">
        <v>789</v>
      </c>
      <c r="D430" s="4" t="s">
        <v>15</v>
      </c>
      <c r="E430" s="569">
        <v>26</v>
      </c>
      <c r="F430" s="22"/>
      <c r="G430" s="22"/>
      <c r="H430" s="22"/>
      <c r="I430" s="22"/>
      <c r="J430" s="22"/>
      <c r="K430" s="22"/>
      <c r="L430" s="22"/>
    </row>
    <row r="431" spans="1:18" ht="18" x14ac:dyDescent="0.35">
      <c r="A431" s="667">
        <v>421</v>
      </c>
      <c r="B431" s="11">
        <v>43949</v>
      </c>
      <c r="C431" s="12" t="s">
        <v>817</v>
      </c>
      <c r="D431" s="4" t="s">
        <v>15</v>
      </c>
      <c r="E431" s="570">
        <v>27</v>
      </c>
      <c r="F431" s="22"/>
      <c r="G431" s="22"/>
      <c r="H431" s="22"/>
      <c r="I431" s="22"/>
      <c r="J431" s="22"/>
      <c r="K431" s="22"/>
      <c r="L431" s="22"/>
    </row>
    <row r="432" spans="1:18" ht="15.6" x14ac:dyDescent="0.3">
      <c r="A432" s="666">
        <v>422</v>
      </c>
      <c r="B432" s="11">
        <v>43950</v>
      </c>
      <c r="C432" s="4" t="s">
        <v>832</v>
      </c>
      <c r="D432" s="4" t="s">
        <v>15</v>
      </c>
      <c r="E432" s="569">
        <v>28</v>
      </c>
      <c r="F432" s="22"/>
      <c r="G432" s="22"/>
      <c r="H432" s="22"/>
      <c r="I432" s="22"/>
      <c r="J432" s="22"/>
      <c r="K432" s="22"/>
      <c r="L432" s="22"/>
    </row>
    <row r="433" spans="1:12" ht="15.6" x14ac:dyDescent="0.3">
      <c r="A433" s="668">
        <v>423</v>
      </c>
      <c r="B433" s="11">
        <v>43950</v>
      </c>
      <c r="C433" s="12" t="s">
        <v>833</v>
      </c>
      <c r="D433" s="4" t="s">
        <v>15</v>
      </c>
      <c r="E433" s="569">
        <v>29</v>
      </c>
      <c r="F433" s="22"/>
      <c r="G433" s="22"/>
      <c r="H433" s="22"/>
      <c r="I433" s="22"/>
      <c r="J433" s="22"/>
      <c r="K433" s="22"/>
      <c r="L433" s="22"/>
    </row>
    <row r="434" spans="1:12" ht="18" x14ac:dyDescent="0.35">
      <c r="A434" s="667">
        <v>424</v>
      </c>
      <c r="B434" s="111">
        <v>43958</v>
      </c>
      <c r="C434" s="112" t="s">
        <v>862</v>
      </c>
      <c r="D434" s="113" t="s">
        <v>15</v>
      </c>
      <c r="E434" s="570">
        <v>30</v>
      </c>
      <c r="F434" s="22"/>
      <c r="G434" s="22"/>
      <c r="H434" s="22"/>
      <c r="I434" s="22"/>
      <c r="J434" s="22"/>
      <c r="K434" s="22"/>
      <c r="L434" s="22"/>
    </row>
    <row r="435" spans="1:12" ht="15.6" x14ac:dyDescent="0.3">
      <c r="A435" s="666">
        <v>425</v>
      </c>
      <c r="B435" s="111">
        <v>43958</v>
      </c>
      <c r="C435" s="112" t="s">
        <v>863</v>
      </c>
      <c r="D435" s="113" t="s">
        <v>15</v>
      </c>
      <c r="E435" s="569">
        <v>31</v>
      </c>
      <c r="F435" s="22"/>
      <c r="G435" s="22"/>
      <c r="H435" s="22"/>
      <c r="I435" s="22"/>
      <c r="J435" s="22"/>
      <c r="K435" s="22"/>
      <c r="L435" s="22"/>
    </row>
    <row r="436" spans="1:12" ht="15.6" x14ac:dyDescent="0.3">
      <c r="A436" s="668">
        <v>426</v>
      </c>
      <c r="B436" s="111">
        <v>43963</v>
      </c>
      <c r="C436" s="112" t="s">
        <v>878</v>
      </c>
      <c r="D436" s="113" t="s">
        <v>15</v>
      </c>
      <c r="E436" s="569">
        <v>32</v>
      </c>
      <c r="F436" s="22"/>
      <c r="G436" s="22"/>
      <c r="H436" s="22"/>
      <c r="I436" s="22"/>
      <c r="J436" s="22"/>
      <c r="K436" s="22"/>
      <c r="L436" s="22"/>
    </row>
    <row r="437" spans="1:12" ht="18" x14ac:dyDescent="0.35">
      <c r="A437" s="667">
        <v>427</v>
      </c>
      <c r="B437" s="111">
        <v>43970</v>
      </c>
      <c r="C437" s="112" t="s">
        <v>888</v>
      </c>
      <c r="D437" s="113" t="s">
        <v>15</v>
      </c>
      <c r="E437" s="570">
        <v>33</v>
      </c>
      <c r="F437" s="22"/>
      <c r="G437" s="22"/>
      <c r="H437" s="22"/>
      <c r="I437" s="22"/>
      <c r="J437" s="22"/>
      <c r="K437" s="22"/>
      <c r="L437" s="22"/>
    </row>
    <row r="438" spans="1:12" ht="15.6" x14ac:dyDescent="0.3">
      <c r="A438" s="666">
        <v>428</v>
      </c>
      <c r="B438" s="114">
        <v>43987</v>
      </c>
      <c r="C438" s="115" t="s">
        <v>914</v>
      </c>
      <c r="D438" s="116" t="s">
        <v>15</v>
      </c>
      <c r="E438" s="569">
        <v>34</v>
      </c>
      <c r="F438" s="22"/>
      <c r="G438" s="22"/>
      <c r="H438" s="22"/>
      <c r="I438" s="22"/>
      <c r="J438" s="22"/>
      <c r="K438" s="22"/>
      <c r="L438" s="22"/>
    </row>
    <row r="439" spans="1:12" ht="15.6" x14ac:dyDescent="0.3">
      <c r="A439" s="668">
        <v>429</v>
      </c>
      <c r="B439" s="114">
        <v>43993</v>
      </c>
      <c r="C439" s="115" t="s">
        <v>922</v>
      </c>
      <c r="D439" s="116" t="s">
        <v>15</v>
      </c>
      <c r="E439" s="569">
        <v>35</v>
      </c>
      <c r="F439" s="22"/>
      <c r="G439" s="22"/>
      <c r="H439" s="22"/>
      <c r="I439" s="22"/>
      <c r="J439" s="22"/>
      <c r="K439" s="22"/>
      <c r="L439" s="22"/>
    </row>
    <row r="440" spans="1:12" ht="18" x14ac:dyDescent="0.35">
      <c r="A440" s="667">
        <v>430</v>
      </c>
      <c r="B440" s="114">
        <v>43997</v>
      </c>
      <c r="C440" s="115" t="s">
        <v>926</v>
      </c>
      <c r="D440" s="116" t="s">
        <v>15</v>
      </c>
      <c r="E440" s="570">
        <v>36</v>
      </c>
      <c r="F440" s="22"/>
      <c r="G440" s="22"/>
      <c r="H440" s="22"/>
      <c r="I440" s="22"/>
      <c r="J440" s="22"/>
      <c r="K440" s="22"/>
      <c r="L440" s="22"/>
    </row>
    <row r="441" spans="1:12" ht="15.6" x14ac:dyDescent="0.3">
      <c r="A441" s="666">
        <v>431</v>
      </c>
      <c r="B441" s="114">
        <v>44001</v>
      </c>
      <c r="C441" s="115" t="s">
        <v>929</v>
      </c>
      <c r="D441" s="116" t="s">
        <v>15</v>
      </c>
      <c r="E441" s="569">
        <v>37</v>
      </c>
      <c r="F441" s="22"/>
      <c r="G441" s="22"/>
      <c r="H441" s="22"/>
      <c r="I441" s="22"/>
      <c r="J441" s="22"/>
      <c r="K441" s="22"/>
      <c r="L441" s="22"/>
    </row>
    <row r="442" spans="1:12" ht="15.6" x14ac:dyDescent="0.3">
      <c r="A442" s="668">
        <v>432</v>
      </c>
      <c r="B442" s="8">
        <v>44012</v>
      </c>
      <c r="C442" s="9" t="s">
        <v>936</v>
      </c>
      <c r="D442" s="10" t="s">
        <v>15</v>
      </c>
      <c r="E442" s="569">
        <v>38</v>
      </c>
      <c r="F442" s="22"/>
      <c r="G442" s="22"/>
      <c r="H442" s="22"/>
      <c r="I442" s="22"/>
      <c r="J442" s="22"/>
      <c r="K442" s="22"/>
      <c r="L442" s="22"/>
    </row>
    <row r="443" spans="1:12" ht="18" x14ac:dyDescent="0.35">
      <c r="A443" s="667">
        <v>433</v>
      </c>
      <c r="B443" s="92">
        <v>43917</v>
      </c>
      <c r="C443" s="93" t="s">
        <v>547</v>
      </c>
      <c r="D443" s="27" t="s">
        <v>548</v>
      </c>
      <c r="E443" s="570">
        <v>39</v>
      </c>
      <c r="F443" s="22"/>
      <c r="G443" s="22"/>
      <c r="H443" s="22"/>
      <c r="I443" s="22"/>
      <c r="J443" s="22"/>
      <c r="K443" s="22"/>
      <c r="L443" s="22"/>
    </row>
    <row r="444" spans="1:12" ht="15.6" x14ac:dyDescent="0.3">
      <c r="A444" s="666">
        <v>434</v>
      </c>
      <c r="B444" s="114">
        <v>43983</v>
      </c>
      <c r="C444" s="115" t="s">
        <v>909</v>
      </c>
      <c r="D444" s="116" t="s">
        <v>548</v>
      </c>
      <c r="E444" s="569">
        <v>40</v>
      </c>
      <c r="F444" s="22"/>
      <c r="G444" s="22"/>
      <c r="H444" s="22"/>
      <c r="I444" s="22"/>
      <c r="J444" s="22"/>
      <c r="K444" s="22"/>
      <c r="L444" s="22"/>
    </row>
    <row r="445" spans="1:12" ht="15.6" x14ac:dyDescent="0.3">
      <c r="A445" s="668">
        <v>435</v>
      </c>
      <c r="B445" s="49">
        <v>43875</v>
      </c>
      <c r="C445" s="77" t="s">
        <v>332</v>
      </c>
      <c r="D445" s="50" t="s">
        <v>333</v>
      </c>
      <c r="E445" s="569">
        <v>41</v>
      </c>
      <c r="F445" s="22"/>
      <c r="G445" s="22"/>
      <c r="H445" s="22"/>
      <c r="I445" s="22"/>
      <c r="J445" s="22"/>
      <c r="K445" s="22"/>
      <c r="L445" s="22"/>
    </row>
    <row r="446" spans="1:12" ht="18" x14ac:dyDescent="0.35">
      <c r="A446" s="667">
        <v>436</v>
      </c>
      <c r="B446" s="92">
        <v>43921</v>
      </c>
      <c r="C446" s="93" t="s">
        <v>584</v>
      </c>
      <c r="D446" s="27" t="s">
        <v>585</v>
      </c>
      <c r="E446" s="16">
        <v>1</v>
      </c>
      <c r="F446" s="22"/>
      <c r="G446" s="22"/>
      <c r="H446" s="22"/>
      <c r="I446" s="22"/>
      <c r="J446" s="22"/>
      <c r="K446" s="22"/>
      <c r="L446" s="22"/>
    </row>
    <row r="447" spans="1:12" ht="15.6" x14ac:dyDescent="0.3">
      <c r="A447" s="666">
        <v>437</v>
      </c>
      <c r="B447" s="11">
        <v>43949</v>
      </c>
      <c r="C447" s="12" t="s">
        <v>812</v>
      </c>
      <c r="D447" s="4" t="s">
        <v>585</v>
      </c>
      <c r="E447" s="175">
        <v>2</v>
      </c>
      <c r="F447" s="22"/>
      <c r="G447" s="22"/>
      <c r="H447" s="22"/>
      <c r="I447" s="22"/>
      <c r="J447" s="22"/>
      <c r="K447" s="22"/>
      <c r="L447" s="22"/>
    </row>
    <row r="448" spans="1:12" ht="15.6" x14ac:dyDescent="0.3">
      <c r="A448" s="668">
        <v>438</v>
      </c>
      <c r="B448" s="111">
        <v>43956</v>
      </c>
      <c r="C448" s="112" t="s">
        <v>849</v>
      </c>
      <c r="D448" s="113" t="s">
        <v>585</v>
      </c>
      <c r="E448" s="175">
        <v>3</v>
      </c>
      <c r="F448" s="22"/>
      <c r="G448" s="22"/>
      <c r="H448" s="22"/>
      <c r="I448" s="22"/>
      <c r="J448" s="22"/>
      <c r="K448" s="22"/>
      <c r="L448" s="22"/>
    </row>
    <row r="449" spans="1:12" ht="18" x14ac:dyDescent="0.35">
      <c r="A449" s="667">
        <v>439</v>
      </c>
      <c r="B449" s="14">
        <v>43847</v>
      </c>
      <c r="C449" s="15" t="s">
        <v>8</v>
      </c>
      <c r="D449" s="16" t="s">
        <v>3</v>
      </c>
      <c r="E449" s="574">
        <v>1</v>
      </c>
      <c r="F449" s="22"/>
      <c r="G449" s="22"/>
      <c r="H449" s="22"/>
      <c r="I449" s="22"/>
      <c r="J449" s="22"/>
      <c r="K449" s="22"/>
      <c r="L449" s="22"/>
    </row>
    <row r="450" spans="1:12" ht="15.6" x14ac:dyDescent="0.3">
      <c r="A450" s="666">
        <v>440</v>
      </c>
      <c r="B450" s="49">
        <v>43874</v>
      </c>
      <c r="C450" s="77" t="s">
        <v>321</v>
      </c>
      <c r="D450" s="50" t="s">
        <v>3</v>
      </c>
      <c r="E450" s="574">
        <v>2</v>
      </c>
      <c r="F450" s="22"/>
      <c r="G450" s="22"/>
      <c r="H450" s="22"/>
      <c r="I450" s="22"/>
      <c r="J450" s="22"/>
      <c r="K450" s="22"/>
      <c r="L450" s="22"/>
    </row>
    <row r="451" spans="1:12" ht="15.6" x14ac:dyDescent="0.3">
      <c r="A451" s="668">
        <v>441</v>
      </c>
      <c r="B451" s="49">
        <v>43874</v>
      </c>
      <c r="C451" s="77" t="s">
        <v>322</v>
      </c>
      <c r="D451" s="50" t="s">
        <v>3</v>
      </c>
      <c r="E451" s="574">
        <v>3</v>
      </c>
      <c r="F451" s="22"/>
      <c r="G451" s="22"/>
      <c r="H451" s="22"/>
      <c r="I451" s="22"/>
      <c r="J451" s="22"/>
      <c r="K451" s="22"/>
      <c r="L451" s="22"/>
    </row>
    <row r="452" spans="1:12" ht="18" x14ac:dyDescent="0.35">
      <c r="A452" s="667">
        <v>442</v>
      </c>
      <c r="B452" s="49">
        <v>43879</v>
      </c>
      <c r="C452" s="77" t="s">
        <v>339</v>
      </c>
      <c r="D452" s="50" t="s">
        <v>3</v>
      </c>
      <c r="E452" s="574">
        <v>4</v>
      </c>
      <c r="F452" s="22"/>
      <c r="G452" s="22"/>
      <c r="H452" s="22"/>
      <c r="I452" s="22"/>
      <c r="J452" s="22"/>
      <c r="K452" s="22"/>
      <c r="L452" s="22"/>
    </row>
    <row r="453" spans="1:12" ht="15.6" x14ac:dyDescent="0.3">
      <c r="A453" s="666">
        <v>443</v>
      </c>
      <c r="B453" s="49">
        <v>43882</v>
      </c>
      <c r="C453" s="135" t="s">
        <v>347</v>
      </c>
      <c r="D453" s="50" t="s">
        <v>3</v>
      </c>
      <c r="E453" s="574">
        <v>5</v>
      </c>
      <c r="F453" s="22"/>
      <c r="G453" s="22"/>
      <c r="H453" s="22"/>
      <c r="I453" s="22"/>
      <c r="J453" s="22"/>
      <c r="K453" s="22"/>
      <c r="L453" s="22"/>
    </row>
    <row r="454" spans="1:12" ht="15.6" x14ac:dyDescent="0.3">
      <c r="A454" s="668">
        <v>444</v>
      </c>
      <c r="B454" s="49">
        <v>43882</v>
      </c>
      <c r="C454" s="77" t="s">
        <v>348</v>
      </c>
      <c r="D454" s="50" t="s">
        <v>3</v>
      </c>
      <c r="E454" s="574">
        <v>6</v>
      </c>
      <c r="F454" s="22"/>
      <c r="G454" s="22"/>
      <c r="H454" s="22"/>
      <c r="I454" s="22"/>
      <c r="J454" s="22"/>
      <c r="K454" s="22"/>
      <c r="L454" s="22"/>
    </row>
    <row r="455" spans="1:12" ht="18" x14ac:dyDescent="0.35">
      <c r="A455" s="667">
        <v>445</v>
      </c>
      <c r="B455" s="91">
        <v>43884</v>
      </c>
      <c r="C455" s="77" t="s">
        <v>350</v>
      </c>
      <c r="D455" s="50" t="s">
        <v>3</v>
      </c>
      <c r="E455" s="574">
        <v>7</v>
      </c>
      <c r="F455" s="22"/>
      <c r="G455" s="22"/>
      <c r="H455" s="22"/>
      <c r="I455" s="22"/>
      <c r="J455" s="22"/>
      <c r="K455" s="22"/>
      <c r="L455" s="22"/>
    </row>
    <row r="456" spans="1:12" ht="15.6" x14ac:dyDescent="0.3">
      <c r="A456" s="666">
        <v>446</v>
      </c>
      <c r="B456" s="49">
        <v>43885</v>
      </c>
      <c r="C456" s="77" t="s">
        <v>352</v>
      </c>
      <c r="D456" s="50" t="s">
        <v>3</v>
      </c>
      <c r="E456" s="574">
        <v>8</v>
      </c>
      <c r="F456" s="22"/>
      <c r="G456" s="22"/>
      <c r="H456" s="22"/>
      <c r="I456" s="22"/>
      <c r="J456" s="22"/>
      <c r="K456" s="22"/>
      <c r="L456" s="22"/>
    </row>
    <row r="457" spans="1:12" ht="15.6" x14ac:dyDescent="0.3">
      <c r="A457" s="668">
        <v>447</v>
      </c>
      <c r="B457" s="49">
        <v>43885</v>
      </c>
      <c r="C457" s="77" t="s">
        <v>353</v>
      </c>
      <c r="D457" s="50" t="s">
        <v>3</v>
      </c>
      <c r="E457" s="574">
        <v>9</v>
      </c>
      <c r="F457" s="22"/>
      <c r="G457" s="22"/>
      <c r="H457" s="22"/>
      <c r="I457" s="22"/>
      <c r="J457" s="22"/>
      <c r="K457" s="22"/>
      <c r="L457" s="22"/>
    </row>
    <row r="458" spans="1:12" ht="18" x14ac:dyDescent="0.35">
      <c r="A458" s="667">
        <v>448</v>
      </c>
      <c r="B458" s="91">
        <v>43887</v>
      </c>
      <c r="C458" s="77" t="s">
        <v>359</v>
      </c>
      <c r="D458" s="50" t="s">
        <v>3</v>
      </c>
      <c r="E458" s="574">
        <v>10</v>
      </c>
      <c r="F458" s="22"/>
      <c r="G458" s="22"/>
      <c r="H458" s="22"/>
      <c r="I458" s="22"/>
      <c r="J458" s="22"/>
      <c r="K458" s="22"/>
      <c r="L458" s="22"/>
    </row>
    <row r="459" spans="1:12" ht="15.6" x14ac:dyDescent="0.3">
      <c r="A459" s="666">
        <v>449</v>
      </c>
      <c r="B459" s="91">
        <v>43887</v>
      </c>
      <c r="C459" s="77" t="s">
        <v>360</v>
      </c>
      <c r="D459" s="50" t="s">
        <v>3</v>
      </c>
      <c r="E459" s="574">
        <v>11</v>
      </c>
      <c r="F459" s="22"/>
      <c r="G459" s="22"/>
      <c r="H459" s="22"/>
      <c r="I459" s="22"/>
      <c r="J459" s="22"/>
      <c r="K459" s="22"/>
      <c r="L459" s="22"/>
    </row>
    <row r="460" spans="1:12" ht="15.6" x14ac:dyDescent="0.3">
      <c r="A460" s="668">
        <v>450</v>
      </c>
      <c r="B460" s="91">
        <v>43889</v>
      </c>
      <c r="C460" s="77" t="s">
        <v>369</v>
      </c>
      <c r="D460" s="50" t="s">
        <v>3</v>
      </c>
      <c r="E460" s="574">
        <v>12</v>
      </c>
      <c r="F460" s="22"/>
      <c r="G460" s="22"/>
      <c r="H460" s="22"/>
      <c r="I460" s="22"/>
      <c r="J460" s="22"/>
      <c r="K460" s="22"/>
      <c r="L460" s="22"/>
    </row>
    <row r="461" spans="1:12" ht="18" x14ac:dyDescent="0.35">
      <c r="A461" s="667">
        <v>451</v>
      </c>
      <c r="B461" s="49">
        <v>43890</v>
      </c>
      <c r="C461" s="77" t="s">
        <v>372</v>
      </c>
      <c r="D461" s="50" t="s">
        <v>3</v>
      </c>
      <c r="E461" s="574">
        <v>13</v>
      </c>
      <c r="F461" s="22"/>
      <c r="G461" s="22"/>
      <c r="H461" s="22"/>
      <c r="I461" s="22"/>
      <c r="J461" s="22"/>
      <c r="K461" s="22"/>
      <c r="L461" s="22"/>
    </row>
    <row r="462" spans="1:12" ht="15.6" x14ac:dyDescent="0.3">
      <c r="A462" s="666">
        <v>452</v>
      </c>
      <c r="B462" s="92">
        <v>43893</v>
      </c>
      <c r="C462" s="93" t="s">
        <v>374</v>
      </c>
      <c r="D462" s="27" t="s">
        <v>3</v>
      </c>
      <c r="E462" s="574">
        <v>14</v>
      </c>
      <c r="F462" s="22"/>
      <c r="G462" s="22"/>
      <c r="H462" s="22"/>
      <c r="I462" s="22"/>
      <c r="J462" s="22"/>
      <c r="K462" s="22"/>
      <c r="L462" s="22"/>
    </row>
    <row r="463" spans="1:12" ht="15.6" x14ac:dyDescent="0.3">
      <c r="A463" s="668">
        <v>453</v>
      </c>
      <c r="B463" s="92">
        <v>43895</v>
      </c>
      <c r="C463" s="93" t="s">
        <v>379</v>
      </c>
      <c r="D463" s="27" t="s">
        <v>3</v>
      </c>
      <c r="E463" s="574">
        <v>15</v>
      </c>
      <c r="F463" s="22"/>
      <c r="G463" s="22"/>
      <c r="H463" s="22"/>
      <c r="I463" s="22"/>
      <c r="J463" s="22"/>
      <c r="K463" s="22"/>
      <c r="L463" s="22"/>
    </row>
    <row r="464" spans="1:12" ht="18" x14ac:dyDescent="0.35">
      <c r="A464" s="667">
        <v>454</v>
      </c>
      <c r="B464" s="92">
        <v>43896</v>
      </c>
      <c r="C464" s="93" t="s">
        <v>385</v>
      </c>
      <c r="D464" s="27" t="s">
        <v>3</v>
      </c>
      <c r="E464" s="574">
        <v>16</v>
      </c>
      <c r="F464" s="22"/>
      <c r="G464" s="22"/>
      <c r="H464" s="22"/>
      <c r="I464" s="22"/>
      <c r="J464" s="22"/>
      <c r="K464" s="22"/>
      <c r="L464" s="22"/>
    </row>
    <row r="465" spans="1:12" ht="15.6" x14ac:dyDescent="0.3">
      <c r="A465" s="666">
        <v>455</v>
      </c>
      <c r="B465" s="92">
        <v>43903</v>
      </c>
      <c r="C465" s="93" t="s">
        <v>426</v>
      </c>
      <c r="D465" s="27" t="s">
        <v>3</v>
      </c>
      <c r="E465" s="574">
        <v>17</v>
      </c>
      <c r="F465" s="22"/>
      <c r="G465" s="22"/>
      <c r="H465" s="22"/>
      <c r="I465" s="22"/>
      <c r="J465" s="22"/>
      <c r="K465" s="22"/>
      <c r="L465" s="22"/>
    </row>
    <row r="466" spans="1:12" ht="15.6" x14ac:dyDescent="0.3">
      <c r="A466" s="668">
        <v>456</v>
      </c>
      <c r="B466" s="92">
        <v>43904</v>
      </c>
      <c r="C466" s="93" t="s">
        <v>436</v>
      </c>
      <c r="D466" s="27" t="s">
        <v>3</v>
      </c>
      <c r="E466" s="574">
        <v>18</v>
      </c>
      <c r="F466" s="22"/>
      <c r="G466" s="22"/>
      <c r="H466" s="22"/>
      <c r="I466" s="22"/>
      <c r="J466" s="22"/>
      <c r="K466" s="22"/>
      <c r="L466" s="22"/>
    </row>
    <row r="467" spans="1:12" ht="18" x14ac:dyDescent="0.35">
      <c r="A467" s="667">
        <v>457</v>
      </c>
      <c r="B467" s="92">
        <v>43904</v>
      </c>
      <c r="C467" s="93" t="s">
        <v>437</v>
      </c>
      <c r="D467" s="27" t="s">
        <v>3</v>
      </c>
      <c r="E467" s="574">
        <v>19</v>
      </c>
      <c r="F467" s="22"/>
      <c r="G467" s="22"/>
      <c r="H467" s="22"/>
      <c r="I467" s="22"/>
      <c r="J467" s="22"/>
      <c r="K467" s="22"/>
      <c r="L467" s="22"/>
    </row>
    <row r="468" spans="1:12" ht="15.6" x14ac:dyDescent="0.3">
      <c r="A468" s="666">
        <v>458</v>
      </c>
      <c r="B468" s="92">
        <v>43907</v>
      </c>
      <c r="C468" s="93" t="s">
        <v>447</v>
      </c>
      <c r="D468" s="27" t="s">
        <v>3</v>
      </c>
      <c r="E468" s="574">
        <v>20</v>
      </c>
      <c r="F468" s="22"/>
      <c r="G468" s="22"/>
      <c r="H468" s="22"/>
      <c r="I468" s="22"/>
      <c r="J468" s="22"/>
      <c r="K468" s="22"/>
      <c r="L468" s="22"/>
    </row>
    <row r="469" spans="1:12" ht="15.6" x14ac:dyDescent="0.3">
      <c r="A469" s="668">
        <v>459</v>
      </c>
      <c r="B469" s="92">
        <v>43907</v>
      </c>
      <c r="C469" s="93" t="s">
        <v>448</v>
      </c>
      <c r="D469" s="27" t="s">
        <v>3</v>
      </c>
      <c r="E469" s="574">
        <v>21</v>
      </c>
      <c r="F469" s="22"/>
      <c r="G469" s="22"/>
      <c r="H469" s="22"/>
      <c r="I469" s="22"/>
      <c r="J469" s="22"/>
      <c r="K469" s="22"/>
      <c r="L469" s="22"/>
    </row>
    <row r="470" spans="1:12" ht="18" x14ac:dyDescent="0.35">
      <c r="A470" s="667">
        <v>460</v>
      </c>
      <c r="B470" s="92">
        <v>43907</v>
      </c>
      <c r="C470" s="93" t="s">
        <v>449</v>
      </c>
      <c r="D470" s="27" t="str">
        <f>D469</f>
        <v>MOH</v>
      </c>
      <c r="E470" s="574">
        <v>22</v>
      </c>
      <c r="F470" s="22"/>
      <c r="G470" s="22"/>
      <c r="H470" s="22"/>
      <c r="I470" s="22"/>
      <c r="J470" s="22"/>
      <c r="K470" s="22"/>
      <c r="L470" s="22"/>
    </row>
    <row r="471" spans="1:12" ht="15.6" x14ac:dyDescent="0.3">
      <c r="A471" s="666">
        <v>461</v>
      </c>
      <c r="B471" s="92">
        <v>43908</v>
      </c>
      <c r="C471" s="93" t="s">
        <v>459</v>
      </c>
      <c r="D471" s="27" t="s">
        <v>3</v>
      </c>
      <c r="E471" s="574">
        <v>23</v>
      </c>
      <c r="F471" s="22"/>
      <c r="G471" s="22"/>
      <c r="H471" s="22"/>
      <c r="I471" s="22"/>
      <c r="J471" s="22"/>
      <c r="K471" s="22"/>
      <c r="L471" s="22"/>
    </row>
    <row r="472" spans="1:12" ht="15.6" x14ac:dyDescent="0.3">
      <c r="A472" s="668">
        <v>462</v>
      </c>
      <c r="B472" s="92">
        <v>43908</v>
      </c>
      <c r="C472" s="93" t="s">
        <v>460</v>
      </c>
      <c r="D472" s="27" t="s">
        <v>3</v>
      </c>
      <c r="E472" s="574">
        <v>24</v>
      </c>
      <c r="F472" s="22"/>
      <c r="G472" s="22"/>
      <c r="H472" s="22"/>
      <c r="I472" s="22"/>
      <c r="J472" s="22"/>
      <c r="K472" s="22"/>
      <c r="L472" s="22"/>
    </row>
    <row r="473" spans="1:12" ht="18" x14ac:dyDescent="0.35">
      <c r="A473" s="667">
        <v>463</v>
      </c>
      <c r="B473" s="92">
        <v>43908</v>
      </c>
      <c r="C473" s="93" t="s">
        <v>461</v>
      </c>
      <c r="D473" s="27" t="s">
        <v>3</v>
      </c>
      <c r="E473" s="574">
        <v>25</v>
      </c>
      <c r="F473" s="22"/>
      <c r="G473" s="22"/>
      <c r="H473" s="22"/>
      <c r="I473" s="22"/>
      <c r="J473" s="22"/>
      <c r="K473" s="22"/>
      <c r="L473" s="22"/>
    </row>
    <row r="474" spans="1:12" ht="15.6" x14ac:dyDescent="0.3">
      <c r="A474" s="666">
        <v>464</v>
      </c>
      <c r="B474" s="92">
        <v>43909</v>
      </c>
      <c r="C474" s="93" t="s">
        <v>468</v>
      </c>
      <c r="D474" s="27" t="s">
        <v>3</v>
      </c>
      <c r="E474" s="574">
        <v>26</v>
      </c>
      <c r="F474" s="22"/>
      <c r="G474" s="22"/>
      <c r="H474" s="22"/>
      <c r="I474" s="22"/>
      <c r="J474" s="22"/>
      <c r="K474" s="22"/>
      <c r="L474" s="22"/>
    </row>
    <row r="475" spans="1:12" ht="15.6" x14ac:dyDescent="0.3">
      <c r="A475" s="668">
        <v>465</v>
      </c>
      <c r="B475" s="92">
        <v>43909</v>
      </c>
      <c r="C475" s="93" t="s">
        <v>469</v>
      </c>
      <c r="D475" s="27" t="s">
        <v>3</v>
      </c>
      <c r="E475" s="574">
        <v>27</v>
      </c>
      <c r="F475" s="22"/>
      <c r="G475" s="22"/>
      <c r="H475" s="22"/>
      <c r="I475" s="22"/>
      <c r="J475" s="22"/>
      <c r="K475" s="22"/>
      <c r="L475" s="22"/>
    </row>
    <row r="476" spans="1:12" ht="18" x14ac:dyDescent="0.35">
      <c r="A476" s="667">
        <v>466</v>
      </c>
      <c r="B476" s="92">
        <v>43910</v>
      </c>
      <c r="C476" s="93" t="s">
        <v>474</v>
      </c>
      <c r="D476" s="27" t="s">
        <v>3</v>
      </c>
      <c r="E476" s="574">
        <v>28</v>
      </c>
      <c r="F476" s="22"/>
      <c r="G476" s="22"/>
      <c r="H476" s="22"/>
      <c r="I476" s="22"/>
      <c r="J476" s="22"/>
      <c r="K476" s="22"/>
      <c r="L476" s="22"/>
    </row>
    <row r="477" spans="1:12" ht="15.6" x14ac:dyDescent="0.3">
      <c r="A477" s="666">
        <v>467</v>
      </c>
      <c r="B477" s="92">
        <v>43910</v>
      </c>
      <c r="C477" s="93" t="s">
        <v>475</v>
      </c>
      <c r="D477" s="27" t="s">
        <v>3</v>
      </c>
      <c r="E477" s="574">
        <v>29</v>
      </c>
      <c r="F477" s="22"/>
      <c r="G477" s="22"/>
      <c r="H477" s="22"/>
      <c r="I477" s="22"/>
      <c r="J477" s="22"/>
      <c r="K477" s="22"/>
      <c r="L477" s="22"/>
    </row>
    <row r="478" spans="1:12" ht="15.6" x14ac:dyDescent="0.3">
      <c r="A478" s="668">
        <v>468</v>
      </c>
      <c r="B478" s="92">
        <v>43910</v>
      </c>
      <c r="C478" s="93" t="s">
        <v>478</v>
      </c>
      <c r="D478" s="27" t="s">
        <v>3</v>
      </c>
      <c r="E478" s="574">
        <v>30</v>
      </c>
      <c r="F478" s="22"/>
      <c r="G478" s="22"/>
      <c r="H478" s="22"/>
      <c r="I478" s="22"/>
      <c r="J478" s="22"/>
      <c r="K478" s="22"/>
      <c r="L478" s="22"/>
    </row>
    <row r="479" spans="1:12" ht="18" x14ac:dyDescent="0.35">
      <c r="A479" s="667">
        <v>469</v>
      </c>
      <c r="B479" s="92">
        <v>43910</v>
      </c>
      <c r="C479" s="93" t="s">
        <v>479</v>
      </c>
      <c r="D479" s="27" t="s">
        <v>3</v>
      </c>
      <c r="E479" s="574">
        <v>31</v>
      </c>
      <c r="F479" s="22"/>
      <c r="G479" s="22"/>
      <c r="H479" s="22"/>
      <c r="I479" s="22"/>
      <c r="J479" s="22"/>
      <c r="K479" s="22"/>
      <c r="L479" s="22"/>
    </row>
    <row r="480" spans="1:12" ht="15.6" x14ac:dyDescent="0.3">
      <c r="A480" s="666">
        <v>470</v>
      </c>
      <c r="B480" s="92">
        <v>43910</v>
      </c>
      <c r="C480" s="93" t="s">
        <v>481</v>
      </c>
      <c r="D480" s="27" t="s">
        <v>3</v>
      </c>
      <c r="E480" s="574">
        <v>32</v>
      </c>
      <c r="F480" s="22"/>
      <c r="G480" s="22"/>
      <c r="H480" s="22"/>
      <c r="I480" s="22"/>
      <c r="J480" s="22"/>
      <c r="K480" s="22"/>
      <c r="L480" s="22"/>
    </row>
    <row r="481" spans="1:12" ht="15.6" x14ac:dyDescent="0.3">
      <c r="A481" s="668">
        <v>471</v>
      </c>
      <c r="B481" s="92">
        <v>43913</v>
      </c>
      <c r="C481" s="93" t="s">
        <v>499</v>
      </c>
      <c r="D481" s="27" t="s">
        <v>3</v>
      </c>
      <c r="E481" s="574">
        <v>33</v>
      </c>
      <c r="F481" s="22"/>
      <c r="G481" s="22"/>
      <c r="H481" s="22"/>
      <c r="I481" s="22"/>
      <c r="J481" s="22"/>
      <c r="K481" s="22"/>
      <c r="L481" s="22"/>
    </row>
    <row r="482" spans="1:12" ht="18" x14ac:dyDescent="0.35">
      <c r="A482" s="667">
        <v>472</v>
      </c>
      <c r="B482" s="92">
        <v>43914</v>
      </c>
      <c r="C482" s="93" t="s">
        <v>506</v>
      </c>
      <c r="D482" s="27" t="s">
        <v>3</v>
      </c>
      <c r="E482" s="574">
        <v>34</v>
      </c>
      <c r="F482" s="22"/>
      <c r="G482" s="22"/>
      <c r="H482" s="22"/>
      <c r="I482" s="22"/>
      <c r="J482" s="22"/>
      <c r="K482" s="22"/>
      <c r="L482" s="22"/>
    </row>
    <row r="483" spans="1:12" ht="15.6" x14ac:dyDescent="0.3">
      <c r="A483" s="666">
        <v>473</v>
      </c>
      <c r="B483" s="92">
        <v>43915</v>
      </c>
      <c r="C483" s="93" t="s">
        <v>518</v>
      </c>
      <c r="D483" s="27" t="s">
        <v>3</v>
      </c>
      <c r="E483" s="574">
        <v>35</v>
      </c>
      <c r="F483" s="22"/>
      <c r="G483" s="22"/>
      <c r="H483" s="22"/>
      <c r="I483" s="22"/>
      <c r="J483" s="22"/>
      <c r="K483" s="22"/>
      <c r="L483" s="22"/>
    </row>
    <row r="484" spans="1:12" ht="15.6" x14ac:dyDescent="0.3">
      <c r="A484" s="668">
        <v>474</v>
      </c>
      <c r="B484" s="92">
        <v>43915</v>
      </c>
      <c r="C484" s="93" t="s">
        <v>520</v>
      </c>
      <c r="D484" s="27" t="s">
        <v>3</v>
      </c>
      <c r="E484" s="574">
        <v>36</v>
      </c>
      <c r="F484" s="22"/>
      <c r="G484" s="22"/>
      <c r="H484" s="22"/>
      <c r="I484" s="22"/>
      <c r="J484" s="22"/>
      <c r="K484" s="22"/>
      <c r="L484" s="22"/>
    </row>
    <row r="485" spans="1:12" ht="18" x14ac:dyDescent="0.35">
      <c r="A485" s="667">
        <v>475</v>
      </c>
      <c r="B485" s="92">
        <v>43915</v>
      </c>
      <c r="C485" s="93" t="s">
        <v>521</v>
      </c>
      <c r="D485" s="27" t="s">
        <v>3</v>
      </c>
      <c r="E485" s="574">
        <v>37</v>
      </c>
      <c r="F485" s="22"/>
      <c r="G485" s="22"/>
      <c r="H485" s="22"/>
      <c r="I485" s="22"/>
      <c r="J485" s="22"/>
      <c r="K485" s="22"/>
      <c r="L485" s="22"/>
    </row>
    <row r="486" spans="1:12" ht="15.6" x14ac:dyDescent="0.3">
      <c r="A486" s="666">
        <v>476</v>
      </c>
      <c r="B486" s="92">
        <v>43917</v>
      </c>
      <c r="C486" s="93" t="s">
        <v>540</v>
      </c>
      <c r="D486" s="27" t="s">
        <v>3</v>
      </c>
      <c r="E486" s="574">
        <v>38</v>
      </c>
      <c r="F486" s="22"/>
      <c r="G486" s="22"/>
      <c r="H486" s="22"/>
      <c r="I486" s="22"/>
      <c r="J486" s="22"/>
      <c r="K486" s="22"/>
      <c r="L486" s="22"/>
    </row>
    <row r="487" spans="1:12" ht="15.6" x14ac:dyDescent="0.3">
      <c r="A487" s="668">
        <v>477</v>
      </c>
      <c r="B487" s="92">
        <v>43917</v>
      </c>
      <c r="C487" s="93" t="s">
        <v>541</v>
      </c>
      <c r="D487" s="27" t="s">
        <v>3</v>
      </c>
      <c r="E487" s="574">
        <v>39</v>
      </c>
      <c r="F487" s="22"/>
      <c r="G487" s="22"/>
      <c r="H487" s="22"/>
      <c r="I487" s="22"/>
      <c r="J487" s="22"/>
      <c r="K487" s="22"/>
      <c r="L487" s="22"/>
    </row>
    <row r="488" spans="1:12" ht="18" x14ac:dyDescent="0.35">
      <c r="A488" s="667">
        <v>478</v>
      </c>
      <c r="B488" s="92">
        <v>43917</v>
      </c>
      <c r="C488" s="93" t="s">
        <v>542</v>
      </c>
      <c r="D488" s="27" t="s">
        <v>3</v>
      </c>
      <c r="E488" s="574">
        <v>40</v>
      </c>
      <c r="F488" s="22"/>
      <c r="G488" s="22"/>
      <c r="H488" s="22"/>
      <c r="I488" s="22"/>
      <c r="J488" s="22"/>
      <c r="K488" s="22"/>
      <c r="L488" s="22"/>
    </row>
    <row r="489" spans="1:12" ht="15.6" x14ac:dyDescent="0.3">
      <c r="A489" s="666">
        <v>479</v>
      </c>
      <c r="B489" s="92">
        <v>43917</v>
      </c>
      <c r="C489" s="93" t="s">
        <v>546</v>
      </c>
      <c r="D489" s="27" t="s">
        <v>3</v>
      </c>
      <c r="E489" s="574">
        <v>41</v>
      </c>
      <c r="F489" s="22"/>
      <c r="G489" s="22"/>
      <c r="H489" s="22"/>
      <c r="I489" s="22"/>
      <c r="J489" s="22"/>
      <c r="K489" s="22"/>
      <c r="L489" s="22"/>
    </row>
    <row r="490" spans="1:12" ht="15.6" x14ac:dyDescent="0.3">
      <c r="A490" s="668">
        <v>480</v>
      </c>
      <c r="B490" s="99">
        <v>43920</v>
      </c>
      <c r="C490" s="93" t="s">
        <v>567</v>
      </c>
      <c r="D490" s="27" t="s">
        <v>3</v>
      </c>
      <c r="E490" s="574">
        <v>42</v>
      </c>
      <c r="F490" s="22"/>
      <c r="G490" s="22"/>
      <c r="H490" s="22"/>
      <c r="I490" s="22"/>
      <c r="J490" s="22"/>
      <c r="K490" s="22"/>
      <c r="L490" s="22"/>
    </row>
    <row r="491" spans="1:12" ht="18" x14ac:dyDescent="0.35">
      <c r="A491" s="667">
        <v>481</v>
      </c>
      <c r="B491" s="92">
        <v>43920</v>
      </c>
      <c r="C491" s="93" t="s">
        <v>569</v>
      </c>
      <c r="D491" s="27" t="s">
        <v>3</v>
      </c>
      <c r="E491" s="574">
        <v>43</v>
      </c>
      <c r="F491" s="22"/>
      <c r="G491" s="22"/>
      <c r="H491" s="22"/>
      <c r="I491" s="22"/>
      <c r="J491" s="22"/>
      <c r="K491" s="22"/>
      <c r="L491" s="22"/>
    </row>
    <row r="492" spans="1:12" ht="15.6" x14ac:dyDescent="0.3">
      <c r="A492" s="666">
        <v>482</v>
      </c>
      <c r="B492" s="99">
        <v>43921</v>
      </c>
      <c r="C492" s="93" t="s">
        <v>591</v>
      </c>
      <c r="D492" s="27" t="s">
        <v>3</v>
      </c>
      <c r="E492" s="574">
        <v>44</v>
      </c>
      <c r="F492" s="22"/>
      <c r="G492" s="22"/>
      <c r="H492" s="22"/>
      <c r="I492" s="22"/>
      <c r="J492" s="22"/>
      <c r="K492" s="22"/>
      <c r="L492" s="22"/>
    </row>
    <row r="493" spans="1:12" ht="15.6" x14ac:dyDescent="0.3">
      <c r="A493" s="668">
        <v>483</v>
      </c>
      <c r="B493" s="92">
        <v>43921</v>
      </c>
      <c r="C493" s="93" t="s">
        <v>592</v>
      </c>
      <c r="D493" s="27" t="s">
        <v>3</v>
      </c>
      <c r="E493" s="574">
        <v>45</v>
      </c>
      <c r="F493" s="22"/>
      <c r="G493" s="22"/>
      <c r="H493" s="22"/>
      <c r="I493" s="22"/>
      <c r="J493" s="22"/>
      <c r="K493" s="22"/>
      <c r="L493" s="22"/>
    </row>
    <row r="494" spans="1:12" ht="18" x14ac:dyDescent="0.35">
      <c r="A494" s="667">
        <v>484</v>
      </c>
      <c r="B494" s="11">
        <v>43924</v>
      </c>
      <c r="C494" s="12" t="s">
        <v>628</v>
      </c>
      <c r="D494" s="4" t="s">
        <v>3</v>
      </c>
      <c r="E494" s="574">
        <v>46</v>
      </c>
      <c r="F494" s="22"/>
      <c r="G494" s="22"/>
      <c r="H494" s="22"/>
      <c r="I494" s="22"/>
      <c r="J494" s="22"/>
      <c r="K494" s="22"/>
      <c r="L494" s="22"/>
    </row>
    <row r="495" spans="1:12" ht="15.6" x14ac:dyDescent="0.3">
      <c r="A495" s="666">
        <v>485</v>
      </c>
      <c r="B495" s="11">
        <v>43924</v>
      </c>
      <c r="C495" s="12" t="s">
        <v>629</v>
      </c>
      <c r="D495" s="4" t="s">
        <v>3</v>
      </c>
      <c r="E495" s="574">
        <v>47</v>
      </c>
      <c r="F495" s="22"/>
      <c r="G495" s="22"/>
      <c r="H495" s="22"/>
      <c r="I495" s="22"/>
      <c r="J495" s="22"/>
      <c r="K495" s="22"/>
      <c r="L495" s="22"/>
    </row>
    <row r="496" spans="1:12" ht="15.6" x14ac:dyDescent="0.3">
      <c r="A496" s="668">
        <v>486</v>
      </c>
      <c r="B496" s="11">
        <v>43927</v>
      </c>
      <c r="C496" s="12" t="s">
        <v>646</v>
      </c>
      <c r="D496" s="4" t="s">
        <v>3</v>
      </c>
      <c r="E496" s="574">
        <v>48</v>
      </c>
      <c r="F496" s="22"/>
      <c r="G496" s="22"/>
      <c r="H496" s="22"/>
      <c r="I496" s="22"/>
      <c r="J496" s="22"/>
      <c r="K496" s="22"/>
      <c r="L496" s="22"/>
    </row>
    <row r="497" spans="1:12" ht="18" x14ac:dyDescent="0.35">
      <c r="A497" s="667">
        <v>487</v>
      </c>
      <c r="B497" s="11">
        <v>43928</v>
      </c>
      <c r="C497" s="12" t="s">
        <v>649</v>
      </c>
      <c r="D497" s="4" t="s">
        <v>3</v>
      </c>
      <c r="E497" s="574">
        <v>49</v>
      </c>
      <c r="F497" s="22"/>
      <c r="G497" s="22"/>
      <c r="H497" s="22"/>
      <c r="I497" s="22"/>
      <c r="J497" s="22"/>
      <c r="K497" s="22"/>
      <c r="L497" s="22"/>
    </row>
    <row r="498" spans="1:12" ht="15.6" x14ac:dyDescent="0.3">
      <c r="A498" s="666">
        <v>488</v>
      </c>
      <c r="B498" s="11">
        <v>43931</v>
      </c>
      <c r="C498" s="12" t="s">
        <v>664</v>
      </c>
      <c r="D498" s="4" t="s">
        <v>3</v>
      </c>
      <c r="E498" s="574">
        <v>50</v>
      </c>
      <c r="F498" s="22"/>
      <c r="G498" s="22"/>
      <c r="H498" s="22"/>
      <c r="I498" s="22"/>
      <c r="J498" s="22"/>
      <c r="K498" s="22"/>
      <c r="L498" s="22"/>
    </row>
    <row r="499" spans="1:12" ht="15.6" x14ac:dyDescent="0.3">
      <c r="A499" s="668">
        <v>489</v>
      </c>
      <c r="B499" s="11">
        <v>43932</v>
      </c>
      <c r="C499" s="12" t="s">
        <v>669</v>
      </c>
      <c r="D499" s="4" t="s">
        <v>3</v>
      </c>
      <c r="E499" s="574">
        <v>51</v>
      </c>
      <c r="F499" s="22"/>
      <c r="G499" s="22"/>
      <c r="H499" s="22"/>
      <c r="I499" s="22"/>
      <c r="J499" s="22"/>
      <c r="K499" s="22"/>
      <c r="L499" s="22"/>
    </row>
    <row r="500" spans="1:12" ht="18" x14ac:dyDescent="0.35">
      <c r="A500" s="667">
        <v>490</v>
      </c>
      <c r="B500" s="11">
        <v>43934</v>
      </c>
      <c r="C500" s="12" t="s">
        <v>675</v>
      </c>
      <c r="D500" s="4" t="s">
        <v>3</v>
      </c>
      <c r="E500" s="574">
        <v>52</v>
      </c>
      <c r="F500" s="22"/>
      <c r="G500" s="22"/>
      <c r="H500" s="22"/>
      <c r="I500" s="22"/>
      <c r="J500" s="22"/>
      <c r="K500" s="22"/>
      <c r="L500" s="22"/>
    </row>
    <row r="501" spans="1:12" ht="15.6" x14ac:dyDescent="0.3">
      <c r="A501" s="666">
        <v>491</v>
      </c>
      <c r="B501" s="90">
        <v>43938</v>
      </c>
      <c r="C501" s="12" t="s">
        <v>712</v>
      </c>
      <c r="D501" s="4" t="s">
        <v>3</v>
      </c>
      <c r="E501" s="574">
        <v>53</v>
      </c>
      <c r="F501" s="22"/>
      <c r="G501" s="22"/>
      <c r="H501" s="22"/>
      <c r="I501" s="22"/>
      <c r="J501" s="22"/>
      <c r="K501" s="22"/>
      <c r="L501" s="22"/>
    </row>
    <row r="502" spans="1:12" ht="15.6" x14ac:dyDescent="0.3">
      <c r="A502" s="668">
        <v>492</v>
      </c>
      <c r="B502" s="11">
        <v>43942</v>
      </c>
      <c r="C502" s="12" t="s">
        <v>725</v>
      </c>
      <c r="D502" s="4" t="s">
        <v>3</v>
      </c>
      <c r="E502" s="574">
        <v>54</v>
      </c>
      <c r="F502" s="22"/>
      <c r="G502" s="22"/>
      <c r="H502" s="22"/>
      <c r="I502" s="22"/>
      <c r="J502" s="22"/>
      <c r="K502" s="22"/>
      <c r="L502" s="22"/>
    </row>
    <row r="503" spans="1:12" ht="18" x14ac:dyDescent="0.35">
      <c r="A503" s="667">
        <v>493</v>
      </c>
      <c r="B503" s="11">
        <v>43943</v>
      </c>
      <c r="C503" s="12" t="s">
        <v>734</v>
      </c>
      <c r="D503" s="4" t="s">
        <v>3</v>
      </c>
      <c r="E503" s="574">
        <v>55</v>
      </c>
      <c r="F503" s="22"/>
      <c r="G503" s="22"/>
      <c r="H503" s="22"/>
      <c r="I503" s="22"/>
      <c r="J503" s="22"/>
      <c r="K503" s="22"/>
      <c r="L503" s="22"/>
    </row>
    <row r="504" spans="1:12" ht="15.6" x14ac:dyDescent="0.3">
      <c r="A504" s="666">
        <v>494</v>
      </c>
      <c r="B504" s="11">
        <v>43945</v>
      </c>
      <c r="C504" s="4" t="s">
        <v>787</v>
      </c>
      <c r="D504" s="4" t="s">
        <v>3</v>
      </c>
      <c r="E504" s="574">
        <v>56</v>
      </c>
      <c r="F504" s="22"/>
      <c r="G504" s="22"/>
      <c r="H504" s="22"/>
      <c r="I504" s="22"/>
      <c r="J504" s="22"/>
      <c r="K504" s="22"/>
      <c r="L504" s="22"/>
    </row>
    <row r="505" spans="1:12" ht="15.6" x14ac:dyDescent="0.3">
      <c r="A505" s="668">
        <v>495</v>
      </c>
      <c r="B505" s="11">
        <v>43948</v>
      </c>
      <c r="C505" s="12" t="s">
        <v>808</v>
      </c>
      <c r="D505" s="4" t="s">
        <v>3</v>
      </c>
      <c r="E505" s="574">
        <v>57</v>
      </c>
      <c r="F505" s="22"/>
      <c r="G505" s="22"/>
      <c r="H505" s="22"/>
      <c r="I505" s="22"/>
      <c r="J505" s="22"/>
      <c r="K505" s="22"/>
      <c r="L505" s="22"/>
    </row>
    <row r="506" spans="1:12" ht="18" x14ac:dyDescent="0.35">
      <c r="A506" s="667">
        <v>496</v>
      </c>
      <c r="B506" s="90">
        <v>43949</v>
      </c>
      <c r="C506" s="12" t="s">
        <v>816</v>
      </c>
      <c r="D506" s="4" t="s">
        <v>3</v>
      </c>
      <c r="E506" s="574">
        <v>58</v>
      </c>
      <c r="F506" s="22"/>
      <c r="G506" s="22"/>
      <c r="H506" s="22"/>
      <c r="I506" s="22"/>
      <c r="J506" s="22"/>
      <c r="K506" s="22"/>
      <c r="L506" s="22"/>
    </row>
    <row r="507" spans="1:12" ht="15.6" x14ac:dyDescent="0.3">
      <c r="A507" s="666">
        <v>497</v>
      </c>
      <c r="B507" s="11">
        <v>43951</v>
      </c>
      <c r="C507" s="12" t="s">
        <v>843</v>
      </c>
      <c r="D507" s="4" t="s">
        <v>3</v>
      </c>
      <c r="E507" s="574">
        <v>59</v>
      </c>
      <c r="F507" s="22"/>
      <c r="G507" s="22"/>
      <c r="H507" s="22"/>
      <c r="I507" s="22"/>
      <c r="J507" s="22"/>
      <c r="K507" s="22"/>
      <c r="L507" s="22"/>
    </row>
    <row r="508" spans="1:12" ht="15.6" x14ac:dyDescent="0.3">
      <c r="A508" s="668">
        <v>498</v>
      </c>
      <c r="B508" s="111">
        <v>43952</v>
      </c>
      <c r="C508" s="112" t="s">
        <v>845</v>
      </c>
      <c r="D508" s="113" t="s">
        <v>3</v>
      </c>
      <c r="E508" s="574">
        <v>60</v>
      </c>
      <c r="F508" s="22"/>
      <c r="G508" s="22"/>
      <c r="H508" s="22"/>
      <c r="I508" s="22"/>
      <c r="J508" s="22"/>
      <c r="K508" s="22"/>
      <c r="L508" s="22"/>
    </row>
    <row r="509" spans="1:12" ht="18" x14ac:dyDescent="0.35">
      <c r="A509" s="667">
        <v>499</v>
      </c>
      <c r="B509" s="111">
        <v>43957</v>
      </c>
      <c r="C509" s="112" t="s">
        <v>857</v>
      </c>
      <c r="D509" s="113" t="s">
        <v>3</v>
      </c>
      <c r="E509" s="574">
        <v>61</v>
      </c>
      <c r="F509" s="22"/>
      <c r="G509" s="22"/>
      <c r="H509" s="22"/>
      <c r="I509" s="22"/>
      <c r="J509" s="22"/>
      <c r="K509" s="22"/>
      <c r="L509" s="22"/>
    </row>
    <row r="510" spans="1:12" ht="15.6" x14ac:dyDescent="0.3">
      <c r="A510" s="666">
        <v>500</v>
      </c>
      <c r="B510" s="111">
        <v>43962</v>
      </c>
      <c r="C510" s="112" t="s">
        <v>876</v>
      </c>
      <c r="D510" s="113" t="s">
        <v>3</v>
      </c>
      <c r="E510" s="574">
        <v>62</v>
      </c>
      <c r="F510" s="22"/>
      <c r="G510" s="22"/>
      <c r="H510" s="22"/>
      <c r="I510" s="22"/>
      <c r="J510" s="22"/>
      <c r="K510" s="22"/>
      <c r="L510" s="22"/>
    </row>
    <row r="511" spans="1:12" ht="15.6" x14ac:dyDescent="0.3">
      <c r="A511" s="668">
        <v>501</v>
      </c>
      <c r="B511" s="49">
        <v>43873</v>
      </c>
      <c r="C511" s="77" t="s">
        <v>317</v>
      </c>
      <c r="D511" s="50" t="s">
        <v>318</v>
      </c>
      <c r="E511" s="574">
        <v>63</v>
      </c>
      <c r="F511" s="22"/>
      <c r="G511" s="22"/>
      <c r="H511" s="22"/>
      <c r="I511" s="22"/>
      <c r="J511" s="22"/>
      <c r="K511" s="22"/>
      <c r="L511" s="22"/>
    </row>
    <row r="512" spans="1:12" ht="18" x14ac:dyDescent="0.35">
      <c r="A512" s="667">
        <v>502</v>
      </c>
      <c r="B512" s="91">
        <v>43875</v>
      </c>
      <c r="C512" s="77" t="s">
        <v>325</v>
      </c>
      <c r="D512" s="50" t="s">
        <v>318</v>
      </c>
      <c r="E512" s="574">
        <v>64</v>
      </c>
      <c r="F512" s="22"/>
      <c r="G512" s="22"/>
      <c r="H512" s="22"/>
      <c r="I512" s="22"/>
      <c r="J512" s="22"/>
      <c r="K512" s="22"/>
      <c r="L512" s="22"/>
    </row>
    <row r="513" spans="1:12" ht="15.6" x14ac:dyDescent="0.3">
      <c r="A513" s="666">
        <v>503</v>
      </c>
      <c r="B513" s="49">
        <v>43876</v>
      </c>
      <c r="C513" s="77" t="s">
        <v>337</v>
      </c>
      <c r="D513" s="50" t="s">
        <v>318</v>
      </c>
      <c r="E513" s="574">
        <v>65</v>
      </c>
      <c r="F513" s="22"/>
      <c r="G513" s="22"/>
      <c r="H513" s="22"/>
      <c r="I513" s="22"/>
      <c r="J513" s="22"/>
      <c r="K513" s="22"/>
      <c r="L513" s="22"/>
    </row>
    <row r="514" spans="1:12" ht="15.6" x14ac:dyDescent="0.3">
      <c r="A514" s="668">
        <v>504</v>
      </c>
      <c r="B514" s="49">
        <v>43879</v>
      </c>
      <c r="C514" s="77" t="s">
        <v>338</v>
      </c>
      <c r="D514" s="50" t="s">
        <v>318</v>
      </c>
      <c r="E514" s="574">
        <v>66</v>
      </c>
      <c r="F514" s="22"/>
      <c r="G514" s="22"/>
      <c r="H514" s="22"/>
      <c r="I514" s="22"/>
      <c r="J514" s="22"/>
      <c r="K514" s="22"/>
      <c r="L514" s="22"/>
    </row>
    <row r="515" spans="1:12" ht="18" x14ac:dyDescent="0.35">
      <c r="A515" s="667">
        <v>505</v>
      </c>
      <c r="B515" s="49">
        <v>43880</v>
      </c>
      <c r="C515" s="77" t="s">
        <v>340</v>
      </c>
      <c r="D515" s="50" t="s">
        <v>318</v>
      </c>
      <c r="E515" s="574">
        <v>67</v>
      </c>
      <c r="F515" s="22"/>
      <c r="G515" s="22"/>
      <c r="H515" s="22"/>
      <c r="I515" s="22"/>
      <c r="J515" s="22"/>
      <c r="K515" s="22"/>
      <c r="L515" s="22"/>
    </row>
    <row r="516" spans="1:12" ht="15.6" x14ac:dyDescent="0.3">
      <c r="A516" s="666">
        <v>506</v>
      </c>
      <c r="B516" s="49">
        <v>43882</v>
      </c>
      <c r="C516" s="77" t="s">
        <v>342</v>
      </c>
      <c r="D516" s="50" t="s">
        <v>318</v>
      </c>
      <c r="E516" s="574">
        <v>68</v>
      </c>
      <c r="F516" s="22"/>
      <c r="G516" s="22"/>
      <c r="H516" s="22"/>
      <c r="I516" s="22"/>
      <c r="J516" s="22"/>
      <c r="K516" s="22"/>
      <c r="L516" s="22"/>
    </row>
    <row r="517" spans="1:12" ht="15.6" x14ac:dyDescent="0.3">
      <c r="A517" s="668">
        <v>507</v>
      </c>
      <c r="B517" s="49">
        <v>43889</v>
      </c>
      <c r="C517" s="77" t="s">
        <v>365</v>
      </c>
      <c r="D517" s="50" t="s">
        <v>318</v>
      </c>
      <c r="E517" s="574">
        <v>69</v>
      </c>
      <c r="F517" s="22"/>
      <c r="G517" s="22"/>
      <c r="H517" s="22"/>
      <c r="I517" s="22"/>
      <c r="J517" s="22"/>
      <c r="K517" s="22"/>
      <c r="L517" s="22"/>
    </row>
    <row r="518" spans="1:12" ht="18" x14ac:dyDescent="0.35">
      <c r="A518" s="667">
        <v>508</v>
      </c>
      <c r="B518" s="92">
        <v>43891</v>
      </c>
      <c r="C518" s="93" t="s">
        <v>373</v>
      </c>
      <c r="D518" s="27" t="s">
        <v>318</v>
      </c>
      <c r="E518" s="574">
        <v>70</v>
      </c>
      <c r="F518" s="22"/>
      <c r="G518" s="22"/>
      <c r="H518" s="22"/>
      <c r="I518" s="22"/>
      <c r="J518" s="22"/>
      <c r="K518" s="22"/>
      <c r="L518" s="22"/>
    </row>
    <row r="519" spans="1:12" ht="15.6" x14ac:dyDescent="0.3">
      <c r="A519" s="666">
        <v>509</v>
      </c>
      <c r="B519" s="92">
        <v>43893</v>
      </c>
      <c r="C519" s="93" t="s">
        <v>375</v>
      </c>
      <c r="D519" s="27" t="s">
        <v>318</v>
      </c>
      <c r="E519" s="574">
        <v>71</v>
      </c>
      <c r="F519" s="22"/>
      <c r="G519" s="22"/>
      <c r="H519" s="22"/>
      <c r="I519" s="22"/>
      <c r="J519" s="22"/>
      <c r="K519" s="22"/>
      <c r="L519" s="22"/>
    </row>
    <row r="520" spans="1:12" ht="15.6" x14ac:dyDescent="0.3">
      <c r="A520" s="668">
        <v>510</v>
      </c>
      <c r="B520" s="92">
        <v>43896</v>
      </c>
      <c r="C520" s="93" t="s">
        <v>386</v>
      </c>
      <c r="D520" s="27" t="s">
        <v>318</v>
      </c>
      <c r="E520" s="574">
        <v>72</v>
      </c>
      <c r="F520" s="22"/>
      <c r="G520" s="22"/>
      <c r="H520" s="22"/>
      <c r="I520" s="22"/>
      <c r="J520" s="22"/>
      <c r="K520" s="22"/>
      <c r="L520" s="22"/>
    </row>
    <row r="521" spans="1:12" ht="18" x14ac:dyDescent="0.35">
      <c r="A521" s="667">
        <v>511</v>
      </c>
      <c r="B521" s="92">
        <v>43901</v>
      </c>
      <c r="C521" s="93" t="s">
        <v>416</v>
      </c>
      <c r="D521" s="27" t="s">
        <v>318</v>
      </c>
      <c r="E521" s="574">
        <v>73</v>
      </c>
      <c r="F521" s="22"/>
      <c r="G521" s="22"/>
      <c r="H521" s="22"/>
      <c r="I521" s="22"/>
      <c r="J521" s="22"/>
      <c r="K521" s="22"/>
      <c r="L521" s="22"/>
    </row>
    <row r="522" spans="1:12" ht="15.6" x14ac:dyDescent="0.3">
      <c r="A522" s="666">
        <v>512</v>
      </c>
      <c r="B522" s="92">
        <v>43907</v>
      </c>
      <c r="C522" s="93" t="s">
        <v>452</v>
      </c>
      <c r="D522" s="27" t="s">
        <v>318</v>
      </c>
      <c r="E522" s="574">
        <v>74</v>
      </c>
      <c r="F522" s="22"/>
      <c r="G522" s="22"/>
      <c r="H522" s="22"/>
      <c r="I522" s="22"/>
      <c r="J522" s="22"/>
      <c r="K522" s="22"/>
      <c r="L522" s="22"/>
    </row>
    <row r="523" spans="1:12" ht="15.6" x14ac:dyDescent="0.3">
      <c r="A523" s="668">
        <v>513</v>
      </c>
      <c r="B523" s="92">
        <v>43907</v>
      </c>
      <c r="C523" s="93" t="s">
        <v>453</v>
      </c>
      <c r="D523" s="27" t="s">
        <v>318</v>
      </c>
      <c r="E523" s="574">
        <v>75</v>
      </c>
      <c r="F523" s="22"/>
      <c r="G523" s="22"/>
      <c r="H523" s="22"/>
      <c r="I523" s="22"/>
      <c r="J523" s="22"/>
      <c r="K523" s="22"/>
      <c r="L523" s="22"/>
    </row>
    <row r="524" spans="1:12" ht="18" x14ac:dyDescent="0.35">
      <c r="A524" s="667">
        <v>514</v>
      </c>
      <c r="B524" s="92">
        <v>43907</v>
      </c>
      <c r="C524" s="93" t="s">
        <v>454</v>
      </c>
      <c r="D524" s="27" t="s">
        <v>318</v>
      </c>
      <c r="E524" s="574">
        <v>76</v>
      </c>
      <c r="F524" s="22"/>
      <c r="G524" s="22"/>
      <c r="H524" s="22"/>
      <c r="I524" s="22"/>
      <c r="J524" s="22"/>
      <c r="K524" s="22"/>
      <c r="L524" s="22"/>
    </row>
    <row r="525" spans="1:12" ht="15.6" x14ac:dyDescent="0.3">
      <c r="A525" s="666">
        <v>515</v>
      </c>
      <c r="B525" s="92">
        <v>43910</v>
      </c>
      <c r="C525" s="93" t="s">
        <v>486</v>
      </c>
      <c r="D525" s="27" t="s">
        <v>318</v>
      </c>
      <c r="E525" s="574">
        <v>77</v>
      </c>
      <c r="F525" s="22"/>
      <c r="G525" s="22"/>
      <c r="H525" s="22"/>
      <c r="I525" s="22"/>
      <c r="J525" s="22"/>
      <c r="K525" s="22"/>
      <c r="L525" s="22"/>
    </row>
    <row r="526" spans="1:12" ht="15.6" x14ac:dyDescent="0.3">
      <c r="A526" s="668">
        <v>516</v>
      </c>
      <c r="B526" s="92">
        <v>43913</v>
      </c>
      <c r="C526" s="93" t="s">
        <v>498</v>
      </c>
      <c r="D526" s="27" t="s">
        <v>318</v>
      </c>
      <c r="E526" s="574">
        <v>78</v>
      </c>
      <c r="F526" s="22"/>
      <c r="G526" s="22"/>
      <c r="H526" s="22"/>
      <c r="I526" s="22"/>
      <c r="J526" s="22"/>
      <c r="K526" s="22"/>
      <c r="L526" s="22"/>
    </row>
    <row r="527" spans="1:12" ht="18" x14ac:dyDescent="0.35">
      <c r="A527" s="667">
        <v>517</v>
      </c>
      <c r="B527" s="92">
        <v>43913</v>
      </c>
      <c r="C527" s="93" t="s">
        <v>500</v>
      </c>
      <c r="D527" s="27" t="s">
        <v>318</v>
      </c>
      <c r="E527" s="574">
        <v>79</v>
      </c>
      <c r="F527" s="22"/>
      <c r="G527" s="22"/>
      <c r="H527" s="22"/>
      <c r="I527" s="22"/>
      <c r="J527" s="22"/>
      <c r="K527" s="22"/>
      <c r="L527" s="22"/>
    </row>
    <row r="528" spans="1:12" ht="15.6" x14ac:dyDescent="0.3">
      <c r="A528" s="666">
        <v>518</v>
      </c>
      <c r="B528" s="92">
        <v>43916</v>
      </c>
      <c r="C528" s="93" t="s">
        <v>530</v>
      </c>
      <c r="D528" s="27" t="s">
        <v>318</v>
      </c>
      <c r="E528" s="574">
        <v>80</v>
      </c>
      <c r="F528" s="22"/>
      <c r="G528" s="22"/>
      <c r="H528" s="22"/>
      <c r="I528" s="22"/>
      <c r="J528" s="22"/>
      <c r="K528" s="22"/>
      <c r="L528" s="22"/>
    </row>
    <row r="529" spans="1:12" ht="15.6" x14ac:dyDescent="0.3">
      <c r="A529" s="668">
        <v>519</v>
      </c>
      <c r="B529" s="92">
        <v>43917</v>
      </c>
      <c r="C529" s="27" t="s">
        <v>543</v>
      </c>
      <c r="D529" s="27" t="s">
        <v>318</v>
      </c>
      <c r="E529" s="574">
        <v>81</v>
      </c>
      <c r="F529" s="22"/>
      <c r="G529" s="22"/>
      <c r="H529" s="22"/>
      <c r="I529" s="22"/>
      <c r="J529" s="22"/>
      <c r="K529" s="22"/>
      <c r="L529" s="22"/>
    </row>
    <row r="530" spans="1:12" ht="18" x14ac:dyDescent="0.35">
      <c r="A530" s="667">
        <v>520</v>
      </c>
      <c r="B530" s="100">
        <v>43860</v>
      </c>
      <c r="C530" s="101" t="s">
        <v>578</v>
      </c>
      <c r="D530" s="60" t="s">
        <v>318</v>
      </c>
      <c r="E530" s="574">
        <v>82</v>
      </c>
      <c r="F530" s="22"/>
      <c r="G530" s="22"/>
      <c r="H530" s="22"/>
      <c r="I530" s="22"/>
      <c r="J530" s="22"/>
      <c r="K530" s="22"/>
      <c r="L530" s="22"/>
    </row>
    <row r="531" spans="1:12" ht="15.6" x14ac:dyDescent="0.3">
      <c r="A531" s="666">
        <v>521</v>
      </c>
      <c r="B531" s="92">
        <v>43921</v>
      </c>
      <c r="C531" s="93" t="s">
        <v>594</v>
      </c>
      <c r="D531" s="27" t="s">
        <v>318</v>
      </c>
      <c r="E531" s="574">
        <v>83</v>
      </c>
      <c r="F531" s="22"/>
      <c r="G531" s="22"/>
      <c r="H531" s="22"/>
      <c r="I531" s="22"/>
      <c r="J531" s="22"/>
      <c r="K531" s="22"/>
      <c r="L531" s="22"/>
    </row>
    <row r="532" spans="1:12" ht="15.6" x14ac:dyDescent="0.3">
      <c r="A532" s="668">
        <v>522</v>
      </c>
      <c r="B532" s="90">
        <v>43922</v>
      </c>
      <c r="C532" s="12" t="s">
        <v>617</v>
      </c>
      <c r="D532" s="4" t="s">
        <v>318</v>
      </c>
      <c r="E532" s="574">
        <v>84</v>
      </c>
      <c r="F532" s="22"/>
      <c r="G532" s="22"/>
      <c r="H532" s="22"/>
      <c r="I532" s="22"/>
      <c r="J532" s="22"/>
      <c r="K532" s="22"/>
      <c r="L532" s="22"/>
    </row>
    <row r="533" spans="1:12" ht="18" x14ac:dyDescent="0.35">
      <c r="A533" s="667">
        <v>523</v>
      </c>
      <c r="B533" s="11">
        <v>43924</v>
      </c>
      <c r="C533" s="12" t="s">
        <v>632</v>
      </c>
      <c r="D533" s="4" t="s">
        <v>318</v>
      </c>
      <c r="E533" s="574">
        <v>85</v>
      </c>
      <c r="F533" s="22"/>
      <c r="G533" s="22"/>
      <c r="H533" s="22"/>
      <c r="I533" s="22"/>
      <c r="J533" s="22"/>
      <c r="K533" s="22"/>
      <c r="L533" s="22"/>
    </row>
    <row r="534" spans="1:12" ht="15.6" x14ac:dyDescent="0.3">
      <c r="A534" s="666">
        <v>524</v>
      </c>
      <c r="B534" s="90">
        <v>43930</v>
      </c>
      <c r="C534" s="4" t="s">
        <v>657</v>
      </c>
      <c r="D534" s="4" t="s">
        <v>318</v>
      </c>
      <c r="E534" s="574">
        <v>86</v>
      </c>
      <c r="F534" s="22"/>
      <c r="G534" s="22"/>
      <c r="H534" s="22"/>
      <c r="I534" s="22"/>
      <c r="J534" s="22"/>
      <c r="K534" s="22"/>
      <c r="L534" s="22"/>
    </row>
    <row r="535" spans="1:12" ht="15.6" x14ac:dyDescent="0.3">
      <c r="A535" s="668">
        <v>525</v>
      </c>
      <c r="B535" s="90">
        <v>43931</v>
      </c>
      <c r="C535" s="12" t="s">
        <v>666</v>
      </c>
      <c r="D535" s="4" t="s">
        <v>318</v>
      </c>
      <c r="E535" s="574">
        <v>87</v>
      </c>
      <c r="F535" s="22"/>
      <c r="G535" s="22"/>
      <c r="H535" s="22"/>
      <c r="I535" s="22"/>
      <c r="J535" s="22"/>
      <c r="K535" s="22"/>
      <c r="L535" s="22"/>
    </row>
    <row r="536" spans="1:12" ht="18" x14ac:dyDescent="0.35">
      <c r="A536" s="667">
        <v>526</v>
      </c>
      <c r="B536" s="11">
        <v>43935</v>
      </c>
      <c r="C536" s="12" t="s">
        <v>684</v>
      </c>
      <c r="D536" s="4" t="s">
        <v>318</v>
      </c>
      <c r="E536" s="574">
        <v>88</v>
      </c>
      <c r="F536" s="22"/>
      <c r="G536" s="22"/>
      <c r="H536" s="22"/>
      <c r="I536" s="22"/>
      <c r="J536" s="22"/>
      <c r="K536" s="22"/>
      <c r="L536" s="22"/>
    </row>
    <row r="537" spans="1:12" ht="15.6" x14ac:dyDescent="0.3">
      <c r="A537" s="666">
        <v>527</v>
      </c>
      <c r="B537" s="90">
        <v>43935</v>
      </c>
      <c r="C537" s="12" t="s">
        <v>685</v>
      </c>
      <c r="D537" s="4" t="s">
        <v>318</v>
      </c>
      <c r="E537" s="574">
        <v>89</v>
      </c>
      <c r="F537" s="22"/>
      <c r="G537" s="22"/>
      <c r="H537" s="22"/>
      <c r="I537" s="22"/>
      <c r="J537" s="22"/>
      <c r="K537" s="22"/>
      <c r="L537" s="22"/>
    </row>
    <row r="538" spans="1:12" ht="15.6" x14ac:dyDescent="0.3">
      <c r="A538" s="668">
        <v>528</v>
      </c>
      <c r="B538" s="11">
        <v>43936</v>
      </c>
      <c r="C538" s="12" t="s">
        <v>697</v>
      </c>
      <c r="D538" s="4" t="s">
        <v>318</v>
      </c>
      <c r="E538" s="574">
        <v>90</v>
      </c>
      <c r="F538" s="22"/>
      <c r="G538" s="22"/>
      <c r="H538" s="22"/>
      <c r="I538" s="22"/>
      <c r="J538" s="22"/>
      <c r="K538" s="22"/>
      <c r="L538" s="22"/>
    </row>
    <row r="539" spans="1:12" ht="18" x14ac:dyDescent="0.35">
      <c r="A539" s="667">
        <v>529</v>
      </c>
      <c r="B539" s="90">
        <v>43938</v>
      </c>
      <c r="C539" s="12" t="s">
        <v>714</v>
      </c>
      <c r="D539" s="4" t="s">
        <v>318</v>
      </c>
      <c r="E539" s="574">
        <v>91</v>
      </c>
      <c r="F539" s="22"/>
      <c r="G539" s="22"/>
      <c r="H539" s="22"/>
      <c r="I539" s="22"/>
      <c r="J539" s="22"/>
      <c r="K539" s="22"/>
      <c r="L539" s="22"/>
    </row>
    <row r="540" spans="1:12" ht="15.6" x14ac:dyDescent="0.3">
      <c r="A540" s="666">
        <v>530</v>
      </c>
      <c r="B540" s="11">
        <v>43944</v>
      </c>
      <c r="C540" s="12" t="s">
        <v>768</v>
      </c>
      <c r="D540" s="4" t="s">
        <v>318</v>
      </c>
      <c r="E540" s="574">
        <v>92</v>
      </c>
      <c r="F540" s="22"/>
      <c r="G540" s="22"/>
      <c r="H540" s="22"/>
      <c r="I540" s="22"/>
      <c r="J540" s="22"/>
      <c r="K540" s="22"/>
      <c r="L540" s="22"/>
    </row>
    <row r="541" spans="1:12" ht="15.6" x14ac:dyDescent="0.3">
      <c r="A541" s="668">
        <v>531</v>
      </c>
      <c r="B541" s="111">
        <v>43956</v>
      </c>
      <c r="C541" s="112" t="s">
        <v>851</v>
      </c>
      <c r="D541" s="113" t="s">
        <v>318</v>
      </c>
      <c r="E541" s="574">
        <v>93</v>
      </c>
      <c r="F541" s="22"/>
      <c r="G541" s="22"/>
      <c r="H541" s="22"/>
      <c r="I541" s="22"/>
      <c r="J541" s="22"/>
      <c r="K541" s="22"/>
      <c r="L541" s="22"/>
    </row>
    <row r="542" spans="1:12" ht="18" x14ac:dyDescent="0.35">
      <c r="A542" s="667">
        <v>532</v>
      </c>
      <c r="B542" s="11">
        <v>43922</v>
      </c>
      <c r="C542" s="12" t="s">
        <v>612</v>
      </c>
      <c r="D542" s="4" t="s">
        <v>613</v>
      </c>
      <c r="E542" s="574">
        <v>94</v>
      </c>
      <c r="F542" s="22"/>
      <c r="G542" s="22"/>
      <c r="H542" s="22"/>
      <c r="I542" s="22"/>
      <c r="J542" s="22"/>
      <c r="K542" s="22"/>
      <c r="L542" s="22"/>
    </row>
    <row r="543" spans="1:12" ht="15.6" x14ac:dyDescent="0.3">
      <c r="A543" s="666">
        <v>533</v>
      </c>
      <c r="B543" s="11">
        <v>43927</v>
      </c>
      <c r="C543" s="12" t="s">
        <v>647</v>
      </c>
      <c r="D543" s="4" t="s">
        <v>613</v>
      </c>
      <c r="E543" s="574">
        <v>95</v>
      </c>
      <c r="F543" s="22"/>
      <c r="G543" s="22"/>
      <c r="H543" s="22"/>
      <c r="I543" s="22"/>
      <c r="J543" s="22"/>
      <c r="K543" s="22"/>
      <c r="L543" s="22"/>
    </row>
    <row r="544" spans="1:12" ht="15.6" x14ac:dyDescent="0.3">
      <c r="A544" s="668">
        <v>534</v>
      </c>
      <c r="B544" s="92">
        <v>43895</v>
      </c>
      <c r="C544" s="93" t="s">
        <v>380</v>
      </c>
      <c r="D544" s="27" t="s">
        <v>381</v>
      </c>
      <c r="E544" s="574">
        <v>96</v>
      </c>
      <c r="F544" s="22"/>
      <c r="G544" s="22"/>
      <c r="H544" s="22"/>
      <c r="I544" s="22"/>
      <c r="J544" s="22"/>
      <c r="K544" s="22"/>
      <c r="L544" s="22"/>
    </row>
    <row r="545" spans="1:12" ht="18" x14ac:dyDescent="0.35">
      <c r="A545" s="667">
        <v>535</v>
      </c>
      <c r="B545" s="11">
        <v>43944</v>
      </c>
      <c r="C545" s="12" t="s">
        <v>763</v>
      </c>
      <c r="D545" s="4" t="s">
        <v>381</v>
      </c>
      <c r="E545" s="574">
        <v>97</v>
      </c>
      <c r="F545" s="22"/>
      <c r="G545" s="22"/>
      <c r="H545" s="22"/>
      <c r="I545" s="22"/>
      <c r="J545" s="22"/>
      <c r="K545" s="22"/>
      <c r="L545" s="22"/>
    </row>
    <row r="546" spans="1:12" ht="15.6" x14ac:dyDescent="0.3">
      <c r="A546" s="666">
        <v>536</v>
      </c>
      <c r="B546" s="90">
        <v>43931</v>
      </c>
      <c r="C546" s="12" t="s">
        <v>661</v>
      </c>
      <c r="D546" s="4" t="s">
        <v>662</v>
      </c>
      <c r="E546" s="574">
        <v>98</v>
      </c>
      <c r="F546" s="22"/>
      <c r="G546" s="22"/>
      <c r="H546" s="22"/>
      <c r="I546" s="22"/>
      <c r="J546" s="22"/>
      <c r="K546" s="22"/>
      <c r="L546" s="22"/>
    </row>
    <row r="547" spans="1:12" ht="15.6" x14ac:dyDescent="0.3">
      <c r="A547" s="668">
        <v>537</v>
      </c>
      <c r="B547" s="11">
        <v>43925</v>
      </c>
      <c r="C547" s="12" t="s">
        <v>636</v>
      </c>
      <c r="D547" s="4" t="s">
        <v>2292</v>
      </c>
      <c r="E547" s="574">
        <v>99</v>
      </c>
      <c r="F547" s="22"/>
      <c r="G547" s="22"/>
      <c r="H547" s="22"/>
      <c r="I547" s="22"/>
      <c r="J547" s="22"/>
      <c r="K547" s="22"/>
      <c r="L547" s="22"/>
    </row>
    <row r="548" spans="1:12" ht="18" x14ac:dyDescent="0.35">
      <c r="A548" s="667">
        <v>538</v>
      </c>
      <c r="B548" s="14">
        <v>43959</v>
      </c>
      <c r="C548" s="47" t="s">
        <v>869</v>
      </c>
      <c r="D548" s="16" t="s">
        <v>1170</v>
      </c>
      <c r="E548" s="175">
        <v>1</v>
      </c>
      <c r="F548" s="22"/>
      <c r="G548" s="22"/>
      <c r="H548" s="22"/>
      <c r="I548" s="22"/>
      <c r="J548" s="22"/>
      <c r="K548" s="22"/>
      <c r="L548" s="22"/>
    </row>
    <row r="549" spans="1:12" ht="15.6" x14ac:dyDescent="0.3">
      <c r="A549" s="666">
        <v>539</v>
      </c>
      <c r="B549" s="11">
        <v>43924</v>
      </c>
      <c r="C549" s="12" t="s">
        <v>625</v>
      </c>
      <c r="D549" s="4" t="s">
        <v>626</v>
      </c>
      <c r="E549" s="175">
        <v>2</v>
      </c>
      <c r="F549" s="22"/>
      <c r="G549" s="22"/>
      <c r="H549" s="22"/>
      <c r="I549" s="22"/>
      <c r="J549" s="22"/>
      <c r="K549" s="22"/>
      <c r="L549" s="22"/>
    </row>
    <row r="550" spans="1:12" ht="15.6" x14ac:dyDescent="0.3">
      <c r="A550" s="668">
        <v>540</v>
      </c>
      <c r="B550" s="11">
        <v>43945</v>
      </c>
      <c r="C550" s="12" t="s">
        <v>785</v>
      </c>
      <c r="D550" s="4" t="s">
        <v>1152</v>
      </c>
      <c r="E550" s="16">
        <v>3</v>
      </c>
      <c r="F550" s="22"/>
      <c r="G550" s="22"/>
      <c r="H550" s="22"/>
      <c r="I550" s="22"/>
      <c r="J550" s="22"/>
      <c r="K550" s="22"/>
      <c r="L550" s="22"/>
    </row>
    <row r="551" spans="1:12" ht="18" x14ac:dyDescent="0.35">
      <c r="A551" s="667">
        <v>541</v>
      </c>
      <c r="B551" s="92">
        <v>43914</v>
      </c>
      <c r="C551" s="93" t="s">
        <v>512</v>
      </c>
      <c r="D551" s="27" t="s">
        <v>98</v>
      </c>
      <c r="E551" s="567">
        <v>1</v>
      </c>
      <c r="F551" s="22"/>
      <c r="G551" s="22"/>
      <c r="H551" s="22"/>
      <c r="I551" s="22"/>
      <c r="J551" s="22"/>
      <c r="K551" s="22"/>
      <c r="L551" s="22"/>
    </row>
    <row r="552" spans="1:12" ht="15.6" x14ac:dyDescent="0.3">
      <c r="A552" s="666">
        <v>542</v>
      </c>
      <c r="B552" s="92">
        <v>43918</v>
      </c>
      <c r="C552" s="93" t="s">
        <v>555</v>
      </c>
      <c r="D552" s="27" t="s">
        <v>98</v>
      </c>
      <c r="E552" s="568">
        <v>2</v>
      </c>
      <c r="F552" s="22"/>
      <c r="G552" s="22"/>
      <c r="H552" s="22"/>
      <c r="I552" s="22"/>
      <c r="J552" s="22"/>
      <c r="K552" s="22"/>
      <c r="L552" s="22"/>
    </row>
    <row r="553" spans="1:12" ht="15.6" x14ac:dyDescent="0.3">
      <c r="A553" s="668">
        <v>543</v>
      </c>
      <c r="B553" s="11">
        <v>43930</v>
      </c>
      <c r="C553" s="12" t="s">
        <v>658</v>
      </c>
      <c r="D553" s="4" t="s">
        <v>98</v>
      </c>
      <c r="E553" s="567">
        <v>3</v>
      </c>
      <c r="F553" s="22"/>
      <c r="G553" s="22"/>
      <c r="H553" s="22"/>
      <c r="I553" s="22"/>
      <c r="J553" s="22"/>
      <c r="K553" s="22"/>
      <c r="L553" s="22"/>
    </row>
    <row r="554" spans="1:12" ht="18" x14ac:dyDescent="0.35">
      <c r="A554" s="667">
        <v>544</v>
      </c>
      <c r="B554" s="90">
        <v>43930</v>
      </c>
      <c r="C554" s="12" t="s">
        <v>659</v>
      </c>
      <c r="D554" s="4" t="s">
        <v>98</v>
      </c>
      <c r="E554" s="567">
        <v>4</v>
      </c>
      <c r="F554" s="22"/>
      <c r="G554" s="22"/>
      <c r="H554" s="22"/>
      <c r="I554" s="22"/>
      <c r="J554" s="22"/>
      <c r="K554" s="22"/>
      <c r="L554" s="22"/>
    </row>
    <row r="555" spans="1:12" ht="15.6" x14ac:dyDescent="0.3">
      <c r="A555" s="666">
        <v>545</v>
      </c>
      <c r="B555" s="11">
        <v>43935</v>
      </c>
      <c r="C555" s="12" t="s">
        <v>683</v>
      </c>
      <c r="D555" s="4" t="s">
        <v>98</v>
      </c>
      <c r="E555" s="568">
        <v>5</v>
      </c>
      <c r="F555" s="22"/>
      <c r="G555" s="22"/>
      <c r="H555" s="22"/>
      <c r="I555" s="22"/>
      <c r="J555" s="22"/>
      <c r="K555" s="22"/>
      <c r="L555" s="22"/>
    </row>
    <row r="556" spans="1:12" ht="15.6" x14ac:dyDescent="0.3">
      <c r="A556" s="668">
        <v>546</v>
      </c>
      <c r="B556" s="90">
        <v>43937</v>
      </c>
      <c r="C556" s="12" t="s">
        <v>707</v>
      </c>
      <c r="D556" s="4" t="s">
        <v>98</v>
      </c>
      <c r="E556" s="567">
        <v>6</v>
      </c>
      <c r="F556" s="22"/>
      <c r="G556" s="22"/>
      <c r="H556" s="22"/>
      <c r="I556" s="22"/>
      <c r="J556" s="22"/>
      <c r="K556" s="22"/>
      <c r="L556" s="22"/>
    </row>
    <row r="557" spans="1:12" ht="18" x14ac:dyDescent="0.35">
      <c r="A557" s="667">
        <v>547</v>
      </c>
      <c r="B557" s="111">
        <v>43955</v>
      </c>
      <c r="C557" s="112" t="s">
        <v>847</v>
      </c>
      <c r="D557" s="113" t="s">
        <v>98</v>
      </c>
      <c r="E557" s="567">
        <v>7</v>
      </c>
      <c r="F557" s="22"/>
      <c r="G557" s="22"/>
      <c r="H557" s="22"/>
      <c r="I557" s="22"/>
      <c r="J557" s="22"/>
      <c r="K557" s="22"/>
      <c r="L557" s="22"/>
    </row>
    <row r="558" spans="1:12" ht="15.6" x14ac:dyDescent="0.3">
      <c r="A558" s="666">
        <v>548</v>
      </c>
      <c r="B558" s="92">
        <v>43897</v>
      </c>
      <c r="C558" s="93" t="s">
        <v>393</v>
      </c>
      <c r="D558" s="27" t="s">
        <v>394</v>
      </c>
      <c r="E558" s="568">
        <v>8</v>
      </c>
      <c r="F558" s="22"/>
      <c r="G558" s="22"/>
      <c r="H558" s="22"/>
      <c r="I558" s="22"/>
      <c r="J558" s="22"/>
      <c r="K558" s="22"/>
      <c r="L558" s="22"/>
    </row>
    <row r="559" spans="1:12" ht="15.6" x14ac:dyDescent="0.3">
      <c r="A559" s="668">
        <v>549</v>
      </c>
      <c r="B559" s="92">
        <v>43917</v>
      </c>
      <c r="C559" s="93" t="s">
        <v>550</v>
      </c>
      <c r="D559" s="27" t="s">
        <v>394</v>
      </c>
      <c r="E559" s="567">
        <v>9</v>
      </c>
      <c r="F559" s="22"/>
      <c r="G559" s="22"/>
      <c r="H559" s="22"/>
      <c r="I559" s="22"/>
      <c r="J559" s="22"/>
      <c r="K559" s="22"/>
      <c r="L559" s="22"/>
    </row>
    <row r="560" spans="1:12" ht="18" x14ac:dyDescent="0.35">
      <c r="A560" s="667">
        <v>550</v>
      </c>
      <c r="B560" s="111">
        <v>43956</v>
      </c>
      <c r="C560" s="112" t="s">
        <v>852</v>
      </c>
      <c r="D560" s="113" t="s">
        <v>853</v>
      </c>
      <c r="E560" s="567">
        <v>10</v>
      </c>
      <c r="F560" s="22"/>
      <c r="G560" s="22"/>
      <c r="H560" s="22"/>
      <c r="I560" s="22"/>
      <c r="J560" s="22"/>
      <c r="K560" s="22"/>
      <c r="L560" s="22"/>
    </row>
    <row r="561" spans="1:12" ht="15.6" x14ac:dyDescent="0.3">
      <c r="A561" s="666">
        <v>551</v>
      </c>
      <c r="B561" s="92">
        <v>43921</v>
      </c>
      <c r="C561" s="93" t="s">
        <v>595</v>
      </c>
      <c r="D561" s="27" t="s">
        <v>596</v>
      </c>
      <c r="E561" s="568">
        <v>11</v>
      </c>
      <c r="F561" s="22"/>
      <c r="G561" s="22"/>
      <c r="H561" s="22"/>
      <c r="I561" s="22"/>
      <c r="J561" s="22"/>
      <c r="K561" s="22"/>
      <c r="L561" s="22"/>
    </row>
    <row r="562" spans="1:12" ht="15.6" x14ac:dyDescent="0.3">
      <c r="A562" s="668">
        <v>552</v>
      </c>
      <c r="B562" s="92">
        <v>43899</v>
      </c>
      <c r="C562" s="93" t="s">
        <v>408</v>
      </c>
      <c r="D562" s="27" t="s">
        <v>110</v>
      </c>
      <c r="E562" s="175">
        <v>1</v>
      </c>
      <c r="F562" s="22"/>
      <c r="G562" s="22"/>
      <c r="H562" s="22"/>
      <c r="I562" s="22"/>
      <c r="J562" s="22"/>
      <c r="K562" s="22"/>
      <c r="L562" s="22"/>
    </row>
    <row r="563" spans="1:12" ht="18" x14ac:dyDescent="0.35">
      <c r="A563" s="667">
        <v>553</v>
      </c>
      <c r="B563" s="99">
        <v>43921</v>
      </c>
      <c r="C563" s="93" t="s">
        <v>589</v>
      </c>
      <c r="D563" s="27" t="s">
        <v>110</v>
      </c>
      <c r="E563" s="175">
        <v>2</v>
      </c>
      <c r="F563" s="22"/>
      <c r="G563" s="22"/>
      <c r="H563" s="22"/>
      <c r="I563" s="22"/>
      <c r="J563" s="22"/>
      <c r="K563" s="22"/>
      <c r="L563" s="22"/>
    </row>
    <row r="564" spans="1:12" ht="15.6" x14ac:dyDescent="0.3">
      <c r="A564" s="666">
        <v>554</v>
      </c>
      <c r="B564" s="11">
        <v>43924</v>
      </c>
      <c r="C564" s="12" t="s">
        <v>624</v>
      </c>
      <c r="D564" s="4" t="s">
        <v>110</v>
      </c>
      <c r="E564" s="16">
        <v>3</v>
      </c>
      <c r="F564" s="22"/>
      <c r="G564" s="22"/>
      <c r="H564" s="22"/>
      <c r="I564" s="22"/>
      <c r="J564" s="22"/>
      <c r="K564" s="22"/>
      <c r="L564" s="22"/>
    </row>
    <row r="565" spans="1:12" ht="15.6" x14ac:dyDescent="0.3">
      <c r="A565" s="668">
        <v>555</v>
      </c>
      <c r="B565" s="90">
        <v>43937</v>
      </c>
      <c r="C565" s="12" t="s">
        <v>705</v>
      </c>
      <c r="D565" s="4" t="s">
        <v>110</v>
      </c>
      <c r="E565" s="175">
        <v>4</v>
      </c>
      <c r="F565" s="22"/>
      <c r="G565" s="22"/>
      <c r="H565" s="22"/>
      <c r="I565" s="22"/>
      <c r="J565" s="22"/>
      <c r="K565" s="22"/>
      <c r="L565" s="22"/>
    </row>
    <row r="566" spans="1:12" ht="18" x14ac:dyDescent="0.35">
      <c r="A566" s="667">
        <v>556</v>
      </c>
      <c r="B566" s="145">
        <v>43943</v>
      </c>
      <c r="C566" s="12" t="s">
        <v>733</v>
      </c>
      <c r="D566" s="4" t="s">
        <v>110</v>
      </c>
      <c r="E566" s="175">
        <v>5</v>
      </c>
      <c r="F566" s="22"/>
      <c r="G566" s="22"/>
      <c r="H566" s="22"/>
      <c r="I566" s="22"/>
      <c r="J566" s="22"/>
      <c r="K566" s="22"/>
      <c r="L566" s="22"/>
    </row>
    <row r="567" spans="1:12" ht="15.6" x14ac:dyDescent="0.3">
      <c r="A567" s="666">
        <v>557</v>
      </c>
      <c r="B567" s="111">
        <v>43968</v>
      </c>
      <c r="C567" s="112" t="s">
        <v>883</v>
      </c>
      <c r="D567" s="113" t="s">
        <v>110</v>
      </c>
      <c r="E567" s="16">
        <v>6</v>
      </c>
      <c r="F567" s="22"/>
      <c r="G567" s="22"/>
      <c r="H567" s="22"/>
      <c r="I567" s="22"/>
      <c r="J567" s="22"/>
      <c r="K567" s="22"/>
      <c r="L567" s="22"/>
    </row>
    <row r="568" spans="1:12" ht="15.6" x14ac:dyDescent="0.3">
      <c r="A568" s="668">
        <v>558</v>
      </c>
      <c r="B568" s="111">
        <v>43972</v>
      </c>
      <c r="C568" s="112" t="s">
        <v>892</v>
      </c>
      <c r="D568" s="113" t="s">
        <v>110</v>
      </c>
      <c r="E568" s="175">
        <v>7</v>
      </c>
      <c r="F568" s="22"/>
      <c r="G568" s="22"/>
      <c r="H568" s="22"/>
      <c r="I568" s="22"/>
      <c r="J568" s="22"/>
      <c r="K568" s="22"/>
      <c r="L568" s="22"/>
    </row>
    <row r="569" spans="1:12" ht="18" x14ac:dyDescent="0.35">
      <c r="A569" s="667">
        <v>559</v>
      </c>
      <c r="B569" s="114">
        <v>43998</v>
      </c>
      <c r="C569" s="115" t="s">
        <v>927</v>
      </c>
      <c r="D569" s="116" t="s">
        <v>110</v>
      </c>
      <c r="E569" s="175">
        <v>8</v>
      </c>
      <c r="F569" s="22"/>
      <c r="G569" s="22"/>
      <c r="H569" s="22"/>
      <c r="I569" s="22"/>
      <c r="J569" s="22"/>
      <c r="K569" s="22"/>
      <c r="L569" s="22"/>
    </row>
    <row r="570" spans="1:12" ht="15.6" x14ac:dyDescent="0.3">
      <c r="A570" s="666">
        <v>560</v>
      </c>
      <c r="B570" s="92">
        <v>43906</v>
      </c>
      <c r="C570" s="93" t="s">
        <v>441</v>
      </c>
      <c r="D570" s="27" t="s">
        <v>442</v>
      </c>
      <c r="E570" s="16">
        <v>9</v>
      </c>
      <c r="F570" s="22"/>
      <c r="G570" s="22"/>
      <c r="H570" s="22"/>
      <c r="I570" s="22"/>
      <c r="J570" s="22"/>
      <c r="K570" s="22"/>
      <c r="L570" s="22"/>
    </row>
    <row r="571" spans="1:12" ht="15.6" x14ac:dyDescent="0.3">
      <c r="A571" s="668">
        <v>561</v>
      </c>
      <c r="B571" s="11">
        <v>43935</v>
      </c>
      <c r="C571" s="12" t="s">
        <v>686</v>
      </c>
      <c r="D571" s="4" t="s">
        <v>687</v>
      </c>
      <c r="E571" s="175">
        <v>10</v>
      </c>
      <c r="F571" s="22"/>
      <c r="G571" s="22"/>
      <c r="H571" s="22"/>
      <c r="I571" s="22"/>
      <c r="J571" s="22"/>
      <c r="K571" s="22"/>
      <c r="L571" s="22"/>
    </row>
    <row r="572" spans="1:12" ht="18" x14ac:dyDescent="0.35">
      <c r="A572" s="667">
        <v>562</v>
      </c>
      <c r="B572" s="164">
        <v>43931</v>
      </c>
      <c r="C572" s="115" t="s">
        <v>1112</v>
      </c>
      <c r="D572" s="116" t="s">
        <v>1113</v>
      </c>
      <c r="E572" s="175">
        <v>11</v>
      </c>
      <c r="F572" s="22"/>
      <c r="G572" s="22"/>
      <c r="H572" s="22"/>
      <c r="I572" s="22"/>
      <c r="J572" s="22"/>
      <c r="K572" s="22"/>
      <c r="L572" s="22"/>
    </row>
    <row r="573" spans="1:12" ht="15.6" x14ac:dyDescent="0.3">
      <c r="A573" s="666">
        <v>563</v>
      </c>
      <c r="B573" s="49">
        <v>43886</v>
      </c>
      <c r="C573" s="77" t="s">
        <v>357</v>
      </c>
      <c r="D573" s="50" t="s">
        <v>358</v>
      </c>
      <c r="E573" s="574">
        <v>1</v>
      </c>
      <c r="F573" s="22"/>
      <c r="G573" s="22"/>
      <c r="H573" s="22"/>
      <c r="I573" s="22"/>
      <c r="J573" s="22"/>
      <c r="K573" s="22"/>
      <c r="L573" s="22"/>
    </row>
    <row r="574" spans="1:12" ht="15.6" x14ac:dyDescent="0.3">
      <c r="A574" s="668">
        <v>564</v>
      </c>
      <c r="B574" s="92">
        <v>43898</v>
      </c>
      <c r="C574" s="93" t="s">
        <v>398</v>
      </c>
      <c r="D574" s="27" t="s">
        <v>358</v>
      </c>
      <c r="E574" s="574">
        <v>2</v>
      </c>
      <c r="F574" s="22"/>
      <c r="G574" s="22"/>
      <c r="H574" s="22"/>
      <c r="I574" s="22"/>
      <c r="J574" s="22"/>
      <c r="K574" s="22"/>
      <c r="L574" s="22"/>
    </row>
    <row r="575" spans="1:12" ht="18" x14ac:dyDescent="0.35">
      <c r="A575" s="667">
        <v>565</v>
      </c>
      <c r="B575" s="92">
        <v>43899</v>
      </c>
      <c r="C575" s="93" t="s">
        <v>409</v>
      </c>
      <c r="D575" s="27" t="s">
        <v>358</v>
      </c>
      <c r="E575" s="574">
        <v>3</v>
      </c>
      <c r="F575" s="22"/>
      <c r="G575" s="22"/>
      <c r="H575" s="22"/>
      <c r="I575" s="22"/>
      <c r="J575" s="22"/>
      <c r="K575" s="22"/>
      <c r="L575" s="22"/>
    </row>
    <row r="576" spans="1:12" ht="15.6" x14ac:dyDescent="0.3">
      <c r="A576" s="666">
        <v>566</v>
      </c>
      <c r="B576" s="92">
        <v>43900</v>
      </c>
      <c r="C576" s="93" t="s">
        <v>413</v>
      </c>
      <c r="D576" s="27" t="s">
        <v>358</v>
      </c>
      <c r="E576" s="574">
        <v>4</v>
      </c>
      <c r="F576" s="22"/>
      <c r="G576" s="22"/>
      <c r="H576" s="22"/>
      <c r="I576" s="22"/>
      <c r="J576" s="22"/>
      <c r="K576" s="22"/>
      <c r="L576" s="22"/>
    </row>
    <row r="577" spans="1:18" ht="15.6" x14ac:dyDescent="0.3">
      <c r="A577" s="668">
        <v>567</v>
      </c>
      <c r="B577" s="92">
        <v>43904</v>
      </c>
      <c r="C577" s="93" t="s">
        <v>439</v>
      </c>
      <c r="D577" s="27" t="s">
        <v>358</v>
      </c>
      <c r="E577" s="574">
        <v>5</v>
      </c>
      <c r="F577" s="22"/>
      <c r="G577" s="22"/>
      <c r="H577" s="22"/>
      <c r="I577" s="22"/>
      <c r="J577" s="22"/>
      <c r="K577" s="22"/>
      <c r="L577" s="22"/>
    </row>
    <row r="578" spans="1:18" ht="18" x14ac:dyDescent="0.35">
      <c r="A578" s="667">
        <v>568</v>
      </c>
      <c r="B578" s="92">
        <v>43907</v>
      </c>
      <c r="C578" s="93" t="s">
        <v>458</v>
      </c>
      <c r="D578" s="27" t="s">
        <v>358</v>
      </c>
      <c r="E578" s="574">
        <v>6</v>
      </c>
      <c r="F578" s="22"/>
      <c r="G578" s="22"/>
      <c r="H578" s="22"/>
      <c r="I578" s="22"/>
      <c r="J578" s="22"/>
      <c r="K578" s="22"/>
      <c r="L578" s="22"/>
    </row>
    <row r="579" spans="1:18" ht="15.6" x14ac:dyDescent="0.3">
      <c r="A579" s="666">
        <v>569</v>
      </c>
      <c r="B579" s="92">
        <v>43910</v>
      </c>
      <c r="C579" s="93" t="s">
        <v>487</v>
      </c>
      <c r="D579" s="27" t="s">
        <v>358</v>
      </c>
      <c r="E579" s="574">
        <v>7</v>
      </c>
      <c r="F579" s="22"/>
      <c r="G579" s="22"/>
      <c r="H579" s="22"/>
      <c r="I579" s="22"/>
      <c r="J579" s="22"/>
      <c r="K579" s="22"/>
      <c r="L579" s="22"/>
    </row>
    <row r="580" spans="1:18" ht="15.6" x14ac:dyDescent="0.3">
      <c r="A580" s="668">
        <v>570</v>
      </c>
      <c r="B580" s="92">
        <v>43915</v>
      </c>
      <c r="C580" s="93" t="s">
        <v>515</v>
      </c>
      <c r="D580" s="27" t="s">
        <v>358</v>
      </c>
      <c r="E580" s="574">
        <v>8</v>
      </c>
      <c r="F580" s="22"/>
      <c r="G580" s="22"/>
      <c r="H580" s="22"/>
      <c r="I580" s="22"/>
      <c r="J580" s="22"/>
      <c r="K580" s="22"/>
      <c r="L580" s="22"/>
    </row>
    <row r="581" spans="1:18" s="105" customFormat="1" ht="18" x14ac:dyDescent="0.35">
      <c r="A581" s="667">
        <v>571</v>
      </c>
      <c r="B581" s="92">
        <v>43915</v>
      </c>
      <c r="C581" s="93" t="s">
        <v>516</v>
      </c>
      <c r="D581" s="27" t="s">
        <v>358</v>
      </c>
      <c r="E581" s="574">
        <v>9</v>
      </c>
      <c r="F581" s="116"/>
      <c r="G581" s="116"/>
      <c r="H581" s="116"/>
      <c r="I581" s="116"/>
      <c r="J581" s="116"/>
      <c r="K581" s="116"/>
      <c r="L581" s="116"/>
      <c r="R581" s="165"/>
    </row>
    <row r="582" spans="1:18" ht="15.6" x14ac:dyDescent="0.3">
      <c r="A582" s="666">
        <v>572</v>
      </c>
      <c r="B582" s="92">
        <v>43917</v>
      </c>
      <c r="C582" s="93" t="s">
        <v>551</v>
      </c>
      <c r="D582" s="27" t="s">
        <v>358</v>
      </c>
      <c r="E582" s="574">
        <v>10</v>
      </c>
      <c r="F582" s="22"/>
      <c r="G582" s="22"/>
      <c r="H582" s="22"/>
      <c r="I582" s="22"/>
      <c r="J582" s="22"/>
      <c r="K582" s="22"/>
      <c r="L582" s="22"/>
    </row>
    <row r="583" spans="1:18" ht="15.6" x14ac:dyDescent="0.3">
      <c r="A583" s="668">
        <v>573</v>
      </c>
      <c r="B583" s="99">
        <v>43919</v>
      </c>
      <c r="C583" s="93" t="s">
        <v>557</v>
      </c>
      <c r="D583" s="27" t="s">
        <v>358</v>
      </c>
      <c r="E583" s="574">
        <v>11</v>
      </c>
      <c r="F583" s="22"/>
      <c r="G583" s="22"/>
      <c r="H583" s="22"/>
      <c r="I583" s="22"/>
      <c r="J583" s="22"/>
      <c r="K583" s="22"/>
      <c r="L583" s="22"/>
    </row>
    <row r="584" spans="1:18" ht="18" x14ac:dyDescent="0.35">
      <c r="A584" s="667">
        <v>574</v>
      </c>
      <c r="B584" s="92">
        <v>43921</v>
      </c>
      <c r="C584" s="93" t="s">
        <v>587</v>
      </c>
      <c r="D584" s="27" t="s">
        <v>358</v>
      </c>
      <c r="E584" s="574">
        <v>12</v>
      </c>
      <c r="F584" s="22"/>
      <c r="G584" s="22"/>
      <c r="H584" s="22"/>
      <c r="I584" s="22"/>
      <c r="J584" s="22"/>
      <c r="K584" s="22"/>
      <c r="L584" s="22"/>
    </row>
    <row r="585" spans="1:18" ht="15.6" x14ac:dyDescent="0.3">
      <c r="A585" s="666">
        <v>575</v>
      </c>
      <c r="B585" s="11">
        <v>43937</v>
      </c>
      <c r="C585" s="4" t="s">
        <v>699</v>
      </c>
      <c r="D585" s="4" t="s">
        <v>358</v>
      </c>
      <c r="E585" s="574">
        <v>13</v>
      </c>
      <c r="F585" s="22"/>
      <c r="G585" s="22"/>
      <c r="H585" s="22"/>
      <c r="I585" s="22"/>
      <c r="J585" s="22"/>
      <c r="K585" s="22"/>
      <c r="L585" s="22"/>
    </row>
    <row r="586" spans="1:18" ht="15.6" x14ac:dyDescent="0.3">
      <c r="A586" s="668">
        <v>576</v>
      </c>
      <c r="B586" s="11">
        <v>43948</v>
      </c>
      <c r="C586" s="12" t="s">
        <v>807</v>
      </c>
      <c r="D586" s="4" t="s">
        <v>358</v>
      </c>
      <c r="E586" s="574">
        <v>14</v>
      </c>
      <c r="F586" s="22"/>
      <c r="G586" s="22"/>
      <c r="H586" s="22"/>
      <c r="I586" s="22"/>
      <c r="J586" s="22"/>
      <c r="K586" s="22"/>
      <c r="L586" s="22"/>
    </row>
    <row r="587" spans="1:18" s="6" customFormat="1" ht="18" x14ac:dyDescent="0.35">
      <c r="A587" s="667">
        <v>577</v>
      </c>
      <c r="B587" s="111">
        <v>43955</v>
      </c>
      <c r="C587" s="112" t="s">
        <v>846</v>
      </c>
      <c r="D587" s="113" t="s">
        <v>358</v>
      </c>
      <c r="E587" s="574">
        <v>15</v>
      </c>
      <c r="F587" s="116"/>
      <c r="G587" s="62"/>
      <c r="H587" s="62"/>
      <c r="I587" s="62"/>
      <c r="J587" s="62"/>
      <c r="K587" s="62"/>
      <c r="L587" s="62"/>
      <c r="R587" s="7"/>
    </row>
    <row r="588" spans="1:18" ht="15.6" x14ac:dyDescent="0.3">
      <c r="A588" s="666">
        <v>578</v>
      </c>
      <c r="B588" s="111">
        <v>43966</v>
      </c>
      <c r="C588" s="112" t="s">
        <v>880</v>
      </c>
      <c r="D588" s="113" t="s">
        <v>358</v>
      </c>
      <c r="E588" s="574">
        <v>16</v>
      </c>
      <c r="F588" s="22"/>
      <c r="G588" s="22"/>
      <c r="H588" s="22"/>
      <c r="I588" s="22"/>
      <c r="J588" s="22"/>
      <c r="K588" s="22"/>
      <c r="L588" s="22"/>
    </row>
    <row r="589" spans="1:18" ht="15.6" x14ac:dyDescent="0.3">
      <c r="A589" s="668">
        <v>579</v>
      </c>
      <c r="B589" s="114">
        <v>43984</v>
      </c>
      <c r="C589" s="115" t="s">
        <v>910</v>
      </c>
      <c r="D589" s="116" t="s">
        <v>358</v>
      </c>
      <c r="E589" s="574">
        <v>17</v>
      </c>
      <c r="F589" s="22"/>
      <c r="G589" s="22"/>
      <c r="H589" s="22"/>
      <c r="I589" s="22"/>
      <c r="J589" s="22"/>
      <c r="K589" s="22"/>
      <c r="L589" s="22"/>
    </row>
    <row r="590" spans="1:18" ht="18" x14ac:dyDescent="0.35">
      <c r="A590" s="667">
        <v>580</v>
      </c>
      <c r="B590" s="114">
        <v>43994</v>
      </c>
      <c r="C590" s="115" t="s">
        <v>925</v>
      </c>
      <c r="D590" s="116" t="s">
        <v>358</v>
      </c>
      <c r="E590" s="574">
        <v>18</v>
      </c>
      <c r="F590" s="22"/>
      <c r="G590" s="22"/>
      <c r="H590" s="22"/>
      <c r="I590" s="22"/>
      <c r="J590" s="22"/>
      <c r="K590" s="22"/>
      <c r="L590" s="22"/>
    </row>
    <row r="591" spans="1:18" ht="15.6" x14ac:dyDescent="0.3">
      <c r="A591" s="666">
        <v>581</v>
      </c>
      <c r="B591" s="92">
        <v>43916</v>
      </c>
      <c r="C591" s="93" t="s">
        <v>527</v>
      </c>
      <c r="D591" s="27" t="s">
        <v>528</v>
      </c>
      <c r="E591" s="574">
        <v>19</v>
      </c>
      <c r="F591" s="22"/>
      <c r="G591" s="22"/>
      <c r="H591" s="22"/>
      <c r="I591" s="22"/>
      <c r="J591" s="22"/>
      <c r="K591" s="22"/>
      <c r="L591" s="22"/>
    </row>
    <row r="592" spans="1:18" ht="15.6" x14ac:dyDescent="0.3">
      <c r="A592" s="668">
        <v>582</v>
      </c>
      <c r="B592" s="92">
        <v>43916</v>
      </c>
      <c r="C592" s="93" t="s">
        <v>531</v>
      </c>
      <c r="D592" s="27" t="s">
        <v>528</v>
      </c>
      <c r="E592" s="574">
        <v>20</v>
      </c>
      <c r="F592" s="22"/>
      <c r="G592" s="22"/>
      <c r="H592" s="22"/>
      <c r="I592" s="22"/>
      <c r="J592" s="22"/>
      <c r="K592" s="22"/>
      <c r="L592" s="22"/>
    </row>
    <row r="593" spans="1:18" ht="18" x14ac:dyDescent="0.35">
      <c r="A593" s="667">
        <v>583</v>
      </c>
      <c r="B593" s="90">
        <v>43924</v>
      </c>
      <c r="C593" s="12" t="s">
        <v>633</v>
      </c>
      <c r="D593" s="4" t="s">
        <v>528</v>
      </c>
      <c r="E593" s="574">
        <v>21</v>
      </c>
      <c r="F593" s="22"/>
      <c r="G593" s="22"/>
      <c r="H593" s="22"/>
      <c r="I593" s="22"/>
      <c r="J593" s="22"/>
      <c r="K593" s="22"/>
      <c r="L593" s="22"/>
    </row>
    <row r="594" spans="1:18" ht="15.6" x14ac:dyDescent="0.3">
      <c r="A594" s="666">
        <v>584</v>
      </c>
      <c r="B594" s="111">
        <v>43959</v>
      </c>
      <c r="C594" s="112" t="s">
        <v>872</v>
      </c>
      <c r="D594" s="113" t="s">
        <v>528</v>
      </c>
      <c r="E594" s="574">
        <v>22</v>
      </c>
      <c r="F594" s="22"/>
      <c r="G594" s="22"/>
      <c r="H594" s="22"/>
      <c r="I594" s="22"/>
      <c r="J594" s="22"/>
      <c r="K594" s="22"/>
      <c r="L594" s="22"/>
    </row>
    <row r="595" spans="1:18" ht="15.6" x14ac:dyDescent="0.3">
      <c r="A595" s="668">
        <v>585</v>
      </c>
      <c r="B595" s="108">
        <v>43950</v>
      </c>
      <c r="C595" s="109" t="s">
        <v>838</v>
      </c>
      <c r="D595" s="110" t="s">
        <v>839</v>
      </c>
      <c r="E595" s="574">
        <v>23</v>
      </c>
      <c r="F595" s="22"/>
      <c r="G595" s="22"/>
      <c r="H595" s="22"/>
      <c r="I595" s="22"/>
      <c r="J595" s="22"/>
      <c r="K595" s="22"/>
      <c r="L595" s="22"/>
    </row>
    <row r="596" spans="1:18" ht="18" x14ac:dyDescent="0.35">
      <c r="A596" s="667">
        <v>586</v>
      </c>
      <c r="B596" s="111">
        <v>43980</v>
      </c>
      <c r="C596" s="112" t="s">
        <v>903</v>
      </c>
      <c r="D596" s="113" t="s">
        <v>904</v>
      </c>
      <c r="E596" s="574">
        <v>24</v>
      </c>
      <c r="F596" s="22"/>
      <c r="G596" s="22"/>
      <c r="H596" s="22"/>
      <c r="I596" s="22"/>
      <c r="J596" s="22"/>
      <c r="K596" s="22"/>
      <c r="L596" s="22"/>
    </row>
    <row r="597" spans="1:18" ht="15.6" x14ac:dyDescent="0.3">
      <c r="A597" s="666">
        <v>587</v>
      </c>
      <c r="B597" s="114">
        <v>44004</v>
      </c>
      <c r="C597" s="115" t="s">
        <v>930</v>
      </c>
      <c r="D597" s="116" t="s">
        <v>931</v>
      </c>
      <c r="E597" s="574">
        <v>25</v>
      </c>
      <c r="F597" s="22"/>
      <c r="G597" s="22"/>
      <c r="H597" s="22"/>
      <c r="I597" s="22"/>
      <c r="J597" s="22"/>
      <c r="K597" s="22"/>
      <c r="L597" s="22"/>
    </row>
    <row r="598" spans="1:18" s="6" customFormat="1" ht="15.6" x14ac:dyDescent="0.3">
      <c r="A598" s="668">
        <v>588</v>
      </c>
      <c r="B598" s="11">
        <v>43922</v>
      </c>
      <c r="C598" s="12" t="s">
        <v>619</v>
      </c>
      <c r="D598" s="4" t="s">
        <v>620</v>
      </c>
      <c r="E598" s="574">
        <v>26</v>
      </c>
      <c r="F598" s="116"/>
      <c r="G598" s="62"/>
      <c r="H598" s="62"/>
      <c r="I598" s="62"/>
      <c r="J598" s="62"/>
      <c r="K598" s="62"/>
      <c r="L598" s="62"/>
      <c r="R598" s="7"/>
    </row>
    <row r="599" spans="1:18" ht="18" x14ac:dyDescent="0.35">
      <c r="A599" s="667">
        <v>589</v>
      </c>
      <c r="B599" s="49">
        <v>43875</v>
      </c>
      <c r="C599" s="77" t="s">
        <v>334</v>
      </c>
      <c r="D599" s="50" t="s">
        <v>148</v>
      </c>
      <c r="E599" s="175">
        <v>1</v>
      </c>
      <c r="F599" s="22"/>
      <c r="G599" s="22"/>
      <c r="H599" s="22"/>
      <c r="I599" s="22"/>
      <c r="J599" s="22"/>
      <c r="K599" s="22"/>
      <c r="L599" s="22"/>
    </row>
    <row r="600" spans="1:18" ht="15.6" x14ac:dyDescent="0.3">
      <c r="A600" s="666">
        <v>590</v>
      </c>
      <c r="B600" s="90">
        <v>43922</v>
      </c>
      <c r="C600" s="12" t="s">
        <v>609</v>
      </c>
      <c r="D600" s="4" t="s">
        <v>148</v>
      </c>
      <c r="E600" s="16">
        <v>2</v>
      </c>
      <c r="F600" s="22"/>
      <c r="G600" s="22"/>
      <c r="H600" s="22"/>
      <c r="I600" s="22"/>
      <c r="J600" s="22"/>
      <c r="K600" s="22"/>
      <c r="L600" s="22"/>
    </row>
    <row r="601" spans="1:18" ht="15.6" x14ac:dyDescent="0.3">
      <c r="A601" s="668">
        <v>591</v>
      </c>
      <c r="B601" s="92">
        <v>43906</v>
      </c>
      <c r="C601" s="93" t="s">
        <v>443</v>
      </c>
      <c r="D601" s="27" t="s">
        <v>444</v>
      </c>
      <c r="E601" s="573">
        <v>1</v>
      </c>
      <c r="F601" s="22"/>
      <c r="G601" s="22"/>
      <c r="H601" s="22"/>
      <c r="I601" s="22"/>
      <c r="J601" s="22"/>
      <c r="K601" s="22"/>
      <c r="L601" s="22"/>
    </row>
    <row r="602" spans="1:18" ht="18" x14ac:dyDescent="0.35">
      <c r="A602" s="667">
        <v>592</v>
      </c>
      <c r="B602" s="92">
        <v>43907</v>
      </c>
      <c r="C602" s="93" t="s">
        <v>451</v>
      </c>
      <c r="D602" s="27" t="s">
        <v>444</v>
      </c>
      <c r="E602" s="573">
        <v>2</v>
      </c>
      <c r="F602" s="22"/>
      <c r="G602" s="22"/>
      <c r="H602" s="22"/>
      <c r="I602" s="22"/>
      <c r="J602" s="22"/>
      <c r="K602" s="22"/>
      <c r="L602" s="22"/>
    </row>
    <row r="603" spans="1:18" ht="15.6" x14ac:dyDescent="0.3">
      <c r="A603" s="666">
        <v>593</v>
      </c>
      <c r="B603" s="92">
        <v>43911</v>
      </c>
      <c r="C603" s="93" t="s">
        <v>495</v>
      </c>
      <c r="D603" s="27" t="s">
        <v>444</v>
      </c>
      <c r="E603" s="572">
        <v>3</v>
      </c>
      <c r="F603" s="22"/>
      <c r="G603" s="22"/>
      <c r="H603" s="22"/>
      <c r="I603" s="22"/>
      <c r="J603" s="22"/>
      <c r="K603" s="22"/>
      <c r="L603" s="22"/>
    </row>
    <row r="604" spans="1:18" ht="15.6" x14ac:dyDescent="0.3">
      <c r="A604" s="668">
        <v>594</v>
      </c>
      <c r="B604" s="92">
        <v>43911</v>
      </c>
      <c r="C604" s="93" t="s">
        <v>496</v>
      </c>
      <c r="D604" s="27" t="s">
        <v>444</v>
      </c>
      <c r="E604" s="573">
        <v>4</v>
      </c>
      <c r="F604" s="22"/>
      <c r="G604" s="22"/>
      <c r="H604" s="22"/>
      <c r="I604" s="22"/>
      <c r="J604" s="22"/>
      <c r="K604" s="22"/>
      <c r="L604" s="22"/>
    </row>
    <row r="605" spans="1:18" ht="18" x14ac:dyDescent="0.35">
      <c r="A605" s="667">
        <v>595</v>
      </c>
      <c r="B605" s="92">
        <v>43914</v>
      </c>
      <c r="C605" s="93" t="s">
        <v>513</v>
      </c>
      <c r="D605" s="27" t="s">
        <v>444</v>
      </c>
      <c r="E605" s="573">
        <v>5</v>
      </c>
      <c r="F605" s="22"/>
      <c r="G605" s="22"/>
      <c r="H605" s="22"/>
      <c r="I605" s="22"/>
      <c r="J605" s="22"/>
      <c r="K605" s="22"/>
      <c r="L605" s="22"/>
    </row>
    <row r="606" spans="1:18" ht="15.6" x14ac:dyDescent="0.3">
      <c r="A606" s="666">
        <v>596</v>
      </c>
      <c r="B606" s="92">
        <v>43915</v>
      </c>
      <c r="C606" s="93" t="s">
        <v>524</v>
      </c>
      <c r="D606" s="27" t="s">
        <v>444</v>
      </c>
      <c r="E606" s="572">
        <v>6</v>
      </c>
      <c r="F606" s="22"/>
      <c r="G606" s="22"/>
      <c r="H606" s="22"/>
      <c r="I606" s="22"/>
      <c r="J606" s="22"/>
      <c r="K606" s="22"/>
      <c r="L606" s="22"/>
    </row>
    <row r="607" spans="1:18" ht="15.6" x14ac:dyDescent="0.3">
      <c r="A607" s="668">
        <v>597</v>
      </c>
      <c r="B607" s="92">
        <v>43917</v>
      </c>
      <c r="C607" s="93" t="s">
        <v>549</v>
      </c>
      <c r="D607" s="27" t="s">
        <v>444</v>
      </c>
      <c r="E607" s="573">
        <v>7</v>
      </c>
      <c r="F607" s="22"/>
      <c r="G607" s="22"/>
      <c r="H607" s="22"/>
      <c r="I607" s="22"/>
      <c r="J607" s="22"/>
      <c r="K607" s="22"/>
      <c r="L607" s="22"/>
    </row>
    <row r="608" spans="1:18" s="6" customFormat="1" ht="18" x14ac:dyDescent="0.35">
      <c r="A608" s="667">
        <v>598</v>
      </c>
      <c r="B608" s="92">
        <v>43919</v>
      </c>
      <c r="C608" s="93" t="s">
        <v>560</v>
      </c>
      <c r="D608" s="27" t="s">
        <v>444</v>
      </c>
      <c r="E608" s="573">
        <v>8</v>
      </c>
      <c r="F608" s="116"/>
      <c r="G608" s="62"/>
      <c r="H608" s="62"/>
      <c r="I608" s="62"/>
      <c r="J608" s="62"/>
      <c r="K608" s="62"/>
      <c r="L608" s="62"/>
      <c r="R608" s="7"/>
    </row>
    <row r="609" spans="1:12" ht="15.6" x14ac:dyDescent="0.3">
      <c r="A609" s="666">
        <v>599</v>
      </c>
      <c r="B609" s="92">
        <v>43919</v>
      </c>
      <c r="C609" s="93" t="s">
        <v>561</v>
      </c>
      <c r="D609" s="27" t="s">
        <v>444</v>
      </c>
      <c r="E609" s="572">
        <v>9</v>
      </c>
      <c r="F609" s="22"/>
      <c r="G609" s="22"/>
      <c r="H609" s="22"/>
      <c r="I609" s="22"/>
      <c r="J609" s="22"/>
      <c r="K609" s="22"/>
      <c r="L609" s="22"/>
    </row>
    <row r="610" spans="1:12" ht="15.6" x14ac:dyDescent="0.3">
      <c r="A610" s="668">
        <v>600</v>
      </c>
      <c r="B610" s="99">
        <v>43921</v>
      </c>
      <c r="C610" s="93" t="s">
        <v>586</v>
      </c>
      <c r="D610" s="27" t="s">
        <v>444</v>
      </c>
      <c r="E610" s="573">
        <v>10</v>
      </c>
      <c r="F610" s="22"/>
      <c r="G610" s="22"/>
      <c r="H610" s="22"/>
      <c r="I610" s="22"/>
      <c r="J610" s="22"/>
      <c r="K610" s="22"/>
      <c r="L610" s="22"/>
    </row>
    <row r="611" spans="1:12" ht="18" x14ac:dyDescent="0.35">
      <c r="A611" s="667">
        <v>601</v>
      </c>
      <c r="B611" s="92">
        <v>43921</v>
      </c>
      <c r="C611" s="93" t="s">
        <v>599</v>
      </c>
      <c r="D611" s="27" t="s">
        <v>444</v>
      </c>
      <c r="E611" s="573">
        <v>11</v>
      </c>
      <c r="F611" s="22"/>
      <c r="G611" s="22"/>
      <c r="H611" s="22"/>
      <c r="I611" s="22"/>
      <c r="J611" s="22"/>
      <c r="K611" s="22"/>
      <c r="L611" s="22"/>
    </row>
    <row r="612" spans="1:12" ht="15.6" x14ac:dyDescent="0.3">
      <c r="A612" s="666">
        <v>602</v>
      </c>
      <c r="B612" s="92">
        <v>43921</v>
      </c>
      <c r="C612" s="93" t="s">
        <v>600</v>
      </c>
      <c r="D612" s="27" t="s">
        <v>444</v>
      </c>
      <c r="E612" s="572">
        <v>12</v>
      </c>
      <c r="F612" s="22"/>
      <c r="G612" s="22"/>
      <c r="H612" s="22"/>
      <c r="I612" s="22"/>
      <c r="J612" s="22"/>
      <c r="K612" s="22"/>
      <c r="L612" s="22"/>
    </row>
    <row r="613" spans="1:12" ht="15.6" x14ac:dyDescent="0.3">
      <c r="A613" s="668">
        <v>603</v>
      </c>
      <c r="B613" s="99">
        <v>43921</v>
      </c>
      <c r="C613" s="93" t="s">
        <v>601</v>
      </c>
      <c r="D613" s="27" t="s">
        <v>444</v>
      </c>
      <c r="E613" s="573">
        <v>13</v>
      </c>
      <c r="F613" s="22"/>
      <c r="G613" s="22"/>
      <c r="H613" s="22"/>
      <c r="I613" s="22"/>
      <c r="J613" s="22"/>
      <c r="K613" s="22"/>
      <c r="L613" s="22"/>
    </row>
    <row r="614" spans="1:12" ht="18" x14ac:dyDescent="0.35">
      <c r="A614" s="667">
        <v>604</v>
      </c>
      <c r="B614" s="92">
        <v>43921</v>
      </c>
      <c r="C614" s="93" t="s">
        <v>602</v>
      </c>
      <c r="D614" s="27" t="s">
        <v>444</v>
      </c>
      <c r="E614" s="573">
        <v>14</v>
      </c>
      <c r="F614" s="22"/>
      <c r="G614" s="22"/>
      <c r="H614" s="22"/>
      <c r="I614" s="22"/>
      <c r="J614" s="22"/>
      <c r="K614" s="22"/>
      <c r="L614" s="22"/>
    </row>
    <row r="615" spans="1:12" ht="15.6" x14ac:dyDescent="0.3">
      <c r="A615" s="666">
        <v>605</v>
      </c>
      <c r="B615" s="92">
        <v>43921</v>
      </c>
      <c r="C615" s="93" t="s">
        <v>603</v>
      </c>
      <c r="D615" s="27" t="s">
        <v>444</v>
      </c>
      <c r="E615" s="572">
        <v>15</v>
      </c>
      <c r="F615" s="22"/>
      <c r="G615" s="22"/>
      <c r="H615" s="22"/>
      <c r="I615" s="22"/>
      <c r="J615" s="22"/>
      <c r="K615" s="22"/>
      <c r="L615" s="22"/>
    </row>
    <row r="616" spans="1:12" ht="15.6" x14ac:dyDescent="0.3">
      <c r="A616" s="668">
        <v>606</v>
      </c>
      <c r="B616" s="11">
        <v>43922</v>
      </c>
      <c r="C616" s="12" t="s">
        <v>615</v>
      </c>
      <c r="D616" s="4" t="s">
        <v>444</v>
      </c>
      <c r="E616" s="573">
        <v>16</v>
      </c>
      <c r="F616" s="22"/>
      <c r="G616" s="22"/>
      <c r="H616" s="22"/>
      <c r="I616" s="22"/>
      <c r="J616" s="22"/>
      <c r="K616" s="22"/>
      <c r="L616" s="22"/>
    </row>
    <row r="617" spans="1:12" ht="18" x14ac:dyDescent="0.35">
      <c r="A617" s="667">
        <v>607</v>
      </c>
      <c r="B617" s="11">
        <v>43935</v>
      </c>
      <c r="C617" s="12" t="s">
        <v>681</v>
      </c>
      <c r="D617" s="4" t="s">
        <v>444</v>
      </c>
      <c r="E617" s="573">
        <v>17</v>
      </c>
      <c r="F617" s="22"/>
      <c r="G617" s="22"/>
      <c r="H617" s="22"/>
      <c r="I617" s="22"/>
      <c r="J617" s="22"/>
      <c r="K617" s="22"/>
      <c r="L617" s="22"/>
    </row>
    <row r="618" spans="1:12" ht="15.6" x14ac:dyDescent="0.3">
      <c r="A618" s="666">
        <v>608</v>
      </c>
      <c r="B618" s="11">
        <v>43936</v>
      </c>
      <c r="C618" s="12" t="s">
        <v>693</v>
      </c>
      <c r="D618" s="4" t="s">
        <v>444</v>
      </c>
      <c r="E618" s="572">
        <v>18</v>
      </c>
      <c r="F618" s="22"/>
      <c r="G618" s="22"/>
      <c r="H618" s="22"/>
      <c r="I618" s="22"/>
      <c r="J618" s="22"/>
      <c r="K618" s="22"/>
      <c r="L618" s="22"/>
    </row>
    <row r="619" spans="1:12" ht="15.6" x14ac:dyDescent="0.3">
      <c r="A619" s="668">
        <v>609</v>
      </c>
      <c r="B619" s="11">
        <v>43936</v>
      </c>
      <c r="C619" s="12" t="s">
        <v>696</v>
      </c>
      <c r="D619" s="4" t="s">
        <v>444</v>
      </c>
      <c r="E619" s="573">
        <v>19</v>
      </c>
      <c r="F619" s="22"/>
      <c r="G619" s="22"/>
      <c r="H619" s="22"/>
      <c r="I619" s="22"/>
      <c r="J619" s="22"/>
      <c r="K619" s="22"/>
      <c r="L619" s="22"/>
    </row>
    <row r="620" spans="1:12" ht="18" x14ac:dyDescent="0.35">
      <c r="A620" s="667">
        <v>610</v>
      </c>
      <c r="B620" s="11">
        <v>43937</v>
      </c>
      <c r="C620" s="12" t="s">
        <v>708</v>
      </c>
      <c r="D620" s="4" t="s">
        <v>444</v>
      </c>
      <c r="E620" s="573">
        <v>20</v>
      </c>
      <c r="F620" s="22"/>
      <c r="G620" s="22"/>
      <c r="H620" s="22"/>
      <c r="I620" s="22"/>
      <c r="J620" s="22"/>
      <c r="K620" s="22"/>
      <c r="L620" s="22"/>
    </row>
    <row r="621" spans="1:12" ht="15.6" x14ac:dyDescent="0.3">
      <c r="A621" s="666">
        <v>611</v>
      </c>
      <c r="B621" s="11">
        <v>43943</v>
      </c>
      <c r="C621" s="12" t="s">
        <v>740</v>
      </c>
      <c r="D621" s="4" t="s">
        <v>444</v>
      </c>
      <c r="E621" s="572">
        <v>21</v>
      </c>
      <c r="F621" s="22"/>
      <c r="G621" s="22"/>
      <c r="H621" s="22"/>
      <c r="I621" s="22"/>
      <c r="J621" s="22"/>
      <c r="K621" s="22"/>
      <c r="L621" s="22"/>
    </row>
    <row r="622" spans="1:12" ht="15.6" x14ac:dyDescent="0.3">
      <c r="A622" s="668">
        <v>612</v>
      </c>
      <c r="B622" s="11">
        <v>43943</v>
      </c>
      <c r="C622" s="12" t="s">
        <v>741</v>
      </c>
      <c r="D622" s="4" t="s">
        <v>444</v>
      </c>
      <c r="E622" s="573">
        <v>22</v>
      </c>
      <c r="F622" s="22"/>
      <c r="G622" s="22"/>
      <c r="H622" s="22"/>
      <c r="I622" s="22"/>
      <c r="J622" s="22"/>
      <c r="K622" s="22"/>
      <c r="L622" s="22"/>
    </row>
    <row r="623" spans="1:12" ht="18" x14ac:dyDescent="0.35">
      <c r="A623" s="667">
        <v>613</v>
      </c>
      <c r="B623" s="90">
        <v>43949</v>
      </c>
      <c r="C623" s="12" t="s">
        <v>819</v>
      </c>
      <c r="D623" s="4" t="s">
        <v>444</v>
      </c>
      <c r="E623" s="573">
        <v>23</v>
      </c>
      <c r="F623" s="22"/>
      <c r="G623" s="22"/>
      <c r="H623" s="22"/>
      <c r="I623" s="22"/>
      <c r="J623" s="22"/>
      <c r="K623" s="22"/>
      <c r="L623" s="22"/>
    </row>
    <row r="624" spans="1:12" ht="15.6" x14ac:dyDescent="0.3">
      <c r="A624" s="666">
        <v>614</v>
      </c>
      <c r="B624" s="11">
        <v>43949</v>
      </c>
      <c r="C624" s="12" t="s">
        <v>820</v>
      </c>
      <c r="D624" s="4" t="s">
        <v>444</v>
      </c>
      <c r="E624" s="572">
        <v>24</v>
      </c>
      <c r="F624" s="22"/>
      <c r="G624" s="22"/>
      <c r="H624" s="22"/>
      <c r="I624" s="22"/>
      <c r="J624" s="22"/>
      <c r="K624" s="22"/>
      <c r="L624" s="22"/>
    </row>
    <row r="625" spans="1:18" ht="15.6" x14ac:dyDescent="0.3">
      <c r="A625" s="668">
        <v>615</v>
      </c>
      <c r="B625" s="11">
        <v>43950</v>
      </c>
      <c r="C625" s="12" t="s">
        <v>834</v>
      </c>
      <c r="D625" s="4" t="s">
        <v>444</v>
      </c>
      <c r="E625" s="573">
        <v>25</v>
      </c>
      <c r="F625" s="22"/>
      <c r="G625" s="22"/>
      <c r="H625" s="22"/>
      <c r="I625" s="22"/>
      <c r="J625" s="22"/>
      <c r="K625" s="22"/>
      <c r="L625" s="22"/>
    </row>
    <row r="626" spans="1:18" s="6" customFormat="1" ht="18" x14ac:dyDescent="0.35">
      <c r="A626" s="667">
        <v>616</v>
      </c>
      <c r="B626" s="11">
        <v>43950</v>
      </c>
      <c r="C626" s="12" t="s">
        <v>835</v>
      </c>
      <c r="D626" s="4" t="s">
        <v>444</v>
      </c>
      <c r="E626" s="573">
        <v>26</v>
      </c>
      <c r="F626" s="116"/>
      <c r="G626" s="62"/>
      <c r="H626" s="62"/>
      <c r="I626" s="62"/>
      <c r="J626" s="62"/>
      <c r="K626" s="62"/>
      <c r="L626" s="62"/>
      <c r="R626" s="7"/>
    </row>
    <row r="627" spans="1:18" ht="15.6" x14ac:dyDescent="0.3">
      <c r="A627" s="666">
        <v>617</v>
      </c>
      <c r="B627" s="111">
        <v>43957</v>
      </c>
      <c r="C627" s="112" t="s">
        <v>859</v>
      </c>
      <c r="D627" s="113" t="s">
        <v>444</v>
      </c>
      <c r="E627" s="572">
        <v>27</v>
      </c>
      <c r="F627" s="22"/>
      <c r="G627" s="22"/>
      <c r="H627" s="22"/>
      <c r="I627" s="22"/>
      <c r="J627" s="22"/>
      <c r="K627" s="22"/>
      <c r="L627" s="22"/>
    </row>
    <row r="628" spans="1:18" ht="15.6" x14ac:dyDescent="0.3">
      <c r="A628" s="668">
        <v>618</v>
      </c>
      <c r="B628" s="111">
        <v>43958</v>
      </c>
      <c r="C628" s="112" t="s">
        <v>864</v>
      </c>
      <c r="D628" s="113" t="s">
        <v>444</v>
      </c>
      <c r="E628" s="573">
        <v>28</v>
      </c>
      <c r="F628" s="22"/>
      <c r="G628" s="22"/>
      <c r="H628" s="22"/>
      <c r="I628" s="22"/>
      <c r="J628" s="22"/>
      <c r="K628" s="22"/>
      <c r="L628" s="22"/>
    </row>
    <row r="629" spans="1:18" ht="18" x14ac:dyDescent="0.35">
      <c r="A629" s="667">
        <v>619</v>
      </c>
      <c r="B629" s="111">
        <v>43965</v>
      </c>
      <c r="C629" s="112" t="s">
        <v>879</v>
      </c>
      <c r="D629" s="113" t="s">
        <v>444</v>
      </c>
      <c r="E629" s="573">
        <v>29</v>
      </c>
      <c r="F629" s="22"/>
      <c r="G629" s="22"/>
      <c r="H629" s="22"/>
      <c r="I629" s="22"/>
      <c r="J629" s="22"/>
      <c r="K629" s="22"/>
      <c r="L629" s="22"/>
    </row>
    <row r="630" spans="1:18" ht="15.6" x14ac:dyDescent="0.3">
      <c r="A630" s="666">
        <v>620</v>
      </c>
      <c r="B630" s="114">
        <v>43999</v>
      </c>
      <c r="C630" s="115" t="s">
        <v>1149</v>
      </c>
      <c r="D630" s="179" t="s">
        <v>444</v>
      </c>
      <c r="E630" s="572">
        <v>30</v>
      </c>
      <c r="F630" s="22"/>
      <c r="G630" s="22"/>
      <c r="H630" s="22"/>
      <c r="I630" s="22"/>
      <c r="J630" s="22"/>
      <c r="K630" s="22"/>
      <c r="L630" s="22"/>
    </row>
    <row r="631" spans="1:18" ht="15.6" x14ac:dyDescent="0.3">
      <c r="A631" s="668">
        <v>621</v>
      </c>
      <c r="B631" s="114">
        <v>44007</v>
      </c>
      <c r="C631" s="115" t="s">
        <v>934</v>
      </c>
      <c r="D631" s="116" t="s">
        <v>444</v>
      </c>
      <c r="E631" s="573">
        <v>31</v>
      </c>
      <c r="F631" s="22"/>
      <c r="G631" s="22"/>
      <c r="H631" s="22"/>
      <c r="I631" s="22"/>
      <c r="J631" s="22"/>
      <c r="K631" s="22"/>
      <c r="L631" s="22"/>
    </row>
    <row r="632" spans="1:18" s="6" customFormat="1" ht="18" x14ac:dyDescent="0.35">
      <c r="A632" s="667">
        <v>622</v>
      </c>
      <c r="B632" s="49">
        <v>43868</v>
      </c>
      <c r="C632" s="77" t="s">
        <v>315</v>
      </c>
      <c r="D632" s="50" t="s">
        <v>316</v>
      </c>
      <c r="E632" s="573">
        <v>32</v>
      </c>
      <c r="F632" s="116"/>
      <c r="G632" s="62"/>
      <c r="H632" s="62"/>
      <c r="I632" s="62"/>
      <c r="J632" s="62"/>
      <c r="K632" s="62"/>
      <c r="L632" s="62"/>
      <c r="R632" s="7"/>
    </row>
    <row r="633" spans="1:18" ht="15.6" x14ac:dyDescent="0.3">
      <c r="A633" s="666">
        <v>623</v>
      </c>
      <c r="B633" s="92">
        <v>43903</v>
      </c>
      <c r="C633" s="93" t="s">
        <v>434</v>
      </c>
      <c r="D633" s="27" t="s">
        <v>316</v>
      </c>
      <c r="E633" s="572">
        <v>33</v>
      </c>
      <c r="F633" s="22"/>
      <c r="G633" s="22"/>
      <c r="H633" s="22"/>
      <c r="I633" s="22"/>
      <c r="J633" s="22"/>
      <c r="K633" s="22"/>
      <c r="L633" s="22"/>
    </row>
    <row r="634" spans="1:18" ht="15.6" x14ac:dyDescent="0.3">
      <c r="A634" s="668">
        <v>624</v>
      </c>
      <c r="B634" s="92">
        <v>43908</v>
      </c>
      <c r="C634" s="93" t="s">
        <v>462</v>
      </c>
      <c r="D634" s="27" t="s">
        <v>316</v>
      </c>
      <c r="E634" s="573">
        <v>34</v>
      </c>
      <c r="F634" s="22"/>
      <c r="G634" s="22"/>
      <c r="H634" s="22"/>
      <c r="I634" s="22"/>
      <c r="J634" s="22"/>
      <c r="K634" s="22"/>
      <c r="L634" s="22"/>
    </row>
    <row r="635" spans="1:18" ht="18" x14ac:dyDescent="0.35">
      <c r="A635" s="667">
        <v>625</v>
      </c>
      <c r="B635" s="92">
        <v>43920</v>
      </c>
      <c r="C635" s="93" t="s">
        <v>570</v>
      </c>
      <c r="D635" s="27" t="s">
        <v>316</v>
      </c>
      <c r="E635" s="573">
        <v>35</v>
      </c>
      <c r="F635" s="22"/>
      <c r="G635" s="22"/>
      <c r="H635" s="22"/>
      <c r="I635" s="22"/>
      <c r="J635" s="22"/>
      <c r="K635" s="22"/>
      <c r="L635" s="22"/>
    </row>
    <row r="636" spans="1:18" s="6" customFormat="1" ht="15.6" x14ac:dyDescent="0.3">
      <c r="A636" s="666">
        <v>626</v>
      </c>
      <c r="B636" s="11">
        <v>43927</v>
      </c>
      <c r="C636" s="12" t="s">
        <v>641</v>
      </c>
      <c r="D636" s="4" t="s">
        <v>316</v>
      </c>
      <c r="E636" s="572">
        <v>36</v>
      </c>
      <c r="F636" s="22"/>
      <c r="G636" s="62"/>
      <c r="H636" s="142" t="s">
        <v>721</v>
      </c>
      <c r="I636" s="142"/>
      <c r="J636" s="62"/>
      <c r="K636" s="62"/>
      <c r="L636" s="62"/>
      <c r="R636" s="7"/>
    </row>
    <row r="637" spans="1:18" ht="15.6" x14ac:dyDescent="0.3">
      <c r="A637" s="668">
        <v>627</v>
      </c>
      <c r="B637" s="11">
        <v>43938</v>
      </c>
      <c r="C637" s="12" t="s">
        <v>711</v>
      </c>
      <c r="D637" s="4" t="s">
        <v>316</v>
      </c>
      <c r="E637" s="573">
        <v>37</v>
      </c>
      <c r="F637" s="22"/>
      <c r="G637" s="22"/>
      <c r="H637" s="22"/>
      <c r="I637" s="22"/>
      <c r="J637" s="22"/>
      <c r="K637" s="22"/>
      <c r="L637" s="22"/>
    </row>
    <row r="638" spans="1:18" ht="18" x14ac:dyDescent="0.35">
      <c r="A638" s="667">
        <v>628</v>
      </c>
      <c r="B638" s="11">
        <v>43943</v>
      </c>
      <c r="C638" s="12" t="s">
        <v>739</v>
      </c>
      <c r="D638" s="4" t="s">
        <v>316</v>
      </c>
      <c r="E638" s="573">
        <v>38</v>
      </c>
      <c r="F638" s="22"/>
      <c r="G638" s="22"/>
      <c r="H638" s="22"/>
      <c r="I638" s="22"/>
      <c r="J638" s="22"/>
      <c r="K638" s="22"/>
      <c r="L638" s="22"/>
    </row>
    <row r="639" spans="1:18" ht="15.6" x14ac:dyDescent="0.3">
      <c r="A639" s="666">
        <v>629</v>
      </c>
      <c r="B639" s="11">
        <v>43946</v>
      </c>
      <c r="C639" s="12" t="s">
        <v>804</v>
      </c>
      <c r="D639" s="4" t="s">
        <v>316</v>
      </c>
      <c r="E639" s="572">
        <v>39</v>
      </c>
      <c r="F639" s="22"/>
      <c r="G639" s="22"/>
      <c r="H639" s="22"/>
      <c r="I639" s="22"/>
      <c r="J639" s="22"/>
      <c r="K639" s="22"/>
      <c r="L639" s="22"/>
    </row>
    <row r="640" spans="1:18" ht="15.6" x14ac:dyDescent="0.3">
      <c r="A640" s="668">
        <v>630</v>
      </c>
      <c r="B640" s="11">
        <v>43950</v>
      </c>
      <c r="C640" s="12" t="s">
        <v>829</v>
      </c>
      <c r="D640" s="4" t="s">
        <v>316</v>
      </c>
      <c r="E640" s="573">
        <v>40</v>
      </c>
      <c r="F640" s="22"/>
      <c r="G640" s="22"/>
      <c r="H640" s="22"/>
      <c r="I640" s="22"/>
      <c r="J640" s="22"/>
      <c r="K640" s="22"/>
      <c r="L640" s="22"/>
    </row>
    <row r="641" spans="1:18" ht="18" x14ac:dyDescent="0.35">
      <c r="A641" s="667">
        <v>631</v>
      </c>
      <c r="B641" s="111">
        <v>43959</v>
      </c>
      <c r="C641" s="112" t="s">
        <v>867</v>
      </c>
      <c r="D641" s="113" t="s">
        <v>316</v>
      </c>
      <c r="E641" s="573">
        <v>41</v>
      </c>
      <c r="F641" s="22"/>
      <c r="G641" s="22"/>
      <c r="H641" s="22"/>
      <c r="I641" s="22"/>
      <c r="J641" s="22"/>
      <c r="K641" s="22"/>
      <c r="L641" s="22"/>
    </row>
    <row r="642" spans="1:18" ht="15.6" x14ac:dyDescent="0.3">
      <c r="A642" s="666">
        <v>632</v>
      </c>
      <c r="B642" s="114">
        <v>43991</v>
      </c>
      <c r="C642" s="115" t="s">
        <v>918</v>
      </c>
      <c r="D642" s="116" t="s">
        <v>316</v>
      </c>
      <c r="E642" s="572">
        <v>42</v>
      </c>
      <c r="G642" s="143" t="s">
        <v>727</v>
      </c>
      <c r="H642" s="22"/>
      <c r="I642" s="22"/>
      <c r="J642" s="22"/>
      <c r="K642" s="22"/>
      <c r="L642" s="22"/>
    </row>
    <row r="643" spans="1:18" ht="15.6" x14ac:dyDescent="0.3">
      <c r="A643" s="668">
        <v>633</v>
      </c>
      <c r="B643" s="106">
        <v>43944</v>
      </c>
      <c r="C643" s="104" t="s">
        <v>773</v>
      </c>
      <c r="D643" s="5" t="s">
        <v>774</v>
      </c>
      <c r="E643" s="573">
        <v>43</v>
      </c>
      <c r="F643" s="22"/>
      <c r="G643" s="22"/>
      <c r="H643" s="22"/>
      <c r="I643" s="22"/>
      <c r="J643" s="22"/>
      <c r="K643" s="22"/>
      <c r="L643" s="22"/>
    </row>
    <row r="644" spans="1:18" s="6" customFormat="1" ht="18" x14ac:dyDescent="0.35">
      <c r="A644" s="667">
        <v>634</v>
      </c>
      <c r="B644" s="11">
        <v>43944</v>
      </c>
      <c r="C644" s="12" t="s">
        <v>766</v>
      </c>
      <c r="D644" s="4" t="s">
        <v>226</v>
      </c>
      <c r="E644" s="573">
        <v>44</v>
      </c>
      <c r="F644" s="22"/>
      <c r="G644" s="62"/>
      <c r="H644" s="62"/>
      <c r="I644" s="62"/>
      <c r="J644" s="62"/>
      <c r="K644" s="62"/>
      <c r="L644" s="62"/>
      <c r="R644" s="7"/>
    </row>
    <row r="645" spans="1:18" ht="15.6" x14ac:dyDescent="0.3">
      <c r="A645" s="666">
        <v>635</v>
      </c>
      <c r="B645" s="11">
        <v>43943</v>
      </c>
      <c r="C645" s="4" t="s">
        <v>735</v>
      </c>
      <c r="D645" s="4" t="s">
        <v>736</v>
      </c>
      <c r="E645" s="572">
        <v>45</v>
      </c>
      <c r="F645" s="22"/>
      <c r="G645" s="22"/>
      <c r="H645" s="22"/>
      <c r="I645" s="22"/>
      <c r="J645" s="22"/>
      <c r="K645" s="22"/>
      <c r="L645" s="22"/>
    </row>
    <row r="646" spans="1:18" ht="15.6" x14ac:dyDescent="0.3">
      <c r="A646" s="668">
        <v>636</v>
      </c>
      <c r="B646" s="11">
        <v>43926</v>
      </c>
      <c r="C646" s="12" t="s">
        <v>637</v>
      </c>
      <c r="D646" s="4" t="s">
        <v>638</v>
      </c>
      <c r="E646" s="573">
        <v>46</v>
      </c>
      <c r="F646" s="22"/>
      <c r="G646" s="22"/>
      <c r="H646" s="22"/>
      <c r="I646" s="22"/>
      <c r="J646" s="22"/>
      <c r="K646" s="22"/>
      <c r="L646" s="22"/>
    </row>
    <row r="647" spans="1:18" ht="18" x14ac:dyDescent="0.35">
      <c r="A647" s="667">
        <v>637</v>
      </c>
      <c r="B647" s="92">
        <v>43899</v>
      </c>
      <c r="C647" s="93" t="s">
        <v>403</v>
      </c>
      <c r="D647" s="27" t="s">
        <v>404</v>
      </c>
      <c r="E647" s="175">
        <v>1</v>
      </c>
      <c r="F647" s="22"/>
      <c r="G647" s="22"/>
      <c r="H647" s="22"/>
      <c r="I647" s="22"/>
      <c r="J647" s="22"/>
      <c r="K647" s="22"/>
      <c r="L647" s="22"/>
    </row>
    <row r="648" spans="1:18" ht="15.6" x14ac:dyDescent="0.3">
      <c r="A648" s="666">
        <v>638</v>
      </c>
      <c r="B648" s="11">
        <v>43927</v>
      </c>
      <c r="C648" s="12" t="s">
        <v>639</v>
      </c>
      <c r="D648" s="4" t="s">
        <v>640</v>
      </c>
      <c r="E648" s="16">
        <v>2</v>
      </c>
      <c r="F648" s="22"/>
      <c r="G648" s="22"/>
      <c r="H648" s="22"/>
      <c r="I648" s="22"/>
      <c r="J648" s="22"/>
      <c r="K648" s="22"/>
      <c r="L648" s="22"/>
    </row>
    <row r="649" spans="1:18" ht="15.6" x14ac:dyDescent="0.3">
      <c r="A649" s="668">
        <v>639</v>
      </c>
      <c r="B649" s="49">
        <v>43888</v>
      </c>
      <c r="C649" s="77" t="s">
        <v>364</v>
      </c>
      <c r="D649" s="50" t="s">
        <v>95</v>
      </c>
      <c r="E649" s="573">
        <v>1</v>
      </c>
      <c r="F649" s="22"/>
      <c r="G649" s="22"/>
      <c r="H649" s="22"/>
      <c r="I649" s="22"/>
      <c r="J649" s="22"/>
      <c r="K649" s="22"/>
      <c r="L649" s="22"/>
    </row>
    <row r="650" spans="1:18" ht="18" x14ac:dyDescent="0.35">
      <c r="A650" s="667">
        <v>640</v>
      </c>
      <c r="B650" s="92">
        <v>43897</v>
      </c>
      <c r="C650" s="94" t="s">
        <v>391</v>
      </c>
      <c r="D650" s="27" t="s">
        <v>95</v>
      </c>
      <c r="E650" s="573">
        <v>2</v>
      </c>
      <c r="F650" s="22"/>
      <c r="G650" s="22"/>
      <c r="H650" s="22"/>
      <c r="I650" s="22"/>
      <c r="J650" s="22"/>
      <c r="K650" s="22"/>
      <c r="L650" s="22"/>
    </row>
    <row r="651" spans="1:18" ht="15.6" x14ac:dyDescent="0.3">
      <c r="A651" s="666">
        <v>641</v>
      </c>
      <c r="B651" s="92">
        <v>43899</v>
      </c>
      <c r="C651" s="94" t="s">
        <v>400</v>
      </c>
      <c r="D651" s="27" t="s">
        <v>95</v>
      </c>
      <c r="E651" s="572">
        <v>3</v>
      </c>
      <c r="F651" s="22"/>
      <c r="G651" s="22"/>
      <c r="H651" s="22"/>
      <c r="I651" s="22"/>
      <c r="J651" s="22"/>
      <c r="K651" s="22"/>
      <c r="L651" s="22"/>
    </row>
    <row r="652" spans="1:18" ht="15.6" x14ac:dyDescent="0.3">
      <c r="A652" s="668">
        <v>642</v>
      </c>
      <c r="B652" s="92">
        <v>43900</v>
      </c>
      <c r="C652" s="93" t="s">
        <v>410</v>
      </c>
      <c r="D652" s="27" t="s">
        <v>95</v>
      </c>
      <c r="E652" s="573">
        <v>4</v>
      </c>
      <c r="F652" s="22"/>
      <c r="G652" s="22"/>
      <c r="H652" s="22"/>
      <c r="I652" s="22"/>
      <c r="J652" s="22"/>
      <c r="K652" s="22"/>
      <c r="L652" s="22"/>
    </row>
    <row r="653" spans="1:18" ht="18" x14ac:dyDescent="0.35">
      <c r="A653" s="667">
        <v>643</v>
      </c>
      <c r="B653" s="92">
        <v>43901</v>
      </c>
      <c r="C653" s="93" t="s">
        <v>415</v>
      </c>
      <c r="D653" s="27" t="s">
        <v>95</v>
      </c>
      <c r="E653" s="573">
        <v>5</v>
      </c>
      <c r="F653" s="22"/>
      <c r="G653" s="22"/>
      <c r="H653" s="22"/>
      <c r="I653" s="22"/>
      <c r="J653" s="22"/>
      <c r="K653" s="22"/>
      <c r="L653" s="22"/>
    </row>
    <row r="654" spans="1:18" ht="15.6" x14ac:dyDescent="0.3">
      <c r="A654" s="666">
        <v>644</v>
      </c>
      <c r="B654" s="92">
        <v>43904</v>
      </c>
      <c r="C654" s="93" t="s">
        <v>435</v>
      </c>
      <c r="D654" s="27" t="s">
        <v>95</v>
      </c>
      <c r="E654" s="572">
        <v>6</v>
      </c>
      <c r="F654" s="22"/>
      <c r="G654" s="22"/>
      <c r="H654" s="22"/>
      <c r="I654" s="22"/>
      <c r="J654" s="22"/>
      <c r="K654" s="22"/>
      <c r="L654" s="22"/>
    </row>
    <row r="655" spans="1:18" s="6" customFormat="1" ht="15.6" x14ac:dyDescent="0.3">
      <c r="A655" s="668">
        <v>645</v>
      </c>
      <c r="B655" s="92">
        <v>43904</v>
      </c>
      <c r="C655" s="94" t="s">
        <v>438</v>
      </c>
      <c r="D655" s="27" t="s">
        <v>95</v>
      </c>
      <c r="E655" s="573">
        <v>7</v>
      </c>
      <c r="F655" s="22"/>
      <c r="G655" s="62"/>
      <c r="H655" s="62"/>
      <c r="I655" s="62"/>
      <c r="J655" s="62"/>
      <c r="K655" s="62"/>
      <c r="L655" s="62"/>
      <c r="R655" s="7"/>
    </row>
    <row r="656" spans="1:18" s="6" customFormat="1" ht="18" x14ac:dyDescent="0.35">
      <c r="A656" s="667">
        <v>646</v>
      </c>
      <c r="B656" s="92">
        <v>43909</v>
      </c>
      <c r="C656" s="93" t="s">
        <v>466</v>
      </c>
      <c r="D656" s="27" t="s">
        <v>95</v>
      </c>
      <c r="E656" s="573">
        <v>8</v>
      </c>
      <c r="F656" s="22"/>
      <c r="G656" s="62"/>
      <c r="H656" s="62"/>
      <c r="I656" s="62"/>
      <c r="J656" s="62"/>
      <c r="K656" s="62"/>
      <c r="L656" s="62"/>
      <c r="R656" s="7"/>
    </row>
    <row r="657" spans="1:18" s="6" customFormat="1" ht="15.6" x14ac:dyDescent="0.3">
      <c r="A657" s="666">
        <v>647</v>
      </c>
      <c r="B657" s="92">
        <v>43909</v>
      </c>
      <c r="C657" s="93" t="s">
        <v>467</v>
      </c>
      <c r="D657" s="27" t="s">
        <v>95</v>
      </c>
      <c r="E657" s="572">
        <v>9</v>
      </c>
      <c r="F657" s="22"/>
      <c r="G657" s="62"/>
      <c r="H657" s="62"/>
      <c r="I657" s="62"/>
      <c r="J657" s="62"/>
      <c r="K657" s="62"/>
      <c r="L657" s="62"/>
      <c r="R657" s="7"/>
    </row>
    <row r="658" spans="1:18" s="6" customFormat="1" ht="15.6" x14ac:dyDescent="0.3">
      <c r="A658" s="668">
        <v>648</v>
      </c>
      <c r="B658" s="92">
        <v>43910</v>
      </c>
      <c r="C658" s="93" t="s">
        <v>476</v>
      </c>
      <c r="D658" s="27" t="s">
        <v>95</v>
      </c>
      <c r="E658" s="573">
        <v>10</v>
      </c>
      <c r="F658" s="22"/>
      <c r="G658" s="62"/>
      <c r="H658" s="62"/>
      <c r="I658" s="62"/>
      <c r="J658" s="62"/>
      <c r="K658" s="62"/>
      <c r="L658" s="62"/>
      <c r="R658" s="7"/>
    </row>
    <row r="659" spans="1:18" s="6" customFormat="1" ht="18" x14ac:dyDescent="0.35">
      <c r="A659" s="667">
        <v>649</v>
      </c>
      <c r="B659" s="92">
        <v>43910</v>
      </c>
      <c r="C659" s="94" t="s">
        <v>477</v>
      </c>
      <c r="D659" s="27" t="s">
        <v>95</v>
      </c>
      <c r="E659" s="573">
        <v>11</v>
      </c>
      <c r="F659" s="22"/>
      <c r="G659" s="143" t="s">
        <v>748</v>
      </c>
      <c r="H659" s="62"/>
      <c r="I659" s="62"/>
      <c r="J659" s="62"/>
      <c r="K659" s="62"/>
      <c r="L659" s="62"/>
      <c r="R659" s="7"/>
    </row>
    <row r="660" spans="1:18" s="6" customFormat="1" ht="15.6" x14ac:dyDescent="0.3">
      <c r="A660" s="666">
        <v>650</v>
      </c>
      <c r="B660" s="92">
        <v>43910</v>
      </c>
      <c r="C660" s="93" t="s">
        <v>480</v>
      </c>
      <c r="D660" s="27" t="s">
        <v>95</v>
      </c>
      <c r="E660" s="572">
        <v>12</v>
      </c>
      <c r="F660" s="22"/>
      <c r="G660" s="62"/>
      <c r="H660" s="62"/>
      <c r="I660" s="62"/>
      <c r="J660" s="62"/>
      <c r="K660" s="62"/>
      <c r="L660" s="62"/>
      <c r="R660" s="7"/>
    </row>
    <row r="661" spans="1:18" s="6" customFormat="1" ht="15.6" x14ac:dyDescent="0.3">
      <c r="A661" s="668">
        <v>651</v>
      </c>
      <c r="B661" s="92">
        <v>43914</v>
      </c>
      <c r="C661" s="93" t="s">
        <v>507</v>
      </c>
      <c r="D661" s="27" t="s">
        <v>95</v>
      </c>
      <c r="E661" s="573">
        <v>13</v>
      </c>
      <c r="F661" s="22"/>
      <c r="G661" s="62"/>
      <c r="H661" s="62"/>
      <c r="I661" s="62"/>
      <c r="J661" s="62"/>
      <c r="K661" s="62"/>
      <c r="L661" s="62"/>
      <c r="R661" s="7"/>
    </row>
    <row r="662" spans="1:18" s="6" customFormat="1" ht="18" x14ac:dyDescent="0.35">
      <c r="A662" s="667">
        <v>652</v>
      </c>
      <c r="B662" s="92">
        <v>43914</v>
      </c>
      <c r="C662" s="93" t="s">
        <v>508</v>
      </c>
      <c r="D662" s="27" t="s">
        <v>95</v>
      </c>
      <c r="E662" s="573">
        <v>14</v>
      </c>
      <c r="F662" s="22"/>
      <c r="G662" s="62"/>
      <c r="H662" s="62"/>
      <c r="I662" s="62"/>
      <c r="J662" s="62"/>
      <c r="K662" s="62"/>
      <c r="L662" s="62"/>
      <c r="R662" s="7"/>
    </row>
    <row r="663" spans="1:18" s="6" customFormat="1" ht="15.6" x14ac:dyDescent="0.3">
      <c r="A663" s="666">
        <v>653</v>
      </c>
      <c r="B663" s="92">
        <v>43914</v>
      </c>
      <c r="C663" s="93" t="s">
        <v>509</v>
      </c>
      <c r="D663" s="27" t="s">
        <v>95</v>
      </c>
      <c r="E663" s="572">
        <v>15</v>
      </c>
      <c r="F663" s="22"/>
      <c r="G663" s="62"/>
      <c r="H663" s="62"/>
      <c r="I663" s="62"/>
      <c r="J663" s="62"/>
      <c r="K663" s="62"/>
      <c r="L663" s="62"/>
      <c r="R663" s="7"/>
    </row>
    <row r="664" spans="1:18" s="6" customFormat="1" ht="15.6" x14ac:dyDescent="0.3">
      <c r="A664" s="668">
        <v>654</v>
      </c>
      <c r="B664" s="92">
        <v>43914</v>
      </c>
      <c r="C664" s="93" t="s">
        <v>510</v>
      </c>
      <c r="D664" s="27" t="s">
        <v>95</v>
      </c>
      <c r="E664" s="573">
        <v>16</v>
      </c>
      <c r="F664" s="22"/>
      <c r="G664" s="62"/>
      <c r="H664" s="62"/>
      <c r="I664" s="62"/>
      <c r="J664" s="62"/>
      <c r="K664" s="62"/>
      <c r="L664" s="62"/>
      <c r="R664" s="7"/>
    </row>
    <row r="665" spans="1:18" s="6" customFormat="1" ht="18" x14ac:dyDescent="0.35">
      <c r="A665" s="667">
        <v>655</v>
      </c>
      <c r="B665" s="92">
        <v>43914</v>
      </c>
      <c r="C665" s="93" t="s">
        <v>511</v>
      </c>
      <c r="D665" s="27" t="s">
        <v>95</v>
      </c>
      <c r="E665" s="573">
        <v>17</v>
      </c>
      <c r="F665" s="22"/>
      <c r="G665" s="62"/>
      <c r="H665" s="62"/>
      <c r="I665" s="62"/>
      <c r="J665" s="62"/>
      <c r="K665" s="62"/>
      <c r="L665" s="62"/>
      <c r="R665" s="7"/>
    </row>
    <row r="666" spans="1:18" s="6" customFormat="1" ht="15.6" x14ac:dyDescent="0.3">
      <c r="A666" s="666">
        <v>656</v>
      </c>
      <c r="B666" s="92">
        <v>43915</v>
      </c>
      <c r="C666" s="93" t="s">
        <v>519</v>
      </c>
      <c r="D666" s="27" t="s">
        <v>95</v>
      </c>
      <c r="E666" s="572">
        <v>18</v>
      </c>
      <c r="F666" s="22"/>
      <c r="G666" s="62"/>
      <c r="H666" s="62"/>
      <c r="I666" s="62"/>
      <c r="J666" s="62"/>
      <c r="K666" s="62"/>
      <c r="L666" s="62"/>
      <c r="R666" s="7"/>
    </row>
    <row r="667" spans="1:18" ht="15.6" x14ac:dyDescent="0.3">
      <c r="A667" s="668">
        <v>657</v>
      </c>
      <c r="B667" s="92">
        <v>43919</v>
      </c>
      <c r="C667" s="94" t="s">
        <v>559</v>
      </c>
      <c r="D667" s="27" t="s">
        <v>95</v>
      </c>
      <c r="E667" s="573">
        <v>19</v>
      </c>
      <c r="F667" s="22"/>
      <c r="G667" s="22"/>
      <c r="H667" s="22"/>
      <c r="I667" s="22"/>
      <c r="J667" s="22"/>
      <c r="K667" s="22"/>
      <c r="L667" s="22"/>
    </row>
    <row r="668" spans="1:18" ht="18" x14ac:dyDescent="0.35">
      <c r="A668" s="667">
        <v>658</v>
      </c>
      <c r="B668" s="99">
        <v>43920</v>
      </c>
      <c r="C668" s="93" t="s">
        <v>566</v>
      </c>
      <c r="D668" s="27" t="s">
        <v>95</v>
      </c>
      <c r="E668" s="573">
        <v>20</v>
      </c>
      <c r="F668" s="22"/>
      <c r="G668" s="22"/>
      <c r="H668" s="22"/>
      <c r="I668" s="22"/>
      <c r="J668" s="22"/>
      <c r="K668" s="22"/>
      <c r="L668" s="22"/>
    </row>
    <row r="669" spans="1:18" ht="15.6" x14ac:dyDescent="0.3">
      <c r="A669" s="666">
        <v>659</v>
      </c>
      <c r="B669" s="92">
        <v>43920</v>
      </c>
      <c r="C669" s="93" t="s">
        <v>568</v>
      </c>
      <c r="D669" s="27" t="str">
        <f>D667</f>
        <v>NSCPC</v>
      </c>
      <c r="E669" s="572">
        <v>21</v>
      </c>
      <c r="F669" s="22"/>
      <c r="G669" s="22"/>
      <c r="H669" s="22"/>
      <c r="I669" s="22"/>
      <c r="J669" s="22"/>
      <c r="K669" s="22"/>
      <c r="L669" s="22"/>
    </row>
    <row r="670" spans="1:18" ht="15.6" x14ac:dyDescent="0.3">
      <c r="A670" s="668">
        <v>660</v>
      </c>
      <c r="B670" s="92">
        <v>43921</v>
      </c>
      <c r="C670" s="93" t="s">
        <v>593</v>
      </c>
      <c r="D670" s="27" t="s">
        <v>95</v>
      </c>
      <c r="E670" s="573">
        <v>22</v>
      </c>
      <c r="F670" s="22"/>
      <c r="G670" s="22"/>
      <c r="H670" s="22"/>
      <c r="I670" s="22"/>
      <c r="J670" s="22"/>
      <c r="K670" s="22"/>
      <c r="L670" s="22"/>
    </row>
    <row r="671" spans="1:18" ht="18" x14ac:dyDescent="0.35">
      <c r="A671" s="667">
        <v>661</v>
      </c>
      <c r="B671" s="11">
        <v>43922</v>
      </c>
      <c r="C671" s="18" t="s">
        <v>610</v>
      </c>
      <c r="D671" s="4" t="s">
        <v>95</v>
      </c>
      <c r="E671" s="573">
        <v>23</v>
      </c>
      <c r="F671" s="22"/>
      <c r="G671" s="22"/>
      <c r="H671" s="22"/>
      <c r="I671" s="22"/>
      <c r="J671" s="22"/>
      <c r="K671" s="22"/>
      <c r="L671" s="22"/>
    </row>
    <row r="672" spans="1:18" ht="15.6" x14ac:dyDescent="0.3">
      <c r="A672" s="666">
        <v>662</v>
      </c>
      <c r="B672" s="11">
        <v>43922</v>
      </c>
      <c r="C672" s="18" t="s">
        <v>611</v>
      </c>
      <c r="D672" s="4" t="s">
        <v>95</v>
      </c>
      <c r="E672" s="572">
        <v>24</v>
      </c>
      <c r="F672" s="22"/>
      <c r="G672" s="22"/>
      <c r="H672" s="22"/>
      <c r="I672" s="22"/>
      <c r="J672" s="22"/>
      <c r="K672" s="22"/>
      <c r="L672" s="22"/>
    </row>
    <row r="673" spans="1:18" ht="15.6" x14ac:dyDescent="0.3">
      <c r="A673" s="668">
        <v>663</v>
      </c>
      <c r="B673" s="11">
        <v>43927</v>
      </c>
      <c r="C673" s="18" t="s">
        <v>645</v>
      </c>
      <c r="D673" s="4" t="s">
        <v>95</v>
      </c>
      <c r="E673" s="573">
        <v>25</v>
      </c>
      <c r="F673" s="22"/>
      <c r="G673" s="22"/>
      <c r="H673" s="22"/>
      <c r="I673" s="22"/>
      <c r="J673" s="22"/>
      <c r="K673" s="22"/>
      <c r="L673" s="22"/>
    </row>
    <row r="674" spans="1:18" ht="18" x14ac:dyDescent="0.35">
      <c r="A674" s="667">
        <v>664</v>
      </c>
      <c r="B674" s="11">
        <v>43930</v>
      </c>
      <c r="C674" s="18" t="s">
        <v>656</v>
      </c>
      <c r="D674" s="4" t="s">
        <v>95</v>
      </c>
      <c r="E674" s="573">
        <v>26</v>
      </c>
      <c r="F674" s="22"/>
      <c r="G674" s="22"/>
      <c r="H674" s="22"/>
      <c r="I674" s="22"/>
      <c r="J674" s="22"/>
      <c r="K674" s="22"/>
      <c r="L674" s="22"/>
    </row>
    <row r="675" spans="1:18" ht="15.6" x14ac:dyDescent="0.3">
      <c r="A675" s="666">
        <v>665</v>
      </c>
      <c r="B675" s="11">
        <v>43931</v>
      </c>
      <c r="C675" s="12" t="s">
        <v>663</v>
      </c>
      <c r="D675" s="4" t="s">
        <v>95</v>
      </c>
      <c r="E675" s="572">
        <v>27</v>
      </c>
      <c r="F675" s="22"/>
      <c r="G675" s="22"/>
      <c r="H675" s="22"/>
      <c r="I675" s="22"/>
      <c r="J675" s="22"/>
      <c r="K675" s="22"/>
      <c r="L675" s="22"/>
    </row>
    <row r="676" spans="1:18" ht="15.6" x14ac:dyDescent="0.3">
      <c r="A676" s="668">
        <v>666</v>
      </c>
      <c r="B676" s="11">
        <v>43945</v>
      </c>
      <c r="C676" s="12" t="s">
        <v>788</v>
      </c>
      <c r="D676" s="4" t="s">
        <v>95</v>
      </c>
      <c r="E676" s="573">
        <v>28</v>
      </c>
      <c r="F676" s="22"/>
      <c r="G676" s="22"/>
      <c r="H676" s="22"/>
      <c r="I676" s="22"/>
      <c r="J676" s="22"/>
      <c r="K676" s="22"/>
      <c r="L676" s="22"/>
    </row>
    <row r="677" spans="1:18" s="6" customFormat="1" ht="18" x14ac:dyDescent="0.35">
      <c r="A677" s="667">
        <v>667</v>
      </c>
      <c r="B677" s="111">
        <v>43957</v>
      </c>
      <c r="C677" s="112" t="s">
        <v>858</v>
      </c>
      <c r="D677" s="113" t="s">
        <v>95</v>
      </c>
      <c r="E677" s="573">
        <v>29</v>
      </c>
      <c r="F677" s="22"/>
      <c r="G677" s="62"/>
      <c r="H677" s="62"/>
      <c r="I677" s="62"/>
      <c r="J677" s="62"/>
      <c r="K677" s="62"/>
      <c r="L677" s="62"/>
      <c r="R677" s="7"/>
    </row>
    <row r="678" spans="1:18" s="6" customFormat="1" ht="15.6" x14ac:dyDescent="0.3">
      <c r="A678" s="666">
        <v>668</v>
      </c>
      <c r="B678" s="111">
        <v>43966</v>
      </c>
      <c r="C678" s="112" t="s">
        <v>881</v>
      </c>
      <c r="D678" s="113" t="s">
        <v>95</v>
      </c>
      <c r="E678" s="572">
        <v>30</v>
      </c>
      <c r="F678" s="22"/>
      <c r="G678" s="62"/>
      <c r="H678" s="62"/>
      <c r="I678" s="62"/>
      <c r="J678" s="62"/>
      <c r="K678" s="62"/>
      <c r="L678" s="62"/>
      <c r="R678" s="7"/>
    </row>
    <row r="679" spans="1:18" s="6" customFormat="1" ht="15.6" x14ac:dyDescent="0.3">
      <c r="A679" s="668">
        <v>669</v>
      </c>
      <c r="B679" s="111">
        <v>43974</v>
      </c>
      <c r="C679" s="112" t="s">
        <v>894</v>
      </c>
      <c r="D679" s="113" t="s">
        <v>95</v>
      </c>
      <c r="E679" s="573">
        <v>31</v>
      </c>
      <c r="F679" s="22"/>
      <c r="G679" s="62"/>
      <c r="H679" s="62"/>
      <c r="I679" s="62"/>
      <c r="J679" s="62"/>
      <c r="K679" s="62"/>
      <c r="L679" s="62"/>
      <c r="R679" s="7"/>
    </row>
    <row r="680" spans="1:18" s="6" customFormat="1" ht="18" x14ac:dyDescent="0.35">
      <c r="A680" s="667">
        <v>670</v>
      </c>
      <c r="B680" s="111">
        <v>43982</v>
      </c>
      <c r="C680" s="112" t="s">
        <v>908</v>
      </c>
      <c r="D680" s="113" t="s">
        <v>95</v>
      </c>
      <c r="E680" s="573">
        <v>32</v>
      </c>
      <c r="F680" s="22"/>
      <c r="G680" s="62"/>
      <c r="H680" s="62"/>
      <c r="I680" s="62"/>
      <c r="J680" s="62"/>
      <c r="K680" s="62"/>
      <c r="L680" s="62"/>
      <c r="R680" s="7"/>
    </row>
    <row r="681" spans="1:18" s="6" customFormat="1" ht="15.6" x14ac:dyDescent="0.3">
      <c r="A681" s="666">
        <v>671</v>
      </c>
      <c r="B681" s="114">
        <v>44005</v>
      </c>
      <c r="C681" s="115" t="s">
        <v>932</v>
      </c>
      <c r="D681" s="116" t="s">
        <v>95</v>
      </c>
      <c r="E681" s="572">
        <v>33</v>
      </c>
      <c r="F681" s="22"/>
      <c r="G681" s="62"/>
      <c r="H681" s="62"/>
      <c r="I681" s="62"/>
      <c r="J681" s="62"/>
      <c r="K681" s="62"/>
      <c r="L681" s="62"/>
      <c r="R681" s="7"/>
    </row>
    <row r="682" spans="1:18" s="6" customFormat="1" ht="15.6" x14ac:dyDescent="0.3">
      <c r="A682" s="668">
        <v>672</v>
      </c>
      <c r="B682" s="8">
        <v>44018</v>
      </c>
      <c r="C682" s="9" t="s">
        <v>938</v>
      </c>
      <c r="D682" s="10" t="s">
        <v>95</v>
      </c>
      <c r="E682" s="573">
        <v>34</v>
      </c>
      <c r="F682" s="22"/>
      <c r="G682" s="62"/>
      <c r="H682" s="62"/>
      <c r="I682" s="62"/>
      <c r="J682" s="62"/>
      <c r="K682" s="62"/>
      <c r="L682" s="62"/>
      <c r="R682" s="7"/>
    </row>
    <row r="683" spans="1:18" s="6" customFormat="1" ht="18" x14ac:dyDescent="0.35">
      <c r="A683" s="667">
        <v>673</v>
      </c>
      <c r="B683" s="49">
        <v>43875</v>
      </c>
      <c r="C683" s="77" t="s">
        <v>330</v>
      </c>
      <c r="D683" s="50" t="s">
        <v>23</v>
      </c>
      <c r="E683" s="175">
        <v>1</v>
      </c>
      <c r="F683" s="22">
        <v>1</v>
      </c>
      <c r="G683" s="62"/>
      <c r="H683" s="62"/>
      <c r="I683" s="62"/>
      <c r="J683" s="62"/>
      <c r="K683" s="62"/>
      <c r="L683" s="62"/>
      <c r="R683" s="7"/>
    </row>
    <row r="684" spans="1:18" s="6" customFormat="1" ht="15.6" x14ac:dyDescent="0.3">
      <c r="A684" s="666">
        <v>674</v>
      </c>
      <c r="B684" s="91">
        <v>43882</v>
      </c>
      <c r="C684" s="77" t="s">
        <v>346</v>
      </c>
      <c r="D684" s="50" t="s">
        <v>23</v>
      </c>
      <c r="E684" s="175">
        <v>2</v>
      </c>
      <c r="F684" s="22"/>
      <c r="G684" s="62"/>
      <c r="H684" s="62"/>
      <c r="I684" s="62"/>
      <c r="J684" s="62"/>
      <c r="K684" s="62"/>
      <c r="L684" s="62"/>
      <c r="R684" s="7"/>
    </row>
    <row r="685" spans="1:18" s="6" customFormat="1" ht="15.6" x14ac:dyDescent="0.3">
      <c r="A685" s="668">
        <v>675</v>
      </c>
      <c r="B685" s="91">
        <v>43889</v>
      </c>
      <c r="C685" s="77" t="s">
        <v>368</v>
      </c>
      <c r="D685" s="50" t="s">
        <v>23</v>
      </c>
      <c r="E685" s="16">
        <v>3</v>
      </c>
      <c r="F685" s="22"/>
      <c r="G685" s="62"/>
      <c r="H685" s="62"/>
      <c r="I685" s="62"/>
      <c r="J685" s="62"/>
      <c r="K685" s="62"/>
      <c r="L685" s="62"/>
      <c r="R685" s="7"/>
    </row>
    <row r="686" spans="1:18" s="6" customFormat="1" ht="18" x14ac:dyDescent="0.35">
      <c r="A686" s="667">
        <v>676</v>
      </c>
      <c r="B686" s="92">
        <v>43897</v>
      </c>
      <c r="C686" s="93" t="s">
        <v>396</v>
      </c>
      <c r="D686" s="50" t="s">
        <v>23</v>
      </c>
      <c r="E686" s="175">
        <v>4</v>
      </c>
      <c r="F686" s="146"/>
      <c r="G686" s="62"/>
      <c r="H686" s="62"/>
      <c r="I686" s="62"/>
      <c r="J686" s="62"/>
      <c r="K686" s="62"/>
      <c r="L686" s="62"/>
      <c r="R686" s="7"/>
    </row>
    <row r="687" spans="1:18" s="6" customFormat="1" ht="15.6" x14ac:dyDescent="0.3">
      <c r="A687" s="666">
        <v>677</v>
      </c>
      <c r="B687" s="92">
        <v>43902</v>
      </c>
      <c r="C687" s="93" t="s">
        <v>425</v>
      </c>
      <c r="D687" s="50" t="s">
        <v>23</v>
      </c>
      <c r="E687" s="175">
        <v>5</v>
      </c>
      <c r="F687" s="146"/>
      <c r="G687" s="62"/>
      <c r="H687" s="62"/>
      <c r="I687" s="62"/>
      <c r="J687" s="62"/>
      <c r="K687" s="62"/>
      <c r="L687" s="62"/>
      <c r="R687" s="7"/>
    </row>
    <row r="688" spans="1:18" s="6" customFormat="1" ht="15.6" x14ac:dyDescent="0.3">
      <c r="A688" s="668">
        <v>678</v>
      </c>
      <c r="B688" s="92">
        <v>43903</v>
      </c>
      <c r="C688" s="93" t="s">
        <v>433</v>
      </c>
      <c r="D688" s="50" t="s">
        <v>23</v>
      </c>
      <c r="E688" s="16">
        <v>6</v>
      </c>
      <c r="F688" s="146"/>
      <c r="G688" s="62"/>
      <c r="H688" s="62"/>
      <c r="I688" s="62"/>
      <c r="J688" s="62"/>
      <c r="K688" s="62"/>
      <c r="L688" s="62"/>
      <c r="R688" s="7"/>
    </row>
    <row r="689" spans="1:18" s="6" customFormat="1" ht="18" x14ac:dyDescent="0.35">
      <c r="A689" s="667">
        <v>679</v>
      </c>
      <c r="B689" s="92">
        <v>43909</v>
      </c>
      <c r="C689" s="93" t="s">
        <v>473</v>
      </c>
      <c r="D689" s="50" t="s">
        <v>23</v>
      </c>
      <c r="E689" s="175">
        <v>7</v>
      </c>
      <c r="F689" s="146"/>
      <c r="G689" s="62"/>
      <c r="H689" s="62"/>
      <c r="I689" s="62"/>
      <c r="J689" s="62"/>
      <c r="K689" s="62"/>
      <c r="L689" s="62"/>
      <c r="R689" s="7"/>
    </row>
    <row r="690" spans="1:18" s="6" customFormat="1" ht="15.6" x14ac:dyDescent="0.3">
      <c r="A690" s="666">
        <v>680</v>
      </c>
      <c r="B690" s="92">
        <v>43911</v>
      </c>
      <c r="C690" s="93" t="s">
        <v>497</v>
      </c>
      <c r="D690" s="50" t="s">
        <v>23</v>
      </c>
      <c r="E690" s="175">
        <v>8</v>
      </c>
      <c r="F690" s="146"/>
      <c r="G690" s="62"/>
      <c r="H690" s="62"/>
      <c r="I690" s="62"/>
      <c r="J690" s="62"/>
      <c r="K690" s="62"/>
      <c r="L690" s="62"/>
      <c r="R690" s="7"/>
    </row>
    <row r="691" spans="1:18" ht="15.6" x14ac:dyDescent="0.3">
      <c r="A691" s="668">
        <v>681</v>
      </c>
      <c r="B691" s="92">
        <v>43914</v>
      </c>
      <c r="C691" s="93" t="s">
        <v>503</v>
      </c>
      <c r="D691" s="50" t="s">
        <v>23</v>
      </c>
      <c r="E691" s="16">
        <v>9</v>
      </c>
      <c r="F691" s="22"/>
      <c r="G691" s="22"/>
      <c r="H691" s="22"/>
      <c r="I691" s="22"/>
      <c r="J691" s="22"/>
      <c r="K691" s="22"/>
      <c r="L691" s="22"/>
    </row>
    <row r="692" spans="1:18" ht="18" x14ac:dyDescent="0.35">
      <c r="A692" s="667">
        <v>682</v>
      </c>
      <c r="B692" s="92">
        <v>43914</v>
      </c>
      <c r="C692" s="93" t="s">
        <v>504</v>
      </c>
      <c r="D692" s="50" t="s">
        <v>23</v>
      </c>
      <c r="E692" s="175">
        <v>10</v>
      </c>
      <c r="F692" s="22"/>
      <c r="G692" s="22"/>
      <c r="H692" s="22"/>
      <c r="I692" s="22"/>
      <c r="J692" s="22"/>
      <c r="K692" s="22"/>
      <c r="L692" s="22"/>
    </row>
    <row r="693" spans="1:18" ht="15.6" x14ac:dyDescent="0.3">
      <c r="A693" s="666">
        <v>683</v>
      </c>
      <c r="B693" s="92">
        <v>43917</v>
      </c>
      <c r="C693" s="93" t="s">
        <v>533</v>
      </c>
      <c r="D693" s="50" t="s">
        <v>23</v>
      </c>
      <c r="E693" s="175">
        <v>11</v>
      </c>
      <c r="F693" s="22"/>
      <c r="G693" s="22"/>
      <c r="H693" s="22"/>
      <c r="I693" s="22"/>
      <c r="J693" s="22"/>
      <c r="K693" s="22"/>
      <c r="L693" s="22"/>
    </row>
    <row r="694" spans="1:18" ht="15.6" x14ac:dyDescent="0.3">
      <c r="A694" s="668">
        <v>684</v>
      </c>
      <c r="B694" s="92">
        <v>43917</v>
      </c>
      <c r="C694" s="93" t="s">
        <v>534</v>
      </c>
      <c r="D694" s="50" t="s">
        <v>23</v>
      </c>
      <c r="E694" s="16">
        <v>12</v>
      </c>
      <c r="F694" s="22"/>
      <c r="G694" s="22"/>
      <c r="H694" s="22"/>
      <c r="I694" s="22"/>
      <c r="J694" s="22"/>
      <c r="K694" s="22"/>
      <c r="L694" s="22"/>
    </row>
    <row r="695" spans="1:18" ht="18" x14ac:dyDescent="0.35">
      <c r="A695" s="667">
        <v>685</v>
      </c>
      <c r="B695" s="90">
        <v>43924</v>
      </c>
      <c r="C695" s="12" t="s">
        <v>623</v>
      </c>
      <c r="D695" s="50" t="s">
        <v>23</v>
      </c>
      <c r="E695" s="175">
        <v>13</v>
      </c>
      <c r="H695" s="22"/>
      <c r="I695" s="22"/>
      <c r="J695" s="22"/>
      <c r="K695" s="22"/>
      <c r="L695" s="22"/>
    </row>
    <row r="696" spans="1:18" ht="15.6" x14ac:dyDescent="0.3">
      <c r="A696" s="666">
        <v>686</v>
      </c>
      <c r="B696" s="90">
        <v>43936</v>
      </c>
      <c r="C696" s="12" t="s">
        <v>694</v>
      </c>
      <c r="D696" s="50" t="s">
        <v>23</v>
      </c>
      <c r="E696" s="175">
        <v>14</v>
      </c>
      <c r="F696" s="22"/>
    </row>
    <row r="697" spans="1:18" ht="15.6" x14ac:dyDescent="0.3">
      <c r="A697" s="668">
        <v>687</v>
      </c>
      <c r="B697" s="90">
        <v>43937</v>
      </c>
      <c r="C697" s="12" t="s">
        <v>703</v>
      </c>
      <c r="D697" s="50" t="s">
        <v>23</v>
      </c>
      <c r="E697" s="16">
        <v>15</v>
      </c>
      <c r="F697" s="22"/>
      <c r="G697" s="22"/>
      <c r="H697" s="22"/>
      <c r="I697" s="22"/>
      <c r="J697" s="22"/>
      <c r="K697" s="22"/>
      <c r="L697" s="22"/>
    </row>
    <row r="698" spans="1:18" s="71" customFormat="1" ht="18" x14ac:dyDescent="0.35">
      <c r="A698" s="667">
        <v>688</v>
      </c>
      <c r="B698" s="11">
        <v>43941</v>
      </c>
      <c r="C698" s="12" t="s">
        <v>718</v>
      </c>
      <c r="D698" s="50" t="s">
        <v>23</v>
      </c>
      <c r="E698" s="175">
        <v>16</v>
      </c>
      <c r="F698" s="22"/>
      <c r="G698" s="84"/>
      <c r="H698" s="84"/>
      <c r="I698" s="84"/>
      <c r="J698" s="84"/>
      <c r="K698" s="84"/>
      <c r="L698" s="84"/>
    </row>
    <row r="699" spans="1:18" s="71" customFormat="1" ht="15.6" x14ac:dyDescent="0.3">
      <c r="A699" s="666">
        <v>689</v>
      </c>
      <c r="B699" s="11">
        <v>43945</v>
      </c>
      <c r="C699" s="12" t="s">
        <v>786</v>
      </c>
      <c r="D699" s="50" t="s">
        <v>23</v>
      </c>
      <c r="E699" s="175">
        <v>17</v>
      </c>
      <c r="F699" s="22"/>
      <c r="H699" s="845" t="s">
        <v>796</v>
      </c>
      <c r="I699" s="845"/>
      <c r="J699" s="845"/>
      <c r="K699" s="845"/>
      <c r="L699" s="845"/>
      <c r="M699" s="845"/>
      <c r="N699" s="845"/>
    </row>
    <row r="700" spans="1:18" s="71" customFormat="1" ht="15.6" x14ac:dyDescent="0.3">
      <c r="A700" s="668">
        <v>690</v>
      </c>
      <c r="B700" s="11">
        <v>43950</v>
      </c>
      <c r="C700" s="12" t="s">
        <v>831</v>
      </c>
      <c r="D700" s="50" t="s">
        <v>23</v>
      </c>
      <c r="E700" s="16">
        <v>18</v>
      </c>
      <c r="F700" s="22"/>
      <c r="H700" s="845" t="s">
        <v>799</v>
      </c>
      <c r="I700" s="845"/>
      <c r="J700" s="845"/>
      <c r="K700" s="147"/>
      <c r="L700" s="147"/>
    </row>
    <row r="701" spans="1:18" s="71" customFormat="1" ht="18" x14ac:dyDescent="0.35">
      <c r="A701" s="667">
        <v>691</v>
      </c>
      <c r="B701" s="111">
        <v>43960</v>
      </c>
      <c r="C701" s="112" t="s">
        <v>873</v>
      </c>
      <c r="D701" s="50" t="s">
        <v>23</v>
      </c>
      <c r="E701" s="175">
        <v>19</v>
      </c>
      <c r="F701" s="22"/>
      <c r="H701" s="148" t="s">
        <v>801</v>
      </c>
      <c r="I701" s="148"/>
      <c r="J701" s="147"/>
      <c r="K701" s="147"/>
      <c r="L701" s="147"/>
    </row>
    <row r="702" spans="1:18" s="71" customFormat="1" ht="15.6" x14ac:dyDescent="0.3">
      <c r="A702" s="666">
        <v>692</v>
      </c>
      <c r="B702" s="111">
        <v>43973</v>
      </c>
      <c r="C702" s="112" t="s">
        <v>893</v>
      </c>
      <c r="D702" s="50" t="s">
        <v>23</v>
      </c>
      <c r="E702" s="175">
        <v>20</v>
      </c>
      <c r="F702" s="148"/>
      <c r="G702" s="147"/>
      <c r="H702" s="147"/>
      <c r="I702" s="557"/>
      <c r="J702" s="147"/>
      <c r="K702" s="147"/>
      <c r="L702" s="147"/>
    </row>
    <row r="703" spans="1:18" ht="15.6" x14ac:dyDescent="0.3">
      <c r="A703" s="668">
        <v>693</v>
      </c>
      <c r="B703" s="111">
        <v>43979</v>
      </c>
      <c r="C703" s="112" t="s">
        <v>902</v>
      </c>
      <c r="D703" s="50" t="s">
        <v>23</v>
      </c>
      <c r="E703" s="16">
        <v>21</v>
      </c>
      <c r="F703" s="22"/>
      <c r="G703" s="22"/>
      <c r="H703" s="22"/>
      <c r="I703" s="22"/>
      <c r="J703" s="22"/>
      <c r="K703" s="22"/>
      <c r="L703" s="22"/>
    </row>
    <row r="704" spans="1:18" ht="18" x14ac:dyDescent="0.35">
      <c r="A704" s="667">
        <v>694</v>
      </c>
      <c r="B704" s="111">
        <v>43980</v>
      </c>
      <c r="C704" s="112" t="s">
        <v>906</v>
      </c>
      <c r="D704" s="50" t="s">
        <v>23</v>
      </c>
      <c r="E704" s="175">
        <v>22</v>
      </c>
      <c r="F704" s="22"/>
      <c r="G704" s="22"/>
      <c r="H704" s="22"/>
      <c r="I704" s="22"/>
      <c r="J704" s="22"/>
      <c r="K704" s="22"/>
      <c r="L704" s="22"/>
    </row>
    <row r="705" spans="1:12" ht="15.6" x14ac:dyDescent="0.3">
      <c r="A705" s="666">
        <v>695</v>
      </c>
      <c r="B705" s="114">
        <v>43984</v>
      </c>
      <c r="C705" s="115" t="s">
        <v>911</v>
      </c>
      <c r="D705" s="50" t="s">
        <v>23</v>
      </c>
      <c r="E705" s="175">
        <v>23</v>
      </c>
      <c r="F705" s="22"/>
      <c r="G705" s="22"/>
      <c r="H705" s="22"/>
      <c r="I705" s="22"/>
      <c r="J705" s="22"/>
      <c r="K705" s="22"/>
      <c r="L705" s="22"/>
    </row>
    <row r="706" spans="1:12" ht="15.6" x14ac:dyDescent="0.3">
      <c r="A706" s="668">
        <v>696</v>
      </c>
      <c r="B706" s="11">
        <v>43936</v>
      </c>
      <c r="C706" s="12" t="s">
        <v>698</v>
      </c>
      <c r="D706" s="4" t="s">
        <v>75</v>
      </c>
      <c r="E706" s="570">
        <v>1</v>
      </c>
      <c r="F706" s="22"/>
      <c r="G706" s="22"/>
      <c r="H706" s="22"/>
      <c r="I706" s="22"/>
      <c r="J706" s="22"/>
      <c r="K706" s="22"/>
      <c r="L706" s="22"/>
    </row>
    <row r="707" spans="1:12" ht="18" x14ac:dyDescent="0.35">
      <c r="A707" s="667">
        <v>697</v>
      </c>
      <c r="B707" s="111">
        <v>43977</v>
      </c>
      <c r="C707" s="112" t="s">
        <v>897</v>
      </c>
      <c r="D707" s="113" t="s">
        <v>75</v>
      </c>
      <c r="E707" s="569">
        <v>2</v>
      </c>
      <c r="F707" s="22"/>
      <c r="G707" s="22"/>
      <c r="H707" s="22"/>
      <c r="I707" s="22"/>
      <c r="J707" s="22"/>
      <c r="K707" s="22"/>
      <c r="L707" s="22"/>
    </row>
    <row r="708" spans="1:12" ht="15.6" x14ac:dyDescent="0.3">
      <c r="A708" s="666">
        <v>698</v>
      </c>
      <c r="B708" s="111">
        <v>43977</v>
      </c>
      <c r="C708" s="112" t="s">
        <v>898</v>
      </c>
      <c r="D708" s="113" t="s">
        <v>75</v>
      </c>
      <c r="E708" s="569">
        <v>3</v>
      </c>
      <c r="F708" s="22"/>
      <c r="G708" s="22"/>
      <c r="H708" s="22"/>
      <c r="I708" s="22"/>
      <c r="J708" s="22"/>
      <c r="K708" s="22"/>
      <c r="L708" s="22"/>
    </row>
    <row r="709" spans="1:12" ht="15.6" x14ac:dyDescent="0.3">
      <c r="A709" s="668">
        <v>699</v>
      </c>
      <c r="B709" s="114">
        <v>43992</v>
      </c>
      <c r="C709" s="115" t="s">
        <v>920</v>
      </c>
      <c r="D709" s="116" t="s">
        <v>75</v>
      </c>
      <c r="E709" s="570">
        <v>4</v>
      </c>
      <c r="F709" s="22"/>
      <c r="G709" s="22"/>
      <c r="H709" s="22"/>
      <c r="I709" s="22"/>
      <c r="J709" s="22"/>
      <c r="K709" s="22"/>
      <c r="L709" s="22"/>
    </row>
    <row r="710" spans="1:12" ht="18" x14ac:dyDescent="0.35">
      <c r="A710" s="667">
        <v>700</v>
      </c>
      <c r="B710" s="39">
        <v>43938</v>
      </c>
      <c r="C710" s="40" t="s">
        <v>793</v>
      </c>
      <c r="D710" s="35" t="s">
        <v>794</v>
      </c>
      <c r="E710" s="175">
        <v>28</v>
      </c>
      <c r="F710" s="22">
        <v>2</v>
      </c>
      <c r="G710" s="22"/>
      <c r="H710" s="22"/>
      <c r="I710" s="22"/>
      <c r="J710" s="22"/>
      <c r="K710" s="22"/>
      <c r="L710" s="22"/>
    </row>
    <row r="711" spans="1:12" ht="15.6" x14ac:dyDescent="0.3">
      <c r="A711" s="666">
        <v>701</v>
      </c>
      <c r="B711" s="106">
        <v>43935</v>
      </c>
      <c r="C711" s="104" t="s">
        <v>690</v>
      </c>
      <c r="D711" s="5" t="s">
        <v>691</v>
      </c>
      <c r="E711" s="175">
        <v>29</v>
      </c>
      <c r="F711" s="22">
        <v>3</v>
      </c>
      <c r="G711" s="22"/>
      <c r="H711" s="22"/>
      <c r="I711" s="22"/>
      <c r="J711" s="22"/>
      <c r="K711" s="22"/>
      <c r="L711" s="22"/>
    </row>
    <row r="712" spans="1:12" ht="15.6" x14ac:dyDescent="0.3">
      <c r="A712" s="668">
        <v>702</v>
      </c>
      <c r="B712" s="39">
        <v>43943</v>
      </c>
      <c r="C712" s="40" t="s">
        <v>795</v>
      </c>
      <c r="D712" s="35" t="s">
        <v>215</v>
      </c>
      <c r="E712" s="16">
        <v>30</v>
      </c>
      <c r="F712" s="22">
        <v>4</v>
      </c>
      <c r="G712" s="22"/>
      <c r="H712" s="22"/>
      <c r="I712" s="22"/>
      <c r="J712" s="22"/>
      <c r="K712" s="22"/>
      <c r="L712" s="22"/>
    </row>
    <row r="713" spans="1:12" ht="18" x14ac:dyDescent="0.35">
      <c r="A713" s="667">
        <v>703</v>
      </c>
      <c r="B713" s="106">
        <v>43944</v>
      </c>
      <c r="C713" s="104" t="s">
        <v>776</v>
      </c>
      <c r="D713" s="5" t="s">
        <v>152</v>
      </c>
      <c r="E713" s="175">
        <v>31</v>
      </c>
      <c r="F713" s="22">
        <v>5</v>
      </c>
      <c r="G713" s="22"/>
      <c r="H713" s="22"/>
      <c r="I713" s="22"/>
      <c r="J713" s="22"/>
      <c r="K713" s="22"/>
      <c r="L713" s="22"/>
    </row>
    <row r="714" spans="1:12" ht="15.6" x14ac:dyDescent="0.3">
      <c r="A714" s="666">
        <v>704</v>
      </c>
      <c r="B714" s="106">
        <v>43944</v>
      </c>
      <c r="C714" s="104" t="s">
        <v>777</v>
      </c>
      <c r="D714" s="5" t="s">
        <v>152</v>
      </c>
      <c r="E714" s="175">
        <v>32</v>
      </c>
      <c r="F714" s="22"/>
      <c r="G714" s="22"/>
      <c r="H714" s="22"/>
      <c r="I714" s="22"/>
      <c r="J714" s="22"/>
      <c r="K714" s="22"/>
      <c r="L714" s="22"/>
    </row>
    <row r="715" spans="1:12" ht="15.6" x14ac:dyDescent="0.3">
      <c r="A715" s="668">
        <v>705</v>
      </c>
      <c r="B715" s="106">
        <v>43945</v>
      </c>
      <c r="C715" s="104" t="s">
        <v>781</v>
      </c>
      <c r="D715" s="5" t="s">
        <v>152</v>
      </c>
      <c r="E715" s="16">
        <v>33</v>
      </c>
      <c r="F715" s="22"/>
      <c r="G715" s="22"/>
      <c r="H715" s="22"/>
      <c r="I715" s="22"/>
      <c r="J715" s="22"/>
      <c r="K715" s="22"/>
      <c r="L715" s="22"/>
    </row>
    <row r="716" spans="1:12" ht="18" x14ac:dyDescent="0.35">
      <c r="A716" s="667">
        <v>706</v>
      </c>
      <c r="B716" s="106">
        <v>43945</v>
      </c>
      <c r="C716" s="104" t="s">
        <v>782</v>
      </c>
      <c r="D716" s="5" t="s">
        <v>152</v>
      </c>
      <c r="E716" s="175">
        <v>34</v>
      </c>
      <c r="F716" s="22"/>
      <c r="G716" s="22"/>
      <c r="H716" s="22"/>
      <c r="I716" s="22"/>
      <c r="J716" s="22"/>
      <c r="K716" s="22"/>
      <c r="L716" s="22"/>
    </row>
    <row r="717" spans="1:12" ht="15.6" x14ac:dyDescent="0.3">
      <c r="A717" s="666">
        <v>707</v>
      </c>
      <c r="B717" s="106">
        <v>43941</v>
      </c>
      <c r="C717" s="104" t="s">
        <v>719</v>
      </c>
      <c r="D717" s="5" t="s">
        <v>720</v>
      </c>
      <c r="E717" s="175">
        <v>35</v>
      </c>
      <c r="F717" s="22">
        <v>6</v>
      </c>
      <c r="G717" s="22"/>
      <c r="H717" s="22"/>
      <c r="I717" s="22"/>
      <c r="J717" s="22"/>
      <c r="K717" s="22"/>
      <c r="L717" s="22"/>
    </row>
    <row r="718" spans="1:12" ht="15.6" x14ac:dyDescent="0.3">
      <c r="A718" s="668">
        <v>708</v>
      </c>
      <c r="B718" s="106">
        <v>43944</v>
      </c>
      <c r="C718" s="104" t="s">
        <v>778</v>
      </c>
      <c r="D718" s="5" t="s">
        <v>779</v>
      </c>
      <c r="E718" s="16">
        <v>36</v>
      </c>
      <c r="F718" s="22">
        <v>7</v>
      </c>
      <c r="G718" s="22"/>
      <c r="H718" s="22"/>
      <c r="I718" s="22"/>
      <c r="J718" s="22"/>
      <c r="K718" s="22"/>
      <c r="L718" s="22"/>
    </row>
    <row r="719" spans="1:12" ht="18" x14ac:dyDescent="0.35">
      <c r="A719" s="667">
        <v>709</v>
      </c>
      <c r="B719" s="106">
        <v>43945</v>
      </c>
      <c r="C719" s="104" t="s">
        <v>780</v>
      </c>
      <c r="D719" s="5" t="s">
        <v>779</v>
      </c>
      <c r="E719" s="175">
        <v>37</v>
      </c>
      <c r="F719" s="22"/>
      <c r="G719" s="22"/>
      <c r="H719" s="22"/>
      <c r="I719" s="22"/>
      <c r="J719" s="22"/>
      <c r="K719" s="22"/>
      <c r="L719" s="22"/>
    </row>
    <row r="720" spans="1:12" ht="15.6" x14ac:dyDescent="0.3">
      <c r="A720" s="666">
        <v>710</v>
      </c>
      <c r="B720" s="106">
        <v>43943</v>
      </c>
      <c r="C720" s="104" t="s">
        <v>752</v>
      </c>
      <c r="D720" s="5" t="s">
        <v>753</v>
      </c>
      <c r="E720" s="175">
        <v>38</v>
      </c>
      <c r="F720" s="22">
        <v>8</v>
      </c>
      <c r="G720" s="22"/>
      <c r="H720" s="22"/>
      <c r="I720" s="22"/>
      <c r="J720" s="22"/>
      <c r="K720" s="22"/>
      <c r="L720" s="22"/>
    </row>
    <row r="721" spans="1:18" s="6" customFormat="1" ht="15.6" x14ac:dyDescent="0.3">
      <c r="A721" s="668">
        <v>711</v>
      </c>
      <c r="B721" s="106">
        <v>43944</v>
      </c>
      <c r="C721" s="144" t="s">
        <v>754</v>
      </c>
      <c r="D721" s="5" t="s">
        <v>753</v>
      </c>
      <c r="E721" s="16">
        <v>39</v>
      </c>
      <c r="F721" s="62"/>
      <c r="G721" s="62"/>
      <c r="H721" s="62"/>
      <c r="I721" s="62"/>
      <c r="J721" s="62"/>
      <c r="K721" s="62"/>
      <c r="L721" s="62"/>
      <c r="R721" s="7"/>
    </row>
    <row r="722" spans="1:18" s="6" customFormat="1" ht="18" x14ac:dyDescent="0.35">
      <c r="A722" s="667">
        <v>712</v>
      </c>
      <c r="B722" s="92">
        <v>43901</v>
      </c>
      <c r="C722" s="93" t="s">
        <v>418</v>
      </c>
      <c r="D722" s="27" t="s">
        <v>1158</v>
      </c>
      <c r="E722" s="175">
        <v>40</v>
      </c>
      <c r="F722" s="62">
        <v>9</v>
      </c>
      <c r="G722" s="62"/>
      <c r="H722" s="62"/>
      <c r="I722" s="62"/>
      <c r="J722" s="62"/>
      <c r="K722" s="62"/>
      <c r="L722" s="62"/>
      <c r="R722" s="7"/>
    </row>
    <row r="723" spans="1:18" ht="15.6" x14ac:dyDescent="0.3">
      <c r="A723" s="666">
        <v>713</v>
      </c>
      <c r="B723" s="92">
        <v>43910</v>
      </c>
      <c r="C723" s="93" t="s">
        <v>488</v>
      </c>
      <c r="D723" s="27" t="s">
        <v>1158</v>
      </c>
      <c r="E723" s="175">
        <v>41</v>
      </c>
      <c r="F723" s="22"/>
      <c r="G723" s="22"/>
      <c r="H723" s="22"/>
      <c r="I723" s="22"/>
      <c r="J723" s="22"/>
      <c r="K723" s="22"/>
      <c r="L723" s="22"/>
    </row>
    <row r="724" spans="1:18" ht="15.6" x14ac:dyDescent="0.3">
      <c r="A724" s="668">
        <v>714</v>
      </c>
      <c r="B724" s="106">
        <v>43943</v>
      </c>
      <c r="C724" s="104" t="s">
        <v>743</v>
      </c>
      <c r="D724" s="5" t="s">
        <v>744</v>
      </c>
      <c r="E724" s="16">
        <v>42</v>
      </c>
      <c r="F724" s="22">
        <v>10</v>
      </c>
      <c r="G724" s="22"/>
      <c r="H724" s="22"/>
      <c r="I724" s="22"/>
      <c r="J724" s="22"/>
      <c r="K724" s="22"/>
      <c r="L724" s="22"/>
    </row>
    <row r="725" spans="1:18" ht="18" x14ac:dyDescent="0.35">
      <c r="A725" s="667">
        <v>715</v>
      </c>
      <c r="B725" s="108">
        <v>43950</v>
      </c>
      <c r="C725" s="109" t="s">
        <v>842</v>
      </c>
      <c r="D725" s="110" t="s">
        <v>744</v>
      </c>
      <c r="E725" s="175">
        <v>43</v>
      </c>
      <c r="F725" s="22"/>
      <c r="G725" s="22"/>
      <c r="H725" s="22"/>
      <c r="I725" s="22"/>
      <c r="J725" s="22"/>
      <c r="K725" s="22"/>
      <c r="L725" s="22"/>
    </row>
    <row r="726" spans="1:18" ht="15.6" x14ac:dyDescent="0.3">
      <c r="A726" s="666">
        <v>716</v>
      </c>
      <c r="B726" s="106">
        <v>43944</v>
      </c>
      <c r="C726" s="144" t="s">
        <v>757</v>
      </c>
      <c r="D726" s="5" t="s">
        <v>758</v>
      </c>
      <c r="E726" s="175">
        <v>44</v>
      </c>
      <c r="F726" s="22">
        <v>11</v>
      </c>
      <c r="G726" s="22"/>
      <c r="H726" s="22"/>
      <c r="I726" s="22"/>
      <c r="J726" s="22"/>
      <c r="K726" s="22"/>
      <c r="L726" s="22"/>
    </row>
    <row r="727" spans="1:18" ht="15.6" x14ac:dyDescent="0.3">
      <c r="A727" s="668">
        <v>717</v>
      </c>
      <c r="B727" s="39">
        <v>43945</v>
      </c>
      <c r="C727" s="40" t="s">
        <v>802</v>
      </c>
      <c r="D727" s="35" t="s">
        <v>803</v>
      </c>
      <c r="E727" s="16">
        <v>45</v>
      </c>
      <c r="F727" s="22">
        <v>12</v>
      </c>
      <c r="G727" s="22"/>
      <c r="H727" s="22"/>
      <c r="I727" s="22"/>
      <c r="J727" s="22"/>
      <c r="K727" s="22"/>
      <c r="L727" s="22"/>
    </row>
    <row r="728" spans="1:18" ht="18" x14ac:dyDescent="0.35">
      <c r="A728" s="667">
        <v>718</v>
      </c>
      <c r="B728" s="106">
        <v>43949</v>
      </c>
      <c r="C728" s="104" t="s">
        <v>822</v>
      </c>
      <c r="D728" s="5" t="s">
        <v>823</v>
      </c>
      <c r="E728" s="175">
        <v>46</v>
      </c>
      <c r="F728" s="22">
        <v>13</v>
      </c>
      <c r="G728" s="22"/>
      <c r="H728" s="22"/>
      <c r="I728" s="22"/>
      <c r="J728" s="22"/>
      <c r="K728" s="22"/>
      <c r="L728" s="22"/>
    </row>
    <row r="729" spans="1:18" ht="15.6" x14ac:dyDescent="0.3">
      <c r="A729" s="666">
        <v>719</v>
      </c>
      <c r="B729" s="8">
        <v>43906</v>
      </c>
      <c r="C729" s="9" t="s">
        <v>446</v>
      </c>
      <c r="D729" s="10" t="s">
        <v>161</v>
      </c>
      <c r="E729" s="175">
        <v>47</v>
      </c>
      <c r="F729" s="22">
        <v>14</v>
      </c>
      <c r="G729" s="22"/>
      <c r="H729" s="22"/>
      <c r="I729" s="22"/>
      <c r="J729" s="22"/>
      <c r="K729" s="22"/>
      <c r="L729" s="22"/>
    </row>
    <row r="730" spans="1:18" ht="15.6" x14ac:dyDescent="0.3">
      <c r="A730" s="668">
        <v>720</v>
      </c>
      <c r="B730" s="106">
        <v>43937</v>
      </c>
      <c r="C730" s="104" t="s">
        <v>709</v>
      </c>
      <c r="D730" s="5" t="s">
        <v>161</v>
      </c>
      <c r="E730" s="16">
        <v>48</v>
      </c>
      <c r="F730" s="22"/>
      <c r="G730" s="22"/>
      <c r="H730" s="22"/>
      <c r="I730" s="22"/>
      <c r="J730" s="22"/>
      <c r="K730" s="22"/>
      <c r="L730" s="22"/>
    </row>
    <row r="731" spans="1:18" ht="18" x14ac:dyDescent="0.35">
      <c r="A731" s="667">
        <v>721</v>
      </c>
      <c r="B731" s="107">
        <v>43942</v>
      </c>
      <c r="C731" s="9" t="s">
        <v>728</v>
      </c>
      <c r="D731" s="10" t="s">
        <v>143</v>
      </c>
      <c r="E731" s="175">
        <v>49</v>
      </c>
      <c r="F731" s="22">
        <v>15</v>
      </c>
      <c r="G731" s="22"/>
      <c r="H731" s="22"/>
      <c r="I731" s="22"/>
      <c r="J731" s="22"/>
      <c r="K731" s="22"/>
      <c r="L731" s="22"/>
    </row>
    <row r="732" spans="1:18" ht="15.6" x14ac:dyDescent="0.3">
      <c r="A732" s="666">
        <v>722</v>
      </c>
      <c r="B732" s="106">
        <v>43943</v>
      </c>
      <c r="C732" s="104" t="s">
        <v>747</v>
      </c>
      <c r="D732" s="5" t="s">
        <v>143</v>
      </c>
      <c r="E732" s="175">
        <v>50</v>
      </c>
      <c r="F732" s="22"/>
      <c r="G732" s="22"/>
      <c r="H732" s="22"/>
      <c r="I732" s="22"/>
      <c r="J732" s="22"/>
      <c r="K732" s="22"/>
      <c r="L732" s="22"/>
    </row>
    <row r="733" spans="1:18" ht="15.6" x14ac:dyDescent="0.3">
      <c r="A733" s="668">
        <v>723</v>
      </c>
      <c r="B733" s="39">
        <v>43945</v>
      </c>
      <c r="C733" s="40" t="s">
        <v>800</v>
      </c>
      <c r="D733" s="35" t="s">
        <v>143</v>
      </c>
      <c r="E733" s="16">
        <v>51</v>
      </c>
      <c r="F733" s="22"/>
      <c r="G733" s="22"/>
      <c r="H733" s="22"/>
      <c r="I733" s="22"/>
      <c r="J733" s="22"/>
      <c r="K733" s="22"/>
      <c r="L733" s="22"/>
    </row>
    <row r="734" spans="1:18" ht="18" x14ac:dyDescent="0.35">
      <c r="A734" s="667">
        <v>724</v>
      </c>
      <c r="B734" s="11">
        <v>43932</v>
      </c>
      <c r="C734" s="12" t="s">
        <v>670</v>
      </c>
      <c r="D734" s="4" t="s">
        <v>105</v>
      </c>
      <c r="E734" s="175">
        <v>52</v>
      </c>
      <c r="F734" s="22">
        <v>16</v>
      </c>
      <c r="G734" s="22"/>
      <c r="H734" s="22"/>
      <c r="I734" s="22"/>
      <c r="J734" s="22"/>
      <c r="K734" s="22"/>
      <c r="L734" s="22"/>
    </row>
    <row r="735" spans="1:18" ht="15.6" x14ac:dyDescent="0.3">
      <c r="A735" s="666">
        <v>725</v>
      </c>
      <c r="B735" s="11">
        <v>43936</v>
      </c>
      <c r="C735" s="12" t="s">
        <v>695</v>
      </c>
      <c r="D735" s="4" t="s">
        <v>105</v>
      </c>
      <c r="E735" s="175">
        <v>53</v>
      </c>
      <c r="F735" s="22"/>
      <c r="G735" s="22"/>
      <c r="H735" s="22"/>
      <c r="I735" s="22"/>
      <c r="J735" s="22"/>
      <c r="K735" s="22"/>
      <c r="L735" s="22"/>
    </row>
    <row r="736" spans="1:18" ht="15.6" x14ac:dyDescent="0.3">
      <c r="A736" s="668">
        <v>726</v>
      </c>
      <c r="B736" s="103">
        <v>43931</v>
      </c>
      <c r="C736" s="104" t="s">
        <v>667</v>
      </c>
      <c r="D736" s="5" t="s">
        <v>105</v>
      </c>
      <c r="E736" s="16">
        <v>54</v>
      </c>
      <c r="F736" s="22"/>
      <c r="G736" s="22"/>
      <c r="H736" s="22"/>
      <c r="I736" s="22"/>
      <c r="J736" s="22"/>
      <c r="K736" s="22"/>
      <c r="L736" s="22"/>
    </row>
    <row r="737" spans="1:34" ht="18" x14ac:dyDescent="0.35">
      <c r="A737" s="667">
        <v>727</v>
      </c>
      <c r="B737" s="39">
        <v>43934</v>
      </c>
      <c r="C737" s="40" t="s">
        <v>678</v>
      </c>
      <c r="D737" s="35" t="s">
        <v>105</v>
      </c>
      <c r="E737" s="175">
        <v>55</v>
      </c>
      <c r="F737" s="22"/>
      <c r="G737" s="22"/>
      <c r="H737" s="22"/>
      <c r="I737" s="22"/>
      <c r="J737" s="22"/>
      <c r="K737" s="22"/>
      <c r="L737" s="22"/>
    </row>
    <row r="738" spans="1:34" ht="15.6" x14ac:dyDescent="0.3">
      <c r="A738" s="666">
        <v>728</v>
      </c>
      <c r="B738" s="107">
        <v>43942</v>
      </c>
      <c r="C738" s="9" t="s">
        <v>729</v>
      </c>
      <c r="D738" s="10" t="s">
        <v>105</v>
      </c>
      <c r="E738" s="175">
        <v>56</v>
      </c>
      <c r="F738" s="22"/>
      <c r="G738" s="22"/>
      <c r="H738" s="22"/>
      <c r="I738" s="22"/>
      <c r="J738" s="22"/>
      <c r="K738" s="22"/>
      <c r="L738" s="22"/>
    </row>
    <row r="739" spans="1:34" ht="15.6" x14ac:dyDescent="0.3">
      <c r="A739" s="668">
        <v>729</v>
      </c>
      <c r="B739" s="107">
        <v>43943</v>
      </c>
      <c r="C739" s="9" t="s">
        <v>730</v>
      </c>
      <c r="D739" s="10" t="s">
        <v>105</v>
      </c>
      <c r="E739" s="16">
        <v>57</v>
      </c>
      <c r="F739" s="22"/>
      <c r="G739" s="22"/>
      <c r="H739" s="22"/>
      <c r="I739" s="22"/>
      <c r="J739" s="22"/>
      <c r="K739" s="22"/>
      <c r="L739" s="22"/>
    </row>
    <row r="740" spans="1:34" ht="18" x14ac:dyDescent="0.35">
      <c r="A740" s="667">
        <v>730</v>
      </c>
      <c r="B740" s="108">
        <v>43950</v>
      </c>
      <c r="C740" s="109" t="s">
        <v>841</v>
      </c>
      <c r="D740" s="110" t="s">
        <v>105</v>
      </c>
      <c r="E740" s="175">
        <v>58</v>
      </c>
      <c r="F740" s="22"/>
      <c r="G740" s="22"/>
      <c r="H740" s="22"/>
      <c r="I740" s="22"/>
      <c r="J740" s="22"/>
      <c r="K740" s="22"/>
      <c r="L740" s="22"/>
    </row>
    <row r="741" spans="1:34" ht="15.6" x14ac:dyDescent="0.3">
      <c r="A741" s="666">
        <v>731</v>
      </c>
      <c r="B741" s="90">
        <v>43930</v>
      </c>
      <c r="C741" s="12" t="s">
        <v>652</v>
      </c>
      <c r="D741" s="4" t="s">
        <v>23</v>
      </c>
      <c r="E741" s="175">
        <v>59</v>
      </c>
      <c r="F741" s="22"/>
      <c r="G741" s="22"/>
      <c r="H741" s="22"/>
      <c r="I741" s="22"/>
      <c r="J741" s="22"/>
      <c r="K741" s="22"/>
      <c r="L741" s="22"/>
    </row>
    <row r="742" spans="1:34" ht="15.6" x14ac:dyDescent="0.3">
      <c r="A742" s="668">
        <v>732</v>
      </c>
      <c r="B742" s="90">
        <v>43930</v>
      </c>
      <c r="C742" s="12" t="s">
        <v>653</v>
      </c>
      <c r="D742" s="4" t="s">
        <v>23</v>
      </c>
      <c r="E742" s="16">
        <v>60</v>
      </c>
      <c r="F742" s="22"/>
      <c r="G742" s="22"/>
      <c r="H742" s="22"/>
      <c r="I742" s="22"/>
      <c r="J742" s="22"/>
      <c r="K742" s="22"/>
      <c r="L742" s="22"/>
    </row>
    <row r="743" spans="1:34" ht="18" x14ac:dyDescent="0.35">
      <c r="A743" s="667">
        <v>733</v>
      </c>
      <c r="B743" s="90">
        <v>43934</v>
      </c>
      <c r="C743" s="12" t="s">
        <v>673</v>
      </c>
      <c r="D743" s="4" t="s">
        <v>23</v>
      </c>
      <c r="E743" s="175">
        <v>61</v>
      </c>
      <c r="F743" s="22"/>
      <c r="G743" s="22"/>
      <c r="H743" s="22"/>
      <c r="I743" s="22"/>
      <c r="J743" s="22"/>
      <c r="K743" s="22"/>
      <c r="L743" s="22"/>
    </row>
    <row r="744" spans="1:34" ht="15.6" x14ac:dyDescent="0.3">
      <c r="A744" s="666">
        <v>734</v>
      </c>
      <c r="B744" s="11">
        <v>43935</v>
      </c>
      <c r="C744" s="4" t="s">
        <v>680</v>
      </c>
      <c r="D744" s="4" t="s">
        <v>23</v>
      </c>
      <c r="E744" s="175">
        <v>62</v>
      </c>
      <c r="F744" s="22"/>
      <c r="G744" s="22"/>
      <c r="H744" s="22"/>
      <c r="I744" s="22"/>
      <c r="J744" s="22"/>
      <c r="K744" s="22"/>
      <c r="L744" s="22"/>
    </row>
    <row r="745" spans="1:34" ht="15.6" x14ac:dyDescent="0.3">
      <c r="A745" s="668">
        <v>735</v>
      </c>
      <c r="B745" s="92">
        <v>43921</v>
      </c>
      <c r="C745" s="93" t="s">
        <v>590</v>
      </c>
      <c r="D745" s="27" t="s">
        <v>221</v>
      </c>
      <c r="E745" s="16">
        <v>63</v>
      </c>
      <c r="F745" s="22">
        <v>17</v>
      </c>
      <c r="G745" s="22"/>
      <c r="H745" s="22"/>
      <c r="I745" s="22"/>
      <c r="J745" s="22"/>
      <c r="K745" s="22"/>
      <c r="L745" s="22"/>
    </row>
    <row r="746" spans="1:34" ht="18" x14ac:dyDescent="0.35">
      <c r="A746" s="667">
        <v>736</v>
      </c>
      <c r="B746" s="49">
        <v>43875</v>
      </c>
      <c r="C746" s="77" t="s">
        <v>331</v>
      </c>
      <c r="D746" s="27" t="s">
        <v>221</v>
      </c>
      <c r="E746" s="175">
        <v>64</v>
      </c>
      <c r="F746" s="22"/>
      <c r="G746" s="22"/>
      <c r="H746" s="22"/>
      <c r="I746" s="22"/>
      <c r="J746" s="22"/>
      <c r="K746" s="22"/>
      <c r="L746" s="22"/>
    </row>
    <row r="747" spans="1:34" ht="15.6" x14ac:dyDescent="0.3">
      <c r="A747" s="666">
        <v>737</v>
      </c>
      <c r="B747" s="49">
        <v>43881</v>
      </c>
      <c r="C747" s="77" t="s">
        <v>341</v>
      </c>
      <c r="D747" s="27" t="s">
        <v>221</v>
      </c>
      <c r="E747" s="175">
        <v>65</v>
      </c>
      <c r="F747" s="22"/>
      <c r="G747" s="22"/>
      <c r="H747" s="22"/>
      <c r="I747" s="22"/>
      <c r="J747" s="22"/>
      <c r="K747" s="22"/>
      <c r="L747" s="22"/>
    </row>
    <row r="748" spans="1:34" ht="15.6" x14ac:dyDescent="0.3">
      <c r="A748" s="668">
        <v>738</v>
      </c>
      <c r="B748" s="49">
        <v>43890</v>
      </c>
      <c r="C748" s="77" t="s">
        <v>370</v>
      </c>
      <c r="D748" s="27" t="s">
        <v>221</v>
      </c>
      <c r="E748" s="16">
        <v>66</v>
      </c>
      <c r="F748" s="22"/>
      <c r="G748" s="22"/>
      <c r="H748" s="22"/>
      <c r="I748" s="22"/>
      <c r="J748" s="22"/>
      <c r="K748" s="22"/>
      <c r="L748" s="22"/>
    </row>
    <row r="749" spans="1:34" ht="18" x14ac:dyDescent="0.35">
      <c r="A749" s="667">
        <v>739</v>
      </c>
      <c r="B749" s="49">
        <v>43890</v>
      </c>
      <c r="C749" s="50" t="s">
        <v>371</v>
      </c>
      <c r="D749" s="27" t="s">
        <v>221</v>
      </c>
      <c r="E749" s="175">
        <v>67</v>
      </c>
      <c r="F749" s="22"/>
      <c r="G749" s="22"/>
      <c r="H749" s="22"/>
      <c r="I749" s="22"/>
      <c r="J749" s="22"/>
      <c r="K749" s="22"/>
      <c r="L749" s="22"/>
    </row>
    <row r="750" spans="1:34" ht="15.6" x14ac:dyDescent="0.3">
      <c r="A750" s="666">
        <v>740</v>
      </c>
      <c r="B750" s="92">
        <v>43898</v>
      </c>
      <c r="C750" s="93" t="s">
        <v>399</v>
      </c>
      <c r="D750" s="27" t="s">
        <v>221</v>
      </c>
      <c r="E750" s="175">
        <v>68</v>
      </c>
      <c r="F750" s="22"/>
      <c r="G750" s="22"/>
      <c r="H750" s="22"/>
      <c r="I750" s="22"/>
      <c r="J750" s="22"/>
      <c r="K750" s="22"/>
      <c r="L750" s="22"/>
    </row>
    <row r="751" spans="1:34" ht="15.6" x14ac:dyDescent="0.3">
      <c r="A751" s="668">
        <v>741</v>
      </c>
      <c r="B751" s="92">
        <v>43904</v>
      </c>
      <c r="C751" s="93" t="s">
        <v>440</v>
      </c>
      <c r="D751" s="27" t="s">
        <v>221</v>
      </c>
      <c r="E751" s="16">
        <v>69</v>
      </c>
      <c r="F751" s="22"/>
      <c r="G751" s="22"/>
      <c r="H751" s="22"/>
      <c r="I751" s="22"/>
      <c r="J751" s="22"/>
      <c r="K751" s="22"/>
      <c r="L751" s="22"/>
    </row>
    <row r="752" spans="1:34" ht="18" x14ac:dyDescent="0.35">
      <c r="A752" s="667">
        <v>742</v>
      </c>
      <c r="B752" s="92">
        <v>43914</v>
      </c>
      <c r="C752" s="93" t="s">
        <v>505</v>
      </c>
      <c r="D752" s="27" t="s">
        <v>221</v>
      </c>
      <c r="E752" s="175">
        <v>70</v>
      </c>
      <c r="F752" s="22"/>
      <c r="G752" s="22"/>
      <c r="H752" s="22">
        <v>1</v>
      </c>
      <c r="I752" s="22">
        <v>2</v>
      </c>
      <c r="J752" s="22">
        <v>3</v>
      </c>
      <c r="K752" s="22">
        <v>4</v>
      </c>
      <c r="L752" s="22">
        <v>5</v>
      </c>
      <c r="M752" s="22">
        <v>6</v>
      </c>
      <c r="N752" s="22">
        <v>7</v>
      </c>
      <c r="O752" s="22">
        <v>8</v>
      </c>
      <c r="P752" s="22">
        <v>9</v>
      </c>
      <c r="Q752" s="22">
        <v>10</v>
      </c>
      <c r="R752" s="22">
        <v>11</v>
      </c>
      <c r="S752" s="22">
        <v>12</v>
      </c>
      <c r="T752" s="22">
        <v>13</v>
      </c>
      <c r="U752" s="22">
        <v>14</v>
      </c>
      <c r="V752" s="22">
        <v>15</v>
      </c>
      <c r="W752" s="22">
        <v>16</v>
      </c>
      <c r="X752" s="22">
        <v>17</v>
      </c>
      <c r="Y752" s="22">
        <v>18</v>
      </c>
      <c r="Z752" s="22">
        <v>19</v>
      </c>
      <c r="AA752" s="22">
        <v>20</v>
      </c>
      <c r="AB752" s="22">
        <v>21</v>
      </c>
      <c r="AC752" s="22">
        <v>22</v>
      </c>
      <c r="AD752" s="22">
        <v>23</v>
      </c>
      <c r="AE752" s="22">
        <v>24</v>
      </c>
      <c r="AF752" s="22">
        <v>25</v>
      </c>
      <c r="AG752" s="22">
        <v>26</v>
      </c>
      <c r="AH752" s="22">
        <v>27</v>
      </c>
    </row>
    <row r="753" spans="1:35" ht="15.6" x14ac:dyDescent="0.3">
      <c r="A753" s="666">
        <v>743</v>
      </c>
      <c r="B753" s="92">
        <v>43917</v>
      </c>
      <c r="C753" s="93" t="s">
        <v>535</v>
      </c>
      <c r="D753" s="27" t="s">
        <v>221</v>
      </c>
      <c r="E753" s="175">
        <v>71</v>
      </c>
      <c r="F753" s="22"/>
      <c r="G753" s="22"/>
      <c r="H753" s="22" t="s">
        <v>312</v>
      </c>
      <c r="I753" s="22" t="s">
        <v>75</v>
      </c>
      <c r="J753" t="s">
        <v>95</v>
      </c>
      <c r="K753" s="22" t="s">
        <v>258</v>
      </c>
      <c r="L753" t="s">
        <v>37</v>
      </c>
      <c r="M753" s="22" t="s">
        <v>407</v>
      </c>
      <c r="N753" s="22" t="s">
        <v>17</v>
      </c>
      <c r="O753" s="22" t="s">
        <v>2285</v>
      </c>
      <c r="P753" s="22" t="s">
        <v>2286</v>
      </c>
      <c r="Q753" s="22" t="s">
        <v>383</v>
      </c>
      <c r="R753" s="1" t="s">
        <v>34</v>
      </c>
      <c r="S753" s="22" t="s">
        <v>901</v>
      </c>
      <c r="T753" s="22" t="s">
        <v>239</v>
      </c>
      <c r="U753" s="22" t="s">
        <v>241</v>
      </c>
      <c r="V753" s="22" t="s">
        <v>86</v>
      </c>
      <c r="W753" s="25" t="s">
        <v>13</v>
      </c>
      <c r="X753" s="25" t="s">
        <v>72</v>
      </c>
      <c r="Y753" s="22" t="s">
        <v>585</v>
      </c>
      <c r="Z753" s="22" t="s">
        <v>3</v>
      </c>
      <c r="AA753" s="22" t="s">
        <v>1173</v>
      </c>
      <c r="AB753" s="22" t="s">
        <v>98</v>
      </c>
      <c r="AC753" s="22" t="s">
        <v>110</v>
      </c>
      <c r="AD753" s="22" t="s">
        <v>358</v>
      </c>
      <c r="AE753" s="22" t="s">
        <v>148</v>
      </c>
      <c r="AF753" s="22" t="s">
        <v>444</v>
      </c>
      <c r="AG753" s="22" t="s">
        <v>404</v>
      </c>
      <c r="AH753" s="22" t="s">
        <v>2293</v>
      </c>
    </row>
    <row r="754" spans="1:35" ht="15.6" x14ac:dyDescent="0.3">
      <c r="A754" s="668">
        <v>744</v>
      </c>
      <c r="B754" s="92">
        <v>43918</v>
      </c>
      <c r="C754" s="93" t="s">
        <v>554</v>
      </c>
      <c r="D754" s="27" t="s">
        <v>221</v>
      </c>
      <c r="E754" s="16">
        <v>72</v>
      </c>
      <c r="F754" s="22"/>
      <c r="G754" s="22"/>
      <c r="H754" s="22">
        <v>1</v>
      </c>
      <c r="I754" s="22">
        <v>4</v>
      </c>
      <c r="J754">
        <v>35</v>
      </c>
      <c r="K754" s="22">
        <v>8</v>
      </c>
      <c r="L754" s="22">
        <v>1</v>
      </c>
      <c r="M754" s="22">
        <v>2</v>
      </c>
      <c r="N754" s="22">
        <v>48</v>
      </c>
      <c r="O754" s="22">
        <v>1</v>
      </c>
      <c r="P754" s="22">
        <v>4</v>
      </c>
      <c r="Q754" s="22">
        <v>3</v>
      </c>
      <c r="R754" s="1">
        <v>27</v>
      </c>
      <c r="S754" s="22">
        <v>5</v>
      </c>
      <c r="T754" s="22">
        <v>5</v>
      </c>
      <c r="U754" s="22">
        <v>1</v>
      </c>
      <c r="V754" s="22">
        <v>9</v>
      </c>
      <c r="W754" s="3">
        <v>80</v>
      </c>
      <c r="X754" s="25">
        <v>40</v>
      </c>
      <c r="Y754" s="22">
        <v>3</v>
      </c>
      <c r="Z754" s="22">
        <v>99</v>
      </c>
      <c r="AA754" s="22">
        <v>3</v>
      </c>
      <c r="AB754" s="22">
        <v>11</v>
      </c>
      <c r="AC754" s="22">
        <v>11</v>
      </c>
      <c r="AD754" s="22">
        <v>26</v>
      </c>
      <c r="AE754" s="22">
        <v>2</v>
      </c>
      <c r="AF754" s="22">
        <v>46</v>
      </c>
      <c r="AG754" s="22">
        <v>2</v>
      </c>
      <c r="AH754" s="22">
        <v>100</v>
      </c>
      <c r="AI754">
        <f>SUM(H754:AH754)</f>
        <v>577</v>
      </c>
    </row>
    <row r="755" spans="1:35" ht="18" x14ac:dyDescent="0.35">
      <c r="A755" s="667">
        <v>745</v>
      </c>
      <c r="B755" s="92">
        <v>43918</v>
      </c>
      <c r="C755" s="93" t="s">
        <v>556</v>
      </c>
      <c r="D755" s="27" t="s">
        <v>221</v>
      </c>
      <c r="E755" s="175">
        <v>73</v>
      </c>
      <c r="F755" s="22"/>
      <c r="G755" s="22"/>
      <c r="H755" s="22">
        <v>577</v>
      </c>
      <c r="I755" s="22">
        <v>577</v>
      </c>
      <c r="J755" s="22">
        <v>577</v>
      </c>
      <c r="K755" s="22">
        <v>577</v>
      </c>
      <c r="L755" s="22">
        <v>577</v>
      </c>
      <c r="M755" s="22">
        <v>577</v>
      </c>
      <c r="N755" s="22">
        <v>577</v>
      </c>
      <c r="O755" s="22">
        <v>577</v>
      </c>
      <c r="P755" s="22">
        <v>577</v>
      </c>
      <c r="Q755" s="22">
        <v>577</v>
      </c>
      <c r="R755" s="22">
        <v>577</v>
      </c>
      <c r="S755" s="22">
        <v>577</v>
      </c>
      <c r="T755" s="22">
        <v>577</v>
      </c>
      <c r="U755" s="22">
        <v>577</v>
      </c>
      <c r="V755" s="22">
        <v>577</v>
      </c>
      <c r="W755" s="22">
        <v>577</v>
      </c>
      <c r="X755" s="22">
        <v>577</v>
      </c>
      <c r="Y755" s="22">
        <v>577</v>
      </c>
      <c r="Z755" s="22">
        <v>577</v>
      </c>
      <c r="AA755" s="22">
        <v>577</v>
      </c>
      <c r="AB755" s="22">
        <v>577</v>
      </c>
      <c r="AC755" s="22">
        <v>577</v>
      </c>
      <c r="AD755" s="22">
        <v>577</v>
      </c>
      <c r="AE755" s="22">
        <v>577</v>
      </c>
      <c r="AF755" s="22">
        <v>577</v>
      </c>
      <c r="AG755" s="22">
        <v>577</v>
      </c>
      <c r="AH755" s="22">
        <v>577</v>
      </c>
    </row>
    <row r="756" spans="1:35" ht="15.6" x14ac:dyDescent="0.3">
      <c r="A756" s="666">
        <v>746</v>
      </c>
      <c r="B756" s="11">
        <v>43927</v>
      </c>
      <c r="C756" s="12" t="s">
        <v>643</v>
      </c>
      <c r="D756" s="27" t="s">
        <v>221</v>
      </c>
      <c r="E756" s="175">
        <v>74</v>
      </c>
      <c r="F756" s="22"/>
      <c r="G756" s="22"/>
      <c r="H756" s="559">
        <f>H754*100/H755</f>
        <v>0.1733102253032929</v>
      </c>
      <c r="I756" s="559">
        <f>I754*100/I755</f>
        <v>0.69324090121317161</v>
      </c>
      <c r="J756" s="559">
        <f t="shared" ref="J756:AH756" si="3">J754*100/J755</f>
        <v>6.0658578856152516</v>
      </c>
      <c r="K756" s="559">
        <f t="shared" si="3"/>
        <v>1.3864818024263432</v>
      </c>
      <c r="L756" s="559">
        <f t="shared" si="3"/>
        <v>0.1733102253032929</v>
      </c>
      <c r="M756" s="559">
        <f t="shared" si="3"/>
        <v>0.34662045060658581</v>
      </c>
      <c r="N756" s="559">
        <f t="shared" si="3"/>
        <v>8.3188908145580598</v>
      </c>
      <c r="O756" s="559">
        <f t="shared" si="3"/>
        <v>0.1733102253032929</v>
      </c>
      <c r="P756" s="559">
        <f t="shared" si="3"/>
        <v>0.69324090121317161</v>
      </c>
      <c r="Q756" s="559">
        <f t="shared" si="3"/>
        <v>0.51993067590987874</v>
      </c>
      <c r="R756" s="559">
        <f t="shared" si="3"/>
        <v>4.6793760831889077</v>
      </c>
      <c r="S756" s="559">
        <f t="shared" si="3"/>
        <v>0.86655112651646449</v>
      </c>
      <c r="T756" s="559">
        <f t="shared" si="3"/>
        <v>0.86655112651646449</v>
      </c>
      <c r="U756" s="559">
        <f t="shared" si="3"/>
        <v>0.1733102253032929</v>
      </c>
      <c r="V756" s="559">
        <f t="shared" si="3"/>
        <v>1.559792027729636</v>
      </c>
      <c r="W756" s="559">
        <f t="shared" si="3"/>
        <v>13.864818024263432</v>
      </c>
      <c r="X756" s="559">
        <f t="shared" si="3"/>
        <v>6.9324090121317159</v>
      </c>
      <c r="Y756" s="559">
        <f t="shared" si="3"/>
        <v>0.51993067590987874</v>
      </c>
      <c r="Z756" s="559">
        <f t="shared" si="3"/>
        <v>17.157712305025996</v>
      </c>
      <c r="AA756" s="559">
        <f t="shared" si="3"/>
        <v>0.51993067590987874</v>
      </c>
      <c r="AB756" s="559">
        <f t="shared" si="3"/>
        <v>1.9064124783362217</v>
      </c>
      <c r="AC756" s="559">
        <f t="shared" si="3"/>
        <v>1.9064124783362217</v>
      </c>
      <c r="AD756" s="559">
        <f t="shared" si="3"/>
        <v>4.5060658578856154</v>
      </c>
      <c r="AE756" s="559">
        <f t="shared" si="3"/>
        <v>0.34662045060658581</v>
      </c>
      <c r="AF756" s="559">
        <f t="shared" si="3"/>
        <v>7.9722703639514734</v>
      </c>
      <c r="AG756" s="559">
        <f t="shared" si="3"/>
        <v>0.34662045060658581</v>
      </c>
      <c r="AH756" s="559">
        <f t="shared" si="3"/>
        <v>17.331022530329289</v>
      </c>
    </row>
    <row r="757" spans="1:35" ht="15.6" x14ac:dyDescent="0.3">
      <c r="A757" s="668">
        <v>747</v>
      </c>
      <c r="B757" s="11">
        <v>43937</v>
      </c>
      <c r="C757" s="12" t="s">
        <v>704</v>
      </c>
      <c r="D757" s="27" t="s">
        <v>221</v>
      </c>
      <c r="E757" s="16">
        <v>75</v>
      </c>
      <c r="F757" s="22"/>
      <c r="G757" s="22"/>
      <c r="H757" s="22"/>
      <c r="I757" s="22"/>
      <c r="J757" s="22"/>
      <c r="K757" s="22"/>
      <c r="L757" s="22"/>
    </row>
    <row r="758" spans="1:35" ht="18" x14ac:dyDescent="0.35">
      <c r="A758" s="667">
        <v>748</v>
      </c>
      <c r="B758" s="11">
        <v>43939</v>
      </c>
      <c r="C758" s="12" t="s">
        <v>716</v>
      </c>
      <c r="D758" s="27" t="s">
        <v>221</v>
      </c>
      <c r="E758" s="175">
        <v>76</v>
      </c>
      <c r="F758" s="22"/>
      <c r="G758" s="22"/>
      <c r="H758" s="22"/>
      <c r="I758" s="22"/>
      <c r="J758" s="22"/>
      <c r="K758" s="22"/>
      <c r="L758" s="22"/>
    </row>
    <row r="759" spans="1:35" ht="15.6" x14ac:dyDescent="0.3">
      <c r="A759" s="666">
        <v>749</v>
      </c>
      <c r="B759" s="11">
        <v>43942</v>
      </c>
      <c r="C759" s="12" t="s">
        <v>723</v>
      </c>
      <c r="D759" s="27" t="s">
        <v>221</v>
      </c>
      <c r="E759" s="175">
        <v>77</v>
      </c>
      <c r="F759" s="22"/>
      <c r="G759" s="22"/>
      <c r="H759" s="22" t="s">
        <v>312</v>
      </c>
      <c r="I759" s="22" t="s">
        <v>75</v>
      </c>
      <c r="J759" t="s">
        <v>95</v>
      </c>
      <c r="K759" s="22" t="s">
        <v>258</v>
      </c>
      <c r="L759" t="s">
        <v>37</v>
      </c>
      <c r="M759" s="22" t="s">
        <v>407</v>
      </c>
      <c r="N759" s="22" t="s">
        <v>17</v>
      </c>
      <c r="O759" s="22" t="s">
        <v>2285</v>
      </c>
      <c r="P759" s="22" t="s">
        <v>2286</v>
      </c>
      <c r="Q759" s="22" t="s">
        <v>383</v>
      </c>
      <c r="R759" s="1" t="s">
        <v>34</v>
      </c>
      <c r="S759" s="22" t="s">
        <v>901</v>
      </c>
      <c r="T759" s="22" t="s">
        <v>239</v>
      </c>
      <c r="U759" s="22" t="s">
        <v>241</v>
      </c>
      <c r="V759" s="22" t="s">
        <v>86</v>
      </c>
      <c r="W759" s="22" t="s">
        <v>13</v>
      </c>
      <c r="X759" s="22" t="s">
        <v>72</v>
      </c>
      <c r="Y759" s="22" t="s">
        <v>585</v>
      </c>
      <c r="Z759" s="22" t="s">
        <v>3</v>
      </c>
      <c r="AA759" s="22" t="s">
        <v>1173</v>
      </c>
      <c r="AB759" s="22" t="s">
        <v>98</v>
      </c>
      <c r="AC759" s="22" t="s">
        <v>110</v>
      </c>
      <c r="AD759" s="22" t="s">
        <v>358</v>
      </c>
      <c r="AE759" s="22" t="s">
        <v>148</v>
      </c>
      <c r="AF759" s="22" t="s">
        <v>444</v>
      </c>
      <c r="AG759" s="22" t="s">
        <v>404</v>
      </c>
      <c r="AH759" s="22" t="s">
        <v>2294</v>
      </c>
    </row>
    <row r="760" spans="1:35" ht="15.6" x14ac:dyDescent="0.3">
      <c r="A760" s="668">
        <v>750</v>
      </c>
      <c r="B760" s="90">
        <v>43942</v>
      </c>
      <c r="C760" s="12" t="s">
        <v>724</v>
      </c>
      <c r="D760" s="27" t="s">
        <v>221</v>
      </c>
      <c r="E760" s="16">
        <v>78</v>
      </c>
      <c r="F760" s="22"/>
      <c r="G760" s="22"/>
      <c r="H760" s="559">
        <v>0.1733102253032929</v>
      </c>
      <c r="I760" s="559">
        <v>0.69</v>
      </c>
      <c r="J760" s="559">
        <v>6.0658578856152516</v>
      </c>
      <c r="K760" s="559">
        <v>1.3864818024263432</v>
      </c>
      <c r="L760" s="559">
        <v>0.1733102253032929</v>
      </c>
      <c r="M760" s="321">
        <v>0.34662045060658581</v>
      </c>
      <c r="N760" s="321">
        <v>8.3188908145580598</v>
      </c>
      <c r="O760" s="321">
        <v>0.1733102253032929</v>
      </c>
      <c r="P760" s="321">
        <v>0.69324090121317161</v>
      </c>
      <c r="Q760" s="321">
        <v>0.51993067590987874</v>
      </c>
      <c r="R760" s="542">
        <v>4.6793760831889077</v>
      </c>
      <c r="S760" s="321">
        <v>0.86655112651646449</v>
      </c>
      <c r="T760" s="321">
        <v>0.86655112651646449</v>
      </c>
      <c r="U760" s="321">
        <v>0.1733102253032929</v>
      </c>
      <c r="V760" s="321">
        <v>1.559792027729636</v>
      </c>
      <c r="W760" s="321">
        <v>13.864818024263432</v>
      </c>
      <c r="X760" s="321">
        <v>6.93</v>
      </c>
      <c r="Y760" s="321">
        <v>0.51993067590987874</v>
      </c>
      <c r="Z760" s="321">
        <v>17.157712305025996</v>
      </c>
      <c r="AA760" s="321">
        <v>0.51993067590987874</v>
      </c>
      <c r="AB760" s="321">
        <v>1.9064124783362217</v>
      </c>
      <c r="AC760" s="321">
        <v>1.9064124783362217</v>
      </c>
      <c r="AD760" s="321">
        <v>4.5060658578856154</v>
      </c>
      <c r="AE760" s="321">
        <v>0.34662045060658581</v>
      </c>
      <c r="AF760" s="321">
        <v>7.9722703639514734</v>
      </c>
      <c r="AG760" s="321">
        <v>0.34662045060658581</v>
      </c>
      <c r="AH760" s="321">
        <v>17.329999999999998</v>
      </c>
    </row>
    <row r="761" spans="1:35" ht="18" x14ac:dyDescent="0.35">
      <c r="A761" s="667">
        <v>751</v>
      </c>
      <c r="B761" s="11">
        <v>43944</v>
      </c>
      <c r="C761" s="12" t="s">
        <v>761</v>
      </c>
      <c r="D761" s="27" t="s">
        <v>221</v>
      </c>
      <c r="E761" s="175">
        <v>79</v>
      </c>
      <c r="F761" s="22"/>
      <c r="G761" s="22"/>
      <c r="H761" s="22"/>
      <c r="I761" s="22"/>
      <c r="J761" s="22"/>
      <c r="K761" s="22"/>
      <c r="L761" s="22"/>
    </row>
    <row r="762" spans="1:35" ht="15.6" x14ac:dyDescent="0.3">
      <c r="A762" s="666">
        <v>752</v>
      </c>
      <c r="B762" s="11">
        <v>43944</v>
      </c>
      <c r="C762" s="12" t="s">
        <v>762</v>
      </c>
      <c r="D762" s="27" t="s">
        <v>221</v>
      </c>
      <c r="E762" s="175">
        <v>80</v>
      </c>
      <c r="F762" s="22"/>
      <c r="G762" s="22"/>
      <c r="H762" s="22"/>
      <c r="I762" s="22"/>
      <c r="J762" s="22"/>
      <c r="K762" s="22"/>
      <c r="L762" s="22"/>
    </row>
    <row r="763" spans="1:35" ht="15.6" x14ac:dyDescent="0.3">
      <c r="A763" s="668">
        <v>753</v>
      </c>
      <c r="B763" s="11">
        <v>43944</v>
      </c>
      <c r="C763" s="12" t="s">
        <v>767</v>
      </c>
      <c r="D763" s="27" t="s">
        <v>221</v>
      </c>
      <c r="E763" s="16">
        <v>81</v>
      </c>
      <c r="F763" s="22"/>
      <c r="G763" s="22"/>
      <c r="H763" s="22"/>
      <c r="I763" s="22"/>
      <c r="J763" s="22"/>
      <c r="K763" s="22"/>
      <c r="L763" s="22"/>
    </row>
    <row r="764" spans="1:35" ht="18" x14ac:dyDescent="0.35">
      <c r="A764" s="667">
        <v>754</v>
      </c>
      <c r="B764" s="11">
        <v>43949</v>
      </c>
      <c r="C764" s="12" t="s">
        <v>813</v>
      </c>
      <c r="D764" s="27" t="s">
        <v>221</v>
      </c>
      <c r="E764" s="175">
        <v>82</v>
      </c>
      <c r="F764" s="22"/>
      <c r="G764" s="22"/>
      <c r="H764" s="22"/>
      <c r="I764" s="22"/>
      <c r="J764" s="22"/>
      <c r="K764" s="22"/>
      <c r="L764" s="22"/>
    </row>
    <row r="765" spans="1:35" ht="15.6" x14ac:dyDescent="0.3">
      <c r="A765" s="666">
        <v>755</v>
      </c>
      <c r="B765" s="11">
        <v>43949</v>
      </c>
      <c r="C765" s="12" t="s">
        <v>814</v>
      </c>
      <c r="D765" s="27" t="s">
        <v>221</v>
      </c>
      <c r="E765" s="175">
        <v>83</v>
      </c>
      <c r="F765" s="22"/>
      <c r="G765" s="22"/>
      <c r="H765" s="22"/>
      <c r="I765" s="22"/>
      <c r="J765" s="22"/>
      <c r="K765" s="22"/>
      <c r="L765" s="22"/>
    </row>
    <row r="766" spans="1:35" ht="15.6" x14ac:dyDescent="0.3">
      <c r="A766" s="668">
        <v>756</v>
      </c>
      <c r="B766" s="11">
        <v>43950</v>
      </c>
      <c r="C766" s="4" t="s">
        <v>830</v>
      </c>
      <c r="D766" s="27" t="s">
        <v>221</v>
      </c>
      <c r="E766" s="16">
        <v>84</v>
      </c>
      <c r="F766" s="22"/>
      <c r="G766" s="22"/>
      <c r="H766" s="22"/>
      <c r="I766" s="22"/>
      <c r="J766" s="22"/>
      <c r="K766" s="22"/>
      <c r="L766" s="22"/>
    </row>
    <row r="767" spans="1:35" ht="18" x14ac:dyDescent="0.35">
      <c r="A767" s="667">
        <v>757</v>
      </c>
      <c r="B767" s="111">
        <v>43959</v>
      </c>
      <c r="C767" s="112" t="s">
        <v>868</v>
      </c>
      <c r="D767" s="27" t="s">
        <v>221</v>
      </c>
      <c r="E767" s="175">
        <v>85</v>
      </c>
      <c r="F767" s="22"/>
      <c r="G767" s="22"/>
      <c r="H767" s="22"/>
      <c r="I767" s="22"/>
      <c r="J767" s="22"/>
      <c r="K767" s="22"/>
      <c r="L767" s="22"/>
    </row>
    <row r="768" spans="1:35" ht="15.6" x14ac:dyDescent="0.3">
      <c r="A768" s="666">
        <v>758</v>
      </c>
      <c r="B768" s="111">
        <v>43970</v>
      </c>
      <c r="C768" s="112" t="s">
        <v>887</v>
      </c>
      <c r="D768" s="27" t="s">
        <v>221</v>
      </c>
      <c r="E768" s="175">
        <v>86</v>
      </c>
      <c r="F768" s="22"/>
      <c r="G768" s="22"/>
      <c r="H768" s="22"/>
      <c r="I768" s="22"/>
      <c r="J768" s="22"/>
      <c r="K768" s="22"/>
      <c r="L768" s="22"/>
    </row>
    <row r="769" spans="1:18" ht="15.6" x14ac:dyDescent="0.3">
      <c r="A769" s="668">
        <v>759</v>
      </c>
      <c r="B769" s="114">
        <v>43993</v>
      </c>
      <c r="C769" s="115" t="s">
        <v>921</v>
      </c>
      <c r="D769" s="27" t="s">
        <v>221</v>
      </c>
      <c r="E769" s="16">
        <v>87</v>
      </c>
      <c r="F769" s="22"/>
      <c r="G769" s="22"/>
      <c r="H769" s="22"/>
      <c r="I769" s="22"/>
      <c r="J769" s="22"/>
      <c r="K769" s="22"/>
      <c r="L769" s="22"/>
    </row>
    <row r="770" spans="1:18" ht="18" x14ac:dyDescent="0.35">
      <c r="A770" s="667">
        <v>760</v>
      </c>
      <c r="B770" s="11">
        <v>43930</v>
      </c>
      <c r="C770" s="12" t="s">
        <v>654</v>
      </c>
      <c r="D770" s="4" t="s">
        <v>221</v>
      </c>
      <c r="E770" s="175">
        <v>88</v>
      </c>
      <c r="F770" s="22"/>
      <c r="G770" s="22"/>
      <c r="H770" s="22"/>
      <c r="I770" s="22"/>
      <c r="J770" s="22"/>
      <c r="K770" s="22"/>
      <c r="L770" s="22"/>
    </row>
    <row r="771" spans="1:18" ht="15.6" x14ac:dyDescent="0.3">
      <c r="A771" s="666">
        <v>761</v>
      </c>
      <c r="B771" s="106">
        <v>43943</v>
      </c>
      <c r="C771" s="104" t="s">
        <v>742</v>
      </c>
      <c r="D771" s="5" t="s">
        <v>223</v>
      </c>
      <c r="E771" s="175">
        <v>89</v>
      </c>
      <c r="F771" s="22">
        <v>18</v>
      </c>
      <c r="G771" s="22"/>
      <c r="H771" s="22"/>
      <c r="I771" s="22"/>
      <c r="J771" s="22"/>
      <c r="K771" s="22"/>
      <c r="L771" s="22"/>
    </row>
    <row r="772" spans="1:18" ht="15.6" x14ac:dyDescent="0.3">
      <c r="A772" s="668">
        <v>762</v>
      </c>
      <c r="B772" s="106">
        <v>43945</v>
      </c>
      <c r="C772" s="104" t="s">
        <v>783</v>
      </c>
      <c r="D772" s="5" t="s">
        <v>223</v>
      </c>
      <c r="E772" s="16">
        <v>90</v>
      </c>
      <c r="F772" s="22"/>
      <c r="G772" s="22"/>
      <c r="H772" s="22"/>
      <c r="I772" s="22"/>
      <c r="J772" s="22"/>
      <c r="K772" s="22"/>
      <c r="L772" s="22"/>
    </row>
    <row r="773" spans="1:18" ht="18" x14ac:dyDescent="0.35">
      <c r="A773" s="667">
        <v>763</v>
      </c>
      <c r="B773" s="106">
        <v>43944</v>
      </c>
      <c r="C773" s="104" t="s">
        <v>775</v>
      </c>
      <c r="D773" s="5" t="s">
        <v>249</v>
      </c>
      <c r="E773" s="175">
        <v>91</v>
      </c>
      <c r="F773" s="22">
        <v>19</v>
      </c>
      <c r="G773" s="22"/>
      <c r="H773" s="22"/>
      <c r="I773" s="22"/>
      <c r="J773" s="22"/>
      <c r="K773" s="22"/>
      <c r="L773" s="22"/>
    </row>
    <row r="774" spans="1:18" ht="15.6" x14ac:dyDescent="0.3">
      <c r="A774" s="666">
        <v>764</v>
      </c>
      <c r="B774" s="106">
        <v>43944</v>
      </c>
      <c r="C774" s="104" t="s">
        <v>769</v>
      </c>
      <c r="D774" s="5" t="s">
        <v>56</v>
      </c>
      <c r="E774" s="175">
        <v>92</v>
      </c>
      <c r="F774" s="22">
        <v>20</v>
      </c>
      <c r="G774" s="22"/>
      <c r="H774" s="22"/>
      <c r="I774" s="22"/>
      <c r="J774" s="22"/>
      <c r="K774" s="22"/>
      <c r="L774" s="22"/>
    </row>
    <row r="775" spans="1:18" ht="15.6" x14ac:dyDescent="0.3">
      <c r="A775" s="668">
        <v>765</v>
      </c>
      <c r="B775" s="106">
        <v>43945</v>
      </c>
      <c r="C775" s="104" t="s">
        <v>784</v>
      </c>
      <c r="D775" s="5" t="s">
        <v>56</v>
      </c>
      <c r="E775" s="16">
        <v>93</v>
      </c>
      <c r="F775" s="22"/>
      <c r="G775" s="22"/>
      <c r="H775" s="22"/>
      <c r="I775" s="22"/>
      <c r="J775" s="22"/>
      <c r="K775" s="22"/>
      <c r="L775" s="22"/>
    </row>
    <row r="776" spans="1:18" ht="18" x14ac:dyDescent="0.35">
      <c r="A776" s="667">
        <v>766</v>
      </c>
      <c r="B776" s="33">
        <v>43938</v>
      </c>
      <c r="C776" s="62" t="s">
        <v>715</v>
      </c>
      <c r="D776" s="62" t="s">
        <v>128</v>
      </c>
      <c r="E776" s="175">
        <v>94</v>
      </c>
      <c r="F776" s="22">
        <v>21</v>
      </c>
      <c r="G776" s="22"/>
      <c r="H776" s="22"/>
      <c r="I776" s="22"/>
      <c r="J776" s="22"/>
      <c r="K776" s="22"/>
      <c r="L776" s="22"/>
    </row>
    <row r="777" spans="1:18" ht="15.6" x14ac:dyDescent="0.3">
      <c r="A777" s="666">
        <v>767</v>
      </c>
      <c r="B777" s="106">
        <v>43944</v>
      </c>
      <c r="C777" s="104" t="s">
        <v>770</v>
      </c>
      <c r="D777" s="5" t="s">
        <v>128</v>
      </c>
      <c r="E777" s="175">
        <v>95</v>
      </c>
      <c r="F777" s="22"/>
      <c r="G777" s="22"/>
      <c r="H777" s="22"/>
      <c r="I777" s="22"/>
      <c r="J777" s="22"/>
      <c r="K777" s="22"/>
      <c r="L777" s="22"/>
    </row>
    <row r="778" spans="1:18" ht="15.6" x14ac:dyDescent="0.3">
      <c r="A778" s="668">
        <v>768</v>
      </c>
      <c r="B778" s="106">
        <v>43943</v>
      </c>
      <c r="C778" s="104" t="s">
        <v>746</v>
      </c>
      <c r="D778" s="5" t="s">
        <v>112</v>
      </c>
      <c r="E778" s="16">
        <v>96</v>
      </c>
      <c r="F778" s="22">
        <v>22</v>
      </c>
      <c r="G778" s="22"/>
      <c r="H778" s="22"/>
      <c r="I778" s="22"/>
      <c r="J778" s="22"/>
      <c r="K778" s="22"/>
      <c r="L778" s="22"/>
    </row>
    <row r="779" spans="1:18" ht="18" x14ac:dyDescent="0.35">
      <c r="A779" s="667">
        <v>769</v>
      </c>
      <c r="B779" s="106">
        <v>43944</v>
      </c>
      <c r="C779" s="104" t="s">
        <v>771</v>
      </c>
      <c r="D779" s="5" t="s">
        <v>112</v>
      </c>
      <c r="E779" s="175">
        <v>97</v>
      </c>
      <c r="F779" s="22"/>
      <c r="G779" s="22"/>
      <c r="H779" s="22"/>
      <c r="I779" s="22"/>
      <c r="J779" s="22"/>
      <c r="K779" s="22"/>
      <c r="L779" s="22"/>
    </row>
    <row r="780" spans="1:18" ht="15.6" x14ac:dyDescent="0.3">
      <c r="A780" s="666">
        <v>770</v>
      </c>
      <c r="B780" s="106">
        <v>43949</v>
      </c>
      <c r="C780" s="104" t="s">
        <v>824</v>
      </c>
      <c r="D780" s="5" t="s">
        <v>174</v>
      </c>
      <c r="E780" s="175">
        <v>98</v>
      </c>
      <c r="F780" s="22">
        <v>23</v>
      </c>
      <c r="G780" s="22"/>
      <c r="H780" s="22"/>
      <c r="I780" s="22"/>
      <c r="J780" s="22"/>
      <c r="K780" s="22"/>
      <c r="L780" s="22"/>
    </row>
    <row r="781" spans="1:18" ht="16.2" x14ac:dyDescent="0.35">
      <c r="A781" s="668">
        <v>771</v>
      </c>
      <c r="B781" s="106">
        <v>43943</v>
      </c>
      <c r="C781" s="104" t="s">
        <v>749</v>
      </c>
      <c r="D781" s="5" t="s">
        <v>750</v>
      </c>
      <c r="E781" s="16">
        <v>99</v>
      </c>
      <c r="F781" s="22">
        <v>24</v>
      </c>
      <c r="G781" s="22"/>
      <c r="H781" s="22"/>
      <c r="I781" s="22"/>
      <c r="J781" s="22"/>
      <c r="K781" s="22"/>
      <c r="L781" s="22"/>
      <c r="R781" s="846" t="s">
        <v>2428</v>
      </c>
    </row>
    <row r="782" spans="1:18" ht="18" x14ac:dyDescent="0.35">
      <c r="A782" s="667">
        <v>772</v>
      </c>
      <c r="B782" s="106">
        <v>43943</v>
      </c>
      <c r="C782" s="104" t="s">
        <v>751</v>
      </c>
      <c r="D782" s="5" t="s">
        <v>274</v>
      </c>
      <c r="E782" s="175">
        <v>100</v>
      </c>
      <c r="F782" s="22">
        <v>25</v>
      </c>
      <c r="G782" s="22"/>
      <c r="H782" s="22"/>
      <c r="I782" s="22"/>
      <c r="J782" s="22"/>
      <c r="K782" s="22"/>
      <c r="L782" s="22"/>
    </row>
    <row r="783" spans="1:18" ht="15.6" x14ac:dyDescent="0.3">
      <c r="A783" s="666">
        <v>773</v>
      </c>
      <c r="B783" s="106">
        <v>43944</v>
      </c>
      <c r="C783" s="104" t="s">
        <v>772</v>
      </c>
      <c r="D783" s="5" t="s">
        <v>274</v>
      </c>
      <c r="E783" s="175">
        <v>101</v>
      </c>
      <c r="F783" s="22"/>
      <c r="G783" s="22"/>
      <c r="H783" s="22"/>
      <c r="I783" s="22"/>
      <c r="J783" s="22"/>
      <c r="K783" s="22"/>
      <c r="L783" s="22"/>
    </row>
    <row r="784" spans="1:18" ht="15.6" x14ac:dyDescent="0.3">
      <c r="A784" s="668">
        <v>774</v>
      </c>
      <c r="B784" s="106">
        <v>43943</v>
      </c>
      <c r="C784" s="104" t="s">
        <v>745</v>
      </c>
      <c r="D784" s="5" t="s">
        <v>100</v>
      </c>
      <c r="E784" s="16">
        <v>102</v>
      </c>
      <c r="F784" s="22">
        <v>26</v>
      </c>
      <c r="G784" s="22"/>
      <c r="H784" s="22"/>
      <c r="I784" s="22"/>
      <c r="J784" s="22"/>
      <c r="K784" s="22"/>
      <c r="L784" s="22"/>
    </row>
    <row r="785" spans="1:12" ht="18" x14ac:dyDescent="0.35">
      <c r="A785" s="667">
        <v>775</v>
      </c>
      <c r="B785" s="106">
        <v>43944</v>
      </c>
      <c r="C785" s="144" t="s">
        <v>755</v>
      </c>
      <c r="D785" s="5" t="s">
        <v>100</v>
      </c>
      <c r="E785" s="175">
        <v>103</v>
      </c>
      <c r="F785" s="22"/>
      <c r="G785" s="22"/>
      <c r="H785" s="22"/>
      <c r="I785" s="22"/>
      <c r="J785" s="22"/>
      <c r="K785" s="22"/>
      <c r="L785" s="22"/>
    </row>
    <row r="786" spans="1:12" ht="15.6" x14ac:dyDescent="0.3">
      <c r="A786" s="666">
        <v>776</v>
      </c>
      <c r="B786" s="106">
        <v>43944</v>
      </c>
      <c r="C786" s="144" t="s">
        <v>756</v>
      </c>
      <c r="D786" s="5" t="s">
        <v>100</v>
      </c>
      <c r="E786" s="175">
        <v>104</v>
      </c>
      <c r="F786" s="22"/>
      <c r="G786" s="22"/>
      <c r="H786" s="22"/>
      <c r="I786" s="22"/>
      <c r="J786" s="22"/>
      <c r="K786" s="22"/>
      <c r="L786" s="22"/>
    </row>
    <row r="787" spans="1:12" ht="15.6" x14ac:dyDescent="0.3">
      <c r="A787" s="668">
        <v>777</v>
      </c>
      <c r="B787" s="108">
        <v>43950</v>
      </c>
      <c r="C787" s="109" t="s">
        <v>840</v>
      </c>
      <c r="D787" s="110" t="s">
        <v>100</v>
      </c>
      <c r="E787" s="16">
        <v>105</v>
      </c>
      <c r="F787" s="22"/>
      <c r="G787" s="22"/>
      <c r="H787" s="22"/>
      <c r="I787" s="22"/>
      <c r="J787" s="22"/>
      <c r="K787" s="22"/>
      <c r="L787" s="22"/>
    </row>
    <row r="788" spans="1:12" ht="18" x14ac:dyDescent="0.35">
      <c r="A788" s="667">
        <v>778</v>
      </c>
      <c r="B788" s="11">
        <v>43945</v>
      </c>
      <c r="C788" s="12" t="s">
        <v>791</v>
      </c>
      <c r="D788" s="4" t="s">
        <v>792</v>
      </c>
      <c r="E788" s="575">
        <v>1</v>
      </c>
      <c r="F788" s="22"/>
      <c r="G788" s="22"/>
      <c r="H788" s="22"/>
      <c r="I788" s="22"/>
      <c r="J788" s="22"/>
      <c r="K788" s="22"/>
      <c r="L788" s="22"/>
    </row>
    <row r="789" spans="1:12" ht="15.6" x14ac:dyDescent="0.3">
      <c r="A789" s="666">
        <v>779</v>
      </c>
      <c r="B789" s="91">
        <v>43885</v>
      </c>
      <c r="C789" s="77" t="s">
        <v>351</v>
      </c>
      <c r="D789" s="50" t="s">
        <v>67</v>
      </c>
      <c r="E789" s="175">
        <v>1</v>
      </c>
      <c r="F789" s="22"/>
      <c r="G789" s="22"/>
      <c r="H789" s="22"/>
      <c r="I789" s="22"/>
      <c r="J789" s="22"/>
      <c r="K789" s="22"/>
      <c r="L789" s="22"/>
    </row>
    <row r="790" spans="1:12" ht="15.6" x14ac:dyDescent="0.3">
      <c r="A790" s="668">
        <v>780</v>
      </c>
      <c r="B790" s="92">
        <v>43903</v>
      </c>
      <c r="C790" s="93" t="s">
        <v>427</v>
      </c>
      <c r="D790" s="27" t="s">
        <v>67</v>
      </c>
      <c r="E790" s="16">
        <v>2</v>
      </c>
      <c r="F790" s="22"/>
      <c r="G790" s="22"/>
      <c r="H790" s="22"/>
      <c r="I790" s="22"/>
      <c r="J790" s="22"/>
      <c r="K790" s="22"/>
      <c r="L790" s="22"/>
    </row>
    <row r="791" spans="1:12" ht="18" x14ac:dyDescent="0.35">
      <c r="A791" s="667">
        <v>781</v>
      </c>
      <c r="B791" s="90">
        <v>43949</v>
      </c>
      <c r="C791" s="12" t="s">
        <v>818</v>
      </c>
      <c r="D791" s="4" t="s">
        <v>67</v>
      </c>
      <c r="E791" s="175">
        <v>3</v>
      </c>
      <c r="F791" s="22"/>
      <c r="G791" s="22"/>
      <c r="H791" s="22"/>
      <c r="I791" s="22"/>
      <c r="J791" s="22"/>
      <c r="K791" s="22"/>
      <c r="L791" s="22"/>
    </row>
    <row r="792" spans="1:12" ht="15.6" x14ac:dyDescent="0.3">
      <c r="A792" s="666">
        <v>782</v>
      </c>
      <c r="B792" s="111">
        <v>43959</v>
      </c>
      <c r="C792" s="112" t="s">
        <v>870</v>
      </c>
      <c r="D792" s="113" t="s">
        <v>67</v>
      </c>
      <c r="E792" s="175">
        <v>4</v>
      </c>
      <c r="F792" s="22"/>
      <c r="G792" s="22"/>
      <c r="H792" s="22"/>
      <c r="I792" s="22"/>
      <c r="J792" s="22"/>
      <c r="K792" s="22"/>
      <c r="L792" s="22"/>
    </row>
    <row r="793" spans="1:12" ht="15.6" x14ac:dyDescent="0.3">
      <c r="A793" s="668">
        <v>783</v>
      </c>
      <c r="B793" s="176">
        <v>43859</v>
      </c>
      <c r="C793" s="175" t="s">
        <v>311</v>
      </c>
      <c r="D793" s="175" t="s">
        <v>312</v>
      </c>
      <c r="E793" s="575">
        <v>1</v>
      </c>
      <c r="F793" s="22"/>
      <c r="G793" s="22"/>
      <c r="H793" s="22"/>
      <c r="I793" s="22"/>
      <c r="J793" s="22"/>
      <c r="K793" s="22"/>
      <c r="L793" s="22"/>
    </row>
    <row r="794" spans="1:12" ht="18" x14ac:dyDescent="0.35">
      <c r="A794" s="667">
        <v>784</v>
      </c>
      <c r="B794" s="114">
        <v>43911</v>
      </c>
      <c r="C794" s="115" t="s">
        <v>1135</v>
      </c>
      <c r="D794" s="178" t="s">
        <v>312</v>
      </c>
      <c r="E794" s="576">
        <v>2</v>
      </c>
      <c r="F794" s="22"/>
      <c r="G794" s="22"/>
      <c r="H794" s="22"/>
      <c r="I794" s="22"/>
      <c r="J794" s="22"/>
      <c r="K794" s="22"/>
      <c r="L794" s="22"/>
    </row>
    <row r="795" spans="1:12" ht="15.6" x14ac:dyDescent="0.3">
      <c r="A795" s="666">
        <v>785</v>
      </c>
      <c r="B795" s="92">
        <v>43901</v>
      </c>
      <c r="C795" s="93" t="s">
        <v>420</v>
      </c>
      <c r="D795" s="27" t="s">
        <v>258</v>
      </c>
      <c r="E795" s="175">
        <v>1</v>
      </c>
      <c r="F795" s="22"/>
      <c r="G795" s="22"/>
      <c r="H795" s="22"/>
      <c r="I795" s="22"/>
      <c r="J795" s="22"/>
      <c r="K795" s="22"/>
      <c r="L795" s="22"/>
    </row>
    <row r="796" spans="1:12" ht="15.6" x14ac:dyDescent="0.3">
      <c r="A796" s="668">
        <v>786</v>
      </c>
      <c r="B796" s="92">
        <v>43919</v>
      </c>
      <c r="C796" s="93" t="s">
        <v>558</v>
      </c>
      <c r="D796" s="27" t="s">
        <v>258</v>
      </c>
      <c r="E796" s="175">
        <v>2</v>
      </c>
      <c r="F796" s="22"/>
      <c r="G796" s="22"/>
      <c r="H796" s="22"/>
      <c r="I796" s="22"/>
      <c r="J796" s="22"/>
      <c r="K796" s="22"/>
      <c r="L796" s="22"/>
    </row>
    <row r="797" spans="1:12" ht="18" x14ac:dyDescent="0.35">
      <c r="A797" s="667">
        <v>787</v>
      </c>
      <c r="B797" s="92">
        <v>43920</v>
      </c>
      <c r="C797" s="93" t="s">
        <v>564</v>
      </c>
      <c r="D797" s="27" t="s">
        <v>258</v>
      </c>
      <c r="E797" s="175">
        <v>3</v>
      </c>
      <c r="F797" s="22"/>
      <c r="G797" s="22"/>
      <c r="H797" s="22"/>
      <c r="I797" s="22"/>
      <c r="J797" s="22"/>
      <c r="K797" s="22"/>
      <c r="L797" s="22"/>
    </row>
    <row r="798" spans="1:12" ht="15.6" x14ac:dyDescent="0.3">
      <c r="A798" s="666">
        <v>788</v>
      </c>
      <c r="B798" s="99">
        <v>43920</v>
      </c>
      <c r="C798" s="93" t="s">
        <v>574</v>
      </c>
      <c r="D798" s="27" t="s">
        <v>258</v>
      </c>
      <c r="E798" s="175">
        <v>4</v>
      </c>
      <c r="F798" s="22"/>
      <c r="G798" s="22"/>
      <c r="H798" s="22"/>
      <c r="I798" s="22"/>
      <c r="J798" s="22"/>
      <c r="K798" s="22"/>
      <c r="L798" s="22"/>
    </row>
    <row r="799" spans="1:12" ht="15.6" x14ac:dyDescent="0.3">
      <c r="A799" s="668">
        <v>789</v>
      </c>
      <c r="B799" s="92">
        <v>43921</v>
      </c>
      <c r="C799" s="93" t="s">
        <v>588</v>
      </c>
      <c r="D799" s="27" t="s">
        <v>258</v>
      </c>
      <c r="E799" s="175">
        <v>5</v>
      </c>
      <c r="F799" s="22"/>
      <c r="G799" s="22"/>
      <c r="H799" s="22"/>
      <c r="I799" s="22"/>
      <c r="J799" s="22"/>
      <c r="K799" s="22"/>
      <c r="L799" s="22"/>
    </row>
    <row r="800" spans="1:12" ht="18" x14ac:dyDescent="0.35">
      <c r="A800" s="667">
        <v>790</v>
      </c>
      <c r="B800" s="11">
        <v>43937</v>
      </c>
      <c r="C800" s="12" t="s">
        <v>702</v>
      </c>
      <c r="D800" s="4" t="s">
        <v>258</v>
      </c>
      <c r="E800" s="175">
        <v>6</v>
      </c>
      <c r="F800" s="22"/>
      <c r="G800" s="22"/>
      <c r="H800" s="22"/>
      <c r="I800" s="22"/>
      <c r="J800" s="22"/>
      <c r="K800" s="22"/>
      <c r="L800" s="22"/>
    </row>
    <row r="801" spans="1:12" ht="15.6" x14ac:dyDescent="0.3">
      <c r="A801" s="666">
        <v>791</v>
      </c>
      <c r="B801" s="11">
        <v>43944</v>
      </c>
      <c r="C801" s="12" t="s">
        <v>760</v>
      </c>
      <c r="D801" s="4" t="s">
        <v>258</v>
      </c>
      <c r="E801" s="175">
        <v>7</v>
      </c>
      <c r="F801" s="22"/>
      <c r="G801" s="22"/>
      <c r="H801" s="22"/>
      <c r="I801" s="22"/>
      <c r="J801" s="22"/>
      <c r="K801" s="22"/>
      <c r="L801" s="22"/>
    </row>
    <row r="802" spans="1:12" ht="15.6" x14ac:dyDescent="0.3">
      <c r="A802" s="668">
        <v>792</v>
      </c>
      <c r="B802" s="114">
        <v>44007</v>
      </c>
      <c r="C802" s="115" t="s">
        <v>933</v>
      </c>
      <c r="D802" s="116" t="s">
        <v>258</v>
      </c>
      <c r="E802" s="175">
        <v>8</v>
      </c>
      <c r="F802" s="22"/>
      <c r="G802" s="22"/>
      <c r="H802" s="22"/>
      <c r="I802" s="22"/>
      <c r="J802" s="22"/>
      <c r="K802" s="22"/>
      <c r="L802" s="22"/>
    </row>
    <row r="803" spans="1:12" ht="18" x14ac:dyDescent="0.35">
      <c r="A803" s="667">
        <v>793</v>
      </c>
      <c r="B803" s="11">
        <v>43922</v>
      </c>
      <c r="C803" s="12" t="s">
        <v>608</v>
      </c>
      <c r="D803" s="4" t="s">
        <v>37</v>
      </c>
      <c r="E803" s="576">
        <v>1</v>
      </c>
      <c r="F803" s="22"/>
      <c r="G803" s="22"/>
      <c r="H803" s="22"/>
      <c r="I803" s="22"/>
      <c r="J803" s="22"/>
      <c r="K803" s="22"/>
      <c r="L803" s="22"/>
    </row>
    <row r="804" spans="1:12" ht="15.6" x14ac:dyDescent="0.3">
      <c r="A804" s="666">
        <v>794</v>
      </c>
      <c r="B804" s="92">
        <v>43895</v>
      </c>
      <c r="C804" s="27" t="s">
        <v>382</v>
      </c>
      <c r="D804" s="27" t="s">
        <v>383</v>
      </c>
      <c r="E804" s="575">
        <v>2</v>
      </c>
      <c r="F804" s="22"/>
      <c r="G804" s="22"/>
      <c r="H804" s="22"/>
      <c r="I804" s="22"/>
      <c r="J804" s="22"/>
      <c r="K804" s="22"/>
      <c r="L804" s="22"/>
    </row>
    <row r="805" spans="1:12" ht="15.6" x14ac:dyDescent="0.3">
      <c r="A805" s="668">
        <v>795</v>
      </c>
      <c r="B805" s="92">
        <v>43908</v>
      </c>
      <c r="C805" s="93" t="s">
        <v>464</v>
      </c>
      <c r="D805" s="27" t="s">
        <v>383</v>
      </c>
      <c r="E805" s="575">
        <v>3</v>
      </c>
      <c r="F805" s="22"/>
      <c r="G805" s="22"/>
      <c r="H805" s="22"/>
      <c r="I805" s="22"/>
      <c r="J805" s="22"/>
      <c r="K805" s="22"/>
      <c r="L805" s="22"/>
    </row>
    <row r="806" spans="1:12" ht="18" x14ac:dyDescent="0.35">
      <c r="A806" s="667">
        <v>796</v>
      </c>
      <c r="B806" s="99">
        <v>43920</v>
      </c>
      <c r="C806" s="27" t="s">
        <v>571</v>
      </c>
      <c r="D806" s="27" t="s">
        <v>572</v>
      </c>
      <c r="E806" s="16">
        <v>553</v>
      </c>
      <c r="F806" s="22"/>
      <c r="G806" s="22"/>
      <c r="H806" s="22"/>
      <c r="I806" s="22"/>
      <c r="J806" s="22"/>
      <c r="K806" s="22"/>
      <c r="L806" s="22"/>
    </row>
    <row r="807" spans="1:12" ht="15.6" x14ac:dyDescent="0.3">
      <c r="A807" s="666">
        <v>797</v>
      </c>
      <c r="B807" s="49">
        <v>43874</v>
      </c>
      <c r="C807" s="77" t="s">
        <v>320</v>
      </c>
      <c r="D807" s="50" t="s">
        <v>34</v>
      </c>
      <c r="E807" s="567">
        <v>1</v>
      </c>
      <c r="F807" s="22"/>
      <c r="G807" s="22"/>
      <c r="H807" s="22"/>
      <c r="I807" s="22"/>
      <c r="J807" s="22"/>
      <c r="K807" s="22"/>
      <c r="L807" s="22"/>
    </row>
    <row r="808" spans="1:12" ht="15.6" x14ac:dyDescent="0.3">
      <c r="A808" s="668">
        <v>798</v>
      </c>
      <c r="B808" s="92">
        <v>43902</v>
      </c>
      <c r="C808" s="93" t="s">
        <v>423</v>
      </c>
      <c r="D808" s="27" t="s">
        <v>34</v>
      </c>
      <c r="E808" s="567">
        <v>2</v>
      </c>
      <c r="F808" s="22"/>
      <c r="G808" s="22"/>
      <c r="H808" s="22"/>
      <c r="I808" s="22"/>
      <c r="J808" s="22"/>
      <c r="K808" s="22"/>
      <c r="L808" s="22"/>
    </row>
    <row r="809" spans="1:12" ht="18" x14ac:dyDescent="0.35">
      <c r="A809" s="667">
        <v>799</v>
      </c>
      <c r="B809" s="92">
        <v>43903</v>
      </c>
      <c r="C809" s="93" t="s">
        <v>432</v>
      </c>
      <c r="D809" s="27" t="s">
        <v>34</v>
      </c>
      <c r="E809" s="568">
        <v>3</v>
      </c>
      <c r="F809" s="22"/>
      <c r="G809" s="22"/>
      <c r="H809" s="22"/>
      <c r="I809" s="22"/>
      <c r="J809" s="22"/>
      <c r="K809" s="22"/>
      <c r="L809" s="22"/>
    </row>
    <row r="810" spans="1:12" ht="15.6" x14ac:dyDescent="0.3">
      <c r="A810" s="666">
        <v>800</v>
      </c>
      <c r="B810" s="92">
        <v>43907</v>
      </c>
      <c r="C810" s="93" t="s">
        <v>457</v>
      </c>
      <c r="D810" s="27" t="s">
        <v>34</v>
      </c>
      <c r="E810" s="567">
        <v>4</v>
      </c>
      <c r="F810" s="22"/>
      <c r="G810" s="22"/>
      <c r="H810" s="22"/>
      <c r="I810" s="22"/>
      <c r="J810" s="22"/>
      <c r="K810" s="22"/>
      <c r="L810" s="22"/>
    </row>
    <row r="811" spans="1:12" ht="15.6" x14ac:dyDescent="0.3">
      <c r="A811" s="668">
        <v>801</v>
      </c>
      <c r="B811" s="92">
        <v>43909</v>
      </c>
      <c r="C811" s="93" t="s">
        <v>471</v>
      </c>
      <c r="D811" s="27" t="s">
        <v>34</v>
      </c>
      <c r="E811" s="567">
        <v>5</v>
      </c>
      <c r="F811" s="22"/>
      <c r="G811" s="22"/>
      <c r="H811" s="22"/>
      <c r="I811" s="22"/>
      <c r="J811" s="22"/>
      <c r="K811" s="22"/>
      <c r="L811" s="22"/>
    </row>
    <row r="812" spans="1:12" ht="18" x14ac:dyDescent="0.35">
      <c r="A812" s="667">
        <v>802</v>
      </c>
      <c r="B812" s="92">
        <v>43910</v>
      </c>
      <c r="C812" s="93" t="s">
        <v>492</v>
      </c>
      <c r="D812" s="27" t="s">
        <v>34</v>
      </c>
      <c r="E812" s="568">
        <v>6</v>
      </c>
      <c r="F812" s="22"/>
      <c r="G812" s="22"/>
      <c r="H812" s="22"/>
      <c r="I812" s="22"/>
      <c r="J812" s="22"/>
      <c r="K812" s="22"/>
      <c r="L812" s="22"/>
    </row>
    <row r="813" spans="1:12" ht="15.6" x14ac:dyDescent="0.3">
      <c r="A813" s="666">
        <v>803</v>
      </c>
      <c r="B813" s="92">
        <v>43913</v>
      </c>
      <c r="C813" s="93" t="s">
        <v>501</v>
      </c>
      <c r="D813" s="27" t="s">
        <v>34</v>
      </c>
      <c r="E813" s="567">
        <v>7</v>
      </c>
      <c r="F813" s="22"/>
      <c r="G813" s="22"/>
      <c r="H813" s="22"/>
      <c r="I813" s="22"/>
      <c r="J813" s="22"/>
      <c r="K813" s="22"/>
      <c r="L813" s="22"/>
    </row>
    <row r="814" spans="1:12" ht="15.6" x14ac:dyDescent="0.3">
      <c r="A814" s="668">
        <v>804</v>
      </c>
      <c r="B814" s="92">
        <v>43915</v>
      </c>
      <c r="C814" s="93" t="s">
        <v>526</v>
      </c>
      <c r="D814" s="27" t="s">
        <v>34</v>
      </c>
      <c r="E814" s="567">
        <v>8</v>
      </c>
      <c r="F814" s="22"/>
      <c r="G814" s="22"/>
      <c r="H814" s="22"/>
      <c r="I814" s="22"/>
      <c r="J814" s="22"/>
      <c r="K814" s="22"/>
      <c r="L814" s="22"/>
    </row>
    <row r="815" spans="1:12" ht="18" x14ac:dyDescent="0.35">
      <c r="A815" s="667">
        <v>805</v>
      </c>
      <c r="B815" s="92">
        <v>43917</v>
      </c>
      <c r="C815" s="93" t="s">
        <v>532</v>
      </c>
      <c r="D815" s="27" t="s">
        <v>34</v>
      </c>
      <c r="E815" s="568">
        <v>9</v>
      </c>
      <c r="F815" s="22"/>
      <c r="G815" s="22"/>
      <c r="H815" s="22"/>
      <c r="I815" s="22"/>
      <c r="J815" s="22"/>
      <c r="K815" s="22"/>
      <c r="L815" s="22"/>
    </row>
    <row r="816" spans="1:12" ht="15.6" x14ac:dyDescent="0.3">
      <c r="A816" s="666">
        <v>806</v>
      </c>
      <c r="B816" s="92">
        <v>43920</v>
      </c>
      <c r="C816" s="93" t="s">
        <v>562</v>
      </c>
      <c r="D816" s="27" t="s">
        <v>34</v>
      </c>
      <c r="E816" s="567">
        <v>10</v>
      </c>
      <c r="F816" s="22"/>
      <c r="G816" s="22"/>
      <c r="H816" s="22"/>
      <c r="I816" s="22"/>
      <c r="J816" s="22"/>
      <c r="K816" s="22"/>
      <c r="L816" s="22"/>
    </row>
    <row r="817" spans="1:18" ht="15.6" x14ac:dyDescent="0.3">
      <c r="A817" s="668">
        <v>807</v>
      </c>
      <c r="B817" s="99">
        <v>43921</v>
      </c>
      <c r="C817" s="93" t="s">
        <v>579</v>
      </c>
      <c r="D817" s="27" t="s">
        <v>34</v>
      </c>
      <c r="E817" s="567">
        <v>11</v>
      </c>
      <c r="F817" s="22"/>
      <c r="G817" s="22"/>
      <c r="H817" s="22"/>
      <c r="I817" s="22"/>
      <c r="J817" s="22"/>
      <c r="K817" s="22"/>
      <c r="L817" s="22"/>
    </row>
    <row r="818" spans="1:18" ht="18" x14ac:dyDescent="0.35">
      <c r="A818" s="667">
        <v>808</v>
      </c>
      <c r="B818" s="11">
        <v>43922</v>
      </c>
      <c r="C818" s="12" t="s">
        <v>605</v>
      </c>
      <c r="D818" s="4" t="s">
        <v>34</v>
      </c>
      <c r="E818" s="568">
        <v>12</v>
      </c>
      <c r="F818" s="22"/>
      <c r="G818" s="22"/>
      <c r="H818" s="22"/>
      <c r="I818" s="22"/>
      <c r="J818" s="22"/>
      <c r="K818" s="22"/>
      <c r="L818" s="22"/>
    </row>
    <row r="819" spans="1:18" ht="15.6" x14ac:dyDescent="0.3">
      <c r="A819" s="666">
        <v>809</v>
      </c>
      <c r="B819" s="11">
        <v>43922</v>
      </c>
      <c r="C819" s="12" t="s">
        <v>606</v>
      </c>
      <c r="D819" s="4" t="s">
        <v>34</v>
      </c>
      <c r="E819" s="567">
        <v>13</v>
      </c>
      <c r="F819" s="22"/>
      <c r="G819" s="22"/>
      <c r="H819" s="22"/>
      <c r="I819" s="22"/>
      <c r="J819" s="22"/>
      <c r="K819" s="22"/>
      <c r="L819" s="22"/>
    </row>
    <row r="820" spans="1:18" ht="15.6" x14ac:dyDescent="0.3">
      <c r="A820" s="668">
        <v>810</v>
      </c>
      <c r="B820" s="11">
        <v>43922</v>
      </c>
      <c r="C820" s="12" t="s">
        <v>607</v>
      </c>
      <c r="D820" s="4" t="s">
        <v>34</v>
      </c>
      <c r="E820" s="567">
        <v>14</v>
      </c>
      <c r="F820" s="22"/>
      <c r="G820" s="22"/>
      <c r="H820" s="22"/>
      <c r="I820" s="22"/>
      <c r="J820" s="22"/>
      <c r="K820" s="22"/>
      <c r="L820" s="22"/>
    </row>
    <row r="821" spans="1:18" ht="18" x14ac:dyDescent="0.35">
      <c r="A821" s="667">
        <v>811</v>
      </c>
      <c r="B821" s="11">
        <v>43934</v>
      </c>
      <c r="C821" s="12" t="s">
        <v>672</v>
      </c>
      <c r="D821" s="4" t="s">
        <v>34</v>
      </c>
      <c r="E821" s="568">
        <v>15</v>
      </c>
      <c r="F821" s="22"/>
      <c r="G821" s="22"/>
      <c r="H821" s="22"/>
      <c r="I821" s="22"/>
      <c r="J821" s="22"/>
      <c r="K821" s="22"/>
      <c r="L821" s="22"/>
    </row>
    <row r="822" spans="1:18" ht="15.6" x14ac:dyDescent="0.3">
      <c r="A822" s="666">
        <v>812</v>
      </c>
      <c r="B822" s="90">
        <v>43937</v>
      </c>
      <c r="C822" s="12" t="s">
        <v>701</v>
      </c>
      <c r="D822" s="4" t="s">
        <v>34</v>
      </c>
      <c r="E822" s="567">
        <v>16</v>
      </c>
      <c r="G822" s="22"/>
      <c r="H822" s="17" t="s">
        <v>1134</v>
      </c>
      <c r="I822" s="17"/>
      <c r="J822" s="22"/>
      <c r="K822" s="22"/>
      <c r="L822" s="22"/>
    </row>
    <row r="823" spans="1:18" ht="15.6" x14ac:dyDescent="0.3">
      <c r="A823" s="668">
        <v>813</v>
      </c>
      <c r="B823" s="11">
        <v>43941</v>
      </c>
      <c r="C823" s="12" t="s">
        <v>717</v>
      </c>
      <c r="D823" s="4" t="s">
        <v>34</v>
      </c>
      <c r="E823" s="567">
        <v>17</v>
      </c>
      <c r="F823" s="22"/>
      <c r="G823" s="22"/>
      <c r="H823" s="22"/>
      <c r="I823" s="22"/>
      <c r="J823" s="22"/>
      <c r="K823" s="22"/>
      <c r="L823" s="22"/>
    </row>
    <row r="824" spans="1:18" ht="18" x14ac:dyDescent="0.35">
      <c r="A824" s="667">
        <v>814</v>
      </c>
      <c r="B824" s="11">
        <v>43948</v>
      </c>
      <c r="C824" s="12" t="s">
        <v>806</v>
      </c>
      <c r="D824" s="4" t="s">
        <v>34</v>
      </c>
      <c r="E824" s="568">
        <v>18</v>
      </c>
      <c r="F824" s="22"/>
      <c r="G824" s="22"/>
      <c r="H824" s="22"/>
      <c r="I824" s="22"/>
      <c r="J824" s="22"/>
      <c r="K824" s="22"/>
      <c r="L824" s="22"/>
    </row>
    <row r="825" spans="1:18" ht="15.6" x14ac:dyDescent="0.3">
      <c r="A825" s="666">
        <v>815</v>
      </c>
      <c r="B825" s="11">
        <v>43949</v>
      </c>
      <c r="C825" s="12" t="s">
        <v>821</v>
      </c>
      <c r="D825" s="4" t="s">
        <v>34</v>
      </c>
      <c r="E825" s="567">
        <v>19</v>
      </c>
      <c r="F825" s="22"/>
      <c r="G825" s="22"/>
      <c r="H825" s="22"/>
      <c r="I825" s="22"/>
      <c r="J825" s="22"/>
      <c r="K825" s="22"/>
      <c r="L825" s="22"/>
    </row>
    <row r="826" spans="1:18" ht="15.6" x14ac:dyDescent="0.3">
      <c r="A826" s="668">
        <v>816</v>
      </c>
      <c r="B826" s="11">
        <v>43950</v>
      </c>
      <c r="C826" s="12" t="s">
        <v>825</v>
      </c>
      <c r="D826" s="4" t="s">
        <v>34</v>
      </c>
      <c r="E826" s="567">
        <v>20</v>
      </c>
      <c r="F826" s="22"/>
      <c r="G826" s="22"/>
      <c r="H826" s="22"/>
      <c r="I826" s="22"/>
      <c r="J826" s="22"/>
      <c r="K826" s="22"/>
      <c r="L826" s="22"/>
    </row>
    <row r="827" spans="1:18" ht="18" x14ac:dyDescent="0.35">
      <c r="A827" s="667">
        <v>817</v>
      </c>
      <c r="B827" s="11">
        <v>43950</v>
      </c>
      <c r="C827" s="12" t="s">
        <v>837</v>
      </c>
      <c r="D827" s="4" t="s">
        <v>34</v>
      </c>
      <c r="E827" s="568">
        <v>21</v>
      </c>
      <c r="F827" s="22"/>
      <c r="G827" s="22"/>
      <c r="H827" s="22"/>
      <c r="I827" s="22"/>
      <c r="J827" s="22"/>
      <c r="K827" s="22"/>
      <c r="L827" s="22"/>
    </row>
    <row r="828" spans="1:18" ht="15.6" x14ac:dyDescent="0.3">
      <c r="A828" s="666">
        <v>818</v>
      </c>
      <c r="B828" s="111">
        <v>43957</v>
      </c>
      <c r="C828" s="112" t="s">
        <v>856</v>
      </c>
      <c r="D828" s="113" t="s">
        <v>34</v>
      </c>
      <c r="E828" s="567">
        <v>22</v>
      </c>
      <c r="F828" s="22"/>
      <c r="G828" s="22"/>
      <c r="H828" s="22"/>
      <c r="I828" s="22"/>
      <c r="J828" s="22"/>
      <c r="K828" s="22"/>
      <c r="L828" s="22"/>
    </row>
    <row r="829" spans="1:18" ht="15.6" x14ac:dyDescent="0.3">
      <c r="A829" s="668">
        <v>819</v>
      </c>
      <c r="B829" s="111">
        <v>43980</v>
      </c>
      <c r="C829" s="112" t="s">
        <v>905</v>
      </c>
      <c r="D829" s="113" t="s">
        <v>34</v>
      </c>
      <c r="E829" s="567">
        <v>23</v>
      </c>
      <c r="F829" s="22"/>
      <c r="G829" s="22"/>
      <c r="H829" s="22"/>
      <c r="I829" s="22"/>
      <c r="J829" s="22"/>
      <c r="K829" s="22"/>
      <c r="L829" s="22"/>
    </row>
    <row r="830" spans="1:18" s="6" customFormat="1" ht="18" x14ac:dyDescent="0.35">
      <c r="A830" s="667">
        <v>820</v>
      </c>
      <c r="B830" s="11">
        <v>43935</v>
      </c>
      <c r="C830" s="12" t="s">
        <v>688</v>
      </c>
      <c r="D830" s="4" t="s">
        <v>689</v>
      </c>
      <c r="E830" s="568">
        <v>24</v>
      </c>
      <c r="F830" s="22"/>
      <c r="G830" s="62"/>
      <c r="H830" s="62"/>
      <c r="I830" s="62"/>
      <c r="J830" s="62"/>
      <c r="K830" s="62"/>
      <c r="L830" s="62"/>
      <c r="R830" s="7"/>
    </row>
    <row r="831" spans="1:18" s="6" customFormat="1" ht="15.6" x14ac:dyDescent="0.3">
      <c r="A831" s="666">
        <v>821</v>
      </c>
      <c r="B831" s="11">
        <v>43922</v>
      </c>
      <c r="C831" s="12" t="s">
        <v>618</v>
      </c>
      <c r="D831" s="4" t="s">
        <v>2291</v>
      </c>
      <c r="E831" s="567">
        <v>25</v>
      </c>
      <c r="F831"/>
      <c r="G831" s="62"/>
      <c r="H831" s="62"/>
      <c r="I831" s="62"/>
      <c r="J831" s="62"/>
      <c r="K831" s="62"/>
      <c r="L831" s="62"/>
      <c r="R831" s="7"/>
    </row>
    <row r="832" spans="1:18" s="6" customFormat="1" ht="15.6" x14ac:dyDescent="0.3">
      <c r="A832" s="668">
        <v>822</v>
      </c>
      <c r="B832" s="11">
        <v>43924</v>
      </c>
      <c r="C832" s="12" t="s">
        <v>634</v>
      </c>
      <c r="D832" s="4" t="s">
        <v>2291</v>
      </c>
      <c r="E832" s="567">
        <v>26</v>
      </c>
      <c r="F832" s="22"/>
      <c r="G832" s="62"/>
      <c r="H832" s="62"/>
      <c r="I832" s="62"/>
      <c r="J832" s="62"/>
      <c r="K832" s="62"/>
      <c r="L832" s="62"/>
      <c r="R832" s="7"/>
    </row>
    <row r="833" spans="1:18" s="6" customFormat="1" ht="15.6" x14ac:dyDescent="0.3">
      <c r="A833" s="666"/>
      <c r="B833" s="155"/>
      <c r="C833" s="155"/>
      <c r="D833" s="155"/>
      <c r="E833" s="155"/>
      <c r="F833" s="22"/>
      <c r="G833" s="62"/>
      <c r="H833" s="62"/>
      <c r="I833" s="62"/>
      <c r="J833" s="62"/>
      <c r="K833" s="62"/>
      <c r="L833" s="62"/>
      <c r="R833" s="7"/>
    </row>
    <row r="834" spans="1:18" s="6" customFormat="1" ht="15.6" customHeight="1" x14ac:dyDescent="0.35">
      <c r="A834" s="666"/>
      <c r="B834" s="177"/>
      <c r="C834" s="177"/>
      <c r="D834" s="177"/>
      <c r="E834" s="177"/>
      <c r="F834" s="22"/>
      <c r="G834" s="62"/>
      <c r="H834" s="62"/>
      <c r="I834" s="62"/>
      <c r="J834" s="62"/>
      <c r="K834" s="62"/>
      <c r="L834" s="62"/>
      <c r="R834" s="7"/>
    </row>
    <row r="835" spans="1:18" s="6" customFormat="1" ht="15.6" x14ac:dyDescent="0.3">
      <c r="A835" s="666"/>
      <c r="B835" s="11"/>
      <c r="C835" s="12"/>
      <c r="D835" s="4"/>
      <c r="E835" s="75"/>
      <c r="F835" s="22"/>
      <c r="G835" s="62"/>
      <c r="H835" s="62"/>
      <c r="I835" s="62"/>
      <c r="J835" s="62"/>
      <c r="K835" s="62"/>
      <c r="L835" s="62"/>
      <c r="R835" s="7"/>
    </row>
    <row r="836" spans="1:18" s="6" customFormat="1" ht="15.6" x14ac:dyDescent="0.3">
      <c r="A836" s="666"/>
      <c r="B836" s="11"/>
      <c r="C836" s="12"/>
      <c r="D836" s="4"/>
      <c r="E836" s="75"/>
      <c r="F836" s="22"/>
      <c r="G836" s="62"/>
      <c r="H836" s="62"/>
      <c r="I836" s="62"/>
      <c r="J836" s="62"/>
      <c r="K836" s="62"/>
      <c r="L836" s="62"/>
      <c r="R836" s="7"/>
    </row>
    <row r="837" spans="1:18" s="6" customFormat="1" ht="15.6" x14ac:dyDescent="0.3">
      <c r="A837" s="666"/>
      <c r="B837" s="11"/>
      <c r="C837" s="12"/>
      <c r="D837" s="4"/>
      <c r="E837" s="75"/>
      <c r="F837" s="22"/>
      <c r="G837" s="62"/>
      <c r="H837" s="62"/>
      <c r="I837" s="62"/>
      <c r="J837" s="62"/>
      <c r="K837" s="62"/>
      <c r="L837" s="62"/>
      <c r="R837" s="7"/>
    </row>
    <row r="838" spans="1:18" s="6" customFormat="1" ht="15.6" x14ac:dyDescent="0.3">
      <c r="A838" s="666"/>
      <c r="B838" s="49"/>
      <c r="C838" s="77"/>
      <c r="D838" s="50"/>
      <c r="E838" s="75"/>
      <c r="F838" s="22"/>
      <c r="G838" s="62"/>
      <c r="H838" s="62"/>
      <c r="I838" s="62"/>
      <c r="J838" s="62"/>
      <c r="K838" s="62"/>
      <c r="L838" s="62"/>
      <c r="R838" s="7"/>
    </row>
    <row r="839" spans="1:18" s="6" customFormat="1" ht="15.6" x14ac:dyDescent="0.3">
      <c r="A839" s="666"/>
      <c r="B839" s="49"/>
      <c r="C839" s="77"/>
      <c r="D839" s="50"/>
      <c r="E839" s="75"/>
      <c r="F839" s="22"/>
      <c r="G839" s="62"/>
      <c r="H839" s="62" t="s">
        <v>942</v>
      </c>
      <c r="I839" s="62" t="s">
        <v>2284</v>
      </c>
      <c r="J839" s="62"/>
      <c r="K839" s="62"/>
      <c r="L839" s="62"/>
      <c r="R839" s="7"/>
    </row>
    <row r="840" spans="1:18" ht="15.6" x14ac:dyDescent="0.3">
      <c r="A840" s="665">
        <v>823</v>
      </c>
      <c r="B840" s="31">
        <v>43864</v>
      </c>
      <c r="C840" s="37" t="s">
        <v>941</v>
      </c>
      <c r="D840" s="25" t="s">
        <v>942</v>
      </c>
      <c r="E840" s="25"/>
      <c r="F840" s="22"/>
      <c r="G840" s="22"/>
      <c r="H840" s="559">
        <v>33.333333333333336</v>
      </c>
      <c r="I840" s="559">
        <v>66.666666666666671</v>
      </c>
      <c r="J840" s="22"/>
      <c r="K840" s="22"/>
      <c r="L840" s="22"/>
    </row>
    <row r="841" spans="1:18" ht="15.6" x14ac:dyDescent="0.3">
      <c r="A841" s="665">
        <v>824</v>
      </c>
      <c r="B841" s="120">
        <v>43886</v>
      </c>
      <c r="C841" s="21" t="s">
        <v>943</v>
      </c>
      <c r="D841" s="22" t="s">
        <v>128</v>
      </c>
      <c r="E841" s="22"/>
      <c r="F841" s="22"/>
      <c r="G841" s="22"/>
      <c r="H841" s="559">
        <f>100/3</f>
        <v>33.333333333333336</v>
      </c>
      <c r="I841" s="559">
        <f>H841*2</f>
        <v>66.666666666666671</v>
      </c>
      <c r="J841" s="22"/>
      <c r="K841" s="22"/>
      <c r="L841" s="22"/>
    </row>
    <row r="842" spans="1:18" ht="16.2" customHeight="1" x14ac:dyDescent="0.3">
      <c r="A842" s="665">
        <v>825</v>
      </c>
      <c r="B842" s="28">
        <v>43914</v>
      </c>
      <c r="C842" s="29" t="s">
        <v>2351</v>
      </c>
      <c r="D842" s="30" t="s">
        <v>945</v>
      </c>
      <c r="E842" s="30"/>
      <c r="F842" s="22"/>
      <c r="G842" s="22"/>
      <c r="H842" s="22"/>
      <c r="I842" s="22"/>
      <c r="J842" s="22"/>
      <c r="K842" s="22"/>
      <c r="L842" s="22"/>
    </row>
    <row r="843" spans="1:18" ht="15.6" x14ac:dyDescent="0.3">
      <c r="B843" s="28"/>
      <c r="C843" s="29"/>
      <c r="D843" s="30"/>
      <c r="E843" s="30"/>
      <c r="F843" s="22"/>
      <c r="G843" s="22"/>
      <c r="H843" s="22"/>
      <c r="I843" s="22"/>
      <c r="J843" s="22"/>
      <c r="K843" s="22"/>
      <c r="L843" s="22"/>
    </row>
    <row r="844" spans="1:18" ht="15.6" x14ac:dyDescent="0.3">
      <c r="A844" s="665">
        <v>826</v>
      </c>
      <c r="B844" s="20">
        <v>43861</v>
      </c>
      <c r="C844" s="21" t="s">
        <v>962</v>
      </c>
      <c r="D844" s="22" t="s">
        <v>13</v>
      </c>
      <c r="E844" s="10">
        <v>13</v>
      </c>
      <c r="F844" s="22"/>
      <c r="G844" s="22"/>
      <c r="H844" s="22" t="s">
        <v>13</v>
      </c>
      <c r="I844" s="22"/>
      <c r="J844" s="22" t="s">
        <v>3</v>
      </c>
      <c r="K844" s="22" t="s">
        <v>148</v>
      </c>
      <c r="L844" s="22" t="s">
        <v>2284</v>
      </c>
    </row>
    <row r="845" spans="1:18" ht="15.6" x14ac:dyDescent="0.3">
      <c r="A845" s="665">
        <v>827</v>
      </c>
      <c r="B845" s="52">
        <v>43906</v>
      </c>
      <c r="C845" s="53" t="s">
        <v>1032</v>
      </c>
      <c r="D845" s="54" t="s">
        <v>1033</v>
      </c>
      <c r="E845" s="10">
        <v>73</v>
      </c>
      <c r="F845" s="22"/>
      <c r="G845" s="22"/>
      <c r="H845" s="22">
        <v>1</v>
      </c>
      <c r="I845" s="22"/>
      <c r="J845" s="22">
        <v>1</v>
      </c>
      <c r="K845" s="22">
        <v>1</v>
      </c>
      <c r="L845" s="22">
        <v>72</v>
      </c>
      <c r="M845">
        <f>SUM(H845:L845)</f>
        <v>75</v>
      </c>
    </row>
    <row r="846" spans="1:18" ht="15.6" x14ac:dyDescent="0.3">
      <c r="A846" s="665">
        <v>828</v>
      </c>
      <c r="B846" s="20">
        <v>43931</v>
      </c>
      <c r="C846" s="21" t="s">
        <v>1012</v>
      </c>
      <c r="D846" s="22" t="s">
        <v>148</v>
      </c>
      <c r="E846" s="27">
        <v>56</v>
      </c>
      <c r="F846" s="22"/>
      <c r="G846" s="22"/>
      <c r="H846" s="22">
        <v>75</v>
      </c>
      <c r="I846" s="22"/>
      <c r="J846" s="22">
        <v>75</v>
      </c>
      <c r="K846" s="22">
        <v>75</v>
      </c>
      <c r="L846" s="22">
        <v>75</v>
      </c>
    </row>
    <row r="847" spans="1:18" ht="15.6" x14ac:dyDescent="0.3">
      <c r="A847" s="665">
        <v>829</v>
      </c>
      <c r="B847" s="39" t="s">
        <v>1024</v>
      </c>
      <c r="C847" s="25" t="s">
        <v>1025</v>
      </c>
      <c r="D847" s="35" t="s">
        <v>691</v>
      </c>
      <c r="E847" s="10">
        <v>67</v>
      </c>
      <c r="F847" s="22">
        <v>1</v>
      </c>
      <c r="G847" s="22"/>
      <c r="H847" s="559">
        <f>H845*100/H846</f>
        <v>1.3333333333333333</v>
      </c>
      <c r="I847" s="559"/>
      <c r="J847" s="559">
        <f>J845*100/J846</f>
        <v>1.3333333333333333</v>
      </c>
      <c r="K847" s="559">
        <f>K845*100/K846</f>
        <v>1.3333333333333333</v>
      </c>
      <c r="L847" s="559">
        <f>L845*100/L846</f>
        <v>96</v>
      </c>
      <c r="M847" s="559">
        <f>SUM(H847:L847)</f>
        <v>100</v>
      </c>
    </row>
    <row r="848" spans="1:18" ht="15.6" x14ac:dyDescent="0.3">
      <c r="A848" s="665">
        <v>830</v>
      </c>
      <c r="B848" s="39">
        <v>43952</v>
      </c>
      <c r="C848" s="25" t="s">
        <v>1026</v>
      </c>
      <c r="D848" s="35" t="s">
        <v>1027</v>
      </c>
      <c r="E848" s="27">
        <v>68</v>
      </c>
      <c r="F848" s="22">
        <v>2</v>
      </c>
      <c r="G848" s="22"/>
      <c r="H848" s="22"/>
      <c r="I848" s="22"/>
      <c r="J848" s="22"/>
      <c r="K848" s="22"/>
      <c r="L848" s="22"/>
    </row>
    <row r="849" spans="1:12" ht="15.6" x14ac:dyDescent="0.3">
      <c r="A849" s="665">
        <v>831</v>
      </c>
      <c r="B849" s="39">
        <v>43950</v>
      </c>
      <c r="C849" s="40" t="s">
        <v>1022</v>
      </c>
      <c r="D849" s="35" t="s">
        <v>215</v>
      </c>
      <c r="E849" s="27">
        <v>65</v>
      </c>
      <c r="F849" s="22">
        <v>3</v>
      </c>
      <c r="G849" s="22"/>
      <c r="H849" s="22" t="s">
        <v>13</v>
      </c>
      <c r="I849" s="22"/>
      <c r="J849" s="22" t="s">
        <v>3</v>
      </c>
      <c r="K849" s="22" t="s">
        <v>148</v>
      </c>
      <c r="L849" s="22" t="s">
        <v>2284</v>
      </c>
    </row>
    <row r="850" spans="1:12" ht="15.6" x14ac:dyDescent="0.3">
      <c r="A850" s="665">
        <v>832</v>
      </c>
      <c r="B850" s="20">
        <v>43875</v>
      </c>
      <c r="C850" s="21" t="s">
        <v>983</v>
      </c>
      <c r="D850" s="22" t="s">
        <v>984</v>
      </c>
      <c r="E850" s="27">
        <v>29</v>
      </c>
      <c r="F850" s="22">
        <v>4</v>
      </c>
      <c r="G850" s="22"/>
      <c r="H850" s="559">
        <v>1.3333333333333333</v>
      </c>
      <c r="I850" s="559"/>
      <c r="J850" s="559">
        <v>1.3333333333333333</v>
      </c>
      <c r="K850" s="559">
        <v>1.3333333333333333</v>
      </c>
      <c r="L850" s="566">
        <v>96</v>
      </c>
    </row>
    <row r="851" spans="1:12" ht="15.6" x14ac:dyDescent="0.3">
      <c r="A851" s="665">
        <v>833</v>
      </c>
      <c r="B851" s="106">
        <v>43896</v>
      </c>
      <c r="C851" s="104" t="s">
        <v>990</v>
      </c>
      <c r="D851" s="5" t="s">
        <v>984</v>
      </c>
      <c r="E851" s="27">
        <v>35</v>
      </c>
      <c r="F851" s="22"/>
      <c r="G851" s="22"/>
      <c r="H851" s="22"/>
      <c r="I851" s="22"/>
      <c r="J851" s="22"/>
      <c r="K851" s="22"/>
      <c r="L851" s="22"/>
    </row>
    <row r="852" spans="1:12" ht="16.2" x14ac:dyDescent="0.35">
      <c r="A852" s="665">
        <v>834</v>
      </c>
      <c r="B852" s="33">
        <v>43917</v>
      </c>
      <c r="C852" s="34" t="s">
        <v>1003</v>
      </c>
      <c r="D852" s="62" t="s">
        <v>984</v>
      </c>
      <c r="E852" s="27">
        <v>47</v>
      </c>
      <c r="F852" s="22"/>
      <c r="G852" s="22"/>
      <c r="H852" s="22"/>
      <c r="I852" s="22"/>
      <c r="J852" s="22"/>
      <c r="L852" s="846" t="s">
        <v>2426</v>
      </c>
    </row>
    <row r="853" spans="1:12" ht="15.6" x14ac:dyDescent="0.3">
      <c r="A853" s="665">
        <v>835</v>
      </c>
      <c r="B853" s="80">
        <v>43928</v>
      </c>
      <c r="C853" s="53" t="s">
        <v>1010</v>
      </c>
      <c r="D853" s="54" t="s">
        <v>303</v>
      </c>
      <c r="E853" s="22">
        <v>54</v>
      </c>
      <c r="F853" s="22">
        <v>5</v>
      </c>
      <c r="G853" s="22"/>
      <c r="H853" s="22"/>
      <c r="I853" s="22"/>
      <c r="J853" s="22"/>
      <c r="K853" s="22"/>
      <c r="L853" s="22"/>
    </row>
    <row r="854" spans="1:12" ht="15.6" x14ac:dyDescent="0.3">
      <c r="A854" s="665">
        <v>836</v>
      </c>
      <c r="B854" s="33">
        <v>43941</v>
      </c>
      <c r="C854" s="34" t="s">
        <v>1016</v>
      </c>
      <c r="D854" s="62" t="s">
        <v>303</v>
      </c>
      <c r="E854" s="22">
        <v>60</v>
      </c>
      <c r="F854" s="22"/>
      <c r="G854" s="22"/>
      <c r="H854" s="22"/>
      <c r="I854" s="22"/>
      <c r="J854" s="22"/>
      <c r="K854" s="22"/>
      <c r="L854" s="22"/>
    </row>
    <row r="855" spans="1:12" ht="15.6" x14ac:dyDescent="0.3">
      <c r="A855" s="665">
        <v>837</v>
      </c>
      <c r="B855" s="20">
        <v>43872</v>
      </c>
      <c r="C855" s="21" t="s">
        <v>980</v>
      </c>
      <c r="D855" s="22" t="s">
        <v>152</v>
      </c>
      <c r="E855" s="27">
        <v>26</v>
      </c>
      <c r="F855" s="22">
        <v>6</v>
      </c>
      <c r="G855" s="22"/>
      <c r="H855" s="22"/>
      <c r="I855" s="22"/>
      <c r="J855" s="22"/>
      <c r="K855" s="22"/>
      <c r="L855" s="22"/>
    </row>
    <row r="856" spans="1:12" ht="15.6" x14ac:dyDescent="0.3">
      <c r="A856" s="665">
        <v>838</v>
      </c>
      <c r="B856" s="20">
        <v>43861</v>
      </c>
      <c r="C856" s="58" t="s">
        <v>960</v>
      </c>
      <c r="D856" s="22" t="s">
        <v>961</v>
      </c>
      <c r="E856" s="22">
        <v>12</v>
      </c>
      <c r="F856" s="22">
        <v>7</v>
      </c>
      <c r="G856" s="22"/>
      <c r="H856" s="22"/>
      <c r="I856" s="22"/>
      <c r="J856" s="22"/>
      <c r="K856" s="22"/>
      <c r="L856" s="22"/>
    </row>
    <row r="857" spans="1:12" ht="15.6" x14ac:dyDescent="0.3">
      <c r="A857" s="665">
        <v>839</v>
      </c>
      <c r="B857" s="20">
        <v>43881</v>
      </c>
      <c r="C857" s="21" t="s">
        <v>987</v>
      </c>
      <c r="D857" s="22" t="s">
        <v>961</v>
      </c>
      <c r="E857" s="27">
        <v>32</v>
      </c>
      <c r="F857" s="22"/>
      <c r="G857" s="22"/>
      <c r="H857" s="22"/>
      <c r="I857" s="22"/>
      <c r="J857" s="22"/>
      <c r="K857" s="22"/>
      <c r="L857" s="22"/>
    </row>
    <row r="858" spans="1:12" ht="15.6" x14ac:dyDescent="0.3">
      <c r="A858" s="665">
        <v>840</v>
      </c>
      <c r="B858" s="33">
        <v>43916</v>
      </c>
      <c r="C858" s="34" t="s">
        <v>1001</v>
      </c>
      <c r="D858" s="62" t="s">
        <v>961</v>
      </c>
      <c r="E858" s="22">
        <v>45</v>
      </c>
      <c r="F858" s="22"/>
      <c r="G858" s="22"/>
      <c r="H858" s="22"/>
      <c r="I858" s="22"/>
      <c r="J858" s="22"/>
      <c r="K858" s="22"/>
      <c r="L858" s="22"/>
    </row>
    <row r="859" spans="1:12" ht="15.6" x14ac:dyDescent="0.3">
      <c r="A859" s="665">
        <v>841</v>
      </c>
      <c r="B859" s="66">
        <v>43948</v>
      </c>
      <c r="C859" s="67" t="s">
        <v>1018</v>
      </c>
      <c r="D859" s="68" t="s">
        <v>1019</v>
      </c>
      <c r="E859" s="27">
        <v>62</v>
      </c>
      <c r="F859" s="22">
        <v>8</v>
      </c>
      <c r="G859" s="22"/>
      <c r="H859" s="22"/>
      <c r="I859" s="22"/>
      <c r="J859" s="22"/>
      <c r="K859" s="22"/>
      <c r="L859" s="22"/>
    </row>
    <row r="860" spans="1:12" ht="15.6" x14ac:dyDescent="0.3">
      <c r="A860" s="665">
        <v>842</v>
      </c>
      <c r="B860" s="52">
        <v>43984</v>
      </c>
      <c r="C860" s="53" t="s">
        <v>1030</v>
      </c>
      <c r="D860" s="54" t="s">
        <v>779</v>
      </c>
      <c r="E860" s="27">
        <v>71</v>
      </c>
      <c r="F860" s="22">
        <v>9</v>
      </c>
      <c r="G860" s="22"/>
      <c r="H860" s="22"/>
      <c r="I860" s="22"/>
      <c r="J860" s="22"/>
      <c r="K860" s="22"/>
      <c r="L860" s="22"/>
    </row>
    <row r="861" spans="1:12" ht="15.6" x14ac:dyDescent="0.3">
      <c r="A861" s="665">
        <v>843</v>
      </c>
      <c r="B861" s="20">
        <v>43913</v>
      </c>
      <c r="C861" s="21" t="s">
        <v>997</v>
      </c>
      <c r="D861" s="22" t="s">
        <v>753</v>
      </c>
      <c r="E861" s="27">
        <v>41</v>
      </c>
      <c r="F861" s="22">
        <v>10</v>
      </c>
      <c r="G861" s="22"/>
      <c r="H861" s="22"/>
      <c r="I861" s="22"/>
      <c r="J861" s="22"/>
      <c r="K861" s="22"/>
      <c r="L861" s="22"/>
    </row>
    <row r="862" spans="1:12" ht="15.6" x14ac:dyDescent="0.3">
      <c r="A862" s="665">
        <v>844</v>
      </c>
      <c r="B862" s="52">
        <v>43865</v>
      </c>
      <c r="C862" s="123" t="s">
        <v>973</v>
      </c>
      <c r="D862" s="54" t="s">
        <v>974</v>
      </c>
      <c r="E862" s="22">
        <v>21</v>
      </c>
      <c r="F862" s="22">
        <v>11</v>
      </c>
      <c r="G862" s="22"/>
      <c r="H862" s="22"/>
      <c r="I862" s="22"/>
      <c r="J862" s="22"/>
      <c r="K862" s="22"/>
      <c r="L862" s="22"/>
    </row>
    <row r="863" spans="1:12" ht="15.6" x14ac:dyDescent="0.3">
      <c r="A863" s="665">
        <v>845</v>
      </c>
      <c r="B863" s="20">
        <v>43922</v>
      </c>
      <c r="C863" s="21" t="s">
        <v>1008</v>
      </c>
      <c r="D863" s="22" t="s">
        <v>134</v>
      </c>
      <c r="E863" s="10">
        <v>52</v>
      </c>
      <c r="F863" s="22">
        <v>12</v>
      </c>
      <c r="G863" s="22"/>
      <c r="H863" s="22"/>
      <c r="I863" s="22"/>
      <c r="J863" s="22"/>
      <c r="K863" s="22"/>
      <c r="L863" s="22"/>
    </row>
    <row r="864" spans="1:12" ht="16.2" x14ac:dyDescent="0.35">
      <c r="A864" s="665">
        <v>846</v>
      </c>
      <c r="B864" s="39">
        <v>43971</v>
      </c>
      <c r="C864" s="25" t="s">
        <v>1029</v>
      </c>
      <c r="D864" s="35" t="s">
        <v>299</v>
      </c>
      <c r="E864" s="10">
        <v>70</v>
      </c>
      <c r="F864" s="22">
        <v>13</v>
      </c>
      <c r="G864" s="22"/>
      <c r="H864" s="846" t="s">
        <v>2427</v>
      </c>
      <c r="I864" s="22"/>
      <c r="J864" s="22"/>
      <c r="K864" s="22"/>
      <c r="L864" s="22"/>
    </row>
    <row r="865" spans="1:18" ht="15.6" x14ac:dyDescent="0.3">
      <c r="A865" s="665">
        <v>847</v>
      </c>
      <c r="B865" s="20">
        <v>43908</v>
      </c>
      <c r="C865" s="21" t="s">
        <v>995</v>
      </c>
      <c r="D865" s="22" t="s">
        <v>205</v>
      </c>
      <c r="E865" s="22">
        <v>39</v>
      </c>
      <c r="F865" s="22">
        <v>14</v>
      </c>
      <c r="G865" s="22"/>
      <c r="H865" s="22"/>
      <c r="I865" s="22"/>
      <c r="J865" s="22"/>
      <c r="K865" s="22"/>
      <c r="L865" s="22"/>
    </row>
    <row r="866" spans="1:18" ht="15.6" x14ac:dyDescent="0.3">
      <c r="A866" s="665">
        <v>848</v>
      </c>
      <c r="B866" s="20">
        <v>43914</v>
      </c>
      <c r="C866" s="21" t="s">
        <v>999</v>
      </c>
      <c r="D866" s="22" t="s">
        <v>205</v>
      </c>
      <c r="E866" s="10">
        <v>43</v>
      </c>
      <c r="F866" s="22"/>
      <c r="G866" s="22"/>
      <c r="H866" s="22"/>
      <c r="I866" s="22"/>
      <c r="J866" s="22"/>
      <c r="K866" s="22"/>
      <c r="L866" s="22"/>
    </row>
    <row r="867" spans="1:18" ht="15.6" x14ac:dyDescent="0.3">
      <c r="A867" s="665">
        <v>849</v>
      </c>
      <c r="B867" s="20">
        <v>43917</v>
      </c>
      <c r="C867" s="21" t="s">
        <v>1002</v>
      </c>
      <c r="D867" s="22" t="s">
        <v>205</v>
      </c>
      <c r="E867" s="10">
        <v>46</v>
      </c>
      <c r="F867" s="22"/>
      <c r="G867" s="22"/>
      <c r="H867" s="22"/>
      <c r="I867" s="22"/>
      <c r="J867" s="22"/>
      <c r="K867" s="22"/>
      <c r="L867" s="22"/>
    </row>
    <row r="868" spans="1:18" ht="15.6" x14ac:dyDescent="0.3">
      <c r="A868" s="665">
        <v>850</v>
      </c>
      <c r="B868" s="66">
        <v>43921</v>
      </c>
      <c r="C868" s="67" t="s">
        <v>1007</v>
      </c>
      <c r="D868" s="68" t="s">
        <v>205</v>
      </c>
      <c r="E868" s="22">
        <v>51</v>
      </c>
      <c r="F868" s="22"/>
      <c r="G868" s="22"/>
      <c r="H868" s="22"/>
      <c r="I868" s="22"/>
      <c r="J868" s="22"/>
      <c r="K868" s="22"/>
      <c r="L868" s="22"/>
    </row>
    <row r="869" spans="1:18" ht="15.6" x14ac:dyDescent="0.3">
      <c r="A869" s="665">
        <v>851</v>
      </c>
      <c r="B869" s="52">
        <v>43864</v>
      </c>
      <c r="C869" s="53" t="s">
        <v>969</v>
      </c>
      <c r="D869" s="54" t="s">
        <v>970</v>
      </c>
      <c r="E869" s="10">
        <v>19</v>
      </c>
      <c r="F869" s="22">
        <v>15</v>
      </c>
      <c r="G869" s="22"/>
      <c r="H869" s="22"/>
      <c r="I869" s="22"/>
      <c r="J869" s="22"/>
      <c r="K869" s="22"/>
      <c r="L869" s="22"/>
    </row>
    <row r="870" spans="1:18" ht="15.6" x14ac:dyDescent="0.3">
      <c r="A870" s="665">
        <v>852</v>
      </c>
      <c r="B870" s="20">
        <v>43902</v>
      </c>
      <c r="C870" s="21" t="s">
        <v>994</v>
      </c>
      <c r="D870" s="22" t="s">
        <v>970</v>
      </c>
      <c r="E870" s="27">
        <v>38</v>
      </c>
      <c r="F870" s="22"/>
      <c r="G870" s="22"/>
      <c r="H870" s="22"/>
      <c r="I870" s="22"/>
      <c r="J870" s="22"/>
      <c r="K870" s="22"/>
      <c r="L870" s="22"/>
    </row>
    <row r="871" spans="1:18" ht="15.6" x14ac:dyDescent="0.3">
      <c r="A871" s="665">
        <v>853</v>
      </c>
      <c r="B871" s="33">
        <v>43937</v>
      </c>
      <c r="C871" s="34" t="s">
        <v>1014</v>
      </c>
      <c r="D871" s="62" t="s">
        <v>970</v>
      </c>
      <c r="E871" s="10">
        <v>58</v>
      </c>
      <c r="F871" s="22"/>
      <c r="G871" s="22"/>
      <c r="H871" s="22"/>
      <c r="I871" s="22"/>
      <c r="J871" s="22"/>
      <c r="K871" s="22"/>
      <c r="L871" s="22"/>
    </row>
    <row r="872" spans="1:18" ht="15.6" x14ac:dyDescent="0.3">
      <c r="A872" s="665">
        <v>854</v>
      </c>
      <c r="B872" s="52">
        <v>43921</v>
      </c>
      <c r="C872" s="53" t="s">
        <v>1005</v>
      </c>
      <c r="D872" s="54" t="s">
        <v>823</v>
      </c>
      <c r="E872" s="10">
        <v>49</v>
      </c>
      <c r="F872" s="22">
        <v>16</v>
      </c>
      <c r="G872" s="22"/>
      <c r="H872" s="22"/>
      <c r="I872" s="22"/>
      <c r="J872" s="22"/>
      <c r="K872" s="22"/>
      <c r="L872" s="22"/>
    </row>
    <row r="873" spans="1:18" ht="15.6" x14ac:dyDescent="0.3">
      <c r="A873" s="665">
        <v>855</v>
      </c>
      <c r="B873" s="20">
        <v>43861</v>
      </c>
      <c r="C873" s="21" t="s">
        <v>957</v>
      </c>
      <c r="D873" s="22" t="s">
        <v>23</v>
      </c>
      <c r="E873" s="22">
        <v>9</v>
      </c>
      <c r="F873" s="22">
        <v>17</v>
      </c>
      <c r="G873" s="22"/>
      <c r="H873" s="22"/>
      <c r="I873" s="22"/>
      <c r="J873" s="22"/>
      <c r="K873" s="22"/>
      <c r="L873" s="22"/>
    </row>
    <row r="874" spans="1:18" ht="15.6" x14ac:dyDescent="0.3">
      <c r="A874" s="665">
        <v>856</v>
      </c>
      <c r="B874" s="20">
        <v>43873</v>
      </c>
      <c r="C874" s="21" t="s">
        <v>982</v>
      </c>
      <c r="D874" s="22" t="s">
        <v>23</v>
      </c>
      <c r="E874" s="10">
        <v>28</v>
      </c>
      <c r="F874" s="22"/>
      <c r="G874" s="22"/>
      <c r="H874" s="22"/>
      <c r="I874" s="22"/>
      <c r="J874" s="22"/>
      <c r="K874" s="22"/>
      <c r="L874" s="22"/>
    </row>
    <row r="875" spans="1:18" ht="15.6" x14ac:dyDescent="0.3">
      <c r="A875" s="665">
        <v>857</v>
      </c>
      <c r="B875" s="66">
        <v>43948</v>
      </c>
      <c r="C875" s="67" t="s">
        <v>1020</v>
      </c>
      <c r="D875" s="68" t="s">
        <v>194</v>
      </c>
      <c r="E875" s="22">
        <v>63</v>
      </c>
      <c r="F875" s="22">
        <v>18</v>
      </c>
      <c r="G875" s="22"/>
      <c r="H875" s="22"/>
      <c r="I875" s="22"/>
      <c r="J875" s="22"/>
      <c r="K875" s="22"/>
      <c r="L875" s="22"/>
    </row>
    <row r="876" spans="1:18" ht="15.6" x14ac:dyDescent="0.3">
      <c r="A876" s="665">
        <v>858</v>
      </c>
      <c r="B876" s="52">
        <v>43942</v>
      </c>
      <c r="C876" s="53" t="s">
        <v>1017</v>
      </c>
      <c r="D876" s="54" t="s">
        <v>221</v>
      </c>
      <c r="E876" s="10">
        <v>61</v>
      </c>
      <c r="F876" s="22">
        <v>19</v>
      </c>
      <c r="G876" s="22"/>
      <c r="H876" s="22"/>
      <c r="I876" s="22"/>
      <c r="J876" s="22"/>
      <c r="K876" s="22"/>
      <c r="L876" s="22"/>
    </row>
    <row r="877" spans="1:18" ht="15.6" x14ac:dyDescent="0.3">
      <c r="A877" s="665">
        <v>859</v>
      </c>
      <c r="B877" s="66">
        <v>43950</v>
      </c>
      <c r="C877" s="67" t="s">
        <v>1023</v>
      </c>
      <c r="D877" s="68" t="s">
        <v>221</v>
      </c>
      <c r="E877" s="22">
        <v>66</v>
      </c>
      <c r="F877" s="22"/>
      <c r="G877" s="22"/>
      <c r="H877" s="22"/>
      <c r="I877" s="22"/>
      <c r="J877" s="22"/>
      <c r="K877" s="22"/>
      <c r="L877" s="22"/>
    </row>
    <row r="878" spans="1:18" ht="15.6" x14ac:dyDescent="0.3">
      <c r="A878" s="665">
        <v>860</v>
      </c>
      <c r="B878" s="103">
        <v>43938</v>
      </c>
      <c r="C878" s="143" t="s">
        <v>1015</v>
      </c>
      <c r="D878" s="5" t="s">
        <v>246</v>
      </c>
      <c r="E878" s="27">
        <v>59</v>
      </c>
      <c r="F878" s="22">
        <v>20</v>
      </c>
      <c r="G878" s="22"/>
      <c r="H878" s="22"/>
      <c r="I878" s="22"/>
      <c r="J878" s="22"/>
      <c r="K878" s="22"/>
      <c r="L878" s="22"/>
    </row>
    <row r="879" spans="1:18" ht="15.6" x14ac:dyDescent="0.3">
      <c r="A879" s="665">
        <v>861</v>
      </c>
      <c r="B879" s="20">
        <v>43867</v>
      </c>
      <c r="C879" s="21" t="s">
        <v>977</v>
      </c>
      <c r="D879" s="22" t="s">
        <v>223</v>
      </c>
      <c r="E879" s="27">
        <v>23</v>
      </c>
      <c r="F879" s="22">
        <v>21</v>
      </c>
      <c r="G879" s="22"/>
      <c r="H879" s="22"/>
      <c r="I879" s="22"/>
      <c r="J879" s="22"/>
      <c r="K879" s="22"/>
      <c r="L879" s="22"/>
    </row>
    <row r="880" spans="1:18" s="6" customFormat="1" ht="15.6" x14ac:dyDescent="0.3">
      <c r="A880" s="665">
        <v>862</v>
      </c>
      <c r="B880" s="33">
        <v>43931</v>
      </c>
      <c r="C880" s="34" t="s">
        <v>1013</v>
      </c>
      <c r="D880" s="62" t="s">
        <v>223</v>
      </c>
      <c r="E880" s="22">
        <v>57</v>
      </c>
      <c r="F880" s="22"/>
      <c r="G880" s="62"/>
      <c r="H880" s="62"/>
      <c r="I880" s="62"/>
      <c r="J880" s="62"/>
      <c r="K880" s="62"/>
      <c r="L880" s="62"/>
      <c r="R880" s="7"/>
    </row>
    <row r="881" spans="1:18" ht="15.6" x14ac:dyDescent="0.3">
      <c r="A881" s="665">
        <v>863</v>
      </c>
      <c r="B881" s="11">
        <v>43866</v>
      </c>
      <c r="C881" s="12" t="s">
        <v>975</v>
      </c>
      <c r="D881" s="4" t="s">
        <v>976</v>
      </c>
      <c r="E881" s="10">
        <v>22</v>
      </c>
      <c r="F881" s="22">
        <v>22</v>
      </c>
      <c r="G881" s="22"/>
      <c r="H881" s="22"/>
      <c r="I881" s="22"/>
      <c r="J881" s="22"/>
      <c r="K881" s="22"/>
      <c r="L881" s="22"/>
    </row>
    <row r="882" spans="1:18" ht="15.6" x14ac:dyDescent="0.3">
      <c r="A882" s="665">
        <v>864</v>
      </c>
      <c r="B882" s="39">
        <v>43956</v>
      </c>
      <c r="C882" s="25" t="s">
        <v>1028</v>
      </c>
      <c r="D882" s="35" t="s">
        <v>976</v>
      </c>
      <c r="E882" s="22">
        <v>69</v>
      </c>
      <c r="F882" s="22"/>
      <c r="G882" s="22"/>
      <c r="H882" s="22"/>
      <c r="I882" s="22"/>
      <c r="J882" s="22"/>
      <c r="K882" s="22"/>
      <c r="L882" s="22"/>
    </row>
    <row r="883" spans="1:18" ht="15.6" x14ac:dyDescent="0.3">
      <c r="A883" s="665">
        <v>865</v>
      </c>
      <c r="B883" s="66">
        <v>43945</v>
      </c>
      <c r="C883" s="67" t="s">
        <v>1034</v>
      </c>
      <c r="D883" s="68" t="s">
        <v>1198</v>
      </c>
      <c r="E883" s="27">
        <v>74</v>
      </c>
      <c r="F883" s="22"/>
      <c r="G883" s="22"/>
      <c r="H883" s="22"/>
      <c r="I883" s="22"/>
      <c r="J883" s="22"/>
      <c r="K883" s="22"/>
      <c r="L883" s="22"/>
    </row>
    <row r="884" spans="1:18" ht="15.6" x14ac:dyDescent="0.3">
      <c r="A884" s="665">
        <v>866</v>
      </c>
      <c r="B884" s="8">
        <v>43843</v>
      </c>
      <c r="C884" s="9" t="s">
        <v>4</v>
      </c>
      <c r="D884" s="10" t="s">
        <v>5</v>
      </c>
      <c r="E884" s="10">
        <v>1</v>
      </c>
      <c r="F884" s="22">
        <v>23</v>
      </c>
      <c r="G884" s="22"/>
      <c r="H884" s="22"/>
      <c r="I884" s="22"/>
      <c r="J884" s="22"/>
      <c r="K884" s="22"/>
      <c r="L884" s="22"/>
    </row>
    <row r="885" spans="1:18" ht="15.6" x14ac:dyDescent="0.3">
      <c r="A885" s="665">
        <v>867</v>
      </c>
      <c r="B885" s="92">
        <v>43854</v>
      </c>
      <c r="C885" s="93" t="s">
        <v>947</v>
      </c>
      <c r="D885" s="27" t="s">
        <v>5</v>
      </c>
      <c r="E885" s="27">
        <v>2</v>
      </c>
      <c r="F885" s="22"/>
      <c r="G885" s="22"/>
      <c r="H885" s="22"/>
      <c r="I885" s="22"/>
      <c r="J885" s="22"/>
      <c r="K885" s="22"/>
      <c r="L885" s="22"/>
    </row>
    <row r="886" spans="1:18" ht="15.6" x14ac:dyDescent="0.3">
      <c r="A886" s="665">
        <v>868</v>
      </c>
      <c r="B886" s="92">
        <v>43867</v>
      </c>
      <c r="C886" s="93" t="s">
        <v>978</v>
      </c>
      <c r="D886" s="27" t="s">
        <v>5</v>
      </c>
      <c r="E886" s="22">
        <v>24</v>
      </c>
      <c r="F886" s="22"/>
      <c r="G886" s="22"/>
      <c r="H886" s="22"/>
      <c r="I886" s="22"/>
      <c r="J886" s="22"/>
      <c r="K886" s="22"/>
      <c r="L886" s="22"/>
    </row>
    <row r="887" spans="1:18" ht="15.6" x14ac:dyDescent="0.3">
      <c r="A887" s="665">
        <v>869</v>
      </c>
      <c r="B887" s="92">
        <v>43881</v>
      </c>
      <c r="C887" s="93" t="s">
        <v>986</v>
      </c>
      <c r="D887" s="27" t="s">
        <v>5</v>
      </c>
      <c r="E887" s="10">
        <v>31</v>
      </c>
      <c r="F887" s="22"/>
      <c r="G887" s="22"/>
      <c r="H887" s="22"/>
      <c r="I887" s="22"/>
      <c r="J887" s="22"/>
      <c r="K887" s="22"/>
      <c r="L887" s="22"/>
    </row>
    <row r="888" spans="1:18" ht="15.6" x14ac:dyDescent="0.3">
      <c r="A888" s="665">
        <v>870</v>
      </c>
      <c r="B888" s="66">
        <v>44012</v>
      </c>
      <c r="C888" s="67" t="s">
        <v>1036</v>
      </c>
      <c r="D888" s="68" t="s">
        <v>249</v>
      </c>
      <c r="E888" s="22">
        <v>75</v>
      </c>
      <c r="F888" s="22">
        <v>24</v>
      </c>
      <c r="G888" s="22"/>
      <c r="H888" s="22"/>
      <c r="I888" s="22"/>
      <c r="J888" s="22"/>
      <c r="K888" s="22"/>
      <c r="L888" s="22"/>
    </row>
    <row r="889" spans="1:18" ht="15.6" x14ac:dyDescent="0.3">
      <c r="A889" s="665">
        <v>871</v>
      </c>
      <c r="B889" s="11">
        <v>43858</v>
      </c>
      <c r="C889" s="12" t="s">
        <v>954</v>
      </c>
      <c r="D889" s="4" t="s">
        <v>249</v>
      </c>
      <c r="E889" s="22">
        <v>6</v>
      </c>
      <c r="F889" s="22"/>
      <c r="G889" s="22"/>
      <c r="H889" s="22"/>
      <c r="I889" s="22"/>
      <c r="J889" s="22"/>
      <c r="K889" s="22"/>
      <c r="L889" s="22"/>
    </row>
    <row r="890" spans="1:18" ht="15.6" x14ac:dyDescent="0.3">
      <c r="A890" s="665">
        <v>872</v>
      </c>
      <c r="B890" s="11">
        <v>43878</v>
      </c>
      <c r="C890" s="12" t="s">
        <v>985</v>
      </c>
      <c r="D890" s="4" t="s">
        <v>249</v>
      </c>
      <c r="E890" s="22">
        <v>30</v>
      </c>
      <c r="F890" s="22"/>
      <c r="G890" s="22"/>
      <c r="H890" s="22"/>
      <c r="I890" s="22"/>
      <c r="J890" s="22"/>
      <c r="K890" s="22"/>
      <c r="L890" s="22"/>
    </row>
    <row r="891" spans="1:18" s="6" customFormat="1" ht="15.6" x14ac:dyDescent="0.3">
      <c r="A891" s="665">
        <v>873</v>
      </c>
      <c r="B891" s="11">
        <v>43896</v>
      </c>
      <c r="C891" s="12" t="s">
        <v>989</v>
      </c>
      <c r="D891" s="4" t="s">
        <v>249</v>
      </c>
      <c r="E891" s="10">
        <v>34</v>
      </c>
      <c r="F891" s="22"/>
      <c r="G891" s="62"/>
      <c r="H891" s="62"/>
      <c r="I891" s="62"/>
      <c r="J891" s="62"/>
      <c r="K891" s="62"/>
      <c r="L891" s="62"/>
      <c r="R891" s="7"/>
    </row>
    <row r="892" spans="1:18" s="6" customFormat="1" ht="15.6" x14ac:dyDescent="0.3">
      <c r="A892" s="665">
        <v>874</v>
      </c>
      <c r="B892" s="52">
        <v>43994</v>
      </c>
      <c r="C892" s="53" t="s">
        <v>1031</v>
      </c>
      <c r="D892" s="54" t="s">
        <v>249</v>
      </c>
      <c r="E892" s="22">
        <v>72</v>
      </c>
      <c r="F892" s="22"/>
      <c r="G892" s="62"/>
      <c r="H892" s="62"/>
      <c r="I892" s="62"/>
      <c r="J892" s="62"/>
      <c r="K892" s="62"/>
      <c r="L892" s="62"/>
      <c r="R892" s="7"/>
    </row>
    <row r="893" spans="1:18" ht="15.6" x14ac:dyDescent="0.3">
      <c r="A893" s="665">
        <v>875</v>
      </c>
      <c r="B893" s="20">
        <v>43858</v>
      </c>
      <c r="C893" s="21" t="s">
        <v>952</v>
      </c>
      <c r="D893" s="22" t="s">
        <v>953</v>
      </c>
      <c r="E893" s="27">
        <v>5</v>
      </c>
      <c r="F893" s="22">
        <v>25</v>
      </c>
      <c r="G893" s="22"/>
      <c r="H893" s="22"/>
      <c r="I893" s="22"/>
      <c r="J893" s="22"/>
      <c r="K893" s="22"/>
      <c r="L893" s="22"/>
    </row>
    <row r="894" spans="1:18" s="6" customFormat="1" ht="15.6" x14ac:dyDescent="0.3">
      <c r="A894" s="665">
        <v>876</v>
      </c>
      <c r="B894" s="20">
        <v>43864</v>
      </c>
      <c r="C894" s="21" t="s">
        <v>971</v>
      </c>
      <c r="D894" s="22" t="s">
        <v>972</v>
      </c>
      <c r="E894" s="27">
        <v>20</v>
      </c>
      <c r="F894" s="22">
        <v>26</v>
      </c>
      <c r="G894" s="62"/>
      <c r="H894" s="62"/>
      <c r="I894" s="62"/>
      <c r="J894" s="62"/>
      <c r="K894" s="62"/>
      <c r="L894" s="62"/>
      <c r="R894" s="7"/>
    </row>
    <row r="895" spans="1:18" s="6" customFormat="1" ht="15.6" x14ac:dyDescent="0.3">
      <c r="A895" s="665">
        <v>877</v>
      </c>
      <c r="B895" s="33">
        <v>43915</v>
      </c>
      <c r="C895" s="34" t="s">
        <v>1000</v>
      </c>
      <c r="D895" s="62" t="s">
        <v>972</v>
      </c>
      <c r="E895" s="27">
        <v>44</v>
      </c>
      <c r="F895" s="22"/>
      <c r="G895" s="62"/>
      <c r="H895" s="62"/>
      <c r="I895" s="62"/>
      <c r="J895" s="62"/>
      <c r="K895" s="62"/>
      <c r="L895" s="62"/>
      <c r="R895" s="7"/>
    </row>
    <row r="896" spans="1:18" ht="15.6" x14ac:dyDescent="0.3">
      <c r="A896" s="665">
        <v>878</v>
      </c>
      <c r="B896" s="66">
        <v>43921</v>
      </c>
      <c r="C896" s="67" t="s">
        <v>1006</v>
      </c>
      <c r="D896" s="68" t="s">
        <v>972</v>
      </c>
      <c r="E896" s="27">
        <v>50</v>
      </c>
      <c r="F896" s="22"/>
      <c r="G896" s="22"/>
      <c r="H896" s="22"/>
      <c r="I896" s="22"/>
      <c r="J896" s="22"/>
      <c r="K896" s="22"/>
      <c r="L896" s="22"/>
    </row>
    <row r="897" spans="1:18" s="6" customFormat="1" ht="15.6" x14ac:dyDescent="0.3">
      <c r="A897" s="665">
        <v>879</v>
      </c>
      <c r="B897" s="20">
        <v>43854</v>
      </c>
      <c r="C897" s="21" t="s">
        <v>949</v>
      </c>
      <c r="D897" s="22" t="s">
        <v>56</v>
      </c>
      <c r="E897" s="22">
        <v>3</v>
      </c>
      <c r="F897" s="22">
        <v>27</v>
      </c>
      <c r="G897" s="62"/>
      <c r="H897" s="62"/>
      <c r="I897" s="62"/>
      <c r="J897" s="62"/>
      <c r="K897" s="62"/>
      <c r="L897" s="62"/>
      <c r="R897" s="7"/>
    </row>
    <row r="898" spans="1:18" s="6" customFormat="1" ht="15.6" x14ac:dyDescent="0.3">
      <c r="A898" s="665">
        <v>880</v>
      </c>
      <c r="B898" s="20">
        <v>43867</v>
      </c>
      <c r="C898" s="21" t="s">
        <v>979</v>
      </c>
      <c r="D898" s="22" t="s">
        <v>56</v>
      </c>
      <c r="E898" s="10">
        <v>25</v>
      </c>
      <c r="F898" s="22"/>
      <c r="G898" s="62"/>
      <c r="H898" s="62"/>
      <c r="I898" s="62"/>
      <c r="J898" s="62"/>
      <c r="K898" s="62"/>
      <c r="L898" s="62"/>
      <c r="R898" s="7"/>
    </row>
    <row r="899" spans="1:18" ht="15.6" x14ac:dyDescent="0.3">
      <c r="A899" s="665">
        <v>881</v>
      </c>
      <c r="B899" s="66">
        <v>43948</v>
      </c>
      <c r="C899" s="67" t="s">
        <v>1021</v>
      </c>
      <c r="D899" s="68" t="s">
        <v>56</v>
      </c>
      <c r="E899" s="10">
        <v>64</v>
      </c>
      <c r="F899" s="22"/>
      <c r="G899" s="22"/>
      <c r="H899" s="22"/>
      <c r="I899" s="22"/>
      <c r="J899" s="22"/>
      <c r="K899" s="22"/>
      <c r="L899" s="22"/>
    </row>
    <row r="900" spans="1:18" s="6" customFormat="1" ht="15.6" x14ac:dyDescent="0.3">
      <c r="A900" s="665">
        <v>882</v>
      </c>
      <c r="B900" s="11">
        <v>43861</v>
      </c>
      <c r="C900" s="12" t="s">
        <v>959</v>
      </c>
      <c r="D900" s="4" t="s">
        <v>208</v>
      </c>
      <c r="E900" s="27">
        <v>11</v>
      </c>
      <c r="F900" s="22">
        <v>28</v>
      </c>
      <c r="G900" s="62"/>
      <c r="H900" s="62"/>
      <c r="I900" s="62"/>
      <c r="J900" s="62"/>
      <c r="K900" s="62"/>
      <c r="L900" s="62"/>
      <c r="R900" s="7"/>
    </row>
    <row r="901" spans="1:18" ht="15.6" x14ac:dyDescent="0.3">
      <c r="A901" s="665">
        <v>883</v>
      </c>
      <c r="B901" s="33">
        <v>43922</v>
      </c>
      <c r="C901" s="34" t="s">
        <v>1009</v>
      </c>
      <c r="D901" s="62" t="s">
        <v>208</v>
      </c>
      <c r="E901" s="27">
        <v>53</v>
      </c>
      <c r="F901" s="22"/>
      <c r="G901" s="22"/>
      <c r="H901" s="22"/>
      <c r="I901" s="22"/>
      <c r="J901" s="22"/>
      <c r="K901" s="22"/>
      <c r="L901" s="22"/>
    </row>
    <row r="902" spans="1:18" ht="15.6" x14ac:dyDescent="0.3">
      <c r="A902" s="665">
        <v>884</v>
      </c>
      <c r="B902" s="11">
        <v>43930</v>
      </c>
      <c r="C902" s="12" t="s">
        <v>1011</v>
      </c>
      <c r="D902" s="4" t="s">
        <v>90</v>
      </c>
      <c r="E902" s="10">
        <v>55</v>
      </c>
      <c r="F902" s="22">
        <v>29</v>
      </c>
      <c r="G902" s="22"/>
      <c r="H902" s="22"/>
      <c r="I902" s="22"/>
      <c r="J902" s="22"/>
      <c r="K902" s="22"/>
      <c r="L902" s="22"/>
    </row>
    <row r="903" spans="1:18" ht="15.6" x14ac:dyDescent="0.3">
      <c r="A903" s="665">
        <v>885</v>
      </c>
      <c r="B903" s="20">
        <v>43862</v>
      </c>
      <c r="C903" s="21" t="s">
        <v>965</v>
      </c>
      <c r="D903" s="22" t="s">
        <v>112</v>
      </c>
      <c r="E903" s="22">
        <v>15</v>
      </c>
      <c r="F903" s="22">
        <v>30</v>
      </c>
      <c r="G903" s="22"/>
      <c r="H903" s="22"/>
      <c r="I903" s="22"/>
      <c r="J903" s="22"/>
      <c r="K903" s="22"/>
      <c r="L903" s="22"/>
    </row>
    <row r="904" spans="1:18" s="6" customFormat="1" ht="15.6" x14ac:dyDescent="0.3">
      <c r="A904" s="665">
        <v>886</v>
      </c>
      <c r="B904" s="20">
        <v>43893</v>
      </c>
      <c r="C904" s="21" t="s">
        <v>988</v>
      </c>
      <c r="D904" s="22" t="s">
        <v>112</v>
      </c>
      <c r="E904" s="22">
        <v>33</v>
      </c>
      <c r="F904" s="22"/>
      <c r="G904" s="62"/>
      <c r="H904" s="62"/>
      <c r="I904" s="62"/>
      <c r="J904" s="62"/>
      <c r="K904" s="62"/>
      <c r="L904" s="62"/>
      <c r="R904" s="7"/>
    </row>
    <row r="905" spans="1:18" s="6" customFormat="1" ht="15.6" x14ac:dyDescent="0.3">
      <c r="A905" s="665">
        <v>887</v>
      </c>
      <c r="B905" s="124">
        <v>43899</v>
      </c>
      <c r="C905" s="21" t="s">
        <v>991</v>
      </c>
      <c r="D905" s="15" t="s">
        <v>112</v>
      </c>
      <c r="E905" s="22">
        <v>36</v>
      </c>
      <c r="F905" s="22"/>
      <c r="G905" s="62"/>
      <c r="H905" s="62"/>
      <c r="I905" s="62"/>
      <c r="J905" s="62"/>
      <c r="K905" s="62"/>
      <c r="L905" s="62"/>
      <c r="R905" s="7"/>
    </row>
    <row r="906" spans="1:18" s="6" customFormat="1" ht="15.6" x14ac:dyDescent="0.3">
      <c r="A906" s="665">
        <v>888</v>
      </c>
      <c r="B906" s="20">
        <v>43913</v>
      </c>
      <c r="C906" s="21" t="s">
        <v>998</v>
      </c>
      <c r="D906" s="22" t="s">
        <v>112</v>
      </c>
      <c r="E906" s="22">
        <v>42</v>
      </c>
      <c r="F906" s="22"/>
      <c r="G906" s="62"/>
      <c r="H906" s="62"/>
      <c r="I906" s="62"/>
      <c r="J906" s="62"/>
      <c r="K906" s="62"/>
      <c r="L906" s="62"/>
      <c r="R906" s="7"/>
    </row>
    <row r="907" spans="1:18" s="6" customFormat="1" ht="15.6" x14ac:dyDescent="0.3">
      <c r="A907" s="665">
        <v>889</v>
      </c>
      <c r="B907" s="20">
        <v>43861</v>
      </c>
      <c r="C907" s="21" t="s">
        <v>958</v>
      </c>
      <c r="D907" s="22" t="s">
        <v>118</v>
      </c>
      <c r="E907" s="10">
        <v>10</v>
      </c>
      <c r="F907" s="22">
        <v>31</v>
      </c>
      <c r="G907" s="62"/>
      <c r="H907" s="62"/>
      <c r="I907" s="62"/>
      <c r="J907" s="62"/>
      <c r="K907" s="62"/>
      <c r="L907" s="62"/>
      <c r="R907" s="7"/>
    </row>
    <row r="908" spans="1:18" ht="15.6" x14ac:dyDescent="0.3">
      <c r="A908" s="665">
        <v>890</v>
      </c>
      <c r="B908" s="33">
        <v>43917</v>
      </c>
      <c r="C908" s="34" t="s">
        <v>1004</v>
      </c>
      <c r="D908" s="62" t="s">
        <v>118</v>
      </c>
      <c r="E908" s="22">
        <v>48</v>
      </c>
      <c r="F908" s="22"/>
      <c r="G908" s="22"/>
      <c r="H908" s="22"/>
      <c r="I908" s="22"/>
      <c r="J908" s="22"/>
      <c r="K908" s="22"/>
      <c r="L908" s="22"/>
    </row>
    <row r="909" spans="1:18" s="6" customFormat="1" ht="15.6" x14ac:dyDescent="0.3">
      <c r="A909" s="665">
        <v>891</v>
      </c>
      <c r="B909" s="11">
        <v>43857</v>
      </c>
      <c r="C909" s="12" t="s">
        <v>950</v>
      </c>
      <c r="D909" s="4" t="s">
        <v>951</v>
      </c>
      <c r="E909" s="10">
        <v>4</v>
      </c>
      <c r="F909" s="22">
        <v>32</v>
      </c>
      <c r="G909" s="62"/>
      <c r="H909" s="62"/>
      <c r="I909" s="62"/>
      <c r="J909" s="62"/>
      <c r="K909" s="62"/>
      <c r="L909" s="62"/>
      <c r="R909" s="7"/>
    </row>
    <row r="910" spans="1:18" s="6" customFormat="1" ht="15.6" x14ac:dyDescent="0.3">
      <c r="A910" s="665">
        <v>892</v>
      </c>
      <c r="B910" s="20">
        <v>43860</v>
      </c>
      <c r="C910" s="21" t="s">
        <v>955</v>
      </c>
      <c r="D910" s="22" t="s">
        <v>150</v>
      </c>
      <c r="E910" s="10">
        <v>7</v>
      </c>
      <c r="F910" s="22">
        <v>33</v>
      </c>
      <c r="G910" s="62"/>
      <c r="H910" s="62"/>
      <c r="I910" s="62"/>
      <c r="J910" s="62"/>
      <c r="K910" s="62"/>
      <c r="L910" s="62"/>
      <c r="R910" s="7"/>
    </row>
    <row r="911" spans="1:18" s="6" customFormat="1" ht="15.6" x14ac:dyDescent="0.3">
      <c r="A911" s="665">
        <v>893</v>
      </c>
      <c r="B911" s="20">
        <v>43862</v>
      </c>
      <c r="C911" s="21" t="s">
        <v>967</v>
      </c>
      <c r="D911" s="22" t="s">
        <v>274</v>
      </c>
      <c r="E911" s="27">
        <v>17</v>
      </c>
      <c r="F911" s="22">
        <v>34</v>
      </c>
      <c r="G911" s="62"/>
      <c r="H911" s="62"/>
      <c r="I911" s="62"/>
      <c r="J911" s="62"/>
      <c r="K911" s="62"/>
      <c r="L911" s="62"/>
      <c r="R911" s="7"/>
    </row>
    <row r="912" spans="1:18" s="71" customFormat="1" ht="15.6" x14ac:dyDescent="0.3">
      <c r="A912" s="665">
        <v>894</v>
      </c>
      <c r="B912" s="20">
        <v>43873</v>
      </c>
      <c r="C912" s="21" t="s">
        <v>981</v>
      </c>
      <c r="D912" s="22" t="s">
        <v>274</v>
      </c>
      <c r="E912" s="22">
        <v>27</v>
      </c>
      <c r="F912" s="22"/>
      <c r="G912" s="84"/>
      <c r="H912" s="84"/>
      <c r="I912" s="84"/>
      <c r="J912" s="84"/>
      <c r="K912" s="84"/>
      <c r="L912" s="84"/>
    </row>
    <row r="913" spans="1:18" s="6" customFormat="1" ht="15.6" x14ac:dyDescent="0.3">
      <c r="A913" s="665">
        <v>895</v>
      </c>
      <c r="B913" s="11">
        <v>43862</v>
      </c>
      <c r="C913" s="12" t="s">
        <v>966</v>
      </c>
      <c r="D913" s="4" t="s">
        <v>199</v>
      </c>
      <c r="E913" s="10">
        <v>16</v>
      </c>
      <c r="F913" s="22">
        <v>35</v>
      </c>
      <c r="G913" s="62"/>
      <c r="H913" s="62"/>
      <c r="I913" s="62"/>
      <c r="J913" s="62"/>
      <c r="K913" s="62"/>
      <c r="L913" s="62"/>
      <c r="R913" s="7"/>
    </row>
    <row r="914" spans="1:18" s="71" customFormat="1" ht="15.6" x14ac:dyDescent="0.3">
      <c r="A914" s="665">
        <v>896</v>
      </c>
      <c r="B914" s="20">
        <v>43900</v>
      </c>
      <c r="C914" s="21" t="s">
        <v>992</v>
      </c>
      <c r="D914" s="22" t="s">
        <v>993</v>
      </c>
      <c r="E914" s="10">
        <v>37</v>
      </c>
      <c r="F914" s="22">
        <v>36</v>
      </c>
      <c r="G914" s="84"/>
      <c r="H914" s="84"/>
      <c r="I914" s="84"/>
      <c r="J914" s="84"/>
      <c r="K914" s="84"/>
      <c r="L914" s="84"/>
    </row>
    <row r="915" spans="1:18" s="71" customFormat="1" ht="15.6" x14ac:dyDescent="0.3">
      <c r="A915" s="665">
        <v>897</v>
      </c>
      <c r="B915" s="20">
        <v>43862</v>
      </c>
      <c r="C915" s="21" t="s">
        <v>963</v>
      </c>
      <c r="D915" s="122" t="s">
        <v>964</v>
      </c>
      <c r="E915" s="27">
        <v>14</v>
      </c>
      <c r="F915" s="22">
        <v>37</v>
      </c>
      <c r="G915" s="84"/>
      <c r="H915" s="84"/>
      <c r="I915" s="84"/>
      <c r="J915" s="84"/>
      <c r="K915" s="84"/>
      <c r="L915" s="84"/>
    </row>
    <row r="916" spans="1:18" s="71" customFormat="1" ht="15.6" x14ac:dyDescent="0.3">
      <c r="A916" s="665">
        <v>898</v>
      </c>
      <c r="B916" s="20">
        <v>43864</v>
      </c>
      <c r="C916" s="21" t="s">
        <v>968</v>
      </c>
      <c r="D916" s="122" t="s">
        <v>964</v>
      </c>
      <c r="E916" s="22">
        <v>18</v>
      </c>
      <c r="F916" s="22"/>
      <c r="G916" s="84"/>
      <c r="H916" s="84"/>
      <c r="I916" s="84"/>
      <c r="J916" s="84"/>
      <c r="K916" s="84"/>
      <c r="L916" s="84"/>
    </row>
    <row r="917" spans="1:18" s="71" customFormat="1" ht="15.6" x14ac:dyDescent="0.3">
      <c r="A917" s="665">
        <v>899</v>
      </c>
      <c r="B917" s="20">
        <v>43861</v>
      </c>
      <c r="C917" s="65" t="s">
        <v>956</v>
      </c>
      <c r="D917" s="22" t="s">
        <v>137</v>
      </c>
      <c r="E917" s="27">
        <v>8</v>
      </c>
      <c r="F917" s="22">
        <v>38</v>
      </c>
      <c r="G917" s="84"/>
      <c r="H917" s="84"/>
      <c r="I917" s="84"/>
      <c r="J917" s="84"/>
      <c r="K917" s="84"/>
      <c r="L917" s="84"/>
    </row>
    <row r="918" spans="1:18" ht="15.6" x14ac:dyDescent="0.3">
      <c r="A918" s="665">
        <v>900</v>
      </c>
      <c r="B918" s="20">
        <v>43911</v>
      </c>
      <c r="C918" s="65" t="s">
        <v>996</v>
      </c>
      <c r="D918" s="22" t="s">
        <v>137</v>
      </c>
      <c r="E918" s="10">
        <v>40</v>
      </c>
      <c r="F918" s="22"/>
      <c r="G918" s="22"/>
      <c r="H918" s="22"/>
      <c r="I918" s="22"/>
      <c r="J918" s="22"/>
      <c r="K918" s="22"/>
      <c r="L918" s="22"/>
    </row>
    <row r="919" spans="1:18" ht="15.6" x14ac:dyDescent="0.3">
      <c r="F919" s="22"/>
      <c r="G919" s="22"/>
      <c r="H919" s="22"/>
      <c r="I919" s="22"/>
      <c r="J919" s="22"/>
      <c r="K919" s="22"/>
      <c r="L919" s="22"/>
    </row>
    <row r="920" spans="1:18" ht="15.6" x14ac:dyDescent="0.3">
      <c r="F920" s="22"/>
      <c r="G920" s="22"/>
      <c r="H920" s="22"/>
      <c r="I920" s="22"/>
      <c r="J920" s="22"/>
      <c r="K920" s="22"/>
      <c r="L920" s="22"/>
    </row>
    <row r="921" spans="1:18" s="6" customFormat="1" ht="15.6" x14ac:dyDescent="0.3">
      <c r="A921" s="666"/>
      <c r="B921" s="152"/>
      <c r="C921" s="152"/>
      <c r="D921" s="152"/>
      <c r="E921" s="152"/>
      <c r="F921" s="22"/>
      <c r="G921" s="62"/>
      <c r="H921" s="62"/>
      <c r="I921" s="62"/>
      <c r="J921" s="62"/>
      <c r="K921" s="62"/>
      <c r="L921" s="62"/>
      <c r="R921" s="7"/>
    </row>
    <row r="922" spans="1:18" s="6" customFormat="1" ht="15.6" x14ac:dyDescent="0.3">
      <c r="A922" s="666"/>
      <c r="B922" s="152"/>
      <c r="C922" s="152"/>
      <c r="D922" s="152"/>
      <c r="E922" s="152"/>
      <c r="F922" s="22"/>
      <c r="G922" s="62" t="s">
        <v>1038</v>
      </c>
      <c r="H922" s="62"/>
      <c r="I922" s="62"/>
      <c r="J922" s="62"/>
      <c r="K922" s="62"/>
      <c r="L922" s="62"/>
      <c r="R922" s="7"/>
    </row>
    <row r="923" spans="1:18" s="6" customFormat="1" ht="15.6" x14ac:dyDescent="0.3">
      <c r="A923" s="666"/>
      <c r="B923" s="66"/>
      <c r="C923" s="67"/>
      <c r="D923" s="68"/>
      <c r="E923" s="68"/>
      <c r="F923" s="22"/>
      <c r="G923" s="62"/>
      <c r="H923" s="62"/>
      <c r="I923" s="62"/>
      <c r="J923" s="62"/>
      <c r="K923" s="62"/>
      <c r="L923" s="62"/>
      <c r="R923" s="7"/>
    </row>
    <row r="924" spans="1:18" ht="15.6" x14ac:dyDescent="0.3">
      <c r="F924" s="22"/>
      <c r="G924" s="22"/>
      <c r="H924" s="22"/>
      <c r="I924" s="22"/>
      <c r="J924" s="22"/>
      <c r="K924" s="22"/>
      <c r="L924" s="22"/>
    </row>
    <row r="925" spans="1:18" ht="15.6" x14ac:dyDescent="0.3">
      <c r="A925" s="665">
        <v>901</v>
      </c>
      <c r="B925" s="20">
        <v>43875</v>
      </c>
      <c r="C925" s="79" t="s">
        <v>1040</v>
      </c>
      <c r="D925" s="60" t="s">
        <v>1041</v>
      </c>
      <c r="E925" s="60">
        <v>1</v>
      </c>
      <c r="F925" s="22"/>
      <c r="G925" s="22" t="s">
        <v>1061</v>
      </c>
      <c r="H925" s="22" t="s">
        <v>1041</v>
      </c>
      <c r="I925" s="22"/>
      <c r="J925" s="22" t="s">
        <v>2284</v>
      </c>
      <c r="K925" s="22"/>
      <c r="L925" s="22"/>
    </row>
    <row r="926" spans="1:18" ht="15.6" x14ac:dyDescent="0.3">
      <c r="A926" s="665">
        <v>902</v>
      </c>
      <c r="B926" s="20">
        <v>43889</v>
      </c>
      <c r="C926" s="21" t="s">
        <v>1042</v>
      </c>
      <c r="D926" s="60" t="s">
        <v>1041</v>
      </c>
      <c r="E926" s="60">
        <v>2</v>
      </c>
      <c r="F926" s="22"/>
      <c r="G926" s="22">
        <v>1</v>
      </c>
      <c r="H926" s="22">
        <v>11</v>
      </c>
      <c r="I926" s="22"/>
      <c r="J926" s="22">
        <v>15</v>
      </c>
      <c r="K926" s="22">
        <f>SUM(G926:J926)</f>
        <v>27</v>
      </c>
      <c r="L926" s="22"/>
    </row>
    <row r="927" spans="1:18" s="6" customFormat="1" ht="15.6" x14ac:dyDescent="0.3">
      <c r="A927" s="666">
        <v>903</v>
      </c>
      <c r="B927" s="20">
        <v>43900</v>
      </c>
      <c r="C927" s="21" t="s">
        <v>1044</v>
      </c>
      <c r="D927" s="60" t="s">
        <v>1041</v>
      </c>
      <c r="E927" s="60">
        <v>3</v>
      </c>
      <c r="F927" s="22"/>
      <c r="G927" s="62">
        <v>27</v>
      </c>
      <c r="H927" s="62">
        <v>27</v>
      </c>
      <c r="I927" s="62"/>
      <c r="J927" s="62">
        <v>27</v>
      </c>
      <c r="K927" s="62">
        <v>27</v>
      </c>
      <c r="L927" s="62"/>
      <c r="R927" s="7"/>
    </row>
    <row r="928" spans="1:18" ht="15.6" x14ac:dyDescent="0.3">
      <c r="A928" s="665">
        <v>904</v>
      </c>
      <c r="B928" s="20">
        <v>43919</v>
      </c>
      <c r="C928" s="79" t="s">
        <v>1049</v>
      </c>
      <c r="D928" s="60" t="s">
        <v>1041</v>
      </c>
      <c r="E928" s="60">
        <v>4</v>
      </c>
      <c r="F928" s="22"/>
      <c r="G928" s="559">
        <f>G926*100/G927</f>
        <v>3.7037037037037037</v>
      </c>
      <c r="H928" s="559">
        <f>H926*100/H927</f>
        <v>40.74074074074074</v>
      </c>
      <c r="I928" s="559"/>
      <c r="J928" s="559">
        <f>J926*100/J927</f>
        <v>55.555555555555557</v>
      </c>
      <c r="K928" s="559">
        <f>SUM(G928:J928)</f>
        <v>100</v>
      </c>
      <c r="L928" s="22"/>
    </row>
    <row r="929" spans="1:18" s="6" customFormat="1" ht="15.6" x14ac:dyDescent="0.3">
      <c r="A929" s="665">
        <v>905</v>
      </c>
      <c r="B929" s="20">
        <v>43930</v>
      </c>
      <c r="C929" s="79" t="s">
        <v>1052</v>
      </c>
      <c r="D929" s="60" t="s">
        <v>1041</v>
      </c>
      <c r="E929" s="60">
        <v>5</v>
      </c>
      <c r="F929" s="22"/>
      <c r="G929" s="62"/>
      <c r="H929" s="62"/>
      <c r="I929" s="62"/>
      <c r="J929" s="62"/>
      <c r="K929" s="62"/>
      <c r="L929" s="62"/>
      <c r="R929" s="7"/>
    </row>
    <row r="930" spans="1:18" s="6" customFormat="1" ht="15.6" x14ac:dyDescent="0.3">
      <c r="A930" s="666">
        <v>906</v>
      </c>
      <c r="B930" s="20">
        <v>43930</v>
      </c>
      <c r="C930" s="79" t="s">
        <v>1053</v>
      </c>
      <c r="D930" s="60" t="s">
        <v>1041</v>
      </c>
      <c r="E930" s="60">
        <v>6</v>
      </c>
      <c r="F930" s="22"/>
      <c r="G930" s="22" t="s">
        <v>1061</v>
      </c>
      <c r="H930" s="22" t="s">
        <v>1041</v>
      </c>
      <c r="I930" s="22"/>
      <c r="J930" s="22" t="s">
        <v>2284</v>
      </c>
      <c r="K930" s="62"/>
      <c r="L930" s="62"/>
      <c r="R930" s="7"/>
    </row>
    <row r="931" spans="1:18" s="6" customFormat="1" ht="15.6" x14ac:dyDescent="0.3">
      <c r="A931" s="665">
        <v>907</v>
      </c>
      <c r="B931" s="20">
        <v>43950</v>
      </c>
      <c r="C931" s="79" t="s">
        <v>1059</v>
      </c>
      <c r="D931" s="60" t="s">
        <v>1041</v>
      </c>
      <c r="E931" s="60">
        <v>7</v>
      </c>
      <c r="F931" s="22"/>
      <c r="G931" s="561">
        <v>3.7037037037037037</v>
      </c>
      <c r="H931" s="561">
        <v>40.74074074074074</v>
      </c>
      <c r="I931" s="561"/>
      <c r="J931" s="561">
        <v>55.555555555555557</v>
      </c>
      <c r="K931" s="62"/>
      <c r="L931" s="62"/>
      <c r="R931" s="7"/>
    </row>
    <row r="932" spans="1:18" s="6" customFormat="1" ht="15.6" x14ac:dyDescent="0.3">
      <c r="A932" s="665">
        <v>908</v>
      </c>
      <c r="B932" s="20">
        <v>43965</v>
      </c>
      <c r="C932" s="79" t="s">
        <v>1062</v>
      </c>
      <c r="D932" s="60" t="s">
        <v>1041</v>
      </c>
      <c r="E932" s="60">
        <v>8</v>
      </c>
      <c r="F932" s="22"/>
      <c r="G932" s="62"/>
      <c r="H932" s="62"/>
      <c r="I932" s="62"/>
      <c r="J932" s="62"/>
      <c r="K932" s="62"/>
      <c r="L932" s="62"/>
      <c r="R932" s="7"/>
    </row>
    <row r="933" spans="1:18" ht="16.2" x14ac:dyDescent="0.35">
      <c r="A933" s="666">
        <v>909</v>
      </c>
      <c r="B933" s="20">
        <v>43980</v>
      </c>
      <c r="C933" s="79" t="s">
        <v>1066</v>
      </c>
      <c r="D933" s="60" t="s">
        <v>1041</v>
      </c>
      <c r="E933" s="60">
        <v>9</v>
      </c>
      <c r="F933" s="22"/>
      <c r="G933" s="22"/>
      <c r="H933" s="22"/>
      <c r="I933" s="22"/>
      <c r="J933" s="22"/>
      <c r="K933" s="22"/>
      <c r="L933" s="846" t="s">
        <v>2425</v>
      </c>
    </row>
    <row r="934" spans="1:18" s="6" customFormat="1" ht="15.6" x14ac:dyDescent="0.3">
      <c r="A934" s="665">
        <v>910</v>
      </c>
      <c r="B934" s="20">
        <v>43993</v>
      </c>
      <c r="C934" s="79" t="s">
        <v>1068</v>
      </c>
      <c r="D934" s="60" t="s">
        <v>1041</v>
      </c>
      <c r="E934" s="60">
        <v>10</v>
      </c>
      <c r="F934" s="22"/>
      <c r="G934" s="62"/>
      <c r="H934" s="62"/>
      <c r="I934" s="62"/>
      <c r="J934" s="62"/>
      <c r="K934" s="62"/>
      <c r="L934" s="62"/>
      <c r="R934" s="7"/>
    </row>
    <row r="935" spans="1:18" s="127" customFormat="1" ht="15.6" x14ac:dyDescent="0.3">
      <c r="A935" s="665">
        <v>911</v>
      </c>
      <c r="B935" s="20">
        <v>43993</v>
      </c>
      <c r="C935" s="79" t="s">
        <v>1069</v>
      </c>
      <c r="D935" s="60" t="s">
        <v>1041</v>
      </c>
      <c r="E935" s="60">
        <v>11</v>
      </c>
      <c r="F935" s="22"/>
      <c r="G935" s="130"/>
      <c r="H935" s="130"/>
      <c r="I935" s="130"/>
      <c r="J935" s="130"/>
      <c r="K935" s="130"/>
      <c r="L935" s="130"/>
      <c r="R935" s="131"/>
    </row>
    <row r="936" spans="1:18" ht="15.6" x14ac:dyDescent="0.3">
      <c r="A936" s="666">
        <v>912</v>
      </c>
      <c r="B936" s="132">
        <v>43956</v>
      </c>
      <c r="C936" s="79" t="s">
        <v>1060</v>
      </c>
      <c r="D936" s="133" t="s">
        <v>1061</v>
      </c>
      <c r="E936" s="60"/>
      <c r="F936" s="22"/>
      <c r="G936" s="22"/>
      <c r="H936" s="22"/>
      <c r="I936" s="22"/>
      <c r="J936" s="22"/>
      <c r="K936" s="22"/>
      <c r="L936" s="22"/>
    </row>
    <row r="937" spans="1:18" ht="15.6" x14ac:dyDescent="0.3">
      <c r="A937" s="665">
        <v>913</v>
      </c>
      <c r="B937" s="33">
        <v>43966</v>
      </c>
      <c r="C937" s="126" t="s">
        <v>1063</v>
      </c>
      <c r="D937" s="75" t="s">
        <v>1064</v>
      </c>
      <c r="E937" s="206">
        <v>1</v>
      </c>
      <c r="F937" s="22">
        <v>1</v>
      </c>
      <c r="G937" s="22"/>
      <c r="H937" s="22"/>
      <c r="I937" s="22"/>
      <c r="J937" s="22"/>
      <c r="K937" s="22"/>
      <c r="L937" s="22"/>
    </row>
    <row r="938" spans="1:18" s="6" customFormat="1" ht="15.6" x14ac:dyDescent="0.3">
      <c r="A938" s="665">
        <v>914</v>
      </c>
      <c r="B938" s="66">
        <v>43941</v>
      </c>
      <c r="C938" s="67" t="s">
        <v>1057</v>
      </c>
      <c r="D938" s="68" t="s">
        <v>1058</v>
      </c>
      <c r="E938" s="198">
        <v>2</v>
      </c>
      <c r="F938" s="22">
        <v>2</v>
      </c>
      <c r="G938" s="62"/>
      <c r="H938" s="62"/>
      <c r="I938" s="62"/>
      <c r="J938" s="62"/>
      <c r="K938" s="62"/>
      <c r="L938" s="62"/>
      <c r="R938" s="7"/>
    </row>
    <row r="939" spans="1:18" s="6" customFormat="1" ht="15.6" x14ac:dyDescent="0.3">
      <c r="A939" s="666">
        <v>915</v>
      </c>
      <c r="B939" s="128">
        <v>43929</v>
      </c>
      <c r="C939" s="129" t="s">
        <v>1051</v>
      </c>
      <c r="D939" s="130" t="s">
        <v>291</v>
      </c>
      <c r="E939" s="198">
        <v>3</v>
      </c>
      <c r="F939" s="22">
        <v>3</v>
      </c>
      <c r="G939" s="62"/>
      <c r="H939" s="62"/>
      <c r="I939" s="62"/>
      <c r="J939" s="62"/>
      <c r="K939" s="62"/>
      <c r="L939" s="62"/>
      <c r="R939" s="7"/>
    </row>
    <row r="940" spans="1:18" ht="15.6" x14ac:dyDescent="0.3">
      <c r="A940" s="665">
        <v>916</v>
      </c>
      <c r="B940" s="33">
        <v>43889</v>
      </c>
      <c r="C940" s="34" t="s">
        <v>1043</v>
      </c>
      <c r="D940" s="75" t="s">
        <v>823</v>
      </c>
      <c r="E940" s="206">
        <v>4</v>
      </c>
      <c r="F940" s="22">
        <v>4</v>
      </c>
      <c r="G940" s="22"/>
      <c r="H940" s="22"/>
      <c r="I940" s="22"/>
      <c r="J940" s="22"/>
      <c r="K940" s="22"/>
      <c r="L940" s="22"/>
    </row>
    <row r="941" spans="1:18" s="6" customFormat="1" ht="15.6" x14ac:dyDescent="0.3">
      <c r="A941" s="665">
        <v>917</v>
      </c>
      <c r="B941" s="33">
        <v>43914</v>
      </c>
      <c r="C941" s="34" t="s">
        <v>1046</v>
      </c>
      <c r="D941" s="75" t="s">
        <v>161</v>
      </c>
      <c r="E941" s="198">
        <v>5</v>
      </c>
      <c r="F941" s="22">
        <v>5</v>
      </c>
      <c r="G941" s="62"/>
      <c r="H941" s="62"/>
      <c r="I941" s="62"/>
      <c r="J941" s="62"/>
      <c r="K941" s="62"/>
      <c r="L941" s="62"/>
      <c r="R941" s="7"/>
    </row>
    <row r="942" spans="1:18" ht="15.6" x14ac:dyDescent="0.3">
      <c r="A942" s="666">
        <v>918</v>
      </c>
      <c r="B942" s="33">
        <v>43938</v>
      </c>
      <c r="C942" s="126" t="s">
        <v>1055</v>
      </c>
      <c r="D942" s="75" t="s">
        <v>161</v>
      </c>
      <c r="E942" s="198">
        <v>6</v>
      </c>
      <c r="F942" s="22"/>
      <c r="G942" s="22"/>
      <c r="H942" s="22"/>
      <c r="I942" s="22"/>
      <c r="J942" s="22"/>
      <c r="K942" s="22"/>
      <c r="L942" s="22"/>
    </row>
    <row r="943" spans="1:18" ht="15.6" x14ac:dyDescent="0.3">
      <c r="A943" s="665">
        <v>919</v>
      </c>
      <c r="B943" s="33">
        <v>43902</v>
      </c>
      <c r="C943" s="34" t="s">
        <v>1045</v>
      </c>
      <c r="D943" s="75" t="s">
        <v>105</v>
      </c>
      <c r="E943" s="206">
        <v>7</v>
      </c>
      <c r="F943" s="22">
        <v>6</v>
      </c>
      <c r="G943" s="22"/>
      <c r="H943" s="22"/>
      <c r="I943" s="22"/>
      <c r="J943" s="22"/>
      <c r="K943" s="22"/>
      <c r="L943" s="22"/>
    </row>
    <row r="944" spans="1:18" ht="15.6" x14ac:dyDescent="0.3">
      <c r="A944" s="665">
        <v>920</v>
      </c>
      <c r="B944" s="33">
        <v>43917</v>
      </c>
      <c r="C944" s="34" t="s">
        <v>1048</v>
      </c>
      <c r="D944" s="75" t="s">
        <v>221</v>
      </c>
      <c r="E944" s="198">
        <v>8</v>
      </c>
      <c r="F944" s="22">
        <v>7</v>
      </c>
      <c r="G944" s="22"/>
      <c r="H944" s="22"/>
      <c r="I944" s="22"/>
      <c r="J944" s="22"/>
      <c r="K944" s="22"/>
      <c r="L944" s="22"/>
    </row>
    <row r="945" spans="1:54" s="6" customFormat="1" ht="15.6" x14ac:dyDescent="0.3">
      <c r="A945" s="666">
        <v>921</v>
      </c>
      <c r="B945" s="52">
        <v>43938</v>
      </c>
      <c r="C945" s="53" t="s">
        <v>1056</v>
      </c>
      <c r="D945" s="54" t="s">
        <v>145</v>
      </c>
      <c r="E945" s="198">
        <v>9</v>
      </c>
      <c r="F945" s="22">
        <v>8</v>
      </c>
      <c r="G945" s="62"/>
      <c r="H945" s="62"/>
      <c r="I945" s="62"/>
      <c r="J945" s="62"/>
      <c r="K945" s="62"/>
      <c r="L945" s="62"/>
      <c r="R945" s="7"/>
    </row>
    <row r="946" spans="1:54" s="6" customFormat="1" ht="15.6" x14ac:dyDescent="0.3">
      <c r="A946" s="665">
        <v>922</v>
      </c>
      <c r="B946" s="33">
        <v>43978</v>
      </c>
      <c r="C946" s="126" t="s">
        <v>1065</v>
      </c>
      <c r="D946" s="75" t="s">
        <v>53</v>
      </c>
      <c r="E946" s="206">
        <v>10</v>
      </c>
      <c r="F946" s="22">
        <v>9</v>
      </c>
      <c r="G946" s="62"/>
      <c r="H946" s="62"/>
      <c r="I946" s="62"/>
      <c r="J946" s="62"/>
      <c r="K946" s="62"/>
      <c r="L946" s="62"/>
      <c r="R946" s="7"/>
    </row>
    <row r="947" spans="1:54" ht="15.6" x14ac:dyDescent="0.3">
      <c r="A947" s="665">
        <v>923</v>
      </c>
      <c r="B947" s="33">
        <v>43987</v>
      </c>
      <c r="C947" s="126" t="s">
        <v>1067</v>
      </c>
      <c r="D947" s="75" t="s">
        <v>196</v>
      </c>
      <c r="E947" s="198">
        <v>11</v>
      </c>
      <c r="F947" s="22">
        <v>10</v>
      </c>
      <c r="G947" s="22"/>
      <c r="H947" s="22"/>
      <c r="I947" s="22"/>
      <c r="J947" s="22"/>
      <c r="K947" s="22"/>
      <c r="L947" s="22"/>
    </row>
    <row r="948" spans="1:54" s="6" customFormat="1" ht="15.6" x14ac:dyDescent="0.3">
      <c r="A948" s="666">
        <v>924</v>
      </c>
      <c r="B948" s="33">
        <v>43921</v>
      </c>
      <c r="C948" s="126" t="s">
        <v>1050</v>
      </c>
      <c r="D948" s="75" t="s">
        <v>112</v>
      </c>
      <c r="E948" s="198">
        <v>12</v>
      </c>
      <c r="F948" s="22"/>
      <c r="G948" s="62"/>
      <c r="H948" s="62"/>
      <c r="I948" s="62"/>
      <c r="J948" s="62"/>
      <c r="K948" s="62"/>
      <c r="L948" s="62"/>
      <c r="R948" s="7"/>
    </row>
    <row r="949" spans="1:54" ht="15.6" x14ac:dyDescent="0.3">
      <c r="A949" s="665">
        <v>925</v>
      </c>
      <c r="B949" s="33">
        <v>43917</v>
      </c>
      <c r="C949" s="34" t="s">
        <v>1047</v>
      </c>
      <c r="D949" s="75" t="s">
        <v>269</v>
      </c>
      <c r="E949" s="206">
        <v>13</v>
      </c>
      <c r="F949" s="22">
        <v>11</v>
      </c>
      <c r="G949" s="22"/>
      <c r="H949" s="22"/>
      <c r="I949" s="22"/>
      <c r="J949" s="22"/>
      <c r="K949" s="22"/>
      <c r="L949" s="22"/>
    </row>
    <row r="950" spans="1:54" ht="15.6" x14ac:dyDescent="0.3">
      <c r="A950" s="665">
        <v>926</v>
      </c>
      <c r="B950" s="33">
        <v>43935</v>
      </c>
      <c r="C950" s="126" t="s">
        <v>1054</v>
      </c>
      <c r="D950" s="75" t="s">
        <v>137</v>
      </c>
      <c r="E950" s="198">
        <v>14</v>
      </c>
      <c r="F950" s="22">
        <v>12</v>
      </c>
      <c r="G950" s="22"/>
      <c r="H950" s="22"/>
      <c r="I950" s="22"/>
      <c r="J950" s="22"/>
      <c r="K950" s="22"/>
      <c r="L950" s="22"/>
      <c r="V950" s="686">
        <v>1</v>
      </c>
      <c r="W950" s="686">
        <v>2</v>
      </c>
      <c r="X950" s="686">
        <v>3</v>
      </c>
      <c r="Y950" s="686">
        <v>4</v>
      </c>
      <c r="Z950" s="686">
        <v>5</v>
      </c>
      <c r="AA950" s="686">
        <v>6</v>
      </c>
      <c r="AB950" s="686">
        <v>7</v>
      </c>
      <c r="AC950" s="686">
        <v>8</v>
      </c>
      <c r="AD950" s="686">
        <v>9</v>
      </c>
      <c r="AE950" s="686">
        <v>10</v>
      </c>
      <c r="AF950" s="686">
        <v>11</v>
      </c>
      <c r="AG950" s="686">
        <v>12</v>
      </c>
      <c r="AH950" s="686">
        <v>13</v>
      </c>
      <c r="AI950" s="686">
        <v>14</v>
      </c>
      <c r="AJ950" s="686">
        <v>15</v>
      </c>
      <c r="AK950" s="686">
        <v>16</v>
      </c>
      <c r="AL950" s="686">
        <v>17</v>
      </c>
      <c r="AM950" s="686">
        <v>18</v>
      </c>
      <c r="AN950" s="686">
        <v>19</v>
      </c>
      <c r="AO950" s="686">
        <v>20</v>
      </c>
      <c r="AP950" s="686">
        <v>21</v>
      </c>
      <c r="AQ950" s="686">
        <v>22</v>
      </c>
      <c r="AR950" s="686">
        <v>23</v>
      </c>
      <c r="AS950" s="686">
        <v>24</v>
      </c>
      <c r="AT950" s="686">
        <v>25</v>
      </c>
      <c r="AU950" s="686">
        <v>26</v>
      </c>
      <c r="AV950" s="686">
        <v>27</v>
      </c>
      <c r="AW950" s="686">
        <v>28</v>
      </c>
      <c r="AX950" s="686">
        <v>29</v>
      </c>
      <c r="AY950" s="686">
        <v>30</v>
      </c>
      <c r="AZ950" s="686">
        <v>31</v>
      </c>
      <c r="BA950" s="686">
        <v>32</v>
      </c>
      <c r="BB950" s="686">
        <v>33</v>
      </c>
    </row>
    <row r="951" spans="1:54" ht="15.6" x14ac:dyDescent="0.3">
      <c r="A951" s="666">
        <v>927</v>
      </c>
      <c r="B951" s="11">
        <v>43873</v>
      </c>
      <c r="C951" s="125" t="s">
        <v>1039</v>
      </c>
      <c r="D951" s="4" t="s">
        <v>100</v>
      </c>
      <c r="E951" s="198">
        <v>15</v>
      </c>
      <c r="F951" s="22"/>
      <c r="G951" s="22"/>
      <c r="H951" s="22"/>
      <c r="I951" s="22"/>
      <c r="J951" s="22"/>
      <c r="K951" s="22"/>
      <c r="L951" s="22"/>
      <c r="V951" s="234" t="s">
        <v>1175</v>
      </c>
      <c r="W951" s="26" t="s">
        <v>1176</v>
      </c>
      <c r="X951" s="38" t="s">
        <v>1159</v>
      </c>
      <c r="Y951" s="234" t="s">
        <v>1177</v>
      </c>
      <c r="Z951" s="191" t="s">
        <v>1160</v>
      </c>
      <c r="AA951" s="191" t="s">
        <v>1178</v>
      </c>
      <c r="AB951" s="191" t="s">
        <v>1161</v>
      </c>
      <c r="AC951" s="191" t="s">
        <v>1162</v>
      </c>
      <c r="AD951" s="105" t="s">
        <v>1165</v>
      </c>
      <c r="AE951" s="192" t="s">
        <v>1179</v>
      </c>
      <c r="AF951" s="105" t="s">
        <v>1163</v>
      </c>
      <c r="AG951" s="105" t="s">
        <v>1164</v>
      </c>
      <c r="AH951" s="105" t="s">
        <v>1166</v>
      </c>
      <c r="AI951" s="105" t="s">
        <v>1180</v>
      </c>
      <c r="AJ951" s="193" t="s">
        <v>1168</v>
      </c>
      <c r="AK951" s="193" t="s">
        <v>1181</v>
      </c>
      <c r="AL951" s="193" t="s">
        <v>1182</v>
      </c>
      <c r="AM951" s="193" t="s">
        <v>1167</v>
      </c>
      <c r="AN951" s="193" t="s">
        <v>1203</v>
      </c>
      <c r="AO951" s="193" t="s">
        <v>1183</v>
      </c>
      <c r="AP951" s="193" t="s">
        <v>1184</v>
      </c>
      <c r="AQ951" s="193" t="s">
        <v>1185</v>
      </c>
      <c r="AR951" s="193" t="s">
        <v>1186</v>
      </c>
      <c r="AS951" s="193" t="s">
        <v>1187</v>
      </c>
      <c r="AT951" s="193" t="s">
        <v>1188</v>
      </c>
      <c r="AU951" s="193" t="s">
        <v>1189</v>
      </c>
      <c r="AV951" s="193" t="s">
        <v>1190</v>
      </c>
      <c r="AW951" s="193" t="s">
        <v>1191</v>
      </c>
      <c r="AX951" s="193" t="s">
        <v>1192</v>
      </c>
      <c r="AY951" s="193" t="s">
        <v>1193</v>
      </c>
      <c r="AZ951" s="193" t="s">
        <v>1194</v>
      </c>
      <c r="BA951" s="193" t="s">
        <v>1195</v>
      </c>
      <c r="BB951" s="660" t="s">
        <v>1171</v>
      </c>
    </row>
    <row r="952" spans="1:54" ht="15.6" x14ac:dyDescent="0.3">
      <c r="F952" s="22"/>
      <c r="G952" s="22"/>
      <c r="H952" s="22"/>
      <c r="I952" s="22"/>
      <c r="J952" s="22"/>
      <c r="K952" s="22"/>
      <c r="L952" s="22"/>
      <c r="V952" s="687"/>
      <c r="W952" s="688"/>
      <c r="X952" s="684"/>
      <c r="Y952" s="689"/>
      <c r="Z952" s="690"/>
      <c r="AA952" s="691"/>
      <c r="AB952" s="692"/>
      <c r="AC952" s="693"/>
      <c r="AD952" s="694"/>
      <c r="AE952" s="695"/>
      <c r="AF952" s="696"/>
      <c r="AG952" s="717"/>
      <c r="AH952" s="708"/>
      <c r="AI952" s="697"/>
      <c r="AJ952" s="698"/>
      <c r="AK952" s="699"/>
      <c r="AL952" s="700"/>
      <c r="AM952" s="701"/>
      <c r="AN952" s="702"/>
      <c r="AO952" s="703"/>
      <c r="AP952" s="6"/>
      <c r="AQ952" s="704"/>
      <c r="AR952" s="705"/>
      <c r="AS952" s="706"/>
      <c r="AT952" s="707"/>
      <c r="AU952" s="709"/>
      <c r="AV952" s="710"/>
      <c r="AW952" s="711"/>
      <c r="AX952" s="712"/>
      <c r="AY952" s="713"/>
      <c r="AZ952" s="714"/>
      <c r="BA952" s="715"/>
      <c r="BB952" s="716"/>
    </row>
    <row r="953" spans="1:54" ht="15.6" x14ac:dyDescent="0.3">
      <c r="A953" s="665">
        <v>928</v>
      </c>
      <c r="B953" s="20">
        <v>43859</v>
      </c>
      <c r="C953" s="21" t="s">
        <v>1075</v>
      </c>
      <c r="D953" s="22" t="s">
        <v>86</v>
      </c>
      <c r="E953" s="13">
        <v>1</v>
      </c>
      <c r="G953" t="s">
        <v>75</v>
      </c>
      <c r="H953" s="22" t="s">
        <v>95</v>
      </c>
      <c r="I953" s="22"/>
      <c r="J953" t="s">
        <v>2285</v>
      </c>
      <c r="K953" t="s">
        <v>2286</v>
      </c>
      <c r="L953" s="22" t="s">
        <v>1172</v>
      </c>
      <c r="M953" s="22" t="s">
        <v>13</v>
      </c>
      <c r="N953" s="22" t="s">
        <v>72</v>
      </c>
      <c r="O953" s="22" t="s">
        <v>585</v>
      </c>
      <c r="P953" s="22" t="s">
        <v>3</v>
      </c>
      <c r="Q953" s="22" t="s">
        <v>358</v>
      </c>
      <c r="R953" s="22" t="s">
        <v>444</v>
      </c>
      <c r="S953" s="22" t="s">
        <v>2284</v>
      </c>
    </row>
    <row r="954" spans="1:54" ht="15.6" x14ac:dyDescent="0.3">
      <c r="A954" s="665">
        <v>929</v>
      </c>
      <c r="B954" s="20">
        <v>43861</v>
      </c>
      <c r="C954" s="21" t="s">
        <v>1081</v>
      </c>
      <c r="D954" s="22" t="s">
        <v>86</v>
      </c>
      <c r="E954" s="13">
        <v>2</v>
      </c>
      <c r="G954">
        <v>4</v>
      </c>
      <c r="H954" s="22">
        <v>1</v>
      </c>
      <c r="I954" s="22"/>
      <c r="J954">
        <v>2</v>
      </c>
      <c r="K954">
        <v>3</v>
      </c>
      <c r="L954" s="22">
        <v>3</v>
      </c>
      <c r="M954" s="22">
        <v>1</v>
      </c>
      <c r="N954" s="22">
        <v>1</v>
      </c>
      <c r="O954" s="22">
        <v>1</v>
      </c>
      <c r="P954" s="22">
        <v>2</v>
      </c>
      <c r="Q954" s="22">
        <v>2</v>
      </c>
      <c r="R954" s="22">
        <v>3</v>
      </c>
      <c r="S954" s="22">
        <v>9</v>
      </c>
      <c r="T954">
        <f>SUM(G954:S954)</f>
        <v>32</v>
      </c>
    </row>
    <row r="955" spans="1:54" ht="15.6" x14ac:dyDescent="0.3">
      <c r="A955" s="665">
        <v>930</v>
      </c>
      <c r="B955" s="20">
        <v>43864</v>
      </c>
      <c r="C955" s="21" t="s">
        <v>1084</v>
      </c>
      <c r="D955" s="22" t="s">
        <v>86</v>
      </c>
      <c r="E955" s="50">
        <v>3</v>
      </c>
      <c r="F955" s="22"/>
      <c r="G955" s="22">
        <v>32</v>
      </c>
      <c r="H955" s="22">
        <v>32</v>
      </c>
      <c r="I955" s="22"/>
      <c r="J955" s="22">
        <v>32</v>
      </c>
      <c r="K955" s="22">
        <v>32</v>
      </c>
      <c r="L955" s="22">
        <v>32</v>
      </c>
      <c r="M955" s="22">
        <v>32</v>
      </c>
      <c r="N955" s="22">
        <v>32</v>
      </c>
      <c r="O955" s="22">
        <v>32</v>
      </c>
      <c r="P955" s="22">
        <v>32</v>
      </c>
      <c r="Q955" s="22">
        <v>32</v>
      </c>
      <c r="R955" s="22">
        <v>32</v>
      </c>
      <c r="S955" s="22">
        <v>32</v>
      </c>
    </row>
    <row r="956" spans="1:54" ht="15.6" x14ac:dyDescent="0.3">
      <c r="A956" s="665">
        <v>931</v>
      </c>
      <c r="B956" s="20">
        <v>43858</v>
      </c>
      <c r="C956" s="21" t="s">
        <v>1074</v>
      </c>
      <c r="D956" s="22" t="s">
        <v>13</v>
      </c>
      <c r="E956" s="13">
        <v>4</v>
      </c>
      <c r="F956" s="22"/>
      <c r="G956" s="560">
        <f>G954*100/G955</f>
        <v>12.5</v>
      </c>
      <c r="H956" s="560">
        <f t="shared" ref="H956:S956" si="4">H954*100/H955</f>
        <v>3.125</v>
      </c>
      <c r="I956" s="560"/>
      <c r="J956" s="560">
        <f t="shared" si="4"/>
        <v>6.25</v>
      </c>
      <c r="K956" s="560">
        <f t="shared" si="4"/>
        <v>9.375</v>
      </c>
      <c r="L956" s="560">
        <f t="shared" si="4"/>
        <v>9.375</v>
      </c>
      <c r="M956" s="560">
        <f t="shared" si="4"/>
        <v>3.125</v>
      </c>
      <c r="N956" s="560">
        <f t="shared" si="4"/>
        <v>3.125</v>
      </c>
      <c r="O956" s="560">
        <f t="shared" si="4"/>
        <v>3.125</v>
      </c>
      <c r="P956" s="560">
        <f t="shared" si="4"/>
        <v>6.25</v>
      </c>
      <c r="Q956" s="560">
        <f t="shared" si="4"/>
        <v>6.25</v>
      </c>
      <c r="R956" s="560">
        <f t="shared" si="4"/>
        <v>9.375</v>
      </c>
      <c r="S956" s="560">
        <f t="shared" si="4"/>
        <v>28.125</v>
      </c>
    </row>
    <row r="957" spans="1:54" ht="15.6" x14ac:dyDescent="0.3">
      <c r="A957" s="665">
        <v>932</v>
      </c>
      <c r="B957" s="20">
        <v>43860</v>
      </c>
      <c r="C957" s="79" t="s">
        <v>1076</v>
      </c>
      <c r="D957" s="22" t="s">
        <v>15</v>
      </c>
      <c r="E957" s="13">
        <v>5</v>
      </c>
      <c r="F957" s="22"/>
      <c r="V957" s="686">
        <v>1</v>
      </c>
      <c r="W957" s="686">
        <v>2</v>
      </c>
      <c r="X957" s="686">
        <v>3</v>
      </c>
      <c r="Y957" s="686">
        <v>4</v>
      </c>
      <c r="Z957" s="686">
        <v>5</v>
      </c>
      <c r="AA957" s="686">
        <v>6</v>
      </c>
      <c r="AB957" s="686">
        <v>7</v>
      </c>
      <c r="AC957" s="686">
        <v>8</v>
      </c>
      <c r="AD957" s="686">
        <v>9</v>
      </c>
      <c r="AE957" s="686">
        <v>10</v>
      </c>
      <c r="AF957" s="686">
        <v>11</v>
      </c>
      <c r="AG957" s="686">
        <v>12</v>
      </c>
      <c r="AH957" s="686">
        <v>13</v>
      </c>
      <c r="AI957" s="686">
        <v>14</v>
      </c>
      <c r="AJ957" s="686">
        <v>15</v>
      </c>
      <c r="AK957" s="686">
        <v>16</v>
      </c>
      <c r="AL957" s="686">
        <v>17</v>
      </c>
      <c r="AM957" s="686">
        <v>18</v>
      </c>
      <c r="AN957" s="686">
        <v>19</v>
      </c>
      <c r="AO957" s="686">
        <v>20</v>
      </c>
      <c r="AP957" s="686">
        <v>21</v>
      </c>
      <c r="AQ957" s="686">
        <v>22</v>
      </c>
      <c r="AR957" s="686">
        <v>23</v>
      </c>
      <c r="AS957" s="686">
        <v>24</v>
      </c>
      <c r="AT957" s="686">
        <v>25</v>
      </c>
      <c r="AU957" s="686">
        <v>26</v>
      </c>
      <c r="AV957" s="686">
        <v>27</v>
      </c>
      <c r="AW957" s="686">
        <v>28</v>
      </c>
      <c r="AX957" s="686">
        <v>29</v>
      </c>
      <c r="AY957" s="686">
        <v>30</v>
      </c>
      <c r="AZ957" s="686">
        <v>31</v>
      </c>
      <c r="BA957" s="686">
        <v>32</v>
      </c>
      <c r="BB957" s="686">
        <v>33</v>
      </c>
    </row>
    <row r="958" spans="1:54" ht="15.6" x14ac:dyDescent="0.3">
      <c r="A958" s="665">
        <v>933</v>
      </c>
      <c r="B958" s="20">
        <v>43924</v>
      </c>
      <c r="C958" s="21" t="s">
        <v>1093</v>
      </c>
      <c r="D958" s="22" t="s">
        <v>1094</v>
      </c>
      <c r="E958" s="50">
        <v>6</v>
      </c>
      <c r="F958" s="22"/>
      <c r="V958" s="718" t="s">
        <v>1061</v>
      </c>
      <c r="W958" s="316" t="s">
        <v>2390</v>
      </c>
      <c r="X958" s="316" t="s">
        <v>75</v>
      </c>
      <c r="Y958" s="718" t="s">
        <v>312</v>
      </c>
      <c r="Z958" s="316" t="s">
        <v>942</v>
      </c>
      <c r="AA958" s="316" t="s">
        <v>95</v>
      </c>
      <c r="AB958" s="316" t="s">
        <v>2391</v>
      </c>
      <c r="AC958" s="316" t="s">
        <v>2392</v>
      </c>
      <c r="AD958" s="316" t="s">
        <v>407</v>
      </c>
      <c r="AE958" s="316" t="s">
        <v>2393</v>
      </c>
      <c r="AF958" s="316" t="s">
        <v>2394</v>
      </c>
      <c r="AG958" s="105" t="s">
        <v>2395</v>
      </c>
      <c r="AH958" s="105" t="s">
        <v>383</v>
      </c>
      <c r="AI958" s="105" t="s">
        <v>2396</v>
      </c>
      <c r="AJ958" s="193" t="s">
        <v>901</v>
      </c>
      <c r="AK958" s="193" t="s">
        <v>239</v>
      </c>
      <c r="AL958" s="193" t="s">
        <v>2397</v>
      </c>
      <c r="AM958" s="193" t="s">
        <v>2398</v>
      </c>
      <c r="AN958" s="193" t="s">
        <v>2399</v>
      </c>
      <c r="AO958" s="193" t="s">
        <v>2400</v>
      </c>
      <c r="AP958" s="193" t="s">
        <v>2401</v>
      </c>
      <c r="AQ958" s="193" t="s">
        <v>2402</v>
      </c>
      <c r="AR958" s="193" t="s">
        <v>2403</v>
      </c>
      <c r="AS958" s="193" t="s">
        <v>1173</v>
      </c>
      <c r="AT958" s="193" t="s">
        <v>2404</v>
      </c>
      <c r="AU958" s="193" t="s">
        <v>2405</v>
      </c>
      <c r="AV958" s="193" t="s">
        <v>2406</v>
      </c>
      <c r="AW958" s="193" t="s">
        <v>2407</v>
      </c>
      <c r="AX958" s="193" t="s">
        <v>1174</v>
      </c>
      <c r="AY958" s="193" t="s">
        <v>444</v>
      </c>
      <c r="AZ958" s="193" t="s">
        <v>404</v>
      </c>
      <c r="BA958" s="193" t="s">
        <v>1116</v>
      </c>
      <c r="BB958" s="685" t="s">
        <v>2408</v>
      </c>
    </row>
    <row r="959" spans="1:54" ht="15.6" x14ac:dyDescent="0.3">
      <c r="A959" s="665">
        <v>934</v>
      </c>
      <c r="B959" s="20">
        <v>43854</v>
      </c>
      <c r="C959" s="58" t="s">
        <v>1072</v>
      </c>
      <c r="D959" s="13" t="s">
        <v>3</v>
      </c>
      <c r="E959" s="13">
        <v>7</v>
      </c>
      <c r="F959" s="22" t="s">
        <v>2</v>
      </c>
      <c r="G959" t="s">
        <v>75</v>
      </c>
      <c r="H959" s="22" t="s">
        <v>95</v>
      </c>
      <c r="I959" s="22"/>
      <c r="J959" t="s">
        <v>2285</v>
      </c>
      <c r="K959" t="s">
        <v>2286</v>
      </c>
      <c r="L959" s="22" t="s">
        <v>86</v>
      </c>
      <c r="M959" s="22" t="s">
        <v>13</v>
      </c>
      <c r="N959" s="22" t="s">
        <v>72</v>
      </c>
      <c r="O959" s="22" t="s">
        <v>585</v>
      </c>
      <c r="P959" s="22" t="s">
        <v>3</v>
      </c>
      <c r="Q959" s="22" t="s">
        <v>358</v>
      </c>
      <c r="R959" s="22" t="s">
        <v>444</v>
      </c>
      <c r="S959" s="22" t="s">
        <v>2284</v>
      </c>
      <c r="V959" s="719" t="s">
        <v>1061</v>
      </c>
      <c r="W959" s="720" t="s">
        <v>2390</v>
      </c>
      <c r="X959" s="721" t="s">
        <v>75</v>
      </c>
      <c r="Y959" s="722" t="s">
        <v>312</v>
      </c>
      <c r="Z959" s="723" t="s">
        <v>942</v>
      </c>
      <c r="AA959" s="724" t="s">
        <v>95</v>
      </c>
      <c r="AB959" s="725" t="s">
        <v>2391</v>
      </c>
      <c r="AC959" s="726" t="s">
        <v>2392</v>
      </c>
      <c r="AD959" s="727" t="s">
        <v>407</v>
      </c>
      <c r="AE959" s="728" t="s">
        <v>2393</v>
      </c>
      <c r="AF959" s="729" t="s">
        <v>2394</v>
      </c>
      <c r="AG959" s="717"/>
      <c r="AH959" s="708"/>
      <c r="AI959" s="697"/>
      <c r="AJ959" s="698"/>
      <c r="AK959" s="699"/>
      <c r="AL959" s="700"/>
      <c r="AM959" s="701"/>
      <c r="AN959" s="702"/>
      <c r="AO959" s="703"/>
      <c r="AP959" s="6"/>
      <c r="AQ959" s="704"/>
      <c r="AR959" s="705"/>
      <c r="AS959" s="706"/>
      <c r="AT959" s="707"/>
      <c r="AU959" s="709"/>
      <c r="AV959" s="710"/>
      <c r="AW959" s="711"/>
      <c r="AX959" s="712"/>
      <c r="AY959" s="713"/>
      <c r="AZ959" s="714"/>
      <c r="BA959" s="715"/>
      <c r="BB959" s="716"/>
    </row>
    <row r="960" spans="1:54" ht="15.6" x14ac:dyDescent="0.3">
      <c r="A960" s="665">
        <v>935</v>
      </c>
      <c r="B960" s="20">
        <v>43867</v>
      </c>
      <c r="C960" s="21" t="s">
        <v>1086</v>
      </c>
      <c r="D960" s="57" t="s">
        <v>3</v>
      </c>
      <c r="E960" s="13">
        <v>8</v>
      </c>
      <c r="F960" s="22" t="s">
        <v>2287</v>
      </c>
      <c r="G960" s="559">
        <v>12.5</v>
      </c>
      <c r="H960" s="559">
        <v>3.125</v>
      </c>
      <c r="I960" s="559"/>
      <c r="J960" s="559">
        <v>6.25</v>
      </c>
      <c r="K960" s="559">
        <v>9.375</v>
      </c>
      <c r="L960" s="559">
        <v>9.375</v>
      </c>
      <c r="M960" s="321">
        <v>3.125</v>
      </c>
      <c r="N960" s="321">
        <v>3.125</v>
      </c>
      <c r="O960" s="321">
        <v>3.125</v>
      </c>
      <c r="P960" s="321">
        <v>6.25</v>
      </c>
      <c r="Q960" s="321">
        <v>6.25</v>
      </c>
      <c r="R960" s="542">
        <v>9.375</v>
      </c>
      <c r="S960" s="321">
        <v>28.125</v>
      </c>
      <c r="T960" s="321">
        <f>SUM(G960:S960)</f>
        <v>100</v>
      </c>
      <c r="V960" s="730"/>
      <c r="W960" s="730"/>
      <c r="X960" s="730"/>
      <c r="Y960" s="730"/>
      <c r="Z960" s="730"/>
      <c r="AA960" s="730"/>
      <c r="AB960" s="730"/>
      <c r="AC960" s="730"/>
      <c r="AD960" s="730"/>
      <c r="AE960" s="730"/>
      <c r="AF960" s="730"/>
    </row>
    <row r="961" spans="1:32" ht="15.6" x14ac:dyDescent="0.3">
      <c r="A961" s="665">
        <v>936</v>
      </c>
      <c r="B961" s="20">
        <v>43863</v>
      </c>
      <c r="C961" s="15" t="s">
        <v>1082</v>
      </c>
      <c r="D961" s="22" t="s">
        <v>358</v>
      </c>
      <c r="E961" s="50">
        <v>9</v>
      </c>
      <c r="F961" s="22"/>
      <c r="G961" s="22"/>
      <c r="H961" s="22"/>
      <c r="I961" s="22"/>
      <c r="J961" s="22"/>
      <c r="K961" s="22"/>
      <c r="L961" s="22"/>
      <c r="V961" s="719" t="s">
        <v>1061</v>
      </c>
      <c r="W961" s="720" t="s">
        <v>2390</v>
      </c>
      <c r="X961" s="721" t="s">
        <v>75</v>
      </c>
      <c r="Y961" s="722" t="s">
        <v>312</v>
      </c>
      <c r="Z961" s="723" t="s">
        <v>942</v>
      </c>
      <c r="AA961" s="724" t="s">
        <v>95</v>
      </c>
      <c r="AB961" s="725" t="s">
        <v>2391</v>
      </c>
      <c r="AC961" s="726" t="s">
        <v>2392</v>
      </c>
      <c r="AD961" s="727" t="s">
        <v>407</v>
      </c>
      <c r="AE961" s="728" t="s">
        <v>2393</v>
      </c>
      <c r="AF961" s="729" t="s">
        <v>2394</v>
      </c>
    </row>
    <row r="962" spans="1:32" ht="15.6" x14ac:dyDescent="0.3">
      <c r="A962" s="665">
        <v>937</v>
      </c>
      <c r="B962" s="33">
        <v>44005</v>
      </c>
      <c r="C962" s="62" t="s">
        <v>1105</v>
      </c>
      <c r="D962" s="35" t="s">
        <v>358</v>
      </c>
      <c r="E962" s="13">
        <v>10</v>
      </c>
      <c r="F962" s="22"/>
      <c r="G962" s="22"/>
      <c r="H962" s="22"/>
      <c r="I962" s="22"/>
      <c r="J962" s="22"/>
      <c r="K962" s="22"/>
      <c r="L962" s="22"/>
      <c r="V962" s="731" t="s">
        <v>2395</v>
      </c>
      <c r="W962" s="732" t="s">
        <v>383</v>
      </c>
      <c r="X962" s="733" t="s">
        <v>34</v>
      </c>
      <c r="Y962" s="734" t="s">
        <v>901</v>
      </c>
      <c r="Z962" s="735" t="s">
        <v>239</v>
      </c>
      <c r="AA962" s="736" t="s">
        <v>1122</v>
      </c>
      <c r="AB962" s="737" t="s">
        <v>241</v>
      </c>
      <c r="AC962" s="738" t="s">
        <v>86</v>
      </c>
      <c r="AD962" s="739" t="s">
        <v>13</v>
      </c>
      <c r="AE962" s="740" t="s">
        <v>72</v>
      </c>
      <c r="AF962" s="741" t="s">
        <v>585</v>
      </c>
    </row>
    <row r="963" spans="1:32" ht="15.6" x14ac:dyDescent="0.3">
      <c r="A963" s="665">
        <v>938</v>
      </c>
      <c r="B963" s="20">
        <v>43856</v>
      </c>
      <c r="C963" s="15" t="s">
        <v>1073</v>
      </c>
      <c r="D963" s="22" t="s">
        <v>444</v>
      </c>
      <c r="E963" s="13">
        <v>11</v>
      </c>
      <c r="F963" s="22"/>
      <c r="G963" s="22"/>
      <c r="H963" s="22"/>
      <c r="I963" s="22"/>
      <c r="J963" s="22"/>
      <c r="K963" s="22"/>
      <c r="L963" s="22"/>
      <c r="V963" s="742" t="s">
        <v>2403</v>
      </c>
      <c r="W963" s="743" t="s">
        <v>1173</v>
      </c>
      <c r="X963" s="744" t="s">
        <v>98</v>
      </c>
      <c r="Y963" s="745" t="s">
        <v>110</v>
      </c>
      <c r="Z963" s="746" t="s">
        <v>358</v>
      </c>
      <c r="AA963" s="747" t="s">
        <v>148</v>
      </c>
      <c r="AB963" s="748" t="s">
        <v>1174</v>
      </c>
      <c r="AC963" s="749" t="s">
        <v>444</v>
      </c>
      <c r="AD963" s="750" t="s">
        <v>404</v>
      </c>
      <c r="AE963" s="751" t="s">
        <v>1116</v>
      </c>
      <c r="AF963" s="752" t="s">
        <v>2284</v>
      </c>
    </row>
    <row r="964" spans="1:32" ht="15.6" x14ac:dyDescent="0.3">
      <c r="A964" s="665">
        <v>939</v>
      </c>
      <c r="B964" s="100">
        <v>43860</v>
      </c>
      <c r="C964" s="135" t="s">
        <v>1078</v>
      </c>
      <c r="D964" s="60" t="s">
        <v>316</v>
      </c>
      <c r="E964" s="50">
        <v>12</v>
      </c>
      <c r="F964" s="22"/>
      <c r="G964" s="22"/>
      <c r="H964" s="22"/>
      <c r="I964" s="22"/>
      <c r="J964" s="22"/>
      <c r="K964" s="22"/>
      <c r="L964" s="22"/>
      <c r="V964" s="316"/>
      <c r="W964" s="316"/>
      <c r="X964" s="316"/>
      <c r="Y964" s="316"/>
      <c r="Z964" s="316"/>
      <c r="AA964" s="316"/>
      <c r="AB964" s="316"/>
      <c r="AC964" s="316"/>
      <c r="AD964" s="316"/>
      <c r="AE964" s="316"/>
      <c r="AF964" s="316"/>
    </row>
    <row r="965" spans="1:32" ht="15.6" x14ac:dyDescent="0.3">
      <c r="A965" s="665">
        <v>940</v>
      </c>
      <c r="B965" s="20">
        <v>43860</v>
      </c>
      <c r="C965" s="15" t="s">
        <v>1079</v>
      </c>
      <c r="D965" s="22" t="s">
        <v>316</v>
      </c>
      <c r="E965" s="13">
        <v>13</v>
      </c>
      <c r="F965" s="22"/>
      <c r="G965" s="22"/>
      <c r="H965" s="22"/>
      <c r="I965" s="22"/>
      <c r="J965" s="22"/>
      <c r="K965" s="22"/>
      <c r="L965" s="22"/>
    </row>
    <row r="966" spans="1:32" ht="15.6" x14ac:dyDescent="0.3">
      <c r="A966" s="665">
        <v>941</v>
      </c>
      <c r="B966" s="20">
        <v>43927</v>
      </c>
      <c r="C966" s="21" t="s">
        <v>1095</v>
      </c>
      <c r="D966" s="60" t="s">
        <v>95</v>
      </c>
      <c r="E966" s="13">
        <v>14</v>
      </c>
      <c r="F966" s="22"/>
      <c r="G966" s="22"/>
      <c r="H966" s="22"/>
      <c r="I966" s="22"/>
      <c r="J966" s="22"/>
      <c r="K966" s="22"/>
      <c r="L966" s="22"/>
    </row>
    <row r="967" spans="1:32" ht="15.6" x14ac:dyDescent="0.3">
      <c r="A967" s="665">
        <v>942</v>
      </c>
      <c r="B967" s="49">
        <v>43860</v>
      </c>
      <c r="C967" s="50" t="s">
        <v>1077</v>
      </c>
      <c r="D967" s="50" t="s">
        <v>75</v>
      </c>
      <c r="E967" s="50">
        <v>15</v>
      </c>
      <c r="F967" s="22"/>
      <c r="G967" s="22"/>
      <c r="H967" s="22"/>
      <c r="I967" s="22"/>
      <c r="J967" s="22"/>
      <c r="K967" s="22"/>
      <c r="L967" s="22"/>
    </row>
    <row r="968" spans="1:32" ht="15.6" x14ac:dyDescent="0.3">
      <c r="A968" s="665">
        <v>943</v>
      </c>
      <c r="B968" s="49">
        <v>43863</v>
      </c>
      <c r="C968" s="77" t="s">
        <v>1083</v>
      </c>
      <c r="D968" s="50" t="s">
        <v>75</v>
      </c>
      <c r="E968" s="13">
        <v>16</v>
      </c>
      <c r="F968" s="22"/>
      <c r="G968" s="22"/>
      <c r="H968" s="22"/>
      <c r="I968" s="22"/>
      <c r="J968" s="22"/>
      <c r="K968" s="22"/>
      <c r="L968" s="22"/>
    </row>
    <row r="969" spans="1:32" ht="15.6" x14ac:dyDescent="0.3">
      <c r="A969" s="665">
        <v>944</v>
      </c>
      <c r="B969" s="49">
        <v>43873</v>
      </c>
      <c r="C969" s="50" t="s">
        <v>1087</v>
      </c>
      <c r="D969" s="50" t="s">
        <v>75</v>
      </c>
      <c r="E969" s="13">
        <v>17</v>
      </c>
      <c r="F969" s="22"/>
      <c r="G969" s="22"/>
      <c r="H969" s="22"/>
      <c r="I969" s="22"/>
      <c r="J969" s="22"/>
      <c r="K969" s="22"/>
      <c r="L969" s="22"/>
    </row>
    <row r="970" spans="1:32" ht="15.6" x14ac:dyDescent="0.3">
      <c r="A970" s="665">
        <v>945</v>
      </c>
      <c r="B970" s="49">
        <v>43853</v>
      </c>
      <c r="C970" s="77" t="s">
        <v>1071</v>
      </c>
      <c r="D970" s="50" t="s">
        <v>75</v>
      </c>
      <c r="E970" s="50">
        <v>18</v>
      </c>
      <c r="F970" s="22"/>
      <c r="G970" s="22"/>
      <c r="H970" s="22"/>
      <c r="I970" s="22"/>
      <c r="J970" s="22"/>
      <c r="K970" s="22"/>
      <c r="L970" s="22"/>
    </row>
    <row r="971" spans="1:32" s="6" customFormat="1" ht="15.6" x14ac:dyDescent="0.3">
      <c r="A971" s="665">
        <v>946</v>
      </c>
      <c r="B971" s="33">
        <v>43943</v>
      </c>
      <c r="C971" s="46" t="s">
        <v>1100</v>
      </c>
      <c r="D971" s="35" t="s">
        <v>823</v>
      </c>
      <c r="E971" s="13">
        <v>19</v>
      </c>
      <c r="F971" s="22">
        <v>1</v>
      </c>
      <c r="G971" s="62"/>
      <c r="H971" s="62"/>
      <c r="I971" s="62"/>
      <c r="J971" s="62"/>
      <c r="K971" s="62"/>
      <c r="L971" s="62"/>
      <c r="R971" s="7"/>
    </row>
    <row r="972" spans="1:32" s="6" customFormat="1" ht="15.6" x14ac:dyDescent="0.3">
      <c r="A972" s="665">
        <v>947</v>
      </c>
      <c r="B972" s="33">
        <v>43918</v>
      </c>
      <c r="C972" s="34" t="s">
        <v>1090</v>
      </c>
      <c r="D972" s="35" t="s">
        <v>23</v>
      </c>
      <c r="E972" s="13">
        <v>20</v>
      </c>
      <c r="F972" s="22">
        <v>2</v>
      </c>
      <c r="G972" s="62"/>
      <c r="H972" s="62"/>
      <c r="I972" s="62"/>
      <c r="J972" s="62"/>
      <c r="K972" s="62"/>
      <c r="L972" s="62"/>
      <c r="R972" s="7"/>
    </row>
    <row r="973" spans="1:32" ht="15.6" x14ac:dyDescent="0.3">
      <c r="A973" s="665">
        <v>948</v>
      </c>
      <c r="B973" s="33">
        <v>43945</v>
      </c>
      <c r="C973" s="46" t="s">
        <v>1102</v>
      </c>
      <c r="D973" s="35" t="s">
        <v>246</v>
      </c>
      <c r="E973" s="50">
        <v>21</v>
      </c>
      <c r="F973" s="22">
        <v>3</v>
      </c>
      <c r="G973" s="22"/>
      <c r="H973" s="22"/>
      <c r="I973" s="22"/>
      <c r="J973" s="22"/>
      <c r="K973" s="22"/>
      <c r="L973" s="22"/>
    </row>
    <row r="974" spans="1:32" ht="15.6" customHeight="1" x14ac:dyDescent="0.3">
      <c r="A974" s="665">
        <v>949</v>
      </c>
      <c r="B974" s="92">
        <v>43861</v>
      </c>
      <c r="C974" s="93" t="s">
        <v>1080</v>
      </c>
      <c r="D974" s="27" t="s">
        <v>5</v>
      </c>
      <c r="E974" s="13">
        <v>22</v>
      </c>
      <c r="F974" s="22">
        <v>4</v>
      </c>
      <c r="G974" s="22"/>
      <c r="H974" s="22"/>
      <c r="I974" s="22"/>
      <c r="J974" s="22"/>
      <c r="K974" s="22"/>
      <c r="L974" s="22"/>
    </row>
    <row r="975" spans="1:32" ht="15.6" x14ac:dyDescent="0.3">
      <c r="A975" s="665">
        <v>950</v>
      </c>
      <c r="B975" s="33">
        <v>43937</v>
      </c>
      <c r="C975" s="46" t="s">
        <v>1099</v>
      </c>
      <c r="D975" s="35" t="s">
        <v>953</v>
      </c>
      <c r="E975" s="13">
        <v>23</v>
      </c>
      <c r="F975" s="22">
        <v>5</v>
      </c>
      <c r="G975" s="22"/>
      <c r="H975" s="22"/>
      <c r="I975" s="22"/>
      <c r="J975" s="22"/>
      <c r="K975" s="22"/>
      <c r="L975" s="22"/>
      <c r="S975" s="7"/>
    </row>
    <row r="976" spans="1:32" ht="15.6" x14ac:dyDescent="0.3">
      <c r="A976" s="665">
        <v>951</v>
      </c>
      <c r="B976" s="33">
        <v>43950</v>
      </c>
      <c r="C976" s="46" t="s">
        <v>1103</v>
      </c>
      <c r="D976" s="35" t="s">
        <v>112</v>
      </c>
      <c r="E976" s="50">
        <v>24</v>
      </c>
      <c r="F976" s="22">
        <v>6</v>
      </c>
      <c r="G976" s="149"/>
      <c r="H976" s="2"/>
      <c r="I976" s="2"/>
      <c r="J976" s="2"/>
      <c r="K976" s="2"/>
      <c r="L976" s="2"/>
      <c r="M976" s="1"/>
      <c r="N976" s="1"/>
      <c r="O976" s="1"/>
      <c r="P976" s="1"/>
      <c r="Q976" s="1"/>
    </row>
    <row r="977" spans="1:18" s="6" customFormat="1" ht="15.6" x14ac:dyDescent="0.3">
      <c r="A977" s="665">
        <v>952</v>
      </c>
      <c r="B977" s="33">
        <v>43950</v>
      </c>
      <c r="C977" s="46" t="s">
        <v>1104</v>
      </c>
      <c r="D977" s="35" t="s">
        <v>112</v>
      </c>
      <c r="E977" s="13">
        <v>25</v>
      </c>
      <c r="F977" s="22"/>
      <c r="G977" s="150"/>
      <c r="H977" s="151"/>
      <c r="I977" s="151"/>
      <c r="J977" s="151"/>
      <c r="K977" s="151"/>
      <c r="L977" s="151"/>
      <c r="M977" s="7"/>
      <c r="N977" s="7"/>
      <c r="O977" s="7"/>
      <c r="P977" s="7"/>
      <c r="Q977" s="7"/>
      <c r="R977" s="7"/>
    </row>
    <row r="978" spans="1:18" s="6" customFormat="1" ht="15.6" x14ac:dyDescent="0.3">
      <c r="A978" s="665">
        <v>953</v>
      </c>
      <c r="B978" s="33">
        <v>43944</v>
      </c>
      <c r="C978" s="46" t="s">
        <v>1101</v>
      </c>
      <c r="D978" s="35" t="s">
        <v>150</v>
      </c>
      <c r="E978" s="13">
        <v>26</v>
      </c>
      <c r="F978" s="22">
        <v>7</v>
      </c>
      <c r="G978" s="150"/>
      <c r="H978" s="151"/>
      <c r="I978" s="151"/>
      <c r="J978" s="151"/>
      <c r="K978" s="151"/>
      <c r="L978" s="151"/>
      <c r="M978" s="7"/>
      <c r="N978" s="7"/>
      <c r="O978" s="7"/>
      <c r="P978" s="7"/>
      <c r="Q978" s="7"/>
      <c r="R978" s="7"/>
    </row>
    <row r="979" spans="1:18" s="6" customFormat="1" ht="15.6" x14ac:dyDescent="0.3">
      <c r="A979" s="665">
        <v>954</v>
      </c>
      <c r="B979" s="33">
        <v>43920</v>
      </c>
      <c r="C979" s="34" t="s">
        <v>1091</v>
      </c>
      <c r="D979" s="35" t="s">
        <v>229</v>
      </c>
      <c r="E979" s="50">
        <v>27</v>
      </c>
      <c r="F979" s="22">
        <v>8</v>
      </c>
      <c r="G979" s="150"/>
      <c r="H979" s="151"/>
      <c r="I979" s="151"/>
      <c r="J979" s="151"/>
      <c r="K979" s="151"/>
      <c r="L979" s="151"/>
      <c r="M979" s="7"/>
      <c r="N979" s="7"/>
      <c r="O979" s="7"/>
      <c r="P979" s="7"/>
      <c r="Q979" s="7"/>
      <c r="R979" s="7"/>
    </row>
    <row r="980" spans="1:18" s="6" customFormat="1" ht="15.6" x14ac:dyDescent="0.3">
      <c r="A980" s="665">
        <v>955</v>
      </c>
      <c r="B980" s="20">
        <v>43864</v>
      </c>
      <c r="C980" s="21" t="s">
        <v>1085</v>
      </c>
      <c r="D980" s="25" t="s">
        <v>792</v>
      </c>
      <c r="E980" s="13">
        <v>28</v>
      </c>
      <c r="F980" s="22"/>
      <c r="G980" s="150"/>
      <c r="H980" s="151"/>
      <c r="I980" s="151"/>
      <c r="J980" s="151"/>
      <c r="K980" s="151"/>
      <c r="L980" s="151"/>
      <c r="M980" s="7"/>
      <c r="N980" s="7"/>
      <c r="O980" s="7"/>
      <c r="P980" s="7"/>
      <c r="Q980" s="7"/>
      <c r="R980" s="7"/>
    </row>
    <row r="981" spans="1:18" s="6" customFormat="1" ht="15.6" x14ac:dyDescent="0.3">
      <c r="A981" s="665">
        <v>956</v>
      </c>
      <c r="B981" s="20">
        <v>43909</v>
      </c>
      <c r="C981" s="21" t="s">
        <v>1089</v>
      </c>
      <c r="D981" s="25" t="s">
        <v>792</v>
      </c>
      <c r="E981" s="13">
        <v>29</v>
      </c>
      <c r="F981" s="22"/>
      <c r="G981" s="150"/>
      <c r="H981" s="151"/>
      <c r="I981" s="151"/>
      <c r="J981" s="151"/>
      <c r="K981" s="151"/>
      <c r="L981" s="151"/>
      <c r="M981" s="7" t="s">
        <v>2424</v>
      </c>
      <c r="N981" s="7"/>
      <c r="O981" s="7"/>
      <c r="P981" s="7"/>
      <c r="Q981" s="7"/>
      <c r="R981" s="7"/>
    </row>
    <row r="982" spans="1:18" s="6" customFormat="1" ht="15.6" x14ac:dyDescent="0.3">
      <c r="A982" s="665">
        <v>957</v>
      </c>
      <c r="B982" s="20">
        <v>43901</v>
      </c>
      <c r="C982" s="79" t="s">
        <v>1088</v>
      </c>
      <c r="D982" s="25" t="s">
        <v>67</v>
      </c>
      <c r="E982" s="50">
        <v>30</v>
      </c>
      <c r="F982" s="22"/>
      <c r="G982" s="150"/>
      <c r="H982" s="151"/>
      <c r="I982" s="151"/>
      <c r="J982" s="151"/>
      <c r="K982" s="151"/>
      <c r="L982" s="151"/>
      <c r="M982" s="7"/>
      <c r="N982" s="7"/>
      <c r="O982" s="7"/>
      <c r="P982" s="7"/>
      <c r="Q982" s="7"/>
      <c r="R982" s="7"/>
    </row>
    <row r="983" spans="1:18" s="6" customFormat="1" ht="15.6" x14ac:dyDescent="0.3">
      <c r="A983" s="665">
        <v>958</v>
      </c>
      <c r="B983" s="20">
        <v>43921</v>
      </c>
      <c r="C983" s="15" t="s">
        <v>1092</v>
      </c>
      <c r="D983" s="25" t="s">
        <v>67</v>
      </c>
      <c r="E983" s="13">
        <v>31</v>
      </c>
      <c r="F983" s="22"/>
      <c r="G983" s="62"/>
      <c r="H983" s="62"/>
      <c r="I983" s="62"/>
      <c r="J983" s="62"/>
      <c r="K983" s="62"/>
      <c r="L983" s="62"/>
      <c r="Q983" s="7"/>
      <c r="R983" s="7"/>
    </row>
    <row r="984" spans="1:18" s="6" customFormat="1" ht="15.6" x14ac:dyDescent="0.3">
      <c r="A984" s="665">
        <v>959</v>
      </c>
      <c r="B984" s="20">
        <v>43937</v>
      </c>
      <c r="C984" s="15" t="s">
        <v>1096</v>
      </c>
      <c r="D984" s="25" t="s">
        <v>67</v>
      </c>
      <c r="E984" s="13">
        <v>32</v>
      </c>
      <c r="F984" s="22"/>
      <c r="G984" s="62"/>
      <c r="H984" s="62"/>
      <c r="I984" s="62"/>
      <c r="J984" s="62"/>
      <c r="K984" s="62"/>
      <c r="L984" s="62"/>
      <c r="Q984" s="7"/>
      <c r="R984" s="7"/>
    </row>
    <row r="985" spans="1:18" ht="15.6" x14ac:dyDescent="0.3">
      <c r="F985" s="22"/>
      <c r="G985" s="61"/>
      <c r="O985" s="61"/>
      <c r="Q985" s="1"/>
    </row>
    <row r="986" spans="1:18" ht="15.6" x14ac:dyDescent="0.3">
      <c r="B986" s="22" t="s">
        <v>2302</v>
      </c>
      <c r="C986" s="17" t="s">
        <v>2301</v>
      </c>
      <c r="F986" s="141" t="s">
        <v>1107</v>
      </c>
    </row>
    <row r="988" spans="1:18" x14ac:dyDescent="0.3">
      <c r="D988" s="1" t="s">
        <v>1111</v>
      </c>
      <c r="E988" s="1"/>
      <c r="F988" s="138" t="s">
        <v>1097</v>
      </c>
      <c r="G988" s="138" t="s">
        <v>1137</v>
      </c>
      <c r="H988" s="1" t="s">
        <v>1138</v>
      </c>
      <c r="I988" s="1"/>
      <c r="J988" s="1" t="s">
        <v>1139</v>
      </c>
      <c r="K988" s="1" t="s">
        <v>1140</v>
      </c>
      <c r="L988" s="1" t="s">
        <v>1141</v>
      </c>
      <c r="M988" s="1" t="s">
        <v>1142</v>
      </c>
      <c r="N988" s="1" t="s">
        <v>1143</v>
      </c>
      <c r="O988" s="1" t="s">
        <v>1144</v>
      </c>
      <c r="P988" s="1" t="s">
        <v>1098</v>
      </c>
      <c r="Q988" s="1"/>
    </row>
    <row r="989" spans="1:18" x14ac:dyDescent="0.3">
      <c r="F989" s="139" t="s">
        <v>1106</v>
      </c>
      <c r="G989" s="6">
        <v>0</v>
      </c>
      <c r="H989" s="6">
        <v>0</v>
      </c>
      <c r="I989" s="6"/>
      <c r="J989" s="6">
        <v>4</v>
      </c>
      <c r="K989" s="6">
        <v>1</v>
      </c>
      <c r="L989" s="6">
        <v>0</v>
      </c>
      <c r="M989" s="6">
        <v>0</v>
      </c>
      <c r="N989" s="6">
        <v>1</v>
      </c>
      <c r="O989" s="6">
        <v>1</v>
      </c>
      <c r="P989" s="6">
        <v>0</v>
      </c>
      <c r="Q989" s="7">
        <f t="shared" ref="Q989:Q994" si="5">SUM(G989:P989)</f>
        <v>7</v>
      </c>
    </row>
    <row r="990" spans="1:18" x14ac:dyDescent="0.3">
      <c r="F990" s="140" t="s">
        <v>1145</v>
      </c>
      <c r="G990" s="61">
        <v>17</v>
      </c>
      <c r="H990">
        <v>4</v>
      </c>
      <c r="J990">
        <v>28</v>
      </c>
      <c r="K990">
        <v>29</v>
      </c>
      <c r="L990">
        <v>0</v>
      </c>
      <c r="M990">
        <v>11</v>
      </c>
      <c r="N990">
        <v>32</v>
      </c>
      <c r="O990" s="61">
        <v>63</v>
      </c>
      <c r="P990">
        <v>2</v>
      </c>
      <c r="Q990" s="7">
        <f t="shared" si="5"/>
        <v>186</v>
      </c>
    </row>
    <row r="991" spans="1:18" x14ac:dyDescent="0.3">
      <c r="F991" s="140" t="s">
        <v>1146</v>
      </c>
      <c r="G991">
        <v>2</v>
      </c>
      <c r="H991">
        <v>2</v>
      </c>
      <c r="J991">
        <v>12</v>
      </c>
      <c r="K991">
        <v>10</v>
      </c>
      <c r="L991">
        <v>2</v>
      </c>
      <c r="M991">
        <v>7</v>
      </c>
      <c r="N991">
        <v>6</v>
      </c>
      <c r="O991">
        <v>83</v>
      </c>
      <c r="P991">
        <v>0</v>
      </c>
      <c r="Q991" s="7">
        <f t="shared" si="5"/>
        <v>124</v>
      </c>
    </row>
    <row r="992" spans="1:18" x14ac:dyDescent="0.3">
      <c r="F992" s="140" t="s">
        <v>1147</v>
      </c>
      <c r="G992">
        <v>7</v>
      </c>
      <c r="H992">
        <v>12</v>
      </c>
      <c r="J992">
        <v>34</v>
      </c>
      <c r="K992">
        <v>22</v>
      </c>
      <c r="L992">
        <v>0</v>
      </c>
      <c r="M992">
        <v>21</v>
      </c>
      <c r="N992">
        <v>22</v>
      </c>
      <c r="O992">
        <v>240</v>
      </c>
      <c r="P992">
        <v>1</v>
      </c>
      <c r="Q992" s="7">
        <f t="shared" si="5"/>
        <v>359</v>
      </c>
    </row>
    <row r="993" spans="1:18" x14ac:dyDescent="0.3">
      <c r="F993" s="140" t="s">
        <v>1148</v>
      </c>
      <c r="G993">
        <v>6</v>
      </c>
      <c r="H993">
        <v>9</v>
      </c>
      <c r="J993">
        <v>37</v>
      </c>
      <c r="K993">
        <v>12</v>
      </c>
      <c r="L993">
        <v>2</v>
      </c>
      <c r="M993">
        <v>12</v>
      </c>
      <c r="N993">
        <v>14</v>
      </c>
      <c r="O993">
        <v>191</v>
      </c>
      <c r="P993">
        <v>0</v>
      </c>
      <c r="Q993" s="7">
        <f t="shared" si="5"/>
        <v>283</v>
      </c>
    </row>
    <row r="994" spans="1:18" ht="18" x14ac:dyDescent="0.35">
      <c r="G994" s="48">
        <f>SUM(G989:G993)</f>
        <v>32</v>
      </c>
      <c r="H994" s="48">
        <f t="shared" ref="H994:P994" si="6">SUM(H989:H993)</f>
        <v>27</v>
      </c>
      <c r="I994" s="48"/>
      <c r="J994" s="48">
        <f t="shared" si="6"/>
        <v>115</v>
      </c>
      <c r="K994" s="48">
        <f t="shared" si="6"/>
        <v>74</v>
      </c>
      <c r="L994" s="48">
        <f t="shared" si="6"/>
        <v>4</v>
      </c>
      <c r="M994" s="48">
        <f t="shared" si="6"/>
        <v>51</v>
      </c>
      <c r="N994" s="48">
        <f t="shared" si="6"/>
        <v>75</v>
      </c>
      <c r="O994" s="48">
        <f t="shared" si="6"/>
        <v>578</v>
      </c>
      <c r="P994" s="48">
        <f t="shared" si="6"/>
        <v>3</v>
      </c>
      <c r="Q994" s="177">
        <f t="shared" si="5"/>
        <v>959</v>
      </c>
    </row>
    <row r="1004" spans="1:18" s="6" customFormat="1" x14ac:dyDescent="0.3">
      <c r="A1004" s="666"/>
      <c r="B1004" s="850"/>
      <c r="C1004" s="850"/>
      <c r="D1004" s="850"/>
      <c r="E1004" s="851" t="s">
        <v>2423</v>
      </c>
      <c r="R1004" s="7"/>
    </row>
  </sheetData>
  <sortState xmlns:xlrd2="http://schemas.microsoft.com/office/spreadsheetml/2017/richdata2" ref="B257:E832">
    <sortCondition ref="D256"/>
  </sortState>
  <mergeCells count="2">
    <mergeCell ref="H699:N699"/>
    <mergeCell ref="H700:J700"/>
  </mergeCells>
  <hyperlinks>
    <hyperlink ref="G111" r:id="rId1" xr:uid="{9714DE87-E528-45C6-BA61-3417C5624134}"/>
    <hyperlink ref="F64" r:id="rId2" xr:uid="{28071F16-AFBF-4662-9C8B-F57FEAF90B6E}"/>
    <hyperlink ref="G64" r:id="rId3" xr:uid="{109E360A-ABB2-45FE-9CD4-FEA6B313ECB0}"/>
    <hyperlink ref="F30" r:id="rId4" xr:uid="{5629CABC-6410-42A0-8B0D-D847DFE83691}"/>
    <hyperlink ref="H822" r:id="rId5" xr:uid="{C833BBAE-753B-4E4E-8BB8-1A74CDA0E9E6}"/>
    <hyperlink ref="H257" r:id="rId6" xr:uid="{636C42C9-D264-49E6-A88A-590ACF8E6354}"/>
    <hyperlink ref="H428" r:id="rId7" xr:uid="{3224AFEE-39D2-4CD5-970A-1CC0C806C71A}"/>
    <hyperlink ref="C986" r:id="rId8" display="https://thuvienphapluat.vn/van-ban/The-thao-Y-te/Cong-dien-khan-04-CD-UBND-2020-lay-mau-de-tien-hanh-xet-nghiem-theo-hinh-thuc-test-nhanh-Ha-Noi-438908.aspx" xr:uid="{8FA8C045-315B-4243-B38B-5DD198EABE01}"/>
  </hyperlinks>
  <pageMargins left="0.7" right="0.7" top="0.75" bottom="0.75" header="0.3" footer="0.3"/>
  <pageSetup orientation="portrait" verticalDpi="300" r:id="rId9"/>
  <drawing r:id="rId1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Data 1 for Fig. 1. 413 CCs </vt:lpstr>
      <vt:lpstr>Data 2 for Fig 1. 413 CCs </vt:lpstr>
      <vt:lpstr>Fig 1. Chronology of CCs</vt:lpstr>
      <vt:lpstr>Fig 1. Notes (for CCs Diagram)</vt:lpstr>
      <vt:lpstr>Fig 2. Ps-CCs - whole time</vt:lpstr>
      <vt:lpstr>(For Fig 3.1.+) Fig 5+ Fig 6</vt:lpstr>
      <vt:lpstr>For Fig3.2. 314 PPCs</vt:lpstr>
      <vt:lpstr>Fig 4.PDs classified by group </vt:lpstr>
      <vt:lpstr>Fig7 by Types (% of agencies)</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Jocasta Le</dc:creator>
  <cp:lastModifiedBy>Jocasta Le</cp:lastModifiedBy>
  <dcterms:created xsi:type="dcterms:W3CDTF">2020-07-18T03:00:49Z</dcterms:created>
  <dcterms:modified xsi:type="dcterms:W3CDTF">2021-01-04T04:42:47Z</dcterms:modified>
</cp:coreProperties>
</file>