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AG\AG-PM-share\DB20\opendata\Fig5-6\"/>
    </mc:Choice>
  </mc:AlternateContent>
  <bookViews>
    <workbookView xWindow="0" yWindow="0" windowWidth="25140" windowHeight="10920"/>
  </bookViews>
  <sheets>
    <sheet name="Oncogenes_OnlyPhindR" sheetId="5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S43" i="5" l="1"/>
  <c r="N43" i="5" l="1"/>
  <c r="D39" i="5" l="1"/>
  <c r="AC3" i="5"/>
  <c r="Q61" i="5" l="1"/>
  <c r="AE58" i="5"/>
  <c r="AC4" i="5" l="1"/>
  <c r="AC5" i="5"/>
  <c r="AC6" i="5"/>
  <c r="AC7" i="5"/>
  <c r="AC8" i="5"/>
  <c r="AC9" i="5"/>
  <c r="N44" i="5" l="1"/>
  <c r="O44" i="5"/>
  <c r="P44" i="5"/>
  <c r="Q44" i="5"/>
  <c r="R44" i="5"/>
  <c r="S44" i="5"/>
  <c r="T44" i="5"/>
  <c r="N45" i="5"/>
  <c r="O45" i="5"/>
  <c r="P45" i="5"/>
  <c r="Q45" i="5"/>
  <c r="R45" i="5"/>
  <c r="S45" i="5"/>
  <c r="T45" i="5"/>
  <c r="N46" i="5"/>
  <c r="O46" i="5"/>
  <c r="P46" i="5"/>
  <c r="Q46" i="5"/>
  <c r="R46" i="5"/>
  <c r="S46" i="5"/>
  <c r="T46" i="5"/>
  <c r="N47" i="5"/>
  <c r="O47" i="5"/>
  <c r="P47" i="5"/>
  <c r="Q47" i="5"/>
  <c r="R47" i="5"/>
  <c r="S47" i="5"/>
  <c r="T47" i="5"/>
  <c r="N48" i="5"/>
  <c r="O48" i="5"/>
  <c r="P48" i="5"/>
  <c r="Q48" i="5"/>
  <c r="R48" i="5"/>
  <c r="S48" i="5"/>
  <c r="T48" i="5"/>
  <c r="N49" i="5"/>
  <c r="O49" i="5"/>
  <c r="P49" i="5"/>
  <c r="Q49" i="5"/>
  <c r="R49" i="5"/>
  <c r="S49" i="5"/>
  <c r="T49" i="5"/>
  <c r="N50" i="5"/>
  <c r="O50" i="5"/>
  <c r="P50" i="5"/>
  <c r="Q50" i="5"/>
  <c r="R50" i="5"/>
  <c r="S50" i="5"/>
  <c r="T50" i="5"/>
  <c r="N51" i="5"/>
  <c r="O51" i="5"/>
  <c r="P51" i="5"/>
  <c r="Q51" i="5"/>
  <c r="R51" i="5"/>
  <c r="S51" i="5"/>
  <c r="T51" i="5"/>
  <c r="N52" i="5"/>
  <c r="O52" i="5"/>
  <c r="P52" i="5"/>
  <c r="Q52" i="5"/>
  <c r="R52" i="5"/>
  <c r="S52" i="5"/>
  <c r="T52" i="5"/>
  <c r="O43" i="5"/>
  <c r="P43" i="5"/>
  <c r="Q43" i="5"/>
  <c r="R43" i="5"/>
  <c r="T43" i="5"/>
  <c r="H25" i="5" l="1"/>
  <c r="G25" i="5"/>
  <c r="F25" i="5"/>
  <c r="H24" i="5"/>
  <c r="G24" i="5"/>
  <c r="F24" i="5"/>
  <c r="H23" i="5"/>
  <c r="G23" i="5"/>
  <c r="F23" i="5"/>
  <c r="H22" i="5"/>
  <c r="G22" i="5"/>
  <c r="F22" i="5"/>
  <c r="H21" i="5"/>
  <c r="G21" i="5"/>
  <c r="F21" i="5"/>
  <c r="H20" i="5"/>
  <c r="G20" i="5"/>
  <c r="F20" i="5"/>
  <c r="H19" i="5"/>
  <c r="G19" i="5"/>
  <c r="F19" i="5"/>
  <c r="H18" i="5"/>
  <c r="G18" i="5"/>
  <c r="F18" i="5"/>
  <c r="H17" i="5"/>
  <c r="G17" i="5"/>
  <c r="F17" i="5"/>
  <c r="H16" i="5"/>
  <c r="G16" i="5"/>
  <c r="F16" i="5"/>
  <c r="H13" i="5"/>
  <c r="G13" i="5"/>
  <c r="F13" i="5"/>
  <c r="E13" i="5"/>
  <c r="D13" i="5"/>
  <c r="C13" i="5"/>
  <c r="B13" i="5"/>
  <c r="I12" i="5"/>
  <c r="I11" i="5"/>
  <c r="I10" i="5"/>
  <c r="I9" i="5"/>
  <c r="I8" i="5"/>
  <c r="I7" i="5"/>
  <c r="I6" i="5"/>
  <c r="I5" i="5"/>
  <c r="I4" i="5"/>
  <c r="I3" i="5"/>
  <c r="I13" i="5" l="1"/>
</calcChain>
</file>

<file path=xl/sharedStrings.xml><?xml version="1.0" encoding="utf-8"?>
<sst xmlns="http://schemas.openxmlformats.org/spreadsheetml/2006/main" count="94" uniqueCount="34">
  <si>
    <t>Normals-EV/Par</t>
  </si>
  <si>
    <t>Bcl-2</t>
  </si>
  <si>
    <t>Bcl-XL</t>
  </si>
  <si>
    <t>EV</t>
  </si>
  <si>
    <t>Par</t>
  </si>
  <si>
    <t>Myc</t>
  </si>
  <si>
    <t>Myc-T58A</t>
  </si>
  <si>
    <t>SNAIL</t>
  </si>
  <si>
    <t>p53-R248W</t>
  </si>
  <si>
    <t>p53-R273H</t>
  </si>
  <si>
    <t>PI3K</t>
  </si>
  <si>
    <t>Empty Vector</t>
  </si>
  <si>
    <t>Oncogene</t>
  </si>
  <si>
    <t>#Organoids</t>
  </si>
  <si>
    <t>SortVal</t>
  </si>
  <si>
    <t>A</t>
  </si>
  <si>
    <t>B</t>
  </si>
  <si>
    <t>C</t>
  </si>
  <si>
    <t>D</t>
  </si>
  <si>
    <t>E</t>
  </si>
  <si>
    <t>F</t>
  </si>
  <si>
    <t>G</t>
  </si>
  <si>
    <t>Rearranged Cluster</t>
  </si>
  <si>
    <t>#Small-Round-Hollow</t>
  </si>
  <si>
    <t>Cluster Number</t>
  </si>
  <si>
    <t>Cls-1</t>
  </si>
  <si>
    <t>Cls-2</t>
  </si>
  <si>
    <t>Cls-3</t>
  </si>
  <si>
    <t>Cls-4</t>
  </si>
  <si>
    <t>Cls-5</t>
  </si>
  <si>
    <t>Cls-6</t>
  </si>
  <si>
    <t>Cls-7</t>
  </si>
  <si>
    <t>PhindR Output</t>
  </si>
  <si>
    <t>Parental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</si>
</sst>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;;;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57C21"/>
        <bgColor indexed="64"/>
      </patternFill>
    </fill>
    <fill>
      <patternFill patternType="solid">
        <fgColor rgb="FFAF6019"/>
        <bgColor indexed="64"/>
      </patternFill>
    </fill>
    <fill>
      <patternFill patternType="solid">
        <fgColor rgb="FFF2C40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2" fontId="0" fillId="0" borderId="0" xfId="0" applyNumberFormat="1"/>
    <xf numFmtId="0" fontId="0" fillId="2" borderId="0" xfId="0" applyFill="1"/>
    <xf numFmtId="0" fontId="0" fillId="3" borderId="0" xfId="0" applyFill="1"/>
    <xf numFmtId="0" fontId="1" fillId="2" borderId="0" xfId="0" applyFont="1" applyFill="1"/>
    <xf numFmtId="0" fontId="0" fillId="4" borderId="0" xfId="0" applyFill="1"/>
    <xf numFmtId="164" fontId="0" fillId="0" borderId="0" xfId="0" applyNumberFormat="1"/>
    <xf numFmtId="0" fontId="2" fillId="0" borderId="0" xfId="0" applyFont="1"/>
    <xf numFmtId="0" fontId="0" fillId="0" borderId="1" xfId="0" applyBorder="1"/>
    <xf numFmtId="0" fontId="2" fillId="0" borderId="1" xfId="0" applyFont="1" applyBorder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FF00"/>
      <color rgb="FF6600CC"/>
      <color rgb="FF6600FF"/>
      <color rgb="FF00FFFF"/>
      <color rgb="FFFF8200"/>
      <color rgb="FF3C29F3"/>
      <color rgb="FFFFFF00"/>
      <color rgb="FFFF7171"/>
      <color rgb="FF8175F7"/>
      <color rgb="FFF2C40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Oncogenes_OnlyPhindR!$D$28</c:f>
              <c:strCache>
                <c:ptCount val="1"/>
                <c:pt idx="0">
                  <c:v>#Organoids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Oncogenes_OnlyPhindR!$C$29:$C$38</c:f>
              <c:strCache>
                <c:ptCount val="10"/>
                <c:pt idx="0">
                  <c:v>Empty Vector</c:v>
                </c:pt>
                <c:pt idx="1">
                  <c:v>Parental</c:v>
                </c:pt>
                <c:pt idx="2">
                  <c:v>Bcl-2</c:v>
                </c:pt>
                <c:pt idx="3">
                  <c:v>Bcl-XL</c:v>
                </c:pt>
                <c:pt idx="4">
                  <c:v>Myc</c:v>
                </c:pt>
                <c:pt idx="5">
                  <c:v>Myc-T58A</c:v>
                </c:pt>
                <c:pt idx="6">
                  <c:v>SNAIL</c:v>
                </c:pt>
                <c:pt idx="7">
                  <c:v>p53-R248W</c:v>
                </c:pt>
                <c:pt idx="8">
                  <c:v>p53-R273H</c:v>
                </c:pt>
                <c:pt idx="9">
                  <c:v>PI3K</c:v>
                </c:pt>
              </c:strCache>
            </c:strRef>
          </c:cat>
          <c:val>
            <c:numRef>
              <c:f>Oncogenes_OnlyPhindR!$D$29:$D$38</c:f>
              <c:numCache>
                <c:formatCode>General</c:formatCode>
                <c:ptCount val="10"/>
                <c:pt idx="0">
                  <c:v>119</c:v>
                </c:pt>
                <c:pt idx="1">
                  <c:v>149</c:v>
                </c:pt>
                <c:pt idx="2">
                  <c:v>201</c:v>
                </c:pt>
                <c:pt idx="3">
                  <c:v>126</c:v>
                </c:pt>
                <c:pt idx="4">
                  <c:v>136</c:v>
                </c:pt>
                <c:pt idx="5">
                  <c:v>140</c:v>
                </c:pt>
                <c:pt idx="6">
                  <c:v>113</c:v>
                </c:pt>
                <c:pt idx="7">
                  <c:v>107</c:v>
                </c:pt>
                <c:pt idx="8">
                  <c:v>137</c:v>
                </c:pt>
                <c:pt idx="9">
                  <c:v>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E9-4267-83A4-500AF2C33F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-27"/>
        <c:axId val="1489512063"/>
        <c:axId val="1490645407"/>
      </c:barChart>
      <c:catAx>
        <c:axId val="148951206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Oncogene</a:t>
                </a:r>
              </a:p>
            </c:rich>
          </c:tx>
          <c:layout>
            <c:manualLayout>
              <c:xMode val="edge"/>
              <c:yMode val="edge"/>
              <c:x val="0.45866535433070865"/>
              <c:y val="0.84164333624963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490645407"/>
        <c:crosses val="autoZero"/>
        <c:auto val="1"/>
        <c:lblAlgn val="ctr"/>
        <c:lblOffset val="100"/>
        <c:noMultiLvlLbl val="0"/>
      </c:catAx>
      <c:valAx>
        <c:axId val="1490645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Number</a:t>
                </a:r>
                <a:r>
                  <a:rPr lang="en-US" sz="1200" b="1" baseline="0">
                    <a:latin typeface="Arial" panose="020B0604020202020204" pitchFamily="34" charset="0"/>
                    <a:cs typeface="Arial" panose="020B0604020202020204" pitchFamily="34" charset="0"/>
                  </a:rPr>
                  <a:t> of </a:t>
                </a:r>
                <a:r>
                  <a:rPr lang="en-US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Organoids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4895120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Oncogenes_OnlyPhindR!$AC$2</c:f>
              <c:strCache>
                <c:ptCount val="1"/>
                <c:pt idx="0">
                  <c:v>#Small-Round-Hollow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val>
            <c:numRef>
              <c:f>Oncogenes_OnlyPhindR!$AC$3:$AC$9</c:f>
              <c:numCache>
                <c:formatCode>General</c:formatCode>
                <c:ptCount val="7"/>
                <c:pt idx="0">
                  <c:v>45</c:v>
                </c:pt>
                <c:pt idx="1">
                  <c:v>22</c:v>
                </c:pt>
                <c:pt idx="2">
                  <c:v>4</c:v>
                </c:pt>
                <c:pt idx="3">
                  <c:v>17</c:v>
                </c:pt>
                <c:pt idx="4">
                  <c:v>2</c:v>
                </c:pt>
                <c:pt idx="5">
                  <c:v>8</c:v>
                </c:pt>
                <c:pt idx="6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C5-4013-8F11-F6928B7E7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overlap val="-27"/>
        <c:axId val="799350576"/>
        <c:axId val="808118704"/>
      </c:barChart>
      <c:catAx>
        <c:axId val="7993505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Cluster</a:t>
                </a:r>
                <a:r>
                  <a:rPr lang="en-US" sz="1200" b="1" baseline="0">
                    <a:latin typeface="Arial" panose="020B0604020202020204" pitchFamily="34" charset="0"/>
                    <a:cs typeface="Arial" panose="020B0604020202020204" pitchFamily="34" charset="0"/>
                  </a:rPr>
                  <a:t> Number</a:t>
                </a:r>
                <a:endParaRPr lang="en-US" sz="1200" b="1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808118704"/>
        <c:crosses val="autoZero"/>
        <c:auto val="1"/>
        <c:lblAlgn val="ctr"/>
        <c:lblOffset val="100"/>
        <c:noMultiLvlLbl val="0"/>
      </c:catAx>
      <c:valAx>
        <c:axId val="80811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#</a:t>
                </a:r>
                <a:r>
                  <a:rPr lang="en-US" sz="1200" b="1" baseline="0">
                    <a:latin typeface="Arial" panose="020B0604020202020204" pitchFamily="34" charset="0"/>
                    <a:cs typeface="Arial" panose="020B0604020202020204" pitchFamily="34" charset="0"/>
                  </a:rPr>
                  <a:t> Normal Acini</a:t>
                </a:r>
                <a:endParaRPr lang="en-US" sz="1200" b="1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99350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486251</xdr:colOff>
      <xdr:row>20</xdr:row>
      <xdr:rowOff>140017</xdr:rowOff>
    </xdr:from>
    <xdr:to>
      <xdr:col>23</xdr:col>
      <xdr:colOff>165258</xdr:colOff>
      <xdr:row>35</xdr:row>
      <xdr:rowOff>168592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CA5D43B-F472-4D6C-B04D-A37F65104C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65314</xdr:colOff>
      <xdr:row>20</xdr:row>
      <xdr:rowOff>141513</xdr:rowOff>
    </xdr:from>
    <xdr:to>
      <xdr:col>34</xdr:col>
      <xdr:colOff>560831</xdr:colOff>
      <xdr:row>35</xdr:row>
      <xdr:rowOff>172864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1FF5B7-1160-413D-AF80-02E740BD3B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6"/>
  <sheetViews>
    <sheetView tabSelected="1" zoomScale="70" zoomScaleNormal="70" workbookViewId="0">
      <selection activeCell="W56" sqref="W56:AD66"/>
    </sheetView>
  </sheetViews>
  <sheetFormatPr baseColWidth="10" defaultColWidth="8.85546875" defaultRowHeight="15" x14ac:dyDescent="0.25"/>
  <cols>
    <col min="1" max="1" width="11.28515625" bestFit="1" customWidth="1"/>
    <col min="10" max="10" width="14.28515625" bestFit="1" customWidth="1"/>
    <col min="14" max="20" width="4.5703125" customWidth="1"/>
    <col min="23" max="23" width="16.28515625" bestFit="1" customWidth="1"/>
    <col min="24" max="24" width="4.7109375" bestFit="1" customWidth="1"/>
    <col min="25" max="30" width="4.5703125" customWidth="1"/>
  </cols>
  <sheetData>
    <row r="1" spans="1:29" x14ac:dyDescent="0.25">
      <c r="J1" t="s">
        <v>0</v>
      </c>
    </row>
    <row r="2" spans="1:29" x14ac:dyDescent="0.25">
      <c r="A2" t="s">
        <v>12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 t="s">
        <v>13</v>
      </c>
      <c r="AB2" s="7" t="s">
        <v>24</v>
      </c>
      <c r="AC2" s="7" t="s">
        <v>23</v>
      </c>
    </row>
    <row r="3" spans="1:29" x14ac:dyDescent="0.25">
      <c r="A3" t="s">
        <v>1</v>
      </c>
      <c r="B3">
        <v>39</v>
      </c>
      <c r="C3">
        <v>62</v>
      </c>
      <c r="D3">
        <v>18</v>
      </c>
      <c r="E3">
        <v>1</v>
      </c>
      <c r="F3">
        <v>29</v>
      </c>
      <c r="G3">
        <v>46</v>
      </c>
      <c r="H3">
        <v>6</v>
      </c>
      <c r="I3">
        <f>SUM(B3:H3)</f>
        <v>201</v>
      </c>
      <c r="J3">
        <v>2</v>
      </c>
      <c r="K3">
        <v>3</v>
      </c>
      <c r="L3">
        <v>9</v>
      </c>
      <c r="M3">
        <v>8</v>
      </c>
      <c r="N3">
        <v>15</v>
      </c>
      <c r="O3">
        <v>30</v>
      </c>
      <c r="P3">
        <v>13</v>
      </c>
      <c r="U3">
        <v>1</v>
      </c>
      <c r="V3">
        <v>2</v>
      </c>
      <c r="W3">
        <v>0</v>
      </c>
      <c r="Y3">
        <v>6</v>
      </c>
      <c r="Z3">
        <v>30</v>
      </c>
      <c r="AA3">
        <v>15</v>
      </c>
      <c r="AB3">
        <v>1</v>
      </c>
      <c r="AC3">
        <f>SUM(Z3:AA3)</f>
        <v>45</v>
      </c>
    </row>
    <row r="4" spans="1:29" x14ac:dyDescent="0.25">
      <c r="A4" t="s">
        <v>2</v>
      </c>
      <c r="B4">
        <v>25</v>
      </c>
      <c r="C4">
        <v>30</v>
      </c>
      <c r="D4">
        <v>14</v>
      </c>
      <c r="E4">
        <v>4</v>
      </c>
      <c r="F4">
        <v>31</v>
      </c>
      <c r="G4">
        <v>13</v>
      </c>
      <c r="H4">
        <v>9</v>
      </c>
      <c r="I4">
        <f t="shared" ref="I4:I12" si="0">SUM(B4:H4)</f>
        <v>126</v>
      </c>
      <c r="J4">
        <v>0</v>
      </c>
      <c r="K4">
        <v>1</v>
      </c>
      <c r="L4">
        <v>8</v>
      </c>
      <c r="M4">
        <v>0</v>
      </c>
      <c r="N4">
        <v>7</v>
      </c>
      <c r="O4">
        <v>15</v>
      </c>
      <c r="P4">
        <v>3</v>
      </c>
      <c r="U4">
        <v>2</v>
      </c>
      <c r="V4">
        <v>3</v>
      </c>
      <c r="W4">
        <v>1</v>
      </c>
      <c r="Y4">
        <v>5</v>
      </c>
      <c r="Z4">
        <v>15</v>
      </c>
      <c r="AA4">
        <v>7</v>
      </c>
      <c r="AB4">
        <v>2</v>
      </c>
      <c r="AC4">
        <f t="shared" ref="AC4:AC9" si="1">SUM(Z4:AA4)</f>
        <v>22</v>
      </c>
    </row>
    <row r="5" spans="1:29" x14ac:dyDescent="0.25">
      <c r="A5" t="s">
        <v>11</v>
      </c>
      <c r="B5">
        <v>2</v>
      </c>
      <c r="C5">
        <v>6</v>
      </c>
      <c r="D5">
        <v>16</v>
      </c>
      <c r="E5">
        <v>0</v>
      </c>
      <c r="F5">
        <v>24</v>
      </c>
      <c r="G5">
        <v>39</v>
      </c>
      <c r="H5">
        <v>32</v>
      </c>
      <c r="I5">
        <f t="shared" si="0"/>
        <v>119</v>
      </c>
      <c r="U5">
        <v>3</v>
      </c>
      <c r="V5">
        <v>9</v>
      </c>
      <c r="W5">
        <v>8</v>
      </c>
      <c r="Y5">
        <v>2</v>
      </c>
      <c r="Z5">
        <v>3</v>
      </c>
      <c r="AA5">
        <v>1</v>
      </c>
      <c r="AB5">
        <v>3</v>
      </c>
      <c r="AC5">
        <f t="shared" si="1"/>
        <v>4</v>
      </c>
    </row>
    <row r="6" spans="1:29" x14ac:dyDescent="0.25">
      <c r="A6" t="s">
        <v>33</v>
      </c>
      <c r="B6">
        <v>2</v>
      </c>
      <c r="C6">
        <v>4</v>
      </c>
      <c r="D6">
        <v>14</v>
      </c>
      <c r="E6">
        <v>29</v>
      </c>
      <c r="F6">
        <v>12</v>
      </c>
      <c r="G6">
        <v>62</v>
      </c>
      <c r="H6">
        <v>26</v>
      </c>
      <c r="I6">
        <f t="shared" si="0"/>
        <v>149</v>
      </c>
      <c r="U6">
        <v>4</v>
      </c>
      <c r="V6">
        <v>8</v>
      </c>
      <c r="W6">
        <v>0</v>
      </c>
      <c r="Y6">
        <v>3</v>
      </c>
      <c r="Z6">
        <v>9</v>
      </c>
      <c r="AA6">
        <v>8</v>
      </c>
      <c r="AB6">
        <v>4</v>
      </c>
      <c r="AC6">
        <f t="shared" si="1"/>
        <v>17</v>
      </c>
    </row>
    <row r="7" spans="1:29" x14ac:dyDescent="0.25">
      <c r="A7" t="s">
        <v>5</v>
      </c>
      <c r="B7">
        <v>10</v>
      </c>
      <c r="C7">
        <v>1</v>
      </c>
      <c r="D7">
        <v>57</v>
      </c>
      <c r="E7">
        <v>0</v>
      </c>
      <c r="F7">
        <v>36</v>
      </c>
      <c r="G7">
        <v>28</v>
      </c>
      <c r="H7">
        <v>4</v>
      </c>
      <c r="I7">
        <f t="shared" si="0"/>
        <v>136</v>
      </c>
      <c r="U7">
        <v>5</v>
      </c>
      <c r="V7">
        <v>15</v>
      </c>
      <c r="W7">
        <v>7</v>
      </c>
      <c r="Y7">
        <v>1</v>
      </c>
      <c r="Z7">
        <v>2</v>
      </c>
      <c r="AA7">
        <v>0</v>
      </c>
      <c r="AB7">
        <v>5</v>
      </c>
      <c r="AC7">
        <f t="shared" si="1"/>
        <v>2</v>
      </c>
    </row>
    <row r="8" spans="1:29" x14ac:dyDescent="0.25">
      <c r="A8" t="s">
        <v>6</v>
      </c>
      <c r="B8">
        <v>13</v>
      </c>
      <c r="C8">
        <v>0</v>
      </c>
      <c r="D8">
        <v>65</v>
      </c>
      <c r="E8">
        <v>0</v>
      </c>
      <c r="F8">
        <v>25</v>
      </c>
      <c r="G8">
        <v>35</v>
      </c>
      <c r="H8">
        <v>2</v>
      </c>
      <c r="I8">
        <f t="shared" si="0"/>
        <v>140</v>
      </c>
      <c r="U8">
        <v>6</v>
      </c>
      <c r="V8">
        <v>30</v>
      </c>
      <c r="W8">
        <v>15</v>
      </c>
      <c r="Y8">
        <v>4</v>
      </c>
      <c r="Z8">
        <v>8</v>
      </c>
      <c r="AA8">
        <v>0</v>
      </c>
      <c r="AB8">
        <v>6</v>
      </c>
      <c r="AC8">
        <f t="shared" si="1"/>
        <v>8</v>
      </c>
    </row>
    <row r="9" spans="1:29" x14ac:dyDescent="0.25">
      <c r="A9" t="s">
        <v>7</v>
      </c>
      <c r="B9">
        <v>47</v>
      </c>
      <c r="C9">
        <v>5</v>
      </c>
      <c r="D9">
        <v>15</v>
      </c>
      <c r="E9">
        <v>13</v>
      </c>
      <c r="F9">
        <v>19</v>
      </c>
      <c r="G9">
        <v>12</v>
      </c>
      <c r="H9">
        <v>2</v>
      </c>
      <c r="I9">
        <f t="shared" si="0"/>
        <v>113</v>
      </c>
      <c r="P9">
        <v>0.1</v>
      </c>
      <c r="U9">
        <v>7</v>
      </c>
      <c r="V9">
        <v>13</v>
      </c>
      <c r="W9">
        <v>3</v>
      </c>
      <c r="Y9">
        <v>7</v>
      </c>
      <c r="Z9">
        <v>13</v>
      </c>
      <c r="AA9">
        <v>3</v>
      </c>
      <c r="AB9">
        <v>7</v>
      </c>
      <c r="AC9">
        <f t="shared" si="1"/>
        <v>16</v>
      </c>
    </row>
    <row r="10" spans="1:29" x14ac:dyDescent="0.25">
      <c r="A10" t="s">
        <v>8</v>
      </c>
      <c r="B10">
        <v>24</v>
      </c>
      <c r="C10">
        <v>3</v>
      </c>
      <c r="D10">
        <v>12</v>
      </c>
      <c r="E10">
        <v>34</v>
      </c>
      <c r="F10">
        <v>24</v>
      </c>
      <c r="G10">
        <v>7</v>
      </c>
      <c r="H10">
        <v>3</v>
      </c>
      <c r="I10">
        <f t="shared" si="0"/>
        <v>107</v>
      </c>
      <c r="P10">
        <v>0.15</v>
      </c>
    </row>
    <row r="11" spans="1:29" x14ac:dyDescent="0.25">
      <c r="A11" t="s">
        <v>9</v>
      </c>
      <c r="B11">
        <v>16</v>
      </c>
      <c r="C11">
        <v>12</v>
      </c>
      <c r="D11">
        <v>0</v>
      </c>
      <c r="E11">
        <v>25</v>
      </c>
      <c r="F11">
        <v>12</v>
      </c>
      <c r="G11">
        <v>17</v>
      </c>
      <c r="H11">
        <v>55</v>
      </c>
      <c r="I11">
        <f t="shared" si="0"/>
        <v>137</v>
      </c>
      <c r="P11">
        <v>0.2</v>
      </c>
    </row>
    <row r="12" spans="1:29" x14ac:dyDescent="0.25">
      <c r="A12" t="s">
        <v>10</v>
      </c>
      <c r="B12">
        <v>7</v>
      </c>
      <c r="C12">
        <v>1</v>
      </c>
      <c r="D12">
        <v>0</v>
      </c>
      <c r="E12">
        <v>20</v>
      </c>
      <c r="F12">
        <v>8</v>
      </c>
      <c r="G12">
        <v>14</v>
      </c>
      <c r="H12">
        <v>52</v>
      </c>
      <c r="I12">
        <f t="shared" si="0"/>
        <v>102</v>
      </c>
      <c r="P12">
        <v>0.25</v>
      </c>
    </row>
    <row r="13" spans="1:29" x14ac:dyDescent="0.25">
      <c r="B13">
        <f>SUM(B3:B12)</f>
        <v>185</v>
      </c>
      <c r="C13">
        <f t="shared" ref="C13:I13" si="2">SUM(C3:C12)</f>
        <v>124</v>
      </c>
      <c r="D13">
        <f t="shared" si="2"/>
        <v>211</v>
      </c>
      <c r="E13">
        <f t="shared" si="2"/>
        <v>126</v>
      </c>
      <c r="F13">
        <f t="shared" si="2"/>
        <v>220</v>
      </c>
      <c r="G13">
        <f t="shared" si="2"/>
        <v>273</v>
      </c>
      <c r="H13">
        <f t="shared" si="2"/>
        <v>191</v>
      </c>
      <c r="I13">
        <f t="shared" si="2"/>
        <v>1330</v>
      </c>
      <c r="P13">
        <v>0.3</v>
      </c>
    </row>
    <row r="14" spans="1:29" x14ac:dyDescent="0.25">
      <c r="P14">
        <v>0.35</v>
      </c>
    </row>
    <row r="15" spans="1:29" x14ac:dyDescent="0.25">
      <c r="P15">
        <v>0.4</v>
      </c>
    </row>
    <row r="16" spans="1:29" x14ac:dyDescent="0.25">
      <c r="B16">
        <v>1</v>
      </c>
      <c r="C16">
        <v>0</v>
      </c>
      <c r="D16">
        <v>0</v>
      </c>
      <c r="F16">
        <f>B16*255</f>
        <v>255</v>
      </c>
      <c r="G16">
        <f>C16*255</f>
        <v>0</v>
      </c>
      <c r="H16">
        <f>D16*255</f>
        <v>0</v>
      </c>
      <c r="J16" t="s">
        <v>1</v>
      </c>
      <c r="P16">
        <v>0.45</v>
      </c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2:28" x14ac:dyDescent="0.25">
      <c r="B17">
        <v>0.39215686300000002</v>
      </c>
      <c r="C17">
        <v>0</v>
      </c>
      <c r="D17">
        <v>0</v>
      </c>
      <c r="F17">
        <f t="shared" ref="F17:F25" si="3">B17*255</f>
        <v>100.00000006500001</v>
      </c>
      <c r="G17">
        <f t="shared" ref="G17:G25" si="4">C17*255</f>
        <v>0</v>
      </c>
      <c r="H17">
        <f t="shared" ref="H17:H25" si="5">D17*255</f>
        <v>0</v>
      </c>
      <c r="J17" t="s">
        <v>2</v>
      </c>
      <c r="P17">
        <v>0.5</v>
      </c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2:28" x14ac:dyDescent="0.25">
      <c r="B18">
        <v>0</v>
      </c>
      <c r="C18">
        <v>1</v>
      </c>
      <c r="D18">
        <v>1</v>
      </c>
      <c r="F18">
        <f t="shared" si="3"/>
        <v>0</v>
      </c>
      <c r="G18">
        <f t="shared" si="4"/>
        <v>255</v>
      </c>
      <c r="H18">
        <f t="shared" si="5"/>
        <v>255</v>
      </c>
      <c r="J18" t="s">
        <v>3</v>
      </c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2:28" x14ac:dyDescent="0.25">
      <c r="B19">
        <v>0</v>
      </c>
      <c r="C19">
        <v>1</v>
      </c>
      <c r="D19">
        <v>0</v>
      </c>
      <c r="F19">
        <f t="shared" si="3"/>
        <v>0</v>
      </c>
      <c r="G19">
        <f t="shared" si="4"/>
        <v>255</v>
      </c>
      <c r="H19">
        <f t="shared" si="5"/>
        <v>0</v>
      </c>
      <c r="J19" t="s">
        <v>5</v>
      </c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2:28" x14ac:dyDescent="0.25">
      <c r="B20">
        <v>0</v>
      </c>
      <c r="C20">
        <v>0.6</v>
      </c>
      <c r="D20">
        <v>0</v>
      </c>
      <c r="F20">
        <f t="shared" si="3"/>
        <v>0</v>
      </c>
      <c r="G20">
        <f t="shared" si="4"/>
        <v>153</v>
      </c>
      <c r="H20">
        <f t="shared" si="5"/>
        <v>0</v>
      </c>
      <c r="J20" t="s">
        <v>6</v>
      </c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2:28" x14ac:dyDescent="0.25">
      <c r="B21">
        <v>1</v>
      </c>
      <c r="C21">
        <v>0</v>
      </c>
      <c r="D21">
        <v>1</v>
      </c>
      <c r="F21">
        <f t="shared" si="3"/>
        <v>255</v>
      </c>
      <c r="G21">
        <f t="shared" si="4"/>
        <v>0</v>
      </c>
      <c r="H21">
        <f t="shared" si="5"/>
        <v>255</v>
      </c>
      <c r="J21" t="s">
        <v>10</v>
      </c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2:28" x14ac:dyDescent="0.25">
      <c r="B22">
        <v>0</v>
      </c>
      <c r="C22">
        <v>0.59</v>
      </c>
      <c r="D22">
        <v>0.59</v>
      </c>
      <c r="F22">
        <f t="shared" si="3"/>
        <v>0</v>
      </c>
      <c r="G22">
        <f t="shared" si="4"/>
        <v>150.44999999999999</v>
      </c>
      <c r="H22">
        <f t="shared" si="5"/>
        <v>150.44999999999999</v>
      </c>
      <c r="J22" t="s">
        <v>4</v>
      </c>
      <c r="K22" s="2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2:28" x14ac:dyDescent="0.25">
      <c r="B23">
        <v>0.94901960799999996</v>
      </c>
      <c r="C23">
        <v>0.76862745099999996</v>
      </c>
      <c r="D23">
        <v>5.8823528999999999E-2</v>
      </c>
      <c r="F23">
        <f t="shared" si="3"/>
        <v>242.00000004</v>
      </c>
      <c r="G23">
        <f t="shared" si="4"/>
        <v>196.000000005</v>
      </c>
      <c r="H23">
        <f t="shared" si="5"/>
        <v>14.999999895</v>
      </c>
      <c r="J23" t="s">
        <v>7</v>
      </c>
      <c r="K23" s="5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2:28" x14ac:dyDescent="0.25">
      <c r="B24">
        <v>0.89803921600000003</v>
      </c>
      <c r="C24">
        <v>0.48627450999999999</v>
      </c>
      <c r="D24">
        <v>0.12941176500000001</v>
      </c>
      <c r="F24">
        <f t="shared" si="3"/>
        <v>229.00000008000001</v>
      </c>
      <c r="G24">
        <f t="shared" si="4"/>
        <v>124.00000005</v>
      </c>
      <c r="H24">
        <f t="shared" si="5"/>
        <v>33.000000075000003</v>
      </c>
      <c r="J24" t="s">
        <v>8</v>
      </c>
      <c r="K24" s="4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2:28" x14ac:dyDescent="0.25">
      <c r="B25">
        <v>0.68627450999999995</v>
      </c>
      <c r="C25">
        <v>0.37647058799999999</v>
      </c>
      <c r="D25">
        <v>9.8039215999999998E-2</v>
      </c>
      <c r="F25">
        <f t="shared" si="3"/>
        <v>175.00000004999998</v>
      </c>
      <c r="G25">
        <f t="shared" si="4"/>
        <v>95.999999939999995</v>
      </c>
      <c r="H25">
        <f t="shared" si="5"/>
        <v>25.00000008</v>
      </c>
      <c r="J25" t="s">
        <v>9</v>
      </c>
      <c r="K25" s="3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8" spans="2:28" x14ac:dyDescent="0.25">
      <c r="B28" t="s">
        <v>14</v>
      </c>
      <c r="C28" t="s">
        <v>12</v>
      </c>
      <c r="D28" t="s">
        <v>13</v>
      </c>
    </row>
    <row r="29" spans="2:28" x14ac:dyDescent="0.25">
      <c r="B29">
        <v>1</v>
      </c>
      <c r="C29" t="s">
        <v>11</v>
      </c>
      <c r="D29">
        <v>119</v>
      </c>
    </row>
    <row r="30" spans="2:28" x14ac:dyDescent="0.25">
      <c r="B30">
        <v>2</v>
      </c>
      <c r="C30" t="s">
        <v>33</v>
      </c>
      <c r="D30">
        <v>149</v>
      </c>
    </row>
    <row r="31" spans="2:28" x14ac:dyDescent="0.25">
      <c r="B31">
        <v>3</v>
      </c>
      <c r="C31" t="s">
        <v>1</v>
      </c>
      <c r="D31">
        <v>201</v>
      </c>
    </row>
    <row r="32" spans="2:28" x14ac:dyDescent="0.25">
      <c r="B32">
        <v>4</v>
      </c>
      <c r="C32" t="s">
        <v>2</v>
      </c>
      <c r="D32">
        <v>126</v>
      </c>
    </row>
    <row r="33" spans="2:39" x14ac:dyDescent="0.25">
      <c r="B33">
        <v>5</v>
      </c>
      <c r="C33" t="s">
        <v>5</v>
      </c>
      <c r="D33">
        <v>136</v>
      </c>
    </row>
    <row r="34" spans="2:39" x14ac:dyDescent="0.25">
      <c r="B34">
        <v>6</v>
      </c>
      <c r="C34" t="s">
        <v>6</v>
      </c>
      <c r="D34">
        <v>140</v>
      </c>
    </row>
    <row r="35" spans="2:39" x14ac:dyDescent="0.25">
      <c r="B35">
        <v>7</v>
      </c>
      <c r="C35" t="s">
        <v>7</v>
      </c>
      <c r="D35">
        <v>113</v>
      </c>
    </row>
    <row r="36" spans="2:39" x14ac:dyDescent="0.25">
      <c r="B36">
        <v>8</v>
      </c>
      <c r="C36" t="s">
        <v>8</v>
      </c>
      <c r="D36">
        <v>107</v>
      </c>
    </row>
    <row r="37" spans="2:39" x14ac:dyDescent="0.25">
      <c r="B37">
        <v>9</v>
      </c>
      <c r="C37" t="s">
        <v>9</v>
      </c>
      <c r="D37">
        <v>137</v>
      </c>
    </row>
    <row r="38" spans="2:39" x14ac:dyDescent="0.25">
      <c r="B38">
        <v>10</v>
      </c>
      <c r="C38" t="s">
        <v>10</v>
      </c>
      <c r="D38">
        <v>102</v>
      </c>
    </row>
    <row r="39" spans="2:39" x14ac:dyDescent="0.25">
      <c r="D39">
        <f>SUM(D29:D38)</f>
        <v>1330</v>
      </c>
    </row>
    <row r="40" spans="2:39" x14ac:dyDescent="0.25">
      <c r="N40" t="s">
        <v>32</v>
      </c>
      <c r="W40" t="s">
        <v>22</v>
      </c>
    </row>
    <row r="41" spans="2:39" x14ac:dyDescent="0.25">
      <c r="N41">
        <v>1</v>
      </c>
      <c r="O41">
        <v>2</v>
      </c>
      <c r="P41">
        <v>3</v>
      </c>
      <c r="Q41">
        <v>4</v>
      </c>
      <c r="R41">
        <v>5</v>
      </c>
      <c r="S41">
        <v>6</v>
      </c>
      <c r="T41">
        <v>7</v>
      </c>
    </row>
    <row r="42" spans="2:39" x14ac:dyDescent="0.25">
      <c r="N42" t="s">
        <v>15</v>
      </c>
      <c r="O42" t="s">
        <v>16</v>
      </c>
      <c r="P42" t="s">
        <v>17</v>
      </c>
      <c r="Q42" t="s">
        <v>18</v>
      </c>
      <c r="R42" t="s">
        <v>19</v>
      </c>
      <c r="S42" t="s">
        <v>20</v>
      </c>
      <c r="T42" t="s">
        <v>21</v>
      </c>
      <c r="X42">
        <v>6</v>
      </c>
      <c r="Y42">
        <v>5</v>
      </c>
      <c r="Z42">
        <v>2</v>
      </c>
      <c r="AA42">
        <v>3</v>
      </c>
      <c r="AB42">
        <v>1</v>
      </c>
      <c r="AC42">
        <v>4</v>
      </c>
      <c r="AD42">
        <v>7</v>
      </c>
    </row>
    <row r="43" spans="2:39" x14ac:dyDescent="0.25">
      <c r="D43" t="s">
        <v>11</v>
      </c>
      <c r="E43">
        <v>2</v>
      </c>
      <c r="F43">
        <v>6</v>
      </c>
      <c r="G43">
        <v>16</v>
      </c>
      <c r="H43">
        <v>0</v>
      </c>
      <c r="I43">
        <v>24</v>
      </c>
      <c r="J43">
        <v>39</v>
      </c>
      <c r="K43">
        <v>32</v>
      </c>
      <c r="N43" s="6">
        <f>E43*100/SUM($E43:$K43)</f>
        <v>1.680672268907563</v>
      </c>
      <c r="O43" s="6">
        <f t="shared" ref="O43:T43" si="6">F43*100/SUM($E43:$K43)</f>
        <v>5.0420168067226889</v>
      </c>
      <c r="P43" s="6">
        <f t="shared" si="6"/>
        <v>13.445378151260504</v>
      </c>
      <c r="Q43" s="6">
        <f t="shared" si="6"/>
        <v>0</v>
      </c>
      <c r="R43" s="6">
        <f t="shared" si="6"/>
        <v>20.168067226890756</v>
      </c>
      <c r="S43" s="6">
        <f>J43*100/SUM($E43:$K43)</f>
        <v>32.773109243697476</v>
      </c>
      <c r="T43" s="6">
        <f t="shared" si="6"/>
        <v>26.890756302521009</v>
      </c>
      <c r="W43" t="s">
        <v>11</v>
      </c>
      <c r="X43" s="6">
        <v>32.773109243697476</v>
      </c>
      <c r="Y43" s="6">
        <v>20.168067226890756</v>
      </c>
      <c r="Z43" s="6">
        <v>5.0420168067226889</v>
      </c>
      <c r="AA43" s="6">
        <v>13.445378151260504</v>
      </c>
      <c r="AB43" s="6">
        <v>1.680672268907563</v>
      </c>
      <c r="AC43" s="6">
        <v>0</v>
      </c>
      <c r="AD43" s="6">
        <v>26.890756302521009</v>
      </c>
      <c r="AG43">
        <v>46</v>
      </c>
      <c r="AH43">
        <v>29</v>
      </c>
      <c r="AI43">
        <v>62</v>
      </c>
      <c r="AJ43">
        <v>18</v>
      </c>
      <c r="AK43">
        <v>39</v>
      </c>
      <c r="AL43">
        <v>1</v>
      </c>
      <c r="AM43">
        <v>6</v>
      </c>
    </row>
    <row r="44" spans="2:39" x14ac:dyDescent="0.25">
      <c r="D44" t="s">
        <v>33</v>
      </c>
      <c r="E44">
        <v>2</v>
      </c>
      <c r="F44">
        <v>4</v>
      </c>
      <c r="G44">
        <v>14</v>
      </c>
      <c r="H44">
        <v>29</v>
      </c>
      <c r="I44">
        <v>12</v>
      </c>
      <c r="J44">
        <v>62</v>
      </c>
      <c r="K44">
        <v>26</v>
      </c>
      <c r="N44" s="6">
        <f t="shared" ref="N44:N52" si="7">E44*100/SUM($E44:$K44)</f>
        <v>1.3422818791946309</v>
      </c>
      <c r="O44" s="6">
        <f t="shared" ref="O44:O52" si="8">F44*100/SUM($E44:$K44)</f>
        <v>2.6845637583892619</v>
      </c>
      <c r="P44" s="6">
        <f t="shared" ref="P44:P52" si="9">G44*100/SUM($E44:$K44)</f>
        <v>9.3959731543624159</v>
      </c>
      <c r="Q44" s="6">
        <f t="shared" ref="Q44:Q52" si="10">H44*100/SUM($E44:$K44)</f>
        <v>19.463087248322147</v>
      </c>
      <c r="R44" s="6">
        <f t="shared" ref="R44:R52" si="11">I44*100/SUM($E44:$K44)</f>
        <v>8.053691275167786</v>
      </c>
      <c r="S44" s="6">
        <f t="shared" ref="S44:S52" si="12">J44*100/SUM($E44:$K44)</f>
        <v>41.61073825503356</v>
      </c>
      <c r="T44" s="6">
        <f t="shared" ref="T44:T52" si="13">K44*100/SUM($E44:$K44)</f>
        <v>17.449664429530202</v>
      </c>
      <c r="W44" t="s">
        <v>33</v>
      </c>
      <c r="X44" s="6">
        <v>41.61073825503356</v>
      </c>
      <c r="Y44" s="6">
        <v>8.053691275167786</v>
      </c>
      <c r="Z44" s="6">
        <v>2.6845637583892619</v>
      </c>
      <c r="AA44" s="6">
        <v>9.3959731543624159</v>
      </c>
      <c r="AB44" s="6">
        <v>1.3422818791946309</v>
      </c>
      <c r="AC44" s="6">
        <v>19.463087248322147</v>
      </c>
      <c r="AD44" s="6">
        <v>17.449664429530202</v>
      </c>
      <c r="AG44">
        <v>13</v>
      </c>
      <c r="AH44">
        <v>31</v>
      </c>
      <c r="AI44">
        <v>30</v>
      </c>
      <c r="AJ44">
        <v>14</v>
      </c>
      <c r="AK44">
        <v>25</v>
      </c>
      <c r="AL44">
        <v>4</v>
      </c>
      <c r="AM44">
        <v>9</v>
      </c>
    </row>
    <row r="45" spans="2:39" x14ac:dyDescent="0.25">
      <c r="D45" t="s">
        <v>1</v>
      </c>
      <c r="E45">
        <v>39</v>
      </c>
      <c r="F45">
        <v>62</v>
      </c>
      <c r="G45">
        <v>18</v>
      </c>
      <c r="H45">
        <v>1</v>
      </c>
      <c r="I45">
        <v>29</v>
      </c>
      <c r="J45">
        <v>46</v>
      </c>
      <c r="K45">
        <v>6</v>
      </c>
      <c r="N45" s="6">
        <f t="shared" si="7"/>
        <v>19.402985074626866</v>
      </c>
      <c r="O45" s="6">
        <f t="shared" si="8"/>
        <v>30.845771144278608</v>
      </c>
      <c r="P45" s="6">
        <f t="shared" si="9"/>
        <v>8.9552238805970141</v>
      </c>
      <c r="Q45" s="6">
        <f t="shared" si="10"/>
        <v>0.49751243781094528</v>
      </c>
      <c r="R45" s="6">
        <f t="shared" si="11"/>
        <v>14.427860696517413</v>
      </c>
      <c r="S45" s="6">
        <f t="shared" si="12"/>
        <v>22.885572139303484</v>
      </c>
      <c r="T45" s="6">
        <f t="shared" si="13"/>
        <v>2.9850746268656718</v>
      </c>
      <c r="W45" t="s">
        <v>1</v>
      </c>
      <c r="X45" s="6">
        <v>22.885572139303484</v>
      </c>
      <c r="Y45" s="6">
        <v>14.427860696517413</v>
      </c>
      <c r="Z45" s="6">
        <v>30.845771144278608</v>
      </c>
      <c r="AA45" s="6">
        <v>8.9552238805970141</v>
      </c>
      <c r="AB45" s="6">
        <v>19.402985074626866</v>
      </c>
      <c r="AC45" s="6">
        <v>0.49751243781094528</v>
      </c>
      <c r="AD45" s="6">
        <v>2.9850746268656718</v>
      </c>
      <c r="AG45">
        <v>39</v>
      </c>
      <c r="AH45">
        <v>24</v>
      </c>
      <c r="AI45">
        <v>6</v>
      </c>
      <c r="AJ45">
        <v>16</v>
      </c>
      <c r="AK45">
        <v>2</v>
      </c>
      <c r="AL45">
        <v>0</v>
      </c>
      <c r="AM45">
        <v>32</v>
      </c>
    </row>
    <row r="46" spans="2:39" x14ac:dyDescent="0.25">
      <c r="D46" t="s">
        <v>2</v>
      </c>
      <c r="E46">
        <v>25</v>
      </c>
      <c r="F46">
        <v>30</v>
      </c>
      <c r="G46">
        <v>14</v>
      </c>
      <c r="H46">
        <v>4</v>
      </c>
      <c r="I46">
        <v>31</v>
      </c>
      <c r="J46">
        <v>13</v>
      </c>
      <c r="K46">
        <v>9</v>
      </c>
      <c r="N46" s="6">
        <f t="shared" si="7"/>
        <v>19.841269841269842</v>
      </c>
      <c r="O46" s="6">
        <f t="shared" si="8"/>
        <v>23.80952380952381</v>
      </c>
      <c r="P46" s="6">
        <f t="shared" si="9"/>
        <v>11.111111111111111</v>
      </c>
      <c r="Q46" s="6">
        <f t="shared" si="10"/>
        <v>3.1746031746031744</v>
      </c>
      <c r="R46" s="6">
        <f t="shared" si="11"/>
        <v>24.603174603174605</v>
      </c>
      <c r="S46" s="6">
        <f t="shared" si="12"/>
        <v>10.317460317460318</v>
      </c>
      <c r="T46" s="6">
        <f t="shared" si="13"/>
        <v>7.1428571428571432</v>
      </c>
      <c r="W46" t="s">
        <v>2</v>
      </c>
      <c r="X46" s="6">
        <v>10.317460317460318</v>
      </c>
      <c r="Y46" s="6">
        <v>24.603174603174605</v>
      </c>
      <c r="Z46" s="6">
        <v>23.80952380952381</v>
      </c>
      <c r="AA46" s="6">
        <v>11.111111111111111</v>
      </c>
      <c r="AB46" s="6">
        <v>19.841269841269842</v>
      </c>
      <c r="AC46" s="6">
        <v>3.1746031746031744</v>
      </c>
      <c r="AD46" s="6">
        <v>7.1428571428571432</v>
      </c>
      <c r="AG46">
        <v>62</v>
      </c>
      <c r="AH46">
        <v>12</v>
      </c>
      <c r="AI46">
        <v>4</v>
      </c>
      <c r="AJ46">
        <v>14</v>
      </c>
      <c r="AK46">
        <v>2</v>
      </c>
      <c r="AL46">
        <v>29</v>
      </c>
      <c r="AM46">
        <v>26</v>
      </c>
    </row>
    <row r="47" spans="2:39" x14ac:dyDescent="0.25">
      <c r="D47" t="s">
        <v>5</v>
      </c>
      <c r="E47">
        <v>10</v>
      </c>
      <c r="F47">
        <v>1</v>
      </c>
      <c r="G47">
        <v>57</v>
      </c>
      <c r="H47">
        <v>0</v>
      </c>
      <c r="I47">
        <v>36</v>
      </c>
      <c r="J47">
        <v>28</v>
      </c>
      <c r="K47">
        <v>4</v>
      </c>
      <c r="N47" s="6">
        <f t="shared" si="7"/>
        <v>7.3529411764705879</v>
      </c>
      <c r="O47" s="6">
        <f t="shared" si="8"/>
        <v>0.73529411764705888</v>
      </c>
      <c r="P47" s="6">
        <f t="shared" si="9"/>
        <v>41.911764705882355</v>
      </c>
      <c r="Q47" s="6">
        <f t="shared" si="10"/>
        <v>0</v>
      </c>
      <c r="R47" s="6">
        <f t="shared" si="11"/>
        <v>26.470588235294116</v>
      </c>
      <c r="S47" s="6">
        <f t="shared" si="12"/>
        <v>20.588235294117649</v>
      </c>
      <c r="T47" s="6">
        <f t="shared" si="13"/>
        <v>2.9411764705882355</v>
      </c>
      <c r="W47" t="s">
        <v>5</v>
      </c>
      <c r="X47" s="6">
        <v>20.588235294117649</v>
      </c>
      <c r="Y47" s="6">
        <v>26.470588235294116</v>
      </c>
      <c r="Z47" s="6">
        <v>0.73529411764705888</v>
      </c>
      <c r="AA47" s="6">
        <v>41.911764705882355</v>
      </c>
      <c r="AB47" s="6">
        <v>7.3529411764705879</v>
      </c>
      <c r="AC47" s="6">
        <v>0</v>
      </c>
      <c r="AD47" s="6">
        <v>2.9411764705882355</v>
      </c>
      <c r="AG47">
        <v>28</v>
      </c>
      <c r="AH47">
        <v>36</v>
      </c>
      <c r="AI47">
        <v>1</v>
      </c>
      <c r="AJ47">
        <v>57</v>
      </c>
      <c r="AK47">
        <v>10</v>
      </c>
      <c r="AL47">
        <v>0</v>
      </c>
      <c r="AM47">
        <v>4</v>
      </c>
    </row>
    <row r="48" spans="2:39" x14ac:dyDescent="0.25">
      <c r="D48" t="s">
        <v>6</v>
      </c>
      <c r="E48">
        <v>13</v>
      </c>
      <c r="F48">
        <v>0</v>
      </c>
      <c r="G48">
        <v>65</v>
      </c>
      <c r="H48">
        <v>0</v>
      </c>
      <c r="I48">
        <v>25</v>
      </c>
      <c r="J48">
        <v>35</v>
      </c>
      <c r="K48">
        <v>2</v>
      </c>
      <c r="N48" s="6">
        <f t="shared" si="7"/>
        <v>9.2857142857142865</v>
      </c>
      <c r="O48" s="6">
        <f t="shared" si="8"/>
        <v>0</v>
      </c>
      <c r="P48" s="6">
        <f t="shared" si="9"/>
        <v>46.428571428571431</v>
      </c>
      <c r="Q48" s="6">
        <f t="shared" si="10"/>
        <v>0</v>
      </c>
      <c r="R48" s="6">
        <f t="shared" si="11"/>
        <v>17.857142857142858</v>
      </c>
      <c r="S48" s="6">
        <f t="shared" si="12"/>
        <v>25</v>
      </c>
      <c r="T48" s="6">
        <f t="shared" si="13"/>
        <v>1.4285714285714286</v>
      </c>
      <c r="W48" t="s">
        <v>6</v>
      </c>
      <c r="X48" s="6">
        <v>25</v>
      </c>
      <c r="Y48" s="6">
        <v>17.857142857142858</v>
      </c>
      <c r="Z48" s="6">
        <v>0</v>
      </c>
      <c r="AA48" s="6">
        <v>46.428571428571431</v>
      </c>
      <c r="AB48" s="6">
        <v>9.2857142857142865</v>
      </c>
      <c r="AC48" s="6">
        <v>0</v>
      </c>
      <c r="AD48" s="6">
        <v>1.4285714285714286</v>
      </c>
      <c r="AG48">
        <v>35</v>
      </c>
      <c r="AH48">
        <v>25</v>
      </c>
      <c r="AI48">
        <v>0</v>
      </c>
      <c r="AJ48">
        <v>65</v>
      </c>
      <c r="AK48">
        <v>13</v>
      </c>
      <c r="AL48">
        <v>0</v>
      </c>
      <c r="AM48">
        <v>2</v>
      </c>
    </row>
    <row r="49" spans="4:39" x14ac:dyDescent="0.25">
      <c r="D49" t="s">
        <v>7</v>
      </c>
      <c r="E49">
        <v>47</v>
      </c>
      <c r="F49">
        <v>5</v>
      </c>
      <c r="G49">
        <v>15</v>
      </c>
      <c r="H49">
        <v>13</v>
      </c>
      <c r="I49">
        <v>19</v>
      </c>
      <c r="J49">
        <v>12</v>
      </c>
      <c r="K49">
        <v>2</v>
      </c>
      <c r="N49" s="6">
        <f t="shared" si="7"/>
        <v>41.592920353982301</v>
      </c>
      <c r="O49" s="6">
        <f t="shared" si="8"/>
        <v>4.4247787610619467</v>
      </c>
      <c r="P49" s="6">
        <f t="shared" si="9"/>
        <v>13.274336283185841</v>
      </c>
      <c r="Q49" s="6">
        <f t="shared" si="10"/>
        <v>11.504424778761061</v>
      </c>
      <c r="R49" s="6">
        <f t="shared" si="11"/>
        <v>16.814159292035399</v>
      </c>
      <c r="S49" s="6">
        <f t="shared" si="12"/>
        <v>10.619469026548673</v>
      </c>
      <c r="T49" s="6">
        <f t="shared" si="13"/>
        <v>1.7699115044247788</v>
      </c>
      <c r="W49" t="s">
        <v>7</v>
      </c>
      <c r="X49" s="6">
        <v>10.619469026548673</v>
      </c>
      <c r="Y49" s="6">
        <v>16.814159292035399</v>
      </c>
      <c r="Z49" s="6">
        <v>4.4247787610619467</v>
      </c>
      <c r="AA49" s="6">
        <v>13.274336283185841</v>
      </c>
      <c r="AB49" s="6">
        <v>41.592920353982301</v>
      </c>
      <c r="AC49" s="6">
        <v>11.504424778761061</v>
      </c>
      <c r="AD49" s="6">
        <v>1.7699115044247788</v>
      </c>
      <c r="AG49">
        <v>12</v>
      </c>
      <c r="AH49">
        <v>19</v>
      </c>
      <c r="AI49">
        <v>5</v>
      </c>
      <c r="AJ49">
        <v>15</v>
      </c>
      <c r="AK49">
        <v>47</v>
      </c>
      <c r="AL49">
        <v>13</v>
      </c>
      <c r="AM49">
        <v>2</v>
      </c>
    </row>
    <row r="50" spans="4:39" x14ac:dyDescent="0.25">
      <c r="D50" t="s">
        <v>8</v>
      </c>
      <c r="E50">
        <v>24</v>
      </c>
      <c r="F50">
        <v>3</v>
      </c>
      <c r="G50">
        <v>12</v>
      </c>
      <c r="H50">
        <v>34</v>
      </c>
      <c r="I50">
        <v>24</v>
      </c>
      <c r="J50">
        <v>7</v>
      </c>
      <c r="K50">
        <v>3</v>
      </c>
      <c r="N50" s="6">
        <f t="shared" si="7"/>
        <v>22.429906542056074</v>
      </c>
      <c r="O50" s="6">
        <f t="shared" si="8"/>
        <v>2.8037383177570092</v>
      </c>
      <c r="P50" s="6">
        <f t="shared" si="9"/>
        <v>11.214953271028037</v>
      </c>
      <c r="Q50" s="6">
        <f t="shared" si="10"/>
        <v>31.77570093457944</v>
      </c>
      <c r="R50" s="6">
        <f t="shared" si="11"/>
        <v>22.429906542056074</v>
      </c>
      <c r="S50" s="6">
        <f t="shared" si="12"/>
        <v>6.5420560747663554</v>
      </c>
      <c r="T50" s="6">
        <f t="shared" si="13"/>
        <v>2.8037383177570092</v>
      </c>
      <c r="W50" t="s">
        <v>8</v>
      </c>
      <c r="X50" s="6">
        <v>6.5420560747663554</v>
      </c>
      <c r="Y50" s="6">
        <v>22.429906542056074</v>
      </c>
      <c r="Z50" s="6">
        <v>2.8037383177570092</v>
      </c>
      <c r="AA50" s="6">
        <v>11.214953271028037</v>
      </c>
      <c r="AB50" s="6">
        <v>22.429906542056074</v>
      </c>
      <c r="AC50" s="6">
        <v>31.77570093457944</v>
      </c>
      <c r="AD50" s="6">
        <v>2.8037383177570092</v>
      </c>
      <c r="AG50">
        <v>7</v>
      </c>
      <c r="AH50">
        <v>24</v>
      </c>
      <c r="AI50">
        <v>3</v>
      </c>
      <c r="AJ50">
        <v>12</v>
      </c>
      <c r="AK50">
        <v>24</v>
      </c>
      <c r="AL50">
        <v>34</v>
      </c>
      <c r="AM50">
        <v>3</v>
      </c>
    </row>
    <row r="51" spans="4:39" x14ac:dyDescent="0.25">
      <c r="D51" t="s">
        <v>9</v>
      </c>
      <c r="E51">
        <v>16</v>
      </c>
      <c r="F51">
        <v>12</v>
      </c>
      <c r="G51">
        <v>0</v>
      </c>
      <c r="H51">
        <v>25</v>
      </c>
      <c r="I51">
        <v>12</v>
      </c>
      <c r="J51">
        <v>17</v>
      </c>
      <c r="K51">
        <v>55</v>
      </c>
      <c r="N51" s="6">
        <f t="shared" si="7"/>
        <v>11.678832116788321</v>
      </c>
      <c r="O51" s="6">
        <f t="shared" si="8"/>
        <v>8.7591240875912408</v>
      </c>
      <c r="P51" s="6">
        <f t="shared" si="9"/>
        <v>0</v>
      </c>
      <c r="Q51" s="6">
        <f t="shared" si="10"/>
        <v>18.248175182481752</v>
      </c>
      <c r="R51" s="6">
        <f t="shared" si="11"/>
        <v>8.7591240875912408</v>
      </c>
      <c r="S51" s="6">
        <f t="shared" si="12"/>
        <v>12.408759124087592</v>
      </c>
      <c r="T51" s="6">
        <f t="shared" si="13"/>
        <v>40.145985401459853</v>
      </c>
      <c r="W51" t="s">
        <v>9</v>
      </c>
      <c r="X51" s="6">
        <v>12.408759124087592</v>
      </c>
      <c r="Y51" s="6">
        <v>8.7591240875912408</v>
      </c>
      <c r="Z51" s="6">
        <v>8.7591240875912408</v>
      </c>
      <c r="AA51" s="6">
        <v>0</v>
      </c>
      <c r="AB51" s="6">
        <v>11.678832116788321</v>
      </c>
      <c r="AC51" s="6">
        <v>18.248175182481752</v>
      </c>
      <c r="AD51" s="6">
        <v>40.145985401459853</v>
      </c>
      <c r="AG51">
        <v>17</v>
      </c>
      <c r="AH51">
        <v>12</v>
      </c>
      <c r="AI51">
        <v>12</v>
      </c>
      <c r="AJ51">
        <v>0</v>
      </c>
      <c r="AK51">
        <v>16</v>
      </c>
      <c r="AL51">
        <v>25</v>
      </c>
      <c r="AM51">
        <v>55</v>
      </c>
    </row>
    <row r="52" spans="4:39" x14ac:dyDescent="0.25">
      <c r="D52" t="s">
        <v>10</v>
      </c>
      <c r="E52">
        <v>7</v>
      </c>
      <c r="F52">
        <v>1</v>
      </c>
      <c r="G52">
        <v>0</v>
      </c>
      <c r="H52">
        <v>20</v>
      </c>
      <c r="I52">
        <v>8</v>
      </c>
      <c r="J52">
        <v>14</v>
      </c>
      <c r="K52">
        <v>52</v>
      </c>
      <c r="N52" s="6">
        <f t="shared" si="7"/>
        <v>6.8627450980392153</v>
      </c>
      <c r="O52" s="6">
        <f t="shared" si="8"/>
        <v>0.98039215686274506</v>
      </c>
      <c r="P52" s="6">
        <f t="shared" si="9"/>
        <v>0</v>
      </c>
      <c r="Q52" s="6">
        <f t="shared" si="10"/>
        <v>19.607843137254903</v>
      </c>
      <c r="R52" s="6">
        <f t="shared" si="11"/>
        <v>7.8431372549019605</v>
      </c>
      <c r="S52" s="6">
        <f t="shared" si="12"/>
        <v>13.725490196078431</v>
      </c>
      <c r="T52" s="6">
        <f t="shared" si="13"/>
        <v>50.980392156862742</v>
      </c>
      <c r="W52" t="s">
        <v>10</v>
      </c>
      <c r="X52" s="6">
        <v>13.725490196078431</v>
      </c>
      <c r="Y52" s="6">
        <v>7.8431372549019605</v>
      </c>
      <c r="Z52" s="6">
        <v>0.98039215686274506</v>
      </c>
      <c r="AA52" s="6">
        <v>0</v>
      </c>
      <c r="AB52" s="6">
        <v>6.8627450980392153</v>
      </c>
      <c r="AC52" s="6">
        <v>19.607843137254903</v>
      </c>
      <c r="AD52" s="6">
        <v>50.980392156862742</v>
      </c>
      <c r="AG52">
        <v>14</v>
      </c>
      <c r="AH52">
        <v>8</v>
      </c>
      <c r="AI52">
        <v>1</v>
      </c>
      <c r="AJ52">
        <v>0</v>
      </c>
      <c r="AK52">
        <v>7</v>
      </c>
      <c r="AL52">
        <v>20</v>
      </c>
      <c r="AM52">
        <v>52</v>
      </c>
    </row>
    <row r="54" spans="4:39" x14ac:dyDescent="0.25">
      <c r="D54" t="s">
        <v>11</v>
      </c>
      <c r="E54">
        <v>32.773109243697476</v>
      </c>
      <c r="F54">
        <v>20.168067226890756</v>
      </c>
      <c r="G54">
        <v>5.0420168067226889</v>
      </c>
      <c r="H54">
        <v>13.445378151260504</v>
      </c>
      <c r="I54">
        <v>1.680672268907563</v>
      </c>
      <c r="J54">
        <v>0</v>
      </c>
      <c r="K54">
        <v>26.890756302521009</v>
      </c>
      <c r="N54" s="6">
        <v>0</v>
      </c>
    </row>
    <row r="55" spans="4:39" x14ac:dyDescent="0.25">
      <c r="D55" t="s">
        <v>33</v>
      </c>
      <c r="E55">
        <v>41.61073825503356</v>
      </c>
      <c r="F55">
        <v>8.053691275167786</v>
      </c>
      <c r="G55">
        <v>2.6845637583892619</v>
      </c>
      <c r="H55">
        <v>9.3959731543624159</v>
      </c>
      <c r="I55">
        <v>1.3422818791946309</v>
      </c>
      <c r="J55">
        <v>19.463087248322147</v>
      </c>
      <c r="K55">
        <v>17.449664429530202</v>
      </c>
      <c r="N55" s="6">
        <v>5</v>
      </c>
    </row>
    <row r="56" spans="4:39" x14ac:dyDescent="0.25">
      <c r="D56" t="s">
        <v>1</v>
      </c>
      <c r="E56">
        <v>22.885572139303484</v>
      </c>
      <c r="F56">
        <v>14.427860696517413</v>
      </c>
      <c r="G56">
        <v>30.845771144278608</v>
      </c>
      <c r="H56">
        <v>8.9552238805970141</v>
      </c>
      <c r="I56">
        <v>19.402985074626866</v>
      </c>
      <c r="J56">
        <v>0.49751243781094528</v>
      </c>
      <c r="K56">
        <v>2.9850746268656718</v>
      </c>
      <c r="N56" s="6">
        <v>10</v>
      </c>
      <c r="W56" s="8"/>
      <c r="X56" s="9" t="s">
        <v>25</v>
      </c>
      <c r="Y56" s="9" t="s">
        <v>26</v>
      </c>
      <c r="Z56" s="9" t="s">
        <v>27</v>
      </c>
      <c r="AA56" s="9" t="s">
        <v>28</v>
      </c>
      <c r="AB56" s="9" t="s">
        <v>29</v>
      </c>
      <c r="AC56" s="9" t="s">
        <v>30</v>
      </c>
      <c r="AD56" s="9" t="s">
        <v>31</v>
      </c>
    </row>
    <row r="57" spans="4:39" x14ac:dyDescent="0.25">
      <c r="D57" t="s">
        <v>2</v>
      </c>
      <c r="E57">
        <v>10.317460317460318</v>
      </c>
      <c r="F57">
        <v>24.603174603174605</v>
      </c>
      <c r="G57">
        <v>23.80952380952381</v>
      </c>
      <c r="H57">
        <v>11.111111111111111</v>
      </c>
      <c r="I57">
        <v>19.841269841269842</v>
      </c>
      <c r="J57">
        <v>3.1746031746031744</v>
      </c>
      <c r="K57">
        <v>7.1428571428571432</v>
      </c>
      <c r="N57" s="6">
        <v>15</v>
      </c>
      <c r="W57" s="9" t="s">
        <v>11</v>
      </c>
      <c r="X57" s="8">
        <v>39</v>
      </c>
      <c r="Y57" s="8">
        <v>24</v>
      </c>
      <c r="Z57" s="8">
        <v>6</v>
      </c>
      <c r="AA57" s="8">
        <v>16</v>
      </c>
      <c r="AB57" s="8">
        <v>2</v>
      </c>
      <c r="AC57" s="8">
        <v>0</v>
      </c>
      <c r="AD57" s="8">
        <v>32</v>
      </c>
    </row>
    <row r="58" spans="4:39" x14ac:dyDescent="0.25">
      <c r="D58" t="s">
        <v>5</v>
      </c>
      <c r="E58">
        <v>20.588235294117649</v>
      </c>
      <c r="F58">
        <v>26.470588235294116</v>
      </c>
      <c r="G58">
        <v>0.73529411764705888</v>
      </c>
      <c r="H58">
        <v>41.911764705882355</v>
      </c>
      <c r="I58">
        <v>7.3529411764705879</v>
      </c>
      <c r="J58">
        <v>0</v>
      </c>
      <c r="K58">
        <v>2.9411764705882355</v>
      </c>
      <c r="N58" s="6">
        <v>20</v>
      </c>
      <c r="W58" s="9" t="s">
        <v>33</v>
      </c>
      <c r="X58" s="8">
        <v>62</v>
      </c>
      <c r="Y58" s="8">
        <v>12</v>
      </c>
      <c r="Z58" s="8">
        <v>4</v>
      </c>
      <c r="AA58" s="8">
        <v>14</v>
      </c>
      <c r="AB58" s="8">
        <v>2</v>
      </c>
      <c r="AC58" s="8">
        <v>29</v>
      </c>
      <c r="AD58" s="8">
        <v>26</v>
      </c>
      <c r="AE58">
        <f>SUM(X58:AD58)</f>
        <v>149</v>
      </c>
    </row>
    <row r="59" spans="4:39" x14ac:dyDescent="0.25">
      <c r="D59" t="s">
        <v>6</v>
      </c>
      <c r="E59">
        <v>25</v>
      </c>
      <c r="F59">
        <v>17.857142857142858</v>
      </c>
      <c r="G59">
        <v>0</v>
      </c>
      <c r="H59">
        <v>46.428571428571431</v>
      </c>
      <c r="I59">
        <v>9.2857142857142865</v>
      </c>
      <c r="J59">
        <v>0</v>
      </c>
      <c r="K59">
        <v>1.4285714285714286</v>
      </c>
      <c r="N59" s="6">
        <v>25</v>
      </c>
      <c r="W59" s="9" t="s">
        <v>1</v>
      </c>
      <c r="X59" s="8">
        <v>46</v>
      </c>
      <c r="Y59" s="8">
        <v>29</v>
      </c>
      <c r="Z59" s="8">
        <v>62</v>
      </c>
      <c r="AA59" s="8">
        <v>18</v>
      </c>
      <c r="AB59" s="8">
        <v>39</v>
      </c>
      <c r="AC59" s="8">
        <v>1</v>
      </c>
      <c r="AD59" s="8">
        <v>6</v>
      </c>
    </row>
    <row r="60" spans="4:39" x14ac:dyDescent="0.25">
      <c r="D60" t="s">
        <v>7</v>
      </c>
      <c r="E60">
        <v>10.619469026548673</v>
      </c>
      <c r="F60">
        <v>16.814159292035399</v>
      </c>
      <c r="G60">
        <v>4.4247787610619467</v>
      </c>
      <c r="H60">
        <v>13.274336283185841</v>
      </c>
      <c r="I60">
        <v>41.592920353982301</v>
      </c>
      <c r="J60">
        <v>11.504424778761061</v>
      </c>
      <c r="K60">
        <v>1.7699115044247788</v>
      </c>
      <c r="N60" s="6">
        <v>30</v>
      </c>
      <c r="W60" s="9" t="s">
        <v>2</v>
      </c>
      <c r="X60" s="8">
        <v>13</v>
      </c>
      <c r="Y60" s="8">
        <v>31</v>
      </c>
      <c r="Z60" s="8">
        <v>30</v>
      </c>
      <c r="AA60" s="8">
        <v>14</v>
      </c>
      <c r="AB60" s="8">
        <v>25</v>
      </c>
      <c r="AC60" s="8">
        <v>4</v>
      </c>
      <c r="AD60" s="8">
        <v>9</v>
      </c>
    </row>
    <row r="61" spans="4:39" x14ac:dyDescent="0.25">
      <c r="D61" t="s">
        <v>8</v>
      </c>
      <c r="E61">
        <v>6.5420560747663554</v>
      </c>
      <c r="F61">
        <v>22.429906542056074</v>
      </c>
      <c r="G61">
        <v>2.8037383177570092</v>
      </c>
      <c r="H61">
        <v>11.214953271028037</v>
      </c>
      <c r="I61">
        <v>22.429906542056074</v>
      </c>
      <c r="J61">
        <v>31.77570093457944</v>
      </c>
      <c r="K61">
        <v>2.8037383177570092</v>
      </c>
      <c r="N61" s="6">
        <v>35</v>
      </c>
      <c r="Q61">
        <f>62/149</f>
        <v>0.41610738255033558</v>
      </c>
      <c r="W61" s="9" t="s">
        <v>5</v>
      </c>
      <c r="X61" s="8">
        <v>28</v>
      </c>
      <c r="Y61" s="8">
        <v>36</v>
      </c>
      <c r="Z61" s="8">
        <v>1</v>
      </c>
      <c r="AA61" s="8">
        <v>57</v>
      </c>
      <c r="AB61" s="8">
        <v>10</v>
      </c>
      <c r="AC61" s="8">
        <v>0</v>
      </c>
      <c r="AD61" s="8">
        <v>4</v>
      </c>
    </row>
    <row r="62" spans="4:39" x14ac:dyDescent="0.25">
      <c r="D62" t="s">
        <v>9</v>
      </c>
      <c r="E62">
        <v>12.408759124087592</v>
      </c>
      <c r="F62">
        <v>8.7591240875912408</v>
      </c>
      <c r="G62">
        <v>8.7591240875912408</v>
      </c>
      <c r="H62">
        <v>0</v>
      </c>
      <c r="I62">
        <v>11.678832116788321</v>
      </c>
      <c r="J62">
        <v>18.248175182481752</v>
      </c>
      <c r="K62">
        <v>40.145985401459853</v>
      </c>
      <c r="N62" s="6">
        <v>40</v>
      </c>
      <c r="W62" s="9" t="s">
        <v>6</v>
      </c>
      <c r="X62" s="8">
        <v>35</v>
      </c>
      <c r="Y62" s="8">
        <v>25</v>
      </c>
      <c r="Z62" s="8">
        <v>0</v>
      </c>
      <c r="AA62" s="8">
        <v>65</v>
      </c>
      <c r="AB62" s="8">
        <v>13</v>
      </c>
      <c r="AC62" s="8">
        <v>0</v>
      </c>
      <c r="AD62" s="8">
        <v>2</v>
      </c>
    </row>
    <row r="63" spans="4:39" x14ac:dyDescent="0.25">
      <c r="D63" t="s">
        <v>10</v>
      </c>
      <c r="E63">
        <v>13.725490196078431</v>
      </c>
      <c r="F63">
        <v>7.8431372549019605</v>
      </c>
      <c r="G63">
        <v>0.98039215686274506</v>
      </c>
      <c r="H63">
        <v>0</v>
      </c>
      <c r="I63">
        <v>6.8627450980392153</v>
      </c>
      <c r="J63">
        <v>19.607843137254903</v>
      </c>
      <c r="K63">
        <v>50.980392156862742</v>
      </c>
      <c r="N63" s="6">
        <v>45</v>
      </c>
      <c r="W63" s="9" t="s">
        <v>7</v>
      </c>
      <c r="X63" s="8">
        <v>12</v>
      </c>
      <c r="Y63" s="8">
        <v>19</v>
      </c>
      <c r="Z63" s="8">
        <v>5</v>
      </c>
      <c r="AA63" s="8">
        <v>15</v>
      </c>
      <c r="AB63" s="8">
        <v>47</v>
      </c>
      <c r="AC63" s="8">
        <v>13</v>
      </c>
      <c r="AD63" s="8">
        <v>2</v>
      </c>
    </row>
    <row r="64" spans="4:39" x14ac:dyDescent="0.25">
      <c r="N64" s="6">
        <v>50</v>
      </c>
      <c r="W64" s="9" t="s">
        <v>8</v>
      </c>
      <c r="X64" s="8">
        <v>7</v>
      </c>
      <c r="Y64" s="8">
        <v>24</v>
      </c>
      <c r="Z64" s="8">
        <v>3</v>
      </c>
      <c r="AA64" s="8">
        <v>12</v>
      </c>
      <c r="AB64" s="8">
        <v>24</v>
      </c>
      <c r="AC64" s="8">
        <v>34</v>
      </c>
      <c r="AD64" s="8">
        <v>3</v>
      </c>
    </row>
    <row r="65" spans="23:30" x14ac:dyDescent="0.25">
      <c r="W65" s="9" t="s">
        <v>9</v>
      </c>
      <c r="X65" s="8">
        <v>17</v>
      </c>
      <c r="Y65" s="8">
        <v>12</v>
      </c>
      <c r="Z65" s="8">
        <v>12</v>
      </c>
      <c r="AA65" s="8">
        <v>0</v>
      </c>
      <c r="AB65" s="8">
        <v>16</v>
      </c>
      <c r="AC65" s="8">
        <v>25</v>
      </c>
      <c r="AD65" s="8">
        <v>55</v>
      </c>
    </row>
    <row r="66" spans="23:30" x14ac:dyDescent="0.25">
      <c r="W66" s="9" t="s">
        <v>10</v>
      </c>
      <c r="X66" s="8">
        <v>14</v>
      </c>
      <c r="Y66" s="8">
        <v>8</v>
      </c>
      <c r="Z66" s="8">
        <v>1</v>
      </c>
      <c r="AA66" s="8">
        <v>0</v>
      </c>
      <c r="AB66" s="8">
        <v>7</v>
      </c>
      <c r="AC66" s="8">
        <v>20</v>
      </c>
      <c r="AD66" s="8">
        <v>52</v>
      </c>
    </row>
  </sheetData>
  <sortState ref="B29:D38">
    <sortCondition ref="B29:B38"/>
  </sortState>
  <conditionalFormatting sqref="P9:P17">
    <cfRule type="colorScale" priority="6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conditionalFormatting sqref="S16:AB25">
    <cfRule type="colorScale" priority="5">
      <colorScale>
        <cfvo type="num" val="0"/>
        <cfvo type="num" val="0.2"/>
        <cfvo type="num" val="0.5"/>
        <color theme="0"/>
        <color rgb="FFFFFF00"/>
        <color rgb="FFFF0000"/>
      </colorScale>
    </cfRule>
  </conditionalFormatting>
  <conditionalFormatting sqref="N43:T52 AC43:AD52 X43:AA52">
    <cfRule type="colorScale" priority="4">
      <colorScale>
        <cfvo type="num" val="0"/>
        <cfvo type="num" val="25"/>
        <cfvo type="num" val="50"/>
        <color rgb="FF3C29F3"/>
        <color rgb="FFFFFF00"/>
        <color rgb="FFFF0000"/>
      </colorScale>
    </cfRule>
  </conditionalFormatting>
  <conditionalFormatting sqref="AB43:AB52">
    <cfRule type="colorScale" priority="2">
      <colorScale>
        <cfvo type="num" val="0"/>
        <cfvo type="num" val="25"/>
        <cfvo type="num" val="50"/>
        <color rgb="FF3C29F3"/>
        <color rgb="FFFFFF00"/>
        <color rgb="FFFF0000"/>
      </colorScale>
    </cfRule>
  </conditionalFormatting>
  <conditionalFormatting sqref="N54:N64">
    <cfRule type="colorScale" priority="1">
      <colorScale>
        <cfvo type="num" val="0"/>
        <cfvo type="num" val="25"/>
        <cfvo type="num" val="50"/>
        <color rgb="FF3C29F3"/>
        <color rgb="FFFFFF00"/>
        <color rgb="FFFF0000"/>
      </colorScale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Oncogenes_OnlyPhindR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Santosh Hariharan</dc:creator>
  <cp:lastModifiedBy>Mergenthaler, Philipp</cp:lastModifiedBy>
  <dcterms:created xsi:type="dcterms:W3CDTF">2018-01-30T02:51:49Z</dcterms:created>
  <dcterms:modified xsi:type="dcterms:W3CDTF">2021-02-23T13:55:16Z</dcterms:modified>
</cp:coreProperties>
</file>