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D11" i="1" l="1"/>
  <c r="F11" i="1" l="1"/>
  <c r="I3" i="1"/>
  <c r="I5" i="1"/>
  <c r="I6" i="1"/>
  <c r="I7" i="1"/>
  <c r="F3" i="1"/>
  <c r="F5" i="1"/>
  <c r="F6" i="1"/>
  <c r="F7" i="1"/>
  <c r="E3" i="1"/>
  <c r="E5" i="1"/>
  <c r="E6" i="1"/>
  <c r="E7" i="1"/>
  <c r="I2" i="1" l="1"/>
  <c r="H11" i="1" s="1"/>
  <c r="F2" i="1"/>
  <c r="E2" i="1"/>
  <c r="J11" i="1" l="1"/>
</calcChain>
</file>

<file path=xl/sharedStrings.xml><?xml version="1.0" encoding="utf-8"?>
<sst xmlns="http://schemas.openxmlformats.org/spreadsheetml/2006/main" count="44" uniqueCount="37">
  <si>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</si>
  <si>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</si>
  <si>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</si>
  <si>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</si>
  <si>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</si>
  <si>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</si>
  <si>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</si>
  <si>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</si>
  <si>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</si>
  <si>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</si>
  <si>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</si>
  <si>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</si>
  <si>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</si>
  <si>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</si>
  <si>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</si>
  <si>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</si>
  <si>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</si>
  <si>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</si>
  <si>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</si>
  <si>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</si>
  <si>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</si>
  <si>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</si>
  <si>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</si>
  <si>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</si>
  <si>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</si>
  <si>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 xml:space="preserve">		</t>
  </si>
  <si>
    <t>NA</t>
  </si>
  <si>
    <t>AP17</t>
  </si>
  <si>
    <t>06AII/BII</t>
  </si>
  <si>
    <t>AP17_1</t>
  </si>
  <si>
    <t>AP17_2</t>
  </si>
  <si>
    <t>AP17_3</t>
  </si>
  <si>
    <t>AP17_4</t>
  </si>
  <si>
    <t>AP17_5</t>
  </si>
  <si>
    <t>AP17_6</t>
  </si>
  <si>
    <t>AP17_7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</si>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</sst>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3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Border="1"/>
    <xf numFmtId="0" fontId="14" fillId="0" borderId="0" xfId="0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23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/>
    <xf numFmtId="165" fontId="0" fillId="0" borderId="0" xfId="0" applyNumberForma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G2" sqref="G2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29</v>
      </c>
      <c r="B2" s="14">
        <v>10</v>
      </c>
      <c r="C2" s="15">
        <v>0.107</v>
      </c>
      <c r="D2" s="15">
        <v>9.8699999999999996E-2</v>
      </c>
      <c r="E2" s="15">
        <f t="shared" ref="E2:E7" si="0">ABS((C2-D2)/C2)</f>
        <v>7.7570093457943939E-2</v>
      </c>
      <c r="F2" s="8">
        <f t="shared" ref="F2:F7" si="1">E2*100</f>
        <v>7.7570093457943941</v>
      </c>
      <c r="G2" s="7" t="s">
        <v>7</v>
      </c>
      <c r="H2" s="8">
        <v>0.25143439188929201</v>
      </c>
      <c r="I2" s="9">
        <f t="shared" ref="I2:I7" si="2">((B2/D$18)/H2)^2</f>
        <v>3.0969468988831248</v>
      </c>
    </row>
    <row r="3" spans="1:13" x14ac:dyDescent="0.25">
      <c r="A3" s="4" t="s">
        <v>30</v>
      </c>
      <c r="B3" s="14">
        <v>20</v>
      </c>
      <c r="C3" s="15">
        <v>7.5899999999999995E-2</v>
      </c>
      <c r="D3" s="15">
        <v>6.9699999999999998E-2</v>
      </c>
      <c r="E3" s="15">
        <f t="shared" si="0"/>
        <v>8.1686429512516437E-2</v>
      </c>
      <c r="F3" s="8">
        <f t="shared" si="1"/>
        <v>8.168642951251643</v>
      </c>
      <c r="G3" s="24" t="s">
        <v>7</v>
      </c>
      <c r="H3" s="19">
        <v>0.41665216800195298</v>
      </c>
      <c r="I3" s="9">
        <f t="shared" si="2"/>
        <v>4.5112388440801094</v>
      </c>
    </row>
    <row r="4" spans="1:13" x14ac:dyDescent="0.25">
      <c r="A4" s="4" t="s">
        <v>31</v>
      </c>
      <c r="B4" s="14">
        <v>25</v>
      </c>
      <c r="C4" s="15">
        <v>0.14699999999999999</v>
      </c>
      <c r="D4" s="15" t="s">
        <v>25</v>
      </c>
      <c r="E4" s="15"/>
      <c r="F4" s="8"/>
      <c r="G4" s="22" t="s">
        <v>21</v>
      </c>
      <c r="H4" s="19" t="s">
        <v>26</v>
      </c>
      <c r="I4" s="9"/>
    </row>
    <row r="5" spans="1:13" x14ac:dyDescent="0.25">
      <c r="A5" s="4" t="s">
        <v>32</v>
      </c>
      <c r="B5" s="14">
        <v>30</v>
      </c>
      <c r="C5" s="15">
        <v>0.16400000000000001</v>
      </c>
      <c r="D5" s="15">
        <v>0.151</v>
      </c>
      <c r="E5" s="15">
        <f t="shared" si="0"/>
        <v>7.92682926829269E-2</v>
      </c>
      <c r="F5" s="8">
        <f t="shared" si="1"/>
        <v>7.92682926829269</v>
      </c>
      <c r="G5" s="24" t="s">
        <v>7</v>
      </c>
      <c r="H5" s="19">
        <v>0.56882688081114396</v>
      </c>
      <c r="I5" s="9">
        <f t="shared" si="2"/>
        <v>5.44584665432129</v>
      </c>
    </row>
    <row r="6" spans="1:13" x14ac:dyDescent="0.25">
      <c r="A6" s="4" t="s">
        <v>33</v>
      </c>
      <c r="B6" s="14">
        <v>35</v>
      </c>
      <c r="C6" s="15">
        <v>0.20499999999999999</v>
      </c>
      <c r="D6" s="15">
        <v>0.192</v>
      </c>
      <c r="E6" s="28">
        <f t="shared" si="0"/>
        <v>6.3414634146341395E-2</v>
      </c>
      <c r="F6" s="25">
        <f t="shared" si="1"/>
        <v>6.3414634146341395</v>
      </c>
      <c r="G6" s="22" t="s">
        <v>21</v>
      </c>
      <c r="H6" s="25">
        <v>0.78312260993289995</v>
      </c>
      <c r="I6" s="26">
        <f t="shared" si="2"/>
        <v>3.9107466741349319</v>
      </c>
    </row>
    <row r="7" spans="1:13" x14ac:dyDescent="0.25">
      <c r="A7" s="4" t="s">
        <v>34</v>
      </c>
      <c r="B7" s="14">
        <v>40</v>
      </c>
      <c r="C7" s="15">
        <v>0.10199999999999999</v>
      </c>
      <c r="D7" s="15">
        <v>9.2100000000000001E-2</v>
      </c>
      <c r="E7" s="15">
        <f t="shared" si="0"/>
        <v>9.7058823529411697E-2</v>
      </c>
      <c r="F7" s="8">
        <f t="shared" si="1"/>
        <v>9.7058823529411704</v>
      </c>
      <c r="G7" s="7" t="s">
        <v>21</v>
      </c>
      <c r="H7" s="19">
        <v>1.45939889305076</v>
      </c>
      <c r="I7" s="9">
        <f t="shared" si="2"/>
        <v>1.4708049382493908</v>
      </c>
    </row>
    <row r="8" spans="1:13" x14ac:dyDescent="0.25">
      <c r="A8" s="4" t="s">
        <v>35</v>
      </c>
      <c r="B8" s="14">
        <v>50</v>
      </c>
      <c r="C8" s="15">
        <v>0.188</v>
      </c>
      <c r="D8" s="15" t="s">
        <v>25</v>
      </c>
      <c r="E8" s="15"/>
      <c r="F8" s="8"/>
      <c r="G8" s="22" t="s">
        <v>21</v>
      </c>
      <c r="H8" s="19" t="s">
        <v>26</v>
      </c>
      <c r="I8" s="9"/>
    </row>
    <row r="9" spans="1:13" x14ac:dyDescent="0.25">
      <c r="B9" s="7"/>
      <c r="C9" s="15"/>
      <c r="D9" s="15"/>
      <c r="E9" s="15"/>
      <c r="F9" s="8"/>
      <c r="G9" s="7"/>
      <c r="H9" s="3"/>
      <c r="I9" s="9"/>
      <c r="J9" s="9"/>
    </row>
    <row r="10" spans="1:13" x14ac:dyDescent="0.25">
      <c r="H10" s="7"/>
      <c r="I10" s="8"/>
      <c r="J10" s="9"/>
    </row>
    <row r="11" spans="1:13" ht="18" x14ac:dyDescent="0.25">
      <c r="C11" s="10" t="s">
        <v>36</v>
      </c>
      <c r="D11" s="27">
        <f>AVERAGE(E2:E3,E5,E7)</f>
        <v>8.3895909795699747E-2</v>
      </c>
      <c r="E11" s="10" t="s">
        <v>10</v>
      </c>
      <c r="F11" s="16">
        <f>AVERAGE(F2:F3,F5,F7)</f>
        <v>8.3895909795699737</v>
      </c>
      <c r="G11" s="17" t="s">
        <v>23</v>
      </c>
      <c r="H11" s="16">
        <f>(SQRT(SUM(I2:I3,I5,I7)^(-1)))*D$18</f>
        <v>5.9299741535360466</v>
      </c>
      <c r="I11" s="17" t="s">
        <v>24</v>
      </c>
      <c r="J11" s="16">
        <f>(H11*100)/D18</f>
        <v>26.238823688212594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1" t="s">
        <v>27</v>
      </c>
      <c r="B16" s="21" t="s">
        <v>28</v>
      </c>
      <c r="C16" s="20" t="s">
        <v>18</v>
      </c>
      <c r="D16" s="23">
        <v>26.6</v>
      </c>
      <c r="E16" s="18">
        <v>24.8</v>
      </c>
      <c r="F16" s="18">
        <v>28.2</v>
      </c>
      <c r="G16" s="18">
        <v>3.3999999999999986</v>
      </c>
    </row>
    <row r="17" spans="1:7" x14ac:dyDescent="0.25">
      <c r="A17" s="20"/>
      <c r="B17" s="20"/>
      <c r="C17" s="20" t="s">
        <v>19</v>
      </c>
      <c r="D17" s="23">
        <v>28.1</v>
      </c>
      <c r="E17" s="18">
        <v>25.6</v>
      </c>
      <c r="F17" s="18">
        <v>30.9</v>
      </c>
      <c r="G17" s="18">
        <v>5.2999999999999972</v>
      </c>
    </row>
    <row r="18" spans="1:7" x14ac:dyDescent="0.25">
      <c r="A18" s="20"/>
      <c r="B18" s="20"/>
      <c r="C18" s="20" t="s">
        <v>20</v>
      </c>
      <c r="D18" s="23">
        <v>22.6</v>
      </c>
      <c r="E18" s="18">
        <v>21</v>
      </c>
      <c r="F18" s="18">
        <v>24.2</v>
      </c>
      <c r="G18" s="18">
        <v>3.1999999999999993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2017-06-29T18:00:30Z</dcterms:modified>
</cp:coreProperties>
</file>