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errores\"/>
    </mc:Choice>
  </mc:AlternateContent>
  <bookViews>
    <workbookView xWindow="0" yWindow="0" windowWidth="26685" windowHeight="12180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D11" i="1" l="1"/>
  <c r="I7" i="1" l="1"/>
  <c r="I8" i="1"/>
  <c r="I5" i="1"/>
  <c r="I3" i="1"/>
  <c r="H11" i="1" l="1"/>
  <c r="F11" i="1"/>
  <c r="E5" i="1" l="1"/>
  <c r="F5" i="1" s="1"/>
  <c r="E7" i="1"/>
  <c r="E8" i="1"/>
  <c r="F8" i="1" s="1"/>
  <c r="E3" i="1"/>
  <c r="F3" i="1" s="1"/>
  <c r="F7" i="1"/>
  <c r="J11" i="1" l="1"/>
</calcChain>
</file>

<file path=xl/sharedStrings.xml><?xml version="1.0" encoding="utf-8"?>
<sst xmlns="http://schemas.openxmlformats.org/spreadsheetml/2006/main" count="43" uniqueCount="36">
  <si>
    <t>name</t>
  </si>
  <si>
    <t xml:space="preserve">       m1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</si>
  <si>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</si>
  <si>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</si>
  <si>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</si>
  <si>
    <t>AP04_1</t>
  </si>
  <si>
    <t>AP04_2</t>
  </si>
  <si>
    <t>AP04_3</t>
  </si>
  <si>
    <t>AP04_4</t>
  </si>
  <si>
    <t>AP04_5</t>
  </si>
  <si>
    <t>AP04_6</t>
  </si>
  <si>
    <t>AP04_7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</si>
  <si>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</si>
  <si>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quality</t>
  </si>
  <si>
    <t>Good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</si>
  <si>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</si>
  <si>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</si>
  <si>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</si>
  <si>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Site</t>
  </si>
  <si>
    <t>Spec.</t>
  </si>
  <si>
    <t>Protocol</t>
  </si>
  <si>
    <t>PI (μT)</t>
  </si>
  <si>
    <t>95% CI min</t>
  </si>
  <si>
    <t>95% CI max</t>
  </si>
  <si>
    <t>95% CI total</t>
  </si>
  <si>
    <t xml:space="preserve">DB*   </t>
  </si>
  <si>
    <t xml:space="preserve">FC*  </t>
  </si>
  <si>
    <t>DSC*  = H</t>
  </si>
  <si>
    <t>Bad</t>
  </si>
  <si>
    <t>NA</t>
  </si>
  <si>
    <t>AP04</t>
  </si>
  <si>
    <t>03BI/AII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</si>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</sst>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6" fillId="0" borderId="10" xfId="0" applyFont="1" applyBorder="1"/>
    <xf numFmtId="0" fontId="0" fillId="0" borderId="10" xfId="0" applyBorder="1"/>
    <xf numFmtId="2" fontId="0" fillId="0" borderId="0" xfId="0" applyNumberFormat="1"/>
    <xf numFmtId="0" fontId="19" fillId="0" borderId="0" xfId="0" applyFont="1" applyFill="1" applyBorder="1"/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164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19" fillId="0" borderId="0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5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D12" sqref="D12"/>
    </sheetView>
  </sheetViews>
  <sheetFormatPr baseColWidth="10" defaultRowHeight="15" x14ac:dyDescent="0.25"/>
  <cols>
    <col min="1" max="1" width="8.7109375" customWidth="1"/>
    <col min="2" max="2" width="8.5703125" customWidth="1"/>
    <col min="3" max="3" width="9" customWidth="1"/>
    <col min="4" max="4" width="10.28515625" customWidth="1"/>
    <col min="5" max="5" width="10.85546875" customWidth="1"/>
    <col min="6" max="6" width="11" customWidth="1"/>
    <col min="7" max="7" width="11.28515625" style="3" customWidth="1"/>
    <col min="8" max="8" width="9.42578125" customWidth="1"/>
  </cols>
  <sheetData>
    <row r="1" spans="1:13" ht="18.75" x14ac:dyDescent="0.35">
      <c r="A1" s="1" t="s">
        <v>0</v>
      </c>
      <c r="B1" s="5" t="s">
        <v>3</v>
      </c>
      <c r="C1" s="5" t="s">
        <v>1</v>
      </c>
      <c r="D1" s="5" t="s">
        <v>2</v>
      </c>
      <c r="E1" s="6" t="s">
        <v>4</v>
      </c>
      <c r="F1" s="6" t="s">
        <v>12</v>
      </c>
      <c r="G1" s="5" t="s">
        <v>13</v>
      </c>
      <c r="H1" s="5" t="s">
        <v>15</v>
      </c>
      <c r="I1" s="1" t="s">
        <v>16</v>
      </c>
      <c r="J1" s="2"/>
      <c r="K1" s="2"/>
      <c r="L1" s="2"/>
      <c r="M1" s="2"/>
    </row>
    <row r="2" spans="1:13" x14ac:dyDescent="0.25">
      <c r="A2" s="4" t="s">
        <v>5</v>
      </c>
      <c r="B2" s="16">
        <v>10</v>
      </c>
      <c r="C2" s="17">
        <v>0.16</v>
      </c>
      <c r="D2" s="7"/>
      <c r="E2" s="7"/>
      <c r="F2" s="8"/>
      <c r="G2" s="10" t="s">
        <v>28</v>
      </c>
      <c r="H2" s="11" t="s">
        <v>29</v>
      </c>
      <c r="I2" s="9"/>
    </row>
    <row r="3" spans="1:13" x14ac:dyDescent="0.25">
      <c r="A3" s="4" t="s">
        <v>6</v>
      </c>
      <c r="B3" s="16">
        <v>20</v>
      </c>
      <c r="C3" s="17">
        <v>0.27300000000000002</v>
      </c>
      <c r="D3" s="17">
        <v>0.22900000000000001</v>
      </c>
      <c r="E3" s="17">
        <f>ABS((C3-D3)/C3)</f>
        <v>0.16117216117216121</v>
      </c>
      <c r="F3" s="8">
        <f>E3*100</f>
        <v>16.11721611721612</v>
      </c>
      <c r="G3" s="7" t="s">
        <v>14</v>
      </c>
      <c r="H3" s="8">
        <v>0.36412106139605999</v>
      </c>
      <c r="I3" s="9">
        <f>((B3/D$18)/H3)^2</f>
        <v>0.98298946152045241</v>
      </c>
    </row>
    <row r="4" spans="1:13" x14ac:dyDescent="0.25">
      <c r="A4" s="4" t="s">
        <v>7</v>
      </c>
      <c r="B4" s="16">
        <v>30</v>
      </c>
      <c r="C4" s="17">
        <v>0.46300000000000002</v>
      </c>
      <c r="D4" s="7"/>
      <c r="E4" s="17"/>
      <c r="F4" s="8"/>
      <c r="G4" s="10" t="s">
        <v>28</v>
      </c>
      <c r="H4" s="11" t="s">
        <v>29</v>
      </c>
      <c r="I4" s="9"/>
    </row>
    <row r="5" spans="1:13" x14ac:dyDescent="0.25">
      <c r="A5" s="4" t="s">
        <v>8</v>
      </c>
      <c r="B5" s="16">
        <v>40</v>
      </c>
      <c r="C5" s="17">
        <v>0.32600000000000001</v>
      </c>
      <c r="D5" s="17">
        <v>0.29099999999999998</v>
      </c>
      <c r="E5" s="17">
        <f t="shared" ref="E5:E8" si="0">ABS((C5-D5)/C5)</f>
        <v>0.10736196319018414</v>
      </c>
      <c r="F5" s="8">
        <f t="shared" ref="F5:F8" si="1">E5*100</f>
        <v>10.736196319018413</v>
      </c>
      <c r="G5" s="7" t="s">
        <v>14</v>
      </c>
      <c r="H5" s="18">
        <v>0.311190900160143</v>
      </c>
      <c r="I5" s="9">
        <f>((B5/D$18)/H5)^2</f>
        <v>5.3832763574737941</v>
      </c>
    </row>
    <row r="6" spans="1:13" x14ac:dyDescent="0.25">
      <c r="A6" s="4" t="s">
        <v>9</v>
      </c>
      <c r="B6" s="16">
        <v>50</v>
      </c>
      <c r="C6" s="17">
        <v>0.253</v>
      </c>
      <c r="D6" s="7"/>
      <c r="E6" s="17"/>
      <c r="F6" s="8"/>
      <c r="G6" s="10" t="s">
        <v>28</v>
      </c>
      <c r="H6" s="11" t="s">
        <v>29</v>
      </c>
      <c r="I6" s="9"/>
    </row>
    <row r="7" spans="1:13" x14ac:dyDescent="0.25">
      <c r="A7" s="4" t="s">
        <v>10</v>
      </c>
      <c r="B7" s="16">
        <v>60</v>
      </c>
      <c r="C7" s="17">
        <v>0.28199999999999997</v>
      </c>
      <c r="D7" s="17">
        <v>0.254</v>
      </c>
      <c r="E7" s="17">
        <f t="shared" si="0"/>
        <v>9.9290780141843879E-2</v>
      </c>
      <c r="F7" s="8">
        <f t="shared" si="1"/>
        <v>9.9290780141843875</v>
      </c>
      <c r="G7" s="7" t="s">
        <v>14</v>
      </c>
      <c r="H7" s="8">
        <v>0.33296232790008501</v>
      </c>
      <c r="I7" s="9">
        <f t="shared" ref="I7:I8" si="2">((B7/D$18)/H7)^2</f>
        <v>10.580173091999056</v>
      </c>
    </row>
    <row r="8" spans="1:13" x14ac:dyDescent="0.25">
      <c r="A8" s="4" t="s">
        <v>11</v>
      </c>
      <c r="B8" s="16">
        <v>80</v>
      </c>
      <c r="C8" s="17">
        <v>0.41099999999999998</v>
      </c>
      <c r="D8" s="17">
        <v>0.38200000000000001</v>
      </c>
      <c r="E8" s="17">
        <f t="shared" si="0"/>
        <v>7.0559610705596035E-2</v>
      </c>
      <c r="F8" s="8">
        <f t="shared" si="1"/>
        <v>7.0559610705596034</v>
      </c>
      <c r="G8" s="7" t="s">
        <v>14</v>
      </c>
      <c r="H8" s="8">
        <v>0.36803825781906802</v>
      </c>
      <c r="I8" s="9">
        <f t="shared" si="2"/>
        <v>15.394816338264535</v>
      </c>
    </row>
    <row r="9" spans="1:13" x14ac:dyDescent="0.25">
      <c r="H9" s="7"/>
      <c r="I9" s="8"/>
      <c r="J9" s="9"/>
    </row>
    <row r="10" spans="1:13" x14ac:dyDescent="0.25">
      <c r="H10" s="7"/>
      <c r="I10" s="8"/>
      <c r="J10" s="9"/>
    </row>
    <row r="11" spans="1:13" ht="18" x14ac:dyDescent="0.25">
      <c r="C11" s="12" t="s">
        <v>35</v>
      </c>
      <c r="D11" s="21">
        <f>AVERAGE(E3,E5,E7:E8)</f>
        <v>0.10959612880244632</v>
      </c>
      <c r="E11" s="12" t="s">
        <v>17</v>
      </c>
      <c r="F11" s="19">
        <f>AVERAGE(F3,F5,F7,F8)</f>
        <v>10.959612880244631</v>
      </c>
      <c r="G11" s="20" t="s">
        <v>33</v>
      </c>
      <c r="H11" s="19">
        <f>(SQRT(SUM(I3,I5,I7,I8)^(-1)))*D$18</f>
        <v>9.7416232315536124</v>
      </c>
      <c r="I11" s="20" t="s">
        <v>34</v>
      </c>
      <c r="J11" s="19">
        <f>(H11*100)/D18</f>
        <v>17.584157457678003</v>
      </c>
    </row>
    <row r="12" spans="1:13" ht="18" x14ac:dyDescent="0.35">
      <c r="C12" s="3" t="s">
        <v>32</v>
      </c>
      <c r="F12" s="3"/>
      <c r="G12"/>
    </row>
    <row r="13" spans="1:13" x14ac:dyDescent="0.25">
      <c r="D13" s="3"/>
      <c r="E13" s="3"/>
      <c r="F13" s="3"/>
      <c r="G13"/>
    </row>
    <row r="14" spans="1:13" x14ac:dyDescent="0.25">
      <c r="F14" s="3"/>
      <c r="G14"/>
    </row>
    <row r="15" spans="1:13" x14ac:dyDescent="0.25">
      <c r="A15" s="14" t="s">
        <v>18</v>
      </c>
      <c r="B15" s="14" t="s">
        <v>19</v>
      </c>
      <c r="C15" s="14" t="s">
        <v>20</v>
      </c>
      <c r="D15" s="13" t="s">
        <v>21</v>
      </c>
      <c r="E15" s="15" t="s">
        <v>22</v>
      </c>
      <c r="F15" s="14" t="s">
        <v>23</v>
      </c>
      <c r="G15" s="14" t="s">
        <v>24</v>
      </c>
    </row>
    <row r="16" spans="1:13" x14ac:dyDescent="0.25">
      <c r="A16" t="s">
        <v>30</v>
      </c>
      <c r="B16" t="s">
        <v>31</v>
      </c>
      <c r="C16" t="s">
        <v>25</v>
      </c>
      <c r="D16">
        <v>67.099999999999994</v>
      </c>
      <c r="E16" s="3">
        <v>63.1</v>
      </c>
      <c r="F16">
        <v>70.5</v>
      </c>
      <c r="G16">
        <v>7.3999999999999986</v>
      </c>
    </row>
    <row r="17" spans="3:7" x14ac:dyDescent="0.25">
      <c r="C17" t="s">
        <v>26</v>
      </c>
      <c r="D17">
        <v>63.7</v>
      </c>
      <c r="E17" s="3">
        <v>58.5</v>
      </c>
      <c r="F17">
        <v>71.5</v>
      </c>
      <c r="G17">
        <v>13</v>
      </c>
    </row>
    <row r="18" spans="3:7" x14ac:dyDescent="0.25">
      <c r="C18" t="s">
        <v>27</v>
      </c>
      <c r="D18">
        <v>55.4</v>
      </c>
      <c r="E18" s="3">
        <v>50.7</v>
      </c>
      <c r="F18">
        <v>61.8</v>
      </c>
      <c r="G18">
        <v>11.099999999999994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2017-06-07T11:39:23Z</dcterms:modified>
</cp:coreProperties>
</file>