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tei\Documents\___2019_20 ISCAP\TSI\EXCEL\"/>
    </mc:Choice>
  </mc:AlternateContent>
  <bookViews>
    <workbookView xWindow="0" yWindow="0" windowWidth="23040" windowHeight="8904"/>
  </bookViews>
  <sheets>
    <sheet name="Conteúdos" sheetId="1" r:id="rId1"/>
    <sheet name="FiltrosAvanc_1" sheetId="3" r:id="rId2"/>
    <sheet name="FiltrosAvanc_2" sheetId="2" r:id="rId3"/>
    <sheet name="FiltrosAvanc_3" sheetId="4" r:id="rId4"/>
    <sheet name="FiltrosAvanc_4" sheetId="6" r:id="rId5"/>
  </sheets>
  <definedNames>
    <definedName name="_xlnm._FilterDatabase" localSheetId="1" hidden="1">FiltrosAvanc_1!$B$6:$H$24</definedName>
    <definedName name="_xlnm._FilterDatabase" localSheetId="2" hidden="1">FiltrosAvanc_2!$H$10:$K$42</definedName>
    <definedName name="_xlnm._FilterDatabase" localSheetId="3" hidden="1">FiltrosAvanc_3!$B$1:$I$52</definedName>
    <definedName name="_xlnm._FilterDatabase" localSheetId="4" hidden="1">FiltrosAvanc_4!$B$2:$K$20</definedName>
    <definedName name="aa">#REF!</definedName>
    <definedName name="bb">#REF!</definedName>
    <definedName name="cc">#REF!</definedName>
    <definedName name="_xlnm.Criteria" localSheetId="1">FiltrosAvanc_1!$B$64:$C$66</definedName>
    <definedName name="_xlnm.Criteria" localSheetId="2">FiltrosAvanc_2!$B$135:$B$136</definedName>
    <definedName name="_xlnm.Criteria" localSheetId="3">FiltrosAvanc_3!$B$230:$B$231</definedName>
    <definedName name="_xlnm.Criteria" localSheetId="4">FiltrosAvanc_4!$B$101:$C$102</definedName>
    <definedName name="dd">#REF!</definedName>
    <definedName name="Duração" localSheetId="1">#REF!</definedName>
    <definedName name="Duração" localSheetId="3">#REF!</definedName>
    <definedName name="Duração">#REF!</definedName>
    <definedName name="ee">#REF!</definedName>
    <definedName name="_xlnm.Extract" localSheetId="1">FiltrosAvanc_1!$B$68:$H$68</definedName>
    <definedName name="_xlnm.Extract" localSheetId="2">FiltrosAvanc_2!$B$139:$E$139</definedName>
    <definedName name="_xlnm.Extract" localSheetId="3">FiltrosAvanc_3!$B$233:$I$233</definedName>
    <definedName name="_xlnm.Extract" localSheetId="4">FiltrosAvanc_4!$B$104:$K$104</definedName>
    <definedName name="ff">#REF!</definedName>
    <definedName name="gg">#REF!</definedName>
    <definedName name="Mensalidades" localSheetId="1">#REF!</definedName>
    <definedName name="Mensalidades" localSheetId="3">#REF!</definedName>
    <definedName name="Mensalidades">#REF!</definedName>
    <definedName name="TABELA" localSheetId="1">FiltrosAvanc_1!$B$6:$H$24</definedName>
    <definedName name="TABELA">#REF!</definedName>
    <definedName name="Taxa_anual" localSheetId="1">#REF!</definedName>
    <definedName name="Taxa_anual" localSheetId="3">#REF!</definedName>
    <definedName name="Taxa_anual">#REF!</definedName>
    <definedName name="Valor_do_empréstimo" localSheetId="1">#REF!</definedName>
    <definedName name="Valor_do_empréstimo" localSheetId="3">#REF!</definedName>
    <definedName name="Valor_do_empréstimo">#REF!</definedName>
    <definedName name="Valor_do_imóvel" localSheetId="1">#REF!</definedName>
    <definedName name="Valor_do_imóvel" localSheetId="3">#REF!</definedName>
    <definedName name="Valor_do_imóvel">#REF!</definedName>
    <definedName name="x" localSheetId="1">#REF!</definedName>
    <definedName name="x" localSheetId="3">#REF!</definedName>
    <definedName name="x">#REF!</definedName>
    <definedName name="y" localSheetId="1">#REF!</definedName>
    <definedName name="y" localSheetId="3">#REF!</definedName>
    <definedName name="y">#REF!</definedName>
    <definedName name="z" localSheetId="1">#REF!</definedName>
    <definedName name="z" localSheetId="3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1" i="4" l="1"/>
  <c r="B198" i="4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K3" i="6"/>
  <c r="E140" i="2" l="1"/>
  <c r="C113" i="2"/>
  <c r="B113" i="2"/>
  <c r="B92" i="2"/>
  <c r="C92" i="2"/>
  <c r="B80" i="2"/>
</calcChain>
</file>

<file path=xl/sharedStrings.xml><?xml version="1.0" encoding="utf-8"?>
<sst xmlns="http://schemas.openxmlformats.org/spreadsheetml/2006/main" count="1866" uniqueCount="337">
  <si>
    <t xml:space="preserve"> </t>
  </si>
  <si>
    <t>FILTROS</t>
  </si>
  <si>
    <t>Avançados</t>
  </si>
  <si>
    <t>Criação de critérios para pesquisa</t>
  </si>
  <si>
    <t>Débito</t>
  </si>
  <si>
    <t>Crédito</t>
  </si>
  <si>
    <t>Ordem</t>
  </si>
  <si>
    <t>Vieira</t>
  </si>
  <si>
    <t>Prazo</t>
  </si>
  <si>
    <t>Valente</t>
  </si>
  <si>
    <t>Torres</t>
  </si>
  <si>
    <t>Silva</t>
  </si>
  <si>
    <t>Rocha</t>
  </si>
  <si>
    <t>Pereira</t>
  </si>
  <si>
    <t>Oliveira</t>
  </si>
  <si>
    <t>Neves</t>
  </si>
  <si>
    <t>Morgado</t>
  </si>
  <si>
    <t>Monteiro</t>
  </si>
  <si>
    <t>\</t>
  </si>
  <si>
    <t>Mendes</t>
  </si>
  <si>
    <t>Martins</t>
  </si>
  <si>
    <t>Lima</t>
  </si>
  <si>
    <t>Freitas</t>
  </si>
  <si>
    <t>Ferreira</t>
  </si>
  <si>
    <t>Cunha</t>
  </si>
  <si>
    <t>Costa</t>
  </si>
  <si>
    <t>Correia</t>
  </si>
  <si>
    <t>Azevedo</t>
  </si>
  <si>
    <t>Alves</t>
  </si>
  <si>
    <t>Almeida</t>
  </si>
  <si>
    <t>Abreu</t>
  </si>
  <si>
    <t>Valor</t>
  </si>
  <si>
    <t>Tipo</t>
  </si>
  <si>
    <t>Data Mov</t>
  </si>
  <si>
    <t>Nº Conta</t>
  </si>
  <si>
    <t>Saldo inicial</t>
  </si>
  <si>
    <t>Cliente</t>
  </si>
  <si>
    <t>Movimentos</t>
  </si>
  <si>
    <t>Contas</t>
  </si>
  <si>
    <t>Extraia os movimentos do Cliente 450978 - Neves, e insira uma linha no topo, com o Saldo inicial</t>
  </si>
  <si>
    <t>Extraia da tabela MOVIMENTOS, apenas os movimentos com valores inferiores a 10.000€ ou superiores a 80.000€</t>
  </si>
  <si>
    <t>Extraia da tabela MOVIMENTOS, apenas os que ocorreram em Maio e 2015, a Crédito e superiores a 38.000€</t>
  </si>
  <si>
    <t>Extraia da tabela MOVIMENTOS, apenas os que ocorreram durante o segundo semestre de 2015</t>
  </si>
  <si>
    <t>Extraia da tabela MOVIMENTOS, apenas os que ocorreram durante o mês de junho</t>
  </si>
  <si>
    <t>Com base na tabela CONTAS, crie duas outras, em que uma contenha apenas as Contas a Prazo e outra, as contas à Ordem</t>
  </si>
  <si>
    <t>Mostre apenas os livros de Informática e os livros cujo preço seja inferior a 15€</t>
  </si>
  <si>
    <t>Mostre apenas os livros da editora Caminho e os da categoria Ciência</t>
  </si>
  <si>
    <t>Autor</t>
  </si>
  <si>
    <t>Ano</t>
  </si>
  <si>
    <t>Editor</t>
  </si>
  <si>
    <t>Categoria</t>
  </si>
  <si>
    <t>ISBN</t>
  </si>
  <si>
    <t>PU</t>
  </si>
  <si>
    <t>Stock</t>
  </si>
  <si>
    <t>António Ferreira</t>
  </si>
  <si>
    <t>GCA-Editora</t>
  </si>
  <si>
    <t>Informática</t>
  </si>
  <si>
    <t>Catapult</t>
  </si>
  <si>
    <t>McGraw-Hill</t>
  </si>
  <si>
    <t>António Barreto</t>
  </si>
  <si>
    <t>Editorial Estampa</t>
  </si>
  <si>
    <t>História</t>
  </si>
  <si>
    <t>João</t>
  </si>
  <si>
    <t>Dom Quixote</t>
  </si>
  <si>
    <t>Secuntala</t>
  </si>
  <si>
    <t>Livros Horizonte</t>
  </si>
  <si>
    <t>Sérgio</t>
  </si>
  <si>
    <t>Texto Editora</t>
  </si>
  <si>
    <t>J.Moura</t>
  </si>
  <si>
    <t>Difel</t>
  </si>
  <si>
    <t>Ciência</t>
  </si>
  <si>
    <t>Lynn</t>
  </si>
  <si>
    <t>Edições 70</t>
  </si>
  <si>
    <t>Michel Cuisin</t>
  </si>
  <si>
    <t>Robert Jastrow</t>
  </si>
  <si>
    <t>Harry</t>
  </si>
  <si>
    <t>Editorial Caminho</t>
  </si>
  <si>
    <t>Ficção Científica</t>
  </si>
  <si>
    <t>John</t>
  </si>
  <si>
    <t>Konrad</t>
  </si>
  <si>
    <t>Teresa</t>
  </si>
  <si>
    <t>Simetria</t>
  </si>
  <si>
    <t>B. Pillizi</t>
  </si>
  <si>
    <t>Edições Platano</t>
  </si>
  <si>
    <t>Engenharia</t>
  </si>
  <si>
    <t>Pete</t>
  </si>
  <si>
    <t>Edições Cetop</t>
  </si>
  <si>
    <t>Segundo Estévez</t>
  </si>
  <si>
    <t>Ao selecionarmos a Categoria Informática, as restantes categorias ficam ocultas não premitindo mostrar os preços inferiores a 15</t>
  </si>
  <si>
    <t>Mostre apenas os livros de Ficção Cientifica da editora Caminho</t>
  </si>
  <si>
    <t>Ao selecionarmos a editora Caminho, os livros das restantes editoras ficam ocultos não premitindo mostrar os de Ficção Cientifica</t>
  </si>
  <si>
    <t>Vimos anteriormente que através de filtros automáticos era:</t>
  </si>
  <si>
    <t>Resolver esta questão usando filtros avançados com recurso a critérios</t>
  </si>
  <si>
    <t>&lt;15</t>
  </si>
  <si>
    <t xml:space="preserve">Impossivel mostrar os resultados </t>
  </si>
  <si>
    <t>&gt;38000</t>
  </si>
  <si>
    <t>&lt;10000</t>
  </si>
  <si>
    <t>&gt;80000</t>
  </si>
  <si>
    <t>marialuz@contoso.com</t>
  </si>
  <si>
    <t>425-707-9798</t>
  </si>
  <si>
    <t>Investigação</t>
  </si>
  <si>
    <t>Bruno Freitas</t>
  </si>
  <si>
    <t>Investigador Sénior</t>
  </si>
  <si>
    <t>Maria da Luz Ribeiro</t>
  </si>
  <si>
    <t>josejoao@contoso.com</t>
  </si>
  <si>
    <t>425-707-9794</t>
  </si>
  <si>
    <t>Planeamento de Pesquisa</t>
  </si>
  <si>
    <t>José João Madeira</t>
  </si>
  <si>
    <t>angela@contoso.com</t>
  </si>
  <si>
    <t>425-707-9791</t>
  </si>
  <si>
    <t>Investigador</t>
  </si>
  <si>
    <t>Ângela Lopes</t>
  </si>
  <si>
    <t>joaopaulo@contoso.com</t>
  </si>
  <si>
    <t>425-707-9797</t>
  </si>
  <si>
    <t>Sérgio Neves</t>
  </si>
  <si>
    <t>João Paulo Couto</t>
  </si>
  <si>
    <t>mario@contoso.com</t>
  </si>
  <si>
    <t>425-707-9795</t>
  </si>
  <si>
    <t>Mário Santos</t>
  </si>
  <si>
    <t>bruno@contoso.com</t>
  </si>
  <si>
    <t>Anabela Lacerda</t>
  </si>
  <si>
    <t>Director do Laboratório de Investigação</t>
  </si>
  <si>
    <t>sara@contoso.com</t>
  </si>
  <si>
    <t>I&amp;D</t>
  </si>
  <si>
    <t>Director de Desenvolvimento Clínico</t>
  </si>
  <si>
    <t>Sara Pinto</t>
  </si>
  <si>
    <t>fernando@contoso.com</t>
  </si>
  <si>
    <t>Rodrigo Cunha</t>
  </si>
  <si>
    <t>Relatórios de Fecho de Mercado</t>
  </si>
  <si>
    <t>Fernando Cardoso</t>
  </si>
  <si>
    <t>Correio Electrónico</t>
  </si>
  <si>
    <t>Telefone</t>
  </si>
  <si>
    <t>Departamento</t>
  </si>
  <si>
    <t>Reporta_A</t>
  </si>
  <si>
    <t>VENCIMENTO</t>
  </si>
  <si>
    <t>DATA ADMISSÃO</t>
  </si>
  <si>
    <t>Cargo</t>
  </si>
  <si>
    <t>Nome</t>
  </si>
  <si>
    <t>sergio@contoso.com</t>
  </si>
  <si>
    <t>425-707-9790</t>
  </si>
  <si>
    <t>rodrigo@contoso.com</t>
  </si>
  <si>
    <t>Director de Segurança dos Medicamentos</t>
  </si>
  <si>
    <t>luis@contoso.com</t>
  </si>
  <si>
    <t>425-707-9796</t>
  </si>
  <si>
    <t>Supervisor de Introdução de Dados</t>
  </si>
  <si>
    <t>Luís Nogueira</t>
  </si>
  <si>
    <t>425-707-9793</t>
  </si>
  <si>
    <t>Relatórios de Abertura de Mercado</t>
  </si>
  <si>
    <t>Bruno Serpa</t>
  </si>
  <si>
    <t>vera@contoso.com</t>
  </si>
  <si>
    <t>Francisco Silva</t>
  </si>
  <si>
    <t>Administração de Produção</t>
  </si>
  <si>
    <t>Vera Cunha</t>
  </si>
  <si>
    <t>frederico@contoso.com</t>
  </si>
  <si>
    <t>Laboratórios de Desenvolvimento de Produtos</t>
  </si>
  <si>
    <t>Frederico Coelho</t>
  </si>
  <si>
    <t>nuno@contoso.com</t>
  </si>
  <si>
    <t>425-707-9792</t>
  </si>
  <si>
    <t>Laboratórios de Desenvolvimento de Processos</t>
  </si>
  <si>
    <t>Nuno Madeira</t>
  </si>
  <si>
    <t>rodolfo@contoso.com</t>
  </si>
  <si>
    <t>Assistente Executivo</t>
  </si>
  <si>
    <t>Rodolfo Moreira</t>
  </si>
  <si>
    <t>anabela@contoso.com</t>
  </si>
  <si>
    <t>José Gonçalves</t>
  </si>
  <si>
    <t>VP do Depart.Investigação &amp; Desenvolvimento</t>
  </si>
  <si>
    <t>vanessa@contoso.com</t>
  </si>
  <si>
    <t>Vanessa Pereira</t>
  </si>
  <si>
    <t>francisco@contoso.com</t>
  </si>
  <si>
    <t>VP do Departamento de Produção</t>
  </si>
  <si>
    <t>marta@contoso.com</t>
  </si>
  <si>
    <t>Garantia de Qualidade</t>
  </si>
  <si>
    <t>Marta Neves</t>
  </si>
  <si>
    <t>antonio@contoso.com</t>
  </si>
  <si>
    <t>Estratégia de Produção</t>
  </si>
  <si>
    <t>António Pinto</t>
  </si>
  <si>
    <t>eduardo@contoso.com</t>
  </si>
  <si>
    <t>VP do Dep. Desenvolv. Novos Medicamentos</t>
  </si>
  <si>
    <t>Eduardo Oliveira</t>
  </si>
  <si>
    <t>graca@contoso.com</t>
  </si>
  <si>
    <t>425-707-9799</t>
  </si>
  <si>
    <t>VP do Depart.Questões de Regulamentação</t>
  </si>
  <si>
    <t>Graça Almeida</t>
  </si>
  <si>
    <t>aldina@contoso.com</t>
  </si>
  <si>
    <t>Gestor de IIS</t>
  </si>
  <si>
    <t>Aldina Oliveira</t>
  </si>
  <si>
    <t>Gestão de Bases de Dados</t>
  </si>
  <si>
    <t>Francisco Cardoso</t>
  </si>
  <si>
    <t>margarida@contoso.com</t>
  </si>
  <si>
    <t>Suporte a Produtos</t>
  </si>
  <si>
    <t>Margarida Almeida</t>
  </si>
  <si>
    <t>beatriz@contoso.com</t>
  </si>
  <si>
    <t>Técnico</t>
  </si>
  <si>
    <t>Beatriz Santos</t>
  </si>
  <si>
    <t>josecarlos@contoso.com</t>
  </si>
  <si>
    <t>Testes da Fase II</t>
  </si>
  <si>
    <t>José Carlos Costa</t>
  </si>
  <si>
    <t>carmo@contoso.com</t>
  </si>
  <si>
    <t>Testes da Fase I</t>
  </si>
  <si>
    <t>Carmo Rodrigues</t>
  </si>
  <si>
    <t>jorge@contoso.com</t>
  </si>
  <si>
    <t>Testes da Fase III</t>
  </si>
  <si>
    <t>Jorge Lopes</t>
  </si>
  <si>
    <t>cristina@contoso.com</t>
  </si>
  <si>
    <t>Cristina Amaral</t>
  </si>
  <si>
    <t>linda@contoso.com</t>
  </si>
  <si>
    <t>Testes da Fase IV</t>
  </si>
  <si>
    <t>Linda Machado</t>
  </si>
  <si>
    <t>vitor@contoso.com</t>
  </si>
  <si>
    <t>Vendas</t>
  </si>
  <si>
    <t>VP do Dep.Vendas &amp; Marketing</t>
  </si>
  <si>
    <t>Vítor Melo</t>
  </si>
  <si>
    <t>filipe@contoso.com</t>
  </si>
  <si>
    <t>Filipe Baptista</t>
  </si>
  <si>
    <t>miguel@contoso.com</t>
  </si>
  <si>
    <t>Carolina Pereira</t>
  </si>
  <si>
    <t>Vendas na Europa</t>
  </si>
  <si>
    <t>Miguel Rodrigues</t>
  </si>
  <si>
    <t>manuel@contoso.com</t>
  </si>
  <si>
    <t>Vendas na América do Sul</t>
  </si>
  <si>
    <t>Manuel Pinto</t>
  </si>
  <si>
    <t>joao@contoso.com</t>
  </si>
  <si>
    <t>Vendas na América do Norte</t>
  </si>
  <si>
    <t>João Couto</t>
  </si>
  <si>
    <t>paulo@contoso.com</t>
  </si>
  <si>
    <t>Vendas na Ásia</t>
  </si>
  <si>
    <t>Paulo Borges</t>
  </si>
  <si>
    <t>carolina@contoso.com</t>
  </si>
  <si>
    <t>VP Vendas</t>
  </si>
  <si>
    <t>marco@contoso.com</t>
  </si>
  <si>
    <t>Marketing</t>
  </si>
  <si>
    <t>Andreia Lemos</t>
  </si>
  <si>
    <t>Contacto com Clientes</t>
  </si>
  <si>
    <t>Marco Ribeiro</t>
  </si>
  <si>
    <t>ines@contoso.com</t>
  </si>
  <si>
    <t>Desenvolvimento Comercial</t>
  </si>
  <si>
    <t>Inês Lima</t>
  </si>
  <si>
    <t>lucia@contoso.com</t>
  </si>
  <si>
    <t>Contacto com Médicos</t>
  </si>
  <si>
    <t>Lúcia Machado</t>
  </si>
  <si>
    <t>andreia@contoso.com</t>
  </si>
  <si>
    <t>Director de Marketing</t>
  </si>
  <si>
    <t>helena@contoso.com</t>
  </si>
  <si>
    <t>Gestão de Produtos</t>
  </si>
  <si>
    <t>Helena Machado</t>
  </si>
  <si>
    <t>pedro@contoso.com</t>
  </si>
  <si>
    <t>Publicidade</t>
  </si>
  <si>
    <t>Pedro Melo</t>
  </si>
  <si>
    <t>Relações Públicas</t>
  </si>
  <si>
    <t>Luís Lopes</t>
  </si>
  <si>
    <t>rogerio@contoso.com</t>
  </si>
  <si>
    <t>Estratégia de Marketing</t>
  </si>
  <si>
    <t>Rogério Martins</t>
  </si>
  <si>
    <t>catarina@contoso.com</t>
  </si>
  <si>
    <t>Operações</t>
  </si>
  <si>
    <t>COO</t>
  </si>
  <si>
    <t>Catarina Lacerda</t>
  </si>
  <si>
    <t>lara@contoso.com</t>
  </si>
  <si>
    <t>Finanças</t>
  </si>
  <si>
    <t>CFO</t>
  </si>
  <si>
    <t>Lara Couto</t>
  </si>
  <si>
    <t>paula@contoso.com</t>
  </si>
  <si>
    <t>Presidencia</t>
  </si>
  <si>
    <t>Paula Cunha</t>
  </si>
  <si>
    <t>jose@contoso.com</t>
  </si>
  <si>
    <t>Presidente &amp; CEO</t>
  </si>
  <si>
    <t>Colaboradores que reportam a Sara Pinto</t>
  </si>
  <si>
    <t>Colaboradores que reportam a Sara Pinto e vencimento &gt;2000</t>
  </si>
  <si>
    <t>Colaboradores que reportam a Sara Pinto e vencimento  entre [1600, 1800]</t>
  </si>
  <si>
    <t>Colaboradores que reportam a Jose Gonçalves ou a Carolina Pereira</t>
  </si>
  <si>
    <t>Colaboradores que pertencem a Marketing ou a I &amp; D</t>
  </si>
  <si>
    <t>Colaboradores que reportam a Carolina Pereira ou pertencem a Marketing</t>
  </si>
  <si>
    <t>Colaboradores admitidos apos 1 de Janeiro de 2011</t>
  </si>
  <si>
    <t>Colaboradores admitidos em 2002 ou Marketing</t>
  </si>
  <si>
    <t>Colaboradores admitidos entre 2012 e 2013</t>
  </si>
  <si>
    <t>Colaboradores admitidos nos meses de maio</t>
  </si>
  <si>
    <t>Data</t>
  </si>
  <si>
    <t>Código Marca</t>
  </si>
  <si>
    <t>Marca</t>
  </si>
  <si>
    <t>Código Vendedor</t>
  </si>
  <si>
    <t>Nome Vendedor</t>
  </si>
  <si>
    <t>Local</t>
  </si>
  <si>
    <t>Região</t>
  </si>
  <si>
    <t>Valor Carro</t>
  </si>
  <si>
    <t>% Desconto</t>
  </si>
  <si>
    <t xml:space="preserve">Valor Final </t>
  </si>
  <si>
    <t>M1</t>
  </si>
  <si>
    <t>Volvo</t>
  </si>
  <si>
    <t>José Afonso</t>
  </si>
  <si>
    <t>Porto</t>
  </si>
  <si>
    <t>Norte</t>
  </si>
  <si>
    <t>M2</t>
  </si>
  <si>
    <t>Fiat</t>
  </si>
  <si>
    <t>Rui Cardoso</t>
  </si>
  <si>
    <t>Viana do Castelo</t>
  </si>
  <si>
    <t>Centro</t>
  </si>
  <si>
    <t>M3</t>
  </si>
  <si>
    <t>Mercedes</t>
  </si>
  <si>
    <t>Sul</t>
  </si>
  <si>
    <t>M4</t>
  </si>
  <si>
    <t>Audi</t>
  </si>
  <si>
    <t>António Castro</t>
  </si>
  <si>
    <t>M5</t>
  </si>
  <si>
    <t>Opel</t>
  </si>
  <si>
    <t>Vitor  Meireles</t>
  </si>
  <si>
    <t>M6</t>
  </si>
  <si>
    <t>Zebedeu Ribeiro</t>
  </si>
  <si>
    <t>M7</t>
  </si>
  <si>
    <t>Renault</t>
  </si>
  <si>
    <t>Anastácio Sousa</t>
  </si>
  <si>
    <t xml:space="preserve">Peugeot </t>
  </si>
  <si>
    <t>Tomé Saraiva</t>
  </si>
  <si>
    <t>Ricardo Teixeira</t>
  </si>
  <si>
    <t>Artur Graças</t>
  </si>
  <si>
    <t>Extrair os registos da região Norte com data anterior a Abril de 2019</t>
  </si>
  <si>
    <t>&lt;=1-4-2019</t>
  </si>
  <si>
    <t>Da região Norte com data anterior a Abril de 2019 (Apenas o Nome do Vendedor, a marca e o valor final)</t>
  </si>
  <si>
    <t>Dos meses de novembro para a marca Mercedes</t>
  </si>
  <si>
    <t>&lt;1-4-2019</t>
  </si>
  <si>
    <t>Da Marca Volvo no Porto</t>
  </si>
  <si>
    <t>Com Valores finais entre 30.000€ e 35.000€</t>
  </si>
  <si>
    <t>&gt;=30000</t>
  </si>
  <si>
    <t>&lt;=35000</t>
  </si>
  <si>
    <t>Dos vendedores 3 e 6 no 4 trimestre de 2018</t>
  </si>
  <si>
    <t>&gt;=1-10-2018</t>
  </si>
  <si>
    <t>&lt;=31/12/2018</t>
  </si>
  <si>
    <t>Da marca Audi no Porto e Fiat em Viana do castelo</t>
  </si>
  <si>
    <t>Do Vendedor Rui Cardoso para Viana do Castelo</t>
  </si>
  <si>
    <t>Extraia os registos que verificam as seguintes condições</t>
  </si>
  <si>
    <t>&gt;2000</t>
  </si>
  <si>
    <t>&gt;=1600</t>
  </si>
  <si>
    <t>&lt;=1800</t>
  </si>
  <si>
    <t>Colaboradores que pertencem a Vendas e vencimeto &gt; 1500</t>
  </si>
  <si>
    <t>&gt;1500</t>
  </si>
  <si>
    <t>&gt;1/1/2011</t>
  </si>
  <si>
    <t>&gt;=1/1/2012</t>
  </si>
  <si>
    <t>&lt;=31/12/2013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</si>
</sst>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816]_-;\-* #,##0.00\ [$€-816]_-;_-* &quot;-&quot;??\ [$€-816]_-;_-@_-"/>
    <numFmt numFmtId="165" formatCode="_-* #,##0\ _€_-;\-* #,##0\ _€_-;_-* &quot;-&quot;??\ _€_-;_-@_-"/>
    <numFmt numFmtId="166" formatCode="[$-816]d\-mmm\-yy;@"/>
    <numFmt numFmtId="167" formatCode="#,##0.00\ &quot;€&quot;"/>
  </numFmts>
  <fonts count="2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name val="Arial"/>
      <family val="2"/>
    </font>
    <font>
      <sz val="20"/>
      <name val="Arial"/>
      <family val="2"/>
    </font>
    <font>
      <b/>
      <sz val="20"/>
      <color rgb="FF002060"/>
      <name val="Arial"/>
      <family val="2"/>
    </font>
    <font>
      <b/>
      <sz val="20"/>
      <name val="Arial"/>
      <family val="2"/>
    </font>
    <font>
      <b/>
      <sz val="14"/>
      <name val="Arial Narrow"/>
      <family val="2"/>
    </font>
    <font>
      <sz val="14"/>
      <name val="Calibri"/>
      <family val="2"/>
    </font>
    <font>
      <sz val="14"/>
      <color theme="0"/>
      <name val="Calibri"/>
      <family val="2"/>
    </font>
    <font>
      <sz val="14"/>
      <color theme="1"/>
      <name val="Calibri"/>
      <family val="2"/>
    </font>
    <font>
      <sz val="14"/>
      <color rgb="FF002060"/>
      <name val="Calibri"/>
      <family val="2"/>
    </font>
    <font>
      <b/>
      <i/>
      <sz val="10"/>
      <name val="Verdana"/>
      <family val="2"/>
    </font>
    <font>
      <sz val="10"/>
      <name val="Verdana"/>
      <family val="2"/>
    </font>
    <font>
      <b/>
      <sz val="10"/>
      <color rgb="FF002060"/>
      <name val="Verdana"/>
      <family val="2"/>
    </font>
    <font>
      <sz val="11"/>
      <color rgb="FF002060"/>
      <name val="Verdana"/>
      <family val="2"/>
    </font>
    <font>
      <b/>
      <sz val="9"/>
      <color theme="0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b/>
      <sz val="10"/>
      <color rgb="FF0070C0"/>
      <name val="Verdana"/>
      <family val="2"/>
    </font>
    <font>
      <i/>
      <sz val="10"/>
      <name val="Verdana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4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8"/>
      <color theme="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0" applyFont="1" applyFill="1"/>
    <xf numFmtId="0" fontId="5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6" fillId="2" borderId="4" xfId="0" applyFont="1" applyFill="1" applyBorder="1" applyAlignment="1"/>
    <xf numFmtId="0" fontId="6" fillId="2" borderId="0" xfId="0" applyFont="1" applyFill="1" applyBorder="1" applyAlignment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8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Fill="1"/>
    <xf numFmtId="0" fontId="9" fillId="0" borderId="0" xfId="0" applyFont="1"/>
    <xf numFmtId="0" fontId="9" fillId="0" borderId="0" xfId="0" applyFont="1" applyFill="1"/>
    <xf numFmtId="0" fontId="9" fillId="0" borderId="0" xfId="0" applyFont="1" applyAlignment="1">
      <alignment horizontal="right"/>
    </xf>
    <xf numFmtId="4" fontId="9" fillId="0" borderId="0" xfId="0" applyNumberFormat="1" applyFont="1" applyFill="1"/>
    <xf numFmtId="4" fontId="9" fillId="0" borderId="9" xfId="0" applyNumberFormat="1" applyFont="1" applyFill="1" applyBorder="1"/>
    <xf numFmtId="0" fontId="9" fillId="0" borderId="9" xfId="0" applyFont="1" applyFill="1" applyBorder="1" applyAlignment="1">
      <alignment horizontal="right"/>
    </xf>
    <xf numFmtId="14" fontId="9" fillId="0" borderId="9" xfId="0" applyNumberFormat="1" applyFont="1" applyFill="1" applyBorder="1"/>
    <xf numFmtId="0" fontId="9" fillId="0" borderId="9" xfId="0" applyFont="1" applyFill="1" applyBorder="1"/>
    <xf numFmtId="164" fontId="9" fillId="0" borderId="0" xfId="0" applyNumberFormat="1" applyFont="1" applyFill="1"/>
    <xf numFmtId="164" fontId="9" fillId="0" borderId="9" xfId="0" applyNumberFormat="1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164" fontId="9" fillId="0" borderId="9" xfId="1" applyNumberFormat="1" applyFont="1" applyFill="1" applyBorder="1" applyAlignment="1">
      <alignment horizontal="left"/>
    </xf>
    <xf numFmtId="164" fontId="9" fillId="0" borderId="9" xfId="2" applyNumberFormat="1" applyFont="1" applyFill="1" applyBorder="1" applyAlignment="1">
      <alignment horizontal="left"/>
    </xf>
    <xf numFmtId="0" fontId="10" fillId="3" borderId="10" xfId="0" applyFont="1" applyFill="1" applyBorder="1" applyAlignment="1">
      <alignment horizontal="right" vertical="center"/>
    </xf>
    <xf numFmtId="0" fontId="10" fillId="3" borderId="9" xfId="0" applyFont="1" applyFill="1" applyBorder="1" applyAlignment="1">
      <alignment horizontal="right" vertical="center"/>
    </xf>
    <xf numFmtId="0" fontId="12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7" fillId="4" borderId="14" xfId="0" applyFont="1" applyFill="1" applyBorder="1" applyAlignment="1">
      <alignment horizontal="left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18" fillId="0" borderId="15" xfId="0" applyFont="1" applyFill="1" applyBorder="1"/>
    <xf numFmtId="0" fontId="19" fillId="0" borderId="16" xfId="0" applyFont="1" applyFill="1" applyBorder="1" applyAlignment="1">
      <alignment horizontal="center"/>
    </xf>
    <xf numFmtId="0" fontId="19" fillId="0" borderId="16" xfId="0" applyFont="1" applyFill="1" applyBorder="1"/>
    <xf numFmtId="1" fontId="19" fillId="0" borderId="16" xfId="0" applyNumberFormat="1" applyFont="1" applyFill="1" applyBorder="1" applyAlignment="1">
      <alignment horizontal="center"/>
    </xf>
    <xf numFmtId="44" fontId="19" fillId="0" borderId="16" xfId="3" applyFont="1" applyFill="1" applyBorder="1"/>
    <xf numFmtId="0" fontId="19" fillId="0" borderId="17" xfId="0" applyFont="1" applyFill="1" applyBorder="1"/>
    <xf numFmtId="0" fontId="14" fillId="0" borderId="0" xfId="0" applyFont="1" applyFill="1"/>
    <xf numFmtId="0" fontId="18" fillId="0" borderId="18" xfId="0" applyFont="1" applyFill="1" applyBorder="1"/>
    <xf numFmtId="0" fontId="19" fillId="0" borderId="14" xfId="0" applyFont="1" applyFill="1" applyBorder="1" applyAlignment="1">
      <alignment horizontal="center"/>
    </xf>
    <xf numFmtId="0" fontId="19" fillId="0" borderId="14" xfId="0" applyFont="1" applyFill="1" applyBorder="1"/>
    <xf numFmtId="1" fontId="19" fillId="0" borderId="14" xfId="0" applyNumberFormat="1" applyFont="1" applyFill="1" applyBorder="1" applyAlignment="1">
      <alignment horizontal="center"/>
    </xf>
    <xf numFmtId="44" fontId="19" fillId="0" borderId="14" xfId="3" applyFont="1" applyFill="1" applyBorder="1"/>
    <xf numFmtId="0" fontId="19" fillId="0" borderId="19" xfId="0" applyFont="1" applyFill="1" applyBorder="1"/>
    <xf numFmtId="0" fontId="18" fillId="0" borderId="20" xfId="0" applyFont="1" applyFill="1" applyBorder="1"/>
    <xf numFmtId="0" fontId="19" fillId="0" borderId="21" xfId="0" applyFont="1" applyFill="1" applyBorder="1" applyAlignment="1">
      <alignment horizontal="center"/>
    </xf>
    <xf numFmtId="0" fontId="19" fillId="0" borderId="21" xfId="0" applyFont="1" applyFill="1" applyBorder="1"/>
    <xf numFmtId="1" fontId="19" fillId="0" borderId="21" xfId="0" applyNumberFormat="1" applyFont="1" applyFill="1" applyBorder="1" applyAlignment="1">
      <alignment horizontal="center"/>
    </xf>
    <xf numFmtId="44" fontId="19" fillId="0" borderId="21" xfId="3" applyFont="1" applyFill="1" applyBorder="1"/>
    <xf numFmtId="0" fontId="19" fillId="0" borderId="22" xfId="0" applyFont="1" applyFill="1" applyBorder="1"/>
    <xf numFmtId="0" fontId="20" fillId="0" borderId="0" xfId="0" applyFont="1"/>
    <xf numFmtId="0" fontId="21" fillId="0" borderId="0" xfId="0" applyFont="1"/>
    <xf numFmtId="0" fontId="9" fillId="3" borderId="0" xfId="0" applyFont="1" applyFill="1"/>
    <xf numFmtId="0" fontId="1" fillId="0" borderId="0" xfId="4"/>
    <xf numFmtId="0" fontId="23" fillId="0" borderId="0" xfId="4" applyFont="1"/>
    <xf numFmtId="44" fontId="0" fillId="0" borderId="0" xfId="5" applyFont="1"/>
    <xf numFmtId="14" fontId="1" fillId="0" borderId="0" xfId="4" applyNumberFormat="1"/>
    <xf numFmtId="0" fontId="22" fillId="0" borderId="0" xfId="4" applyFont="1"/>
    <xf numFmtId="0" fontId="22" fillId="0" borderId="0" xfId="4" applyFont="1" applyAlignment="1">
      <alignment horizontal="left" vertical="center"/>
    </xf>
    <xf numFmtId="0" fontId="22" fillId="0" borderId="0" xfId="4" applyFont="1" applyAlignment="1">
      <alignment horizontal="center" vertical="center"/>
    </xf>
    <xf numFmtId="166" fontId="1" fillId="5" borderId="15" xfId="4" applyNumberFormat="1" applyFill="1" applyBorder="1" applyAlignment="1">
      <alignment horizontal="left"/>
    </xf>
    <xf numFmtId="166" fontId="1" fillId="5" borderId="16" xfId="4" applyNumberFormat="1" applyFill="1" applyBorder="1"/>
    <xf numFmtId="0" fontId="1" fillId="5" borderId="16" xfId="4" applyFill="1" applyBorder="1"/>
    <xf numFmtId="0" fontId="1" fillId="5" borderId="16" xfId="4" applyFill="1" applyBorder="1" applyAlignment="1">
      <alignment horizontal="center"/>
    </xf>
    <xf numFmtId="167" fontId="1" fillId="5" borderId="16" xfId="4" applyNumberFormat="1" applyFill="1" applyBorder="1"/>
    <xf numFmtId="9" fontId="1" fillId="5" borderId="16" xfId="4" applyNumberFormat="1" applyFill="1" applyBorder="1"/>
    <xf numFmtId="167" fontId="1" fillId="5" borderId="17" xfId="4" applyNumberFormat="1" applyFill="1" applyBorder="1"/>
    <xf numFmtId="166" fontId="1" fillId="5" borderId="14" xfId="4" applyNumberFormat="1" applyFill="1" applyBorder="1"/>
    <xf numFmtId="0" fontId="1" fillId="5" borderId="14" xfId="4" applyFill="1" applyBorder="1"/>
    <xf numFmtId="0" fontId="1" fillId="5" borderId="14" xfId="4" applyFill="1" applyBorder="1" applyAlignment="1">
      <alignment horizontal="center"/>
    </xf>
    <xf numFmtId="167" fontId="1" fillId="5" borderId="14" xfId="4" applyNumberFormat="1" applyFill="1" applyBorder="1"/>
    <xf numFmtId="9" fontId="1" fillId="5" borderId="14" xfId="4" applyNumberFormat="1" applyFill="1" applyBorder="1"/>
    <xf numFmtId="165" fontId="24" fillId="5" borderId="0" xfId="6" applyNumberFormat="1" applyFont="1" applyFill="1" applyBorder="1" applyAlignment="1">
      <alignment horizontal="center"/>
    </xf>
    <xf numFmtId="166" fontId="1" fillId="5" borderId="0" xfId="4" applyNumberFormat="1" applyFill="1" applyBorder="1" applyAlignment="1">
      <alignment horizontal="left"/>
    </xf>
    <xf numFmtId="166" fontId="1" fillId="5" borderId="0" xfId="4" applyNumberFormat="1" applyFill="1" applyBorder="1"/>
    <xf numFmtId="0" fontId="1" fillId="5" borderId="0" xfId="4" applyFill="1" applyBorder="1"/>
    <xf numFmtId="0" fontId="1" fillId="5" borderId="0" xfId="4" applyFill="1" applyBorder="1" applyAlignment="1">
      <alignment horizontal="center"/>
    </xf>
    <xf numFmtId="167" fontId="1" fillId="5" borderId="0" xfId="4" applyNumberFormat="1" applyFill="1" applyBorder="1"/>
    <xf numFmtId="9" fontId="1" fillId="5" borderId="0" xfId="4" applyNumberFormat="1" applyFill="1" applyBorder="1"/>
    <xf numFmtId="166" fontId="24" fillId="5" borderId="0" xfId="4" applyNumberFormat="1" applyFont="1" applyFill="1" applyBorder="1" applyAlignment="1">
      <alignment horizontal="left"/>
    </xf>
    <xf numFmtId="0" fontId="1" fillId="0" borderId="0" xfId="4" applyAlignment="1">
      <alignment horizontal="left"/>
    </xf>
    <xf numFmtId="0" fontId="1" fillId="0" borderId="0" xfId="4" applyAlignment="1">
      <alignment horizontal="center"/>
    </xf>
    <xf numFmtId="0" fontId="1" fillId="0" borderId="16" xfId="4" applyBorder="1"/>
    <xf numFmtId="0" fontId="25" fillId="0" borderId="0" xfId="4" applyFont="1"/>
    <xf numFmtId="0" fontId="26" fillId="0" borderId="0" xfId="4" applyFont="1"/>
    <xf numFmtId="0" fontId="27" fillId="0" borderId="0" xfId="4" applyFont="1"/>
    <xf numFmtId="0" fontId="17" fillId="4" borderId="14" xfId="0" applyFont="1" applyFill="1" applyBorder="1" applyAlignment="1">
      <alignment horizontal="right" vertical="center" wrapText="1"/>
    </xf>
    <xf numFmtId="0" fontId="28" fillId="4" borderId="14" xfId="0" applyFont="1" applyFill="1" applyBorder="1" applyAlignment="1">
      <alignment horizontal="left" vertical="center" wrapText="1"/>
    </xf>
    <xf numFmtId="0" fontId="28" fillId="4" borderId="14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left"/>
    </xf>
    <xf numFmtId="0" fontId="11" fillId="0" borderId="13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28" fillId="4" borderId="0" xfId="0" applyFont="1" applyFill="1" applyBorder="1" applyAlignment="1">
      <alignment horizontal="right" vertical="center" wrapText="1"/>
    </xf>
    <xf numFmtId="167" fontId="1" fillId="0" borderId="0" xfId="4" applyNumberFormat="1" applyFill="1" applyBorder="1"/>
    <xf numFmtId="0" fontId="1" fillId="0" borderId="0" xfId="4" applyFill="1"/>
    <xf numFmtId="166" fontId="24" fillId="0" borderId="0" xfId="4" applyNumberFormat="1" applyFont="1" applyFill="1" applyBorder="1" applyAlignment="1">
      <alignment horizontal="left"/>
    </xf>
    <xf numFmtId="165" fontId="24" fillId="0" borderId="0" xfId="6" applyNumberFormat="1" applyFont="1" applyFill="1" applyBorder="1" applyAlignment="1">
      <alignment horizontal="center"/>
    </xf>
  </cellXfs>
  <cellStyles count="7">
    <cellStyle name="Euro_999.BasesDados" xfId="3"/>
    <cellStyle name="Moeda 2" xfId="1"/>
    <cellStyle name="Moeda 3" xfId="5"/>
    <cellStyle name="Normal" xfId="0" builtinId="0"/>
    <cellStyle name="Normal 2" xfId="4"/>
    <cellStyle name="Vírgula 2" xfId="2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7"/>
  <sheetViews>
    <sheetView showGridLines="0" showRowColHeaders="0" tabSelected="1" workbookViewId="0">
      <selection activeCell="R20" sqref="R20"/>
    </sheetView>
  </sheetViews>
  <sheetFormatPr defaultColWidth="9.109375" defaultRowHeight="22.8" x14ac:dyDescent="0.4"/>
  <cols>
    <col min="1" max="1" width="16.6640625" style="1" customWidth="1"/>
    <col min="2" max="2" width="1.33203125" style="1" customWidth="1"/>
    <col min="3" max="3" width="4.33203125" style="1" customWidth="1"/>
    <col min="4" max="4" width="6.5546875" style="1" customWidth="1"/>
    <col min="5" max="5" width="73.77734375" style="1" customWidth="1"/>
    <col min="6" max="6" width="1.5546875" style="1" customWidth="1"/>
    <col min="7" max="16384" width="9.109375" style="1"/>
  </cols>
  <sheetData>
    <row r="1" spans="3:6" x14ac:dyDescent="0.4">
      <c r="C1" s="1" t="s">
        <v>0</v>
      </c>
    </row>
    <row r="2" spans="3:6" ht="23.4" thickBot="1" x14ac:dyDescent="0.45"/>
    <row r="3" spans="3:6" ht="9.75" customHeight="1" x14ac:dyDescent="0.4">
      <c r="C3" s="2"/>
      <c r="D3" s="3"/>
      <c r="E3" s="3"/>
      <c r="F3" s="4"/>
    </row>
    <row r="4" spans="3:6" ht="30" customHeight="1" x14ac:dyDescent="0.4">
      <c r="C4" s="7" t="s">
        <v>1</v>
      </c>
      <c r="D4" s="8"/>
      <c r="E4" s="8"/>
      <c r="F4" s="6"/>
    </row>
    <row r="5" spans="3:6" ht="30" customHeight="1" x14ac:dyDescent="0.4">
      <c r="C5" s="5"/>
      <c r="D5" s="97" t="s">
        <v>2</v>
      </c>
      <c r="E5" s="97"/>
      <c r="F5" s="6"/>
    </row>
    <row r="6" spans="3:6" ht="45" customHeight="1" x14ac:dyDescent="0.4">
      <c r="C6" s="5"/>
      <c r="D6" s="97" t="s">
        <v>3</v>
      </c>
      <c r="E6" s="97"/>
      <c r="F6" s="6"/>
    </row>
    <row r="7" spans="3:6" ht="19.2" customHeight="1" thickBot="1" x14ac:dyDescent="0.45">
      <c r="C7" s="9"/>
      <c r="D7" s="10"/>
      <c r="E7" s="10"/>
      <c r="F7" s="11"/>
    </row>
  </sheetData>
  <sheetProtection algorithmName="SHA-512" hashValue="vOCL+O8jlXvQAB+vft1N5VJ1a2i5OlS2liGsOvfuoIym8eiL2SELR+2kJIX4AbDEFfueE+I1JCWsYHaZBSjvfQ==" saltValue="sdAsT2TTBo8V0J7Dj5dt1Q==" spinCount="100000" sheet="1" objects="1" scenarios="1"/>
  <mergeCells count="2">
    <mergeCell ref="D5:E5"/>
    <mergeCell ref="D6:E6"/>
  </mergeCells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showGridLines="0" workbookViewId="0">
      <selection activeCell="E6" sqref="E6"/>
    </sheetView>
  </sheetViews>
  <sheetFormatPr defaultRowHeight="12.6" x14ac:dyDescent="0.2"/>
  <cols>
    <col min="1" max="1" width="3.44140625" style="33" customWidth="1"/>
    <col min="2" max="2" width="16.6640625" style="33" bestFit="1" customWidth="1"/>
    <col min="3" max="3" width="12" style="34" customWidth="1"/>
    <col min="4" max="4" width="22.88671875" style="33" bestFit="1" customWidth="1"/>
    <col min="5" max="5" width="14.88671875" style="33" bestFit="1" customWidth="1"/>
    <col min="6" max="6" width="10.77734375" style="34" bestFit="1" customWidth="1"/>
    <col min="7" max="7" width="10.21875" style="33" bestFit="1" customWidth="1"/>
    <col min="8" max="8" width="8.5546875" style="33" customWidth="1"/>
    <col min="9" max="10" width="8.88671875" style="33"/>
    <col min="11" max="11" width="15.6640625" style="33" bestFit="1" customWidth="1"/>
    <col min="12" max="16384" width="8.88671875" style="33"/>
  </cols>
  <sheetData>
    <row r="1" spans="1:9" x14ac:dyDescent="0.2">
      <c r="A1" s="32"/>
    </row>
    <row r="2" spans="1:9" ht="13.8" x14ac:dyDescent="0.25">
      <c r="A2" s="35">
        <v>1</v>
      </c>
      <c r="B2" s="36" t="s">
        <v>45</v>
      </c>
    </row>
    <row r="3" spans="1:9" ht="13.8" x14ac:dyDescent="0.25">
      <c r="A3" s="35">
        <v>2</v>
      </c>
      <c r="B3" s="36" t="s">
        <v>46</v>
      </c>
      <c r="C3" s="33"/>
      <c r="F3" s="33"/>
    </row>
    <row r="4" spans="1:9" x14ac:dyDescent="0.2">
      <c r="C4" s="33"/>
      <c r="F4" s="33"/>
    </row>
    <row r="5" spans="1:9" x14ac:dyDescent="0.2">
      <c r="C5" s="33"/>
      <c r="F5" s="33"/>
    </row>
    <row r="6" spans="1:9" ht="16.8" customHeight="1" x14ac:dyDescent="0.2">
      <c r="B6" s="37" t="s">
        <v>47</v>
      </c>
      <c r="C6" s="38" t="s">
        <v>48</v>
      </c>
      <c r="D6" s="37" t="s">
        <v>49</v>
      </c>
      <c r="E6" s="37" t="s">
        <v>50</v>
      </c>
      <c r="F6" s="38" t="s">
        <v>51</v>
      </c>
      <c r="G6" s="38" t="s">
        <v>52</v>
      </c>
      <c r="H6" s="37" t="s">
        <v>53</v>
      </c>
    </row>
    <row r="7" spans="1:9" x14ac:dyDescent="0.2">
      <c r="B7" s="39" t="s">
        <v>54</v>
      </c>
      <c r="C7" s="40">
        <v>1997</v>
      </c>
      <c r="D7" s="41" t="s">
        <v>55</v>
      </c>
      <c r="E7" s="41" t="s">
        <v>56</v>
      </c>
      <c r="F7" s="42">
        <v>52066077.249295242</v>
      </c>
      <c r="G7" s="43">
        <v>13.72</v>
      </c>
      <c r="H7" s="44">
        <v>2</v>
      </c>
      <c r="I7" s="45"/>
    </row>
    <row r="8" spans="1:9" x14ac:dyDescent="0.2">
      <c r="B8" s="46" t="s">
        <v>57</v>
      </c>
      <c r="C8" s="47">
        <v>1997</v>
      </c>
      <c r="D8" s="48" t="s">
        <v>58</v>
      </c>
      <c r="E8" s="48" t="s">
        <v>56</v>
      </c>
      <c r="F8" s="49">
        <v>26769209.543933507</v>
      </c>
      <c r="G8" s="50">
        <v>33.520000000000003</v>
      </c>
      <c r="H8" s="51">
        <v>10</v>
      </c>
      <c r="I8" s="45"/>
    </row>
    <row r="9" spans="1:9" x14ac:dyDescent="0.2">
      <c r="B9" s="46" t="s">
        <v>57</v>
      </c>
      <c r="C9" s="47">
        <v>1998</v>
      </c>
      <c r="D9" s="48" t="s">
        <v>58</v>
      </c>
      <c r="E9" s="48" t="s">
        <v>56</v>
      </c>
      <c r="F9" s="49">
        <v>44604483.397156641</v>
      </c>
      <c r="G9" s="50">
        <v>33.520000000000003</v>
      </c>
      <c r="H9" s="51">
        <v>0</v>
      </c>
      <c r="I9" s="45"/>
    </row>
    <row r="10" spans="1:9" x14ac:dyDescent="0.2">
      <c r="B10" s="46" t="s">
        <v>59</v>
      </c>
      <c r="C10" s="47">
        <v>1997</v>
      </c>
      <c r="D10" s="48" t="s">
        <v>60</v>
      </c>
      <c r="E10" s="48" t="s">
        <v>61</v>
      </c>
      <c r="F10" s="49">
        <v>35228431.880178988</v>
      </c>
      <c r="G10" s="50">
        <v>11.52</v>
      </c>
      <c r="H10" s="51">
        <v>3</v>
      </c>
      <c r="I10" s="45"/>
    </row>
    <row r="11" spans="1:9" x14ac:dyDescent="0.2">
      <c r="B11" s="46" t="s">
        <v>62</v>
      </c>
      <c r="C11" s="47">
        <v>1994</v>
      </c>
      <c r="D11" s="48" t="s">
        <v>63</v>
      </c>
      <c r="E11" s="48" t="s">
        <v>61</v>
      </c>
      <c r="F11" s="49">
        <v>48471954.306428038</v>
      </c>
      <c r="G11" s="50">
        <v>15.96</v>
      </c>
      <c r="H11" s="51">
        <v>2</v>
      </c>
      <c r="I11" s="45"/>
    </row>
    <row r="12" spans="1:9" x14ac:dyDescent="0.2">
      <c r="B12" s="46" t="s">
        <v>64</v>
      </c>
      <c r="C12" s="47">
        <v>1990</v>
      </c>
      <c r="D12" s="48" t="s">
        <v>65</v>
      </c>
      <c r="E12" s="48" t="s">
        <v>61</v>
      </c>
      <c r="F12" s="49">
        <v>60667067.311456226</v>
      </c>
      <c r="G12" s="50">
        <v>5.0999999999999996</v>
      </c>
      <c r="H12" s="51">
        <v>3</v>
      </c>
      <c r="I12" s="45"/>
    </row>
    <row r="13" spans="1:9" x14ac:dyDescent="0.2">
      <c r="B13" s="46" t="s">
        <v>66</v>
      </c>
      <c r="C13" s="47">
        <v>1995</v>
      </c>
      <c r="D13" s="48" t="s">
        <v>67</v>
      </c>
      <c r="E13" s="48" t="s">
        <v>61</v>
      </c>
      <c r="F13" s="49">
        <v>63443890.498338327</v>
      </c>
      <c r="G13" s="50">
        <v>4</v>
      </c>
      <c r="H13" s="51">
        <v>0</v>
      </c>
      <c r="I13" s="45"/>
    </row>
    <row r="14" spans="1:9" x14ac:dyDescent="0.2">
      <c r="B14" s="46" t="s">
        <v>68</v>
      </c>
      <c r="C14" s="47">
        <v>1997</v>
      </c>
      <c r="D14" s="48" t="s">
        <v>69</v>
      </c>
      <c r="E14" s="48" t="s">
        <v>70</v>
      </c>
      <c r="F14" s="49">
        <v>50029170.710535325</v>
      </c>
      <c r="G14" s="50">
        <v>6.73</v>
      </c>
      <c r="H14" s="51">
        <v>6</v>
      </c>
      <c r="I14" s="45"/>
    </row>
    <row r="15" spans="1:9" x14ac:dyDescent="0.2">
      <c r="B15" s="46" t="s">
        <v>71</v>
      </c>
      <c r="C15" s="47">
        <v>1990</v>
      </c>
      <c r="D15" s="48" t="s">
        <v>72</v>
      </c>
      <c r="E15" s="48" t="s">
        <v>70</v>
      </c>
      <c r="F15" s="49">
        <v>47997659.886431322</v>
      </c>
      <c r="G15" s="50">
        <v>15.71</v>
      </c>
      <c r="H15" s="51">
        <v>5</v>
      </c>
      <c r="I15" s="45"/>
    </row>
    <row r="16" spans="1:9" x14ac:dyDescent="0.2">
      <c r="B16" s="46" t="s">
        <v>73</v>
      </c>
      <c r="C16" s="47">
        <v>1996</v>
      </c>
      <c r="D16" s="48" t="s">
        <v>65</v>
      </c>
      <c r="E16" s="48" t="s">
        <v>70</v>
      </c>
      <c r="F16" s="49">
        <v>47996154.039526559</v>
      </c>
      <c r="G16" s="50">
        <v>4.34</v>
      </c>
      <c r="H16" s="51">
        <v>4</v>
      </c>
      <c r="I16" s="45"/>
    </row>
    <row r="17" spans="1:11" x14ac:dyDescent="0.2">
      <c r="B17" s="46" t="s">
        <v>74</v>
      </c>
      <c r="C17" s="47">
        <v>1998</v>
      </c>
      <c r="D17" s="48" t="s">
        <v>72</v>
      </c>
      <c r="E17" s="48" t="s">
        <v>70</v>
      </c>
      <c r="F17" s="49">
        <v>77622408.002628833</v>
      </c>
      <c r="G17" s="50">
        <v>11</v>
      </c>
      <c r="H17" s="51">
        <v>2</v>
      </c>
      <c r="I17" s="45"/>
    </row>
    <row r="18" spans="1:11" x14ac:dyDescent="0.2">
      <c r="B18" s="46" t="s">
        <v>75</v>
      </c>
      <c r="C18" s="47">
        <v>1986</v>
      </c>
      <c r="D18" s="48" t="s">
        <v>76</v>
      </c>
      <c r="E18" s="48" t="s">
        <v>77</v>
      </c>
      <c r="F18" s="49">
        <v>37552543.427982159</v>
      </c>
      <c r="G18" s="50">
        <v>2</v>
      </c>
      <c r="H18" s="51">
        <v>1</v>
      </c>
      <c r="I18" s="45"/>
    </row>
    <row r="19" spans="1:11" x14ac:dyDescent="0.2">
      <c r="B19" s="46" t="s">
        <v>78</v>
      </c>
      <c r="C19" s="47">
        <v>1985</v>
      </c>
      <c r="D19" s="48" t="s">
        <v>76</v>
      </c>
      <c r="E19" s="48" t="s">
        <v>77</v>
      </c>
      <c r="F19" s="49">
        <v>24791603.729475908</v>
      </c>
      <c r="G19" s="50">
        <v>2</v>
      </c>
      <c r="H19" s="51">
        <v>6</v>
      </c>
      <c r="I19" s="45"/>
    </row>
    <row r="20" spans="1:11" x14ac:dyDescent="0.2">
      <c r="B20" s="46" t="s">
        <v>79</v>
      </c>
      <c r="C20" s="47">
        <v>1985</v>
      </c>
      <c r="D20" s="48" t="s">
        <v>76</v>
      </c>
      <c r="E20" s="48" t="s">
        <v>77</v>
      </c>
      <c r="F20" s="49">
        <v>80797996.251436666</v>
      </c>
      <c r="G20" s="50">
        <v>2</v>
      </c>
      <c r="H20" s="51">
        <v>1</v>
      </c>
      <c r="I20" s="45"/>
    </row>
    <row r="21" spans="1:11" x14ac:dyDescent="0.2">
      <c r="B21" s="46" t="s">
        <v>80</v>
      </c>
      <c r="C21" s="47">
        <v>1998</v>
      </c>
      <c r="D21" s="48" t="s">
        <v>81</v>
      </c>
      <c r="E21" s="48" t="s">
        <v>77</v>
      </c>
      <c r="F21" s="49">
        <v>88590285.281360641</v>
      </c>
      <c r="G21" s="50">
        <v>14.96</v>
      </c>
      <c r="H21" s="51">
        <v>3</v>
      </c>
      <c r="I21" s="45"/>
    </row>
    <row r="22" spans="1:11" x14ac:dyDescent="0.2">
      <c r="B22" s="46" t="s">
        <v>82</v>
      </c>
      <c r="C22" s="47">
        <v>1982</v>
      </c>
      <c r="D22" s="48" t="s">
        <v>83</v>
      </c>
      <c r="E22" s="48" t="s">
        <v>84</v>
      </c>
      <c r="F22" s="49">
        <v>84542291.876174375</v>
      </c>
      <c r="G22" s="50">
        <v>11.47</v>
      </c>
      <c r="H22" s="51">
        <v>5</v>
      </c>
      <c r="I22" s="45"/>
    </row>
    <row r="23" spans="1:11" x14ac:dyDescent="0.2">
      <c r="B23" s="46" t="s">
        <v>85</v>
      </c>
      <c r="C23" s="47">
        <v>1997</v>
      </c>
      <c r="D23" s="48" t="s">
        <v>86</v>
      </c>
      <c r="E23" s="48" t="s">
        <v>84</v>
      </c>
      <c r="F23" s="49">
        <v>20821170.236005254</v>
      </c>
      <c r="G23" s="50">
        <v>13.62</v>
      </c>
      <c r="H23" s="51">
        <v>3</v>
      </c>
      <c r="I23" s="45"/>
    </row>
    <row r="24" spans="1:11" ht="13.2" thickBot="1" x14ac:dyDescent="0.25">
      <c r="B24" s="52" t="s">
        <v>87</v>
      </c>
      <c r="C24" s="53">
        <v>1995</v>
      </c>
      <c r="D24" s="54" t="s">
        <v>83</v>
      </c>
      <c r="E24" s="54" t="s">
        <v>84</v>
      </c>
      <c r="F24" s="55">
        <v>91406356.977157205</v>
      </c>
      <c r="G24" s="56">
        <v>15.71</v>
      </c>
      <c r="H24" s="57">
        <v>4</v>
      </c>
      <c r="I24" s="45"/>
    </row>
    <row r="26" spans="1:11" s="34" customFormat="1" ht="13.8" x14ac:dyDescent="0.25">
      <c r="A26" s="35">
        <v>1</v>
      </c>
      <c r="B26" s="36" t="s">
        <v>45</v>
      </c>
      <c r="D26" s="33"/>
      <c r="E26" s="33"/>
      <c r="G26" s="33"/>
      <c r="H26" s="33"/>
      <c r="I26" s="33"/>
      <c r="J26" s="33"/>
      <c r="K26" s="33"/>
    </row>
    <row r="27" spans="1:11" x14ac:dyDescent="0.2">
      <c r="A27" s="32" t="s">
        <v>91</v>
      </c>
    </row>
    <row r="28" spans="1:11" x14ac:dyDescent="0.2">
      <c r="B28" s="59" t="s">
        <v>94</v>
      </c>
      <c r="C28" s="33"/>
    </row>
    <row r="29" spans="1:11" x14ac:dyDescent="0.2">
      <c r="B29" s="59" t="s">
        <v>88</v>
      </c>
      <c r="C29" s="33"/>
    </row>
    <row r="31" spans="1:11" ht="17.399999999999999" customHeight="1" x14ac:dyDescent="0.2">
      <c r="B31" s="58" t="s">
        <v>92</v>
      </c>
    </row>
    <row r="34" spans="1:11" x14ac:dyDescent="0.2">
      <c r="B34" s="37" t="s">
        <v>50</v>
      </c>
      <c r="C34" s="38" t="s">
        <v>52</v>
      </c>
    </row>
    <row r="35" spans="1:11" x14ac:dyDescent="0.2">
      <c r="B35" s="41" t="s">
        <v>56</v>
      </c>
    </row>
    <row r="36" spans="1:11" x14ac:dyDescent="0.2">
      <c r="C36" s="34" t="s">
        <v>93</v>
      </c>
    </row>
    <row r="37" spans="1:11" ht="11.4" customHeight="1" x14ac:dyDescent="0.2"/>
    <row r="38" spans="1:11" x14ac:dyDescent="0.2">
      <c r="B38" s="37" t="s">
        <v>47</v>
      </c>
      <c r="C38" s="38" t="s">
        <v>48</v>
      </c>
      <c r="D38" s="37" t="s">
        <v>49</v>
      </c>
      <c r="E38" s="37" t="s">
        <v>50</v>
      </c>
      <c r="F38" s="38" t="s">
        <v>51</v>
      </c>
      <c r="G38" s="38" t="s">
        <v>52</v>
      </c>
      <c r="H38" s="37" t="s">
        <v>53</v>
      </c>
    </row>
    <row r="39" spans="1:11" x14ac:dyDescent="0.2">
      <c r="B39" s="39" t="s">
        <v>54</v>
      </c>
      <c r="C39" s="40">
        <v>1997</v>
      </c>
      <c r="D39" s="41" t="s">
        <v>55</v>
      </c>
      <c r="E39" s="41" t="s">
        <v>56</v>
      </c>
      <c r="F39" s="42">
        <v>52066077.249295242</v>
      </c>
      <c r="G39" s="43">
        <v>13.72</v>
      </c>
      <c r="H39" s="44">
        <v>2</v>
      </c>
    </row>
    <row r="40" spans="1:11" s="34" customFormat="1" x14ac:dyDescent="0.2">
      <c r="B40" s="46" t="s">
        <v>57</v>
      </c>
      <c r="C40" s="47">
        <v>1997</v>
      </c>
      <c r="D40" s="48" t="s">
        <v>58</v>
      </c>
      <c r="E40" s="48" t="s">
        <v>56</v>
      </c>
      <c r="F40" s="49">
        <v>26769209.543933507</v>
      </c>
      <c r="G40" s="50">
        <v>33.520000000000003</v>
      </c>
      <c r="H40" s="51">
        <v>10</v>
      </c>
      <c r="I40" s="33"/>
      <c r="J40" s="33"/>
      <c r="K40" s="33"/>
    </row>
    <row r="41" spans="1:11" s="34" customFormat="1" x14ac:dyDescent="0.2">
      <c r="B41" s="46" t="s">
        <v>57</v>
      </c>
      <c r="C41" s="47">
        <v>1998</v>
      </c>
      <c r="D41" s="48" t="s">
        <v>58</v>
      </c>
      <c r="E41" s="48" t="s">
        <v>56</v>
      </c>
      <c r="F41" s="49">
        <v>44604483.397156641</v>
      </c>
      <c r="G41" s="50">
        <v>33.520000000000003</v>
      </c>
      <c r="H41" s="51">
        <v>0</v>
      </c>
      <c r="I41" s="33"/>
      <c r="J41" s="33"/>
      <c r="K41" s="33"/>
    </row>
    <row r="42" spans="1:11" x14ac:dyDescent="0.2">
      <c r="B42" s="46" t="s">
        <v>59</v>
      </c>
      <c r="C42" s="47">
        <v>1997</v>
      </c>
      <c r="D42" s="48" t="s">
        <v>60</v>
      </c>
      <c r="E42" s="48" t="s">
        <v>61</v>
      </c>
      <c r="F42" s="49">
        <v>35228431.880178988</v>
      </c>
      <c r="G42" s="50">
        <v>11.52</v>
      </c>
      <c r="H42" s="51">
        <v>3</v>
      </c>
    </row>
    <row r="43" spans="1:11" s="34" customFormat="1" x14ac:dyDescent="0.2">
      <c r="A43" s="35"/>
      <c r="B43" s="46" t="s">
        <v>64</v>
      </c>
      <c r="C43" s="47">
        <v>1990</v>
      </c>
      <c r="D43" s="48" t="s">
        <v>65</v>
      </c>
      <c r="E43" s="48" t="s">
        <v>61</v>
      </c>
      <c r="F43" s="49">
        <v>60667067.311456226</v>
      </c>
      <c r="G43" s="50">
        <v>5.0999999999999996</v>
      </c>
      <c r="H43" s="51">
        <v>3</v>
      </c>
      <c r="I43" s="33"/>
      <c r="J43" s="33"/>
      <c r="K43" s="33"/>
    </row>
    <row r="44" spans="1:11" x14ac:dyDescent="0.2">
      <c r="B44" s="46" t="s">
        <v>66</v>
      </c>
      <c r="C44" s="47">
        <v>1995</v>
      </c>
      <c r="D44" s="48" t="s">
        <v>67</v>
      </c>
      <c r="E44" s="48" t="s">
        <v>61</v>
      </c>
      <c r="F44" s="49">
        <v>63443890.498338327</v>
      </c>
      <c r="G44" s="50">
        <v>4</v>
      </c>
      <c r="H44" s="51">
        <v>0</v>
      </c>
    </row>
    <row r="45" spans="1:11" x14ac:dyDescent="0.2">
      <c r="B45" s="46" t="s">
        <v>68</v>
      </c>
      <c r="C45" s="47">
        <v>1997</v>
      </c>
      <c r="D45" s="48" t="s">
        <v>69</v>
      </c>
      <c r="E45" s="48" t="s">
        <v>70</v>
      </c>
      <c r="F45" s="49">
        <v>50029170.710535325</v>
      </c>
      <c r="G45" s="50">
        <v>6.73</v>
      </c>
      <c r="H45" s="51">
        <v>6</v>
      </c>
    </row>
    <row r="46" spans="1:11" x14ac:dyDescent="0.2">
      <c r="B46" s="46" t="s">
        <v>73</v>
      </c>
      <c r="C46" s="47">
        <v>1996</v>
      </c>
      <c r="D46" s="48" t="s">
        <v>65</v>
      </c>
      <c r="E46" s="48" t="s">
        <v>70</v>
      </c>
      <c r="F46" s="49">
        <v>47996154.039526559</v>
      </c>
      <c r="G46" s="50">
        <v>4.34</v>
      </c>
      <c r="H46" s="51">
        <v>4</v>
      </c>
    </row>
    <row r="47" spans="1:11" x14ac:dyDescent="0.2">
      <c r="B47" s="46" t="s">
        <v>74</v>
      </c>
      <c r="C47" s="47">
        <v>1998</v>
      </c>
      <c r="D47" s="48" t="s">
        <v>72</v>
      </c>
      <c r="E47" s="48" t="s">
        <v>70</v>
      </c>
      <c r="F47" s="49">
        <v>77622408.002628833</v>
      </c>
      <c r="G47" s="50">
        <v>11</v>
      </c>
      <c r="H47" s="51">
        <v>2</v>
      </c>
    </row>
    <row r="48" spans="1:11" x14ac:dyDescent="0.2">
      <c r="B48" s="46" t="s">
        <v>75</v>
      </c>
      <c r="C48" s="47">
        <v>1986</v>
      </c>
      <c r="D48" s="48" t="s">
        <v>76</v>
      </c>
      <c r="E48" s="48" t="s">
        <v>77</v>
      </c>
      <c r="F48" s="49">
        <v>37552543.427982159</v>
      </c>
      <c r="G48" s="50">
        <v>2</v>
      </c>
      <c r="H48" s="51">
        <v>1</v>
      </c>
    </row>
    <row r="49" spans="1:8" x14ac:dyDescent="0.2">
      <c r="B49" s="46" t="s">
        <v>78</v>
      </c>
      <c r="C49" s="47">
        <v>1985</v>
      </c>
      <c r="D49" s="48" t="s">
        <v>76</v>
      </c>
      <c r="E49" s="48" t="s">
        <v>77</v>
      </c>
      <c r="F49" s="49">
        <v>24791603.729475908</v>
      </c>
      <c r="G49" s="50">
        <v>2</v>
      </c>
      <c r="H49" s="51">
        <v>6</v>
      </c>
    </row>
    <row r="50" spans="1:8" x14ac:dyDescent="0.2">
      <c r="B50" s="46" t="s">
        <v>79</v>
      </c>
      <c r="C50" s="47">
        <v>1985</v>
      </c>
      <c r="D50" s="48" t="s">
        <v>76</v>
      </c>
      <c r="E50" s="48" t="s">
        <v>77</v>
      </c>
      <c r="F50" s="49">
        <v>80797996.251436666</v>
      </c>
      <c r="G50" s="50">
        <v>2</v>
      </c>
      <c r="H50" s="51">
        <v>1</v>
      </c>
    </row>
    <row r="51" spans="1:8" x14ac:dyDescent="0.2">
      <c r="B51" s="46" t="s">
        <v>80</v>
      </c>
      <c r="C51" s="47">
        <v>1998</v>
      </c>
      <c r="D51" s="48" t="s">
        <v>81</v>
      </c>
      <c r="E51" s="48" t="s">
        <v>77</v>
      </c>
      <c r="F51" s="49">
        <v>88590285.281360641</v>
      </c>
      <c r="G51" s="50">
        <v>14.96</v>
      </c>
      <c r="H51" s="51">
        <v>3</v>
      </c>
    </row>
    <row r="52" spans="1:8" x14ac:dyDescent="0.2">
      <c r="B52" s="46" t="s">
        <v>82</v>
      </c>
      <c r="C52" s="47">
        <v>1982</v>
      </c>
      <c r="D52" s="48" t="s">
        <v>83</v>
      </c>
      <c r="E52" s="48" t="s">
        <v>84</v>
      </c>
      <c r="F52" s="49">
        <v>84542291.876174375</v>
      </c>
      <c r="G52" s="50">
        <v>11.47</v>
      </c>
      <c r="H52" s="51">
        <v>5</v>
      </c>
    </row>
    <row r="53" spans="1:8" x14ac:dyDescent="0.2">
      <c r="B53" s="46" t="s">
        <v>85</v>
      </c>
      <c r="C53" s="47">
        <v>1997</v>
      </c>
      <c r="D53" s="48" t="s">
        <v>86</v>
      </c>
      <c r="E53" s="48" t="s">
        <v>84</v>
      </c>
      <c r="F53" s="49">
        <v>20821170.236005254</v>
      </c>
      <c r="G53" s="50">
        <v>13.62</v>
      </c>
      <c r="H53" s="51">
        <v>3</v>
      </c>
    </row>
    <row r="56" spans="1:8" ht="13.8" x14ac:dyDescent="0.25">
      <c r="A56" s="35">
        <v>2</v>
      </c>
      <c r="B56" s="36" t="s">
        <v>89</v>
      </c>
    </row>
    <row r="57" spans="1:8" x14ac:dyDescent="0.2">
      <c r="A57" s="32" t="s">
        <v>91</v>
      </c>
    </row>
    <row r="58" spans="1:8" x14ac:dyDescent="0.2">
      <c r="B58" s="59" t="s">
        <v>94</v>
      </c>
    </row>
    <row r="59" spans="1:8" x14ac:dyDescent="0.2">
      <c r="B59" s="33" t="s">
        <v>90</v>
      </c>
    </row>
    <row r="60" spans="1:8" x14ac:dyDescent="0.2">
      <c r="C60" s="33"/>
    </row>
    <row r="61" spans="1:8" x14ac:dyDescent="0.2">
      <c r="B61" s="58" t="s">
        <v>92</v>
      </c>
      <c r="C61" s="33"/>
    </row>
    <row r="62" spans="1:8" x14ac:dyDescent="0.2">
      <c r="A62" s="35"/>
    </row>
    <row r="64" spans="1:8" x14ac:dyDescent="0.2">
      <c r="B64" s="37" t="s">
        <v>50</v>
      </c>
      <c r="C64" s="37" t="s">
        <v>49</v>
      </c>
    </row>
    <row r="65" spans="2:8" x14ac:dyDescent="0.2">
      <c r="B65" s="48" t="s">
        <v>77</v>
      </c>
      <c r="C65" s="41"/>
    </row>
    <row r="66" spans="2:8" x14ac:dyDescent="0.2">
      <c r="C66" s="48" t="s">
        <v>76</v>
      </c>
    </row>
    <row r="68" spans="2:8" x14ac:dyDescent="0.2">
      <c r="B68" s="37" t="s">
        <v>47</v>
      </c>
      <c r="C68" s="38" t="s">
        <v>48</v>
      </c>
      <c r="D68" s="37" t="s">
        <v>49</v>
      </c>
      <c r="E68" s="37" t="s">
        <v>50</v>
      </c>
      <c r="F68" s="38" t="s">
        <v>51</v>
      </c>
      <c r="G68" s="38" t="s">
        <v>52</v>
      </c>
      <c r="H68" s="37" t="s">
        <v>53</v>
      </c>
    </row>
    <row r="69" spans="2:8" x14ac:dyDescent="0.2">
      <c r="B69" s="46" t="s">
        <v>75</v>
      </c>
      <c r="C69" s="47">
        <v>1986</v>
      </c>
      <c r="D69" s="48" t="s">
        <v>76</v>
      </c>
      <c r="E69" s="48" t="s">
        <v>77</v>
      </c>
      <c r="F69" s="49">
        <v>37552543.427982159</v>
      </c>
      <c r="G69" s="50">
        <v>2</v>
      </c>
      <c r="H69" s="51">
        <v>1</v>
      </c>
    </row>
    <row r="70" spans="2:8" x14ac:dyDescent="0.2">
      <c r="B70" s="46" t="s">
        <v>78</v>
      </c>
      <c r="C70" s="47">
        <v>1985</v>
      </c>
      <c r="D70" s="48" t="s">
        <v>76</v>
      </c>
      <c r="E70" s="48" t="s">
        <v>77</v>
      </c>
      <c r="F70" s="49">
        <v>24791603.729475908</v>
      </c>
      <c r="G70" s="50">
        <v>2</v>
      </c>
      <c r="H70" s="51">
        <v>6</v>
      </c>
    </row>
    <row r="71" spans="2:8" x14ac:dyDescent="0.2">
      <c r="B71" s="46" t="s">
        <v>79</v>
      </c>
      <c r="C71" s="47">
        <v>1985</v>
      </c>
      <c r="D71" s="48" t="s">
        <v>76</v>
      </c>
      <c r="E71" s="48" t="s">
        <v>77</v>
      </c>
      <c r="F71" s="49">
        <v>80797996.251436666</v>
      </c>
      <c r="G71" s="50">
        <v>2</v>
      </c>
      <c r="H71" s="51">
        <v>1</v>
      </c>
    </row>
    <row r="72" spans="2:8" x14ac:dyDescent="0.2">
      <c r="B72" s="46" t="s">
        <v>80</v>
      </c>
      <c r="C72" s="47">
        <v>1998</v>
      </c>
      <c r="D72" s="48" t="s">
        <v>81</v>
      </c>
      <c r="E72" s="48" t="s">
        <v>77</v>
      </c>
      <c r="F72" s="49">
        <v>88590285.281360641</v>
      </c>
      <c r="G72" s="50">
        <v>14.96</v>
      </c>
      <c r="H72" s="51">
        <v>3</v>
      </c>
    </row>
    <row r="76" spans="2:8" x14ac:dyDescent="0.2">
      <c r="C76" s="33"/>
      <c r="F76" s="33"/>
    </row>
    <row r="85" spans="1:11" s="34" customFormat="1" x14ac:dyDescent="0.2">
      <c r="A85" s="33"/>
      <c r="D85" s="33"/>
      <c r="E85" s="33"/>
      <c r="G85" s="33"/>
      <c r="H85" s="33"/>
      <c r="I85" s="33"/>
      <c r="J85" s="33"/>
      <c r="K85" s="33"/>
    </row>
    <row r="86" spans="1:11" s="34" customFormat="1" x14ac:dyDescent="0.2">
      <c r="A86" s="33"/>
      <c r="D86" s="33"/>
      <c r="E86" s="33"/>
      <c r="G86" s="33"/>
      <c r="H86" s="33"/>
      <c r="I86" s="33"/>
      <c r="J86" s="33"/>
      <c r="K86" s="33"/>
    </row>
  </sheetData>
  <pageMargins left="0.75" right="0.75" top="1" bottom="1" header="0" footer="0"/>
  <pageSetup paperSize="9" orientation="portrait" r:id="rId1"/>
  <headerFooter alignWithMargins="0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5"/>
  <sheetViews>
    <sheetView showGridLines="0" zoomScaleNormal="100" workbookViewId="0">
      <selection activeCell="B9" sqref="B9:E9"/>
    </sheetView>
  </sheetViews>
  <sheetFormatPr defaultColWidth="9.109375" defaultRowHeight="18" x14ac:dyDescent="0.35"/>
  <cols>
    <col min="1" max="1" width="4.109375" style="13" customWidth="1"/>
    <col min="2" max="5" width="22.33203125" style="12" customWidth="1"/>
    <col min="6" max="7" width="9.109375" style="12"/>
    <col min="8" max="11" width="17.5546875" style="12" customWidth="1"/>
    <col min="12" max="12" width="10.109375" style="12" bestFit="1" customWidth="1"/>
    <col min="13" max="16384" width="9.109375" style="12"/>
  </cols>
  <sheetData>
    <row r="1" spans="1:24" s="15" customFormat="1" x14ac:dyDescent="0.35">
      <c r="A1" s="31">
        <v>1</v>
      </c>
      <c r="B1" s="30" t="s">
        <v>44</v>
      </c>
    </row>
    <row r="2" spans="1:24" s="15" customFormat="1" x14ac:dyDescent="0.35">
      <c r="A2" s="31">
        <v>2</v>
      </c>
      <c r="B2" s="30" t="s">
        <v>43</v>
      </c>
    </row>
    <row r="3" spans="1:24" s="15" customFormat="1" x14ac:dyDescent="0.35">
      <c r="A3" s="31">
        <v>3</v>
      </c>
      <c r="B3" s="30" t="s">
        <v>42</v>
      </c>
    </row>
    <row r="4" spans="1:24" s="15" customFormat="1" x14ac:dyDescent="0.35">
      <c r="A4" s="31">
        <v>4</v>
      </c>
      <c r="B4" s="30" t="s">
        <v>41</v>
      </c>
    </row>
    <row r="5" spans="1:24" s="15" customFormat="1" x14ac:dyDescent="0.35">
      <c r="A5" s="31">
        <v>5</v>
      </c>
      <c r="B5" s="30" t="s">
        <v>40</v>
      </c>
    </row>
    <row r="6" spans="1:24" s="15" customFormat="1" x14ac:dyDescent="0.35">
      <c r="A6" s="31">
        <v>6</v>
      </c>
      <c r="B6" s="30" t="s">
        <v>39</v>
      </c>
    </row>
    <row r="7" spans="1:24" s="15" customFormat="1" x14ac:dyDescent="0.35">
      <c r="A7" s="31"/>
      <c r="B7" s="30"/>
    </row>
    <row r="8" spans="1:24" s="15" customFormat="1" x14ac:dyDescent="0.35">
      <c r="A8" s="17"/>
    </row>
    <row r="9" spans="1:24" s="15" customFormat="1" x14ac:dyDescent="0.35">
      <c r="A9" s="17"/>
      <c r="B9" s="98" t="s">
        <v>38</v>
      </c>
      <c r="C9" s="99"/>
      <c r="D9" s="99"/>
      <c r="E9" s="100"/>
      <c r="H9" s="98" t="s">
        <v>37</v>
      </c>
      <c r="I9" s="99"/>
      <c r="J9" s="99"/>
      <c r="K9" s="100"/>
    </row>
    <row r="10" spans="1:24" s="15" customFormat="1" x14ac:dyDescent="0.35">
      <c r="A10" s="17"/>
      <c r="B10" s="37" t="s">
        <v>34</v>
      </c>
      <c r="C10" s="37" t="s">
        <v>36</v>
      </c>
      <c r="D10" s="37" t="s">
        <v>32</v>
      </c>
      <c r="E10" s="94" t="s">
        <v>35</v>
      </c>
      <c r="H10" s="94" t="s">
        <v>34</v>
      </c>
      <c r="I10" s="94" t="s">
        <v>33</v>
      </c>
      <c r="J10" s="94" t="s">
        <v>32</v>
      </c>
      <c r="K10" s="94" t="s">
        <v>31</v>
      </c>
    </row>
    <row r="11" spans="1:24" s="15" customFormat="1" x14ac:dyDescent="0.35">
      <c r="A11" s="17"/>
      <c r="B11" s="25">
        <v>421754</v>
      </c>
      <c r="C11" s="25" t="s">
        <v>30</v>
      </c>
      <c r="D11" s="25" t="s">
        <v>6</v>
      </c>
      <c r="E11" s="24">
        <v>9200</v>
      </c>
      <c r="F11" s="23"/>
      <c r="G11" s="16"/>
      <c r="H11" s="20">
        <v>763018</v>
      </c>
      <c r="I11" s="21">
        <v>42000</v>
      </c>
      <c r="J11" s="20" t="s">
        <v>4</v>
      </c>
      <c r="K11" s="19">
        <v>12250</v>
      </c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</row>
    <row r="12" spans="1:24" s="15" customFormat="1" x14ac:dyDescent="0.35">
      <c r="A12" s="17"/>
      <c r="B12" s="25">
        <v>123568</v>
      </c>
      <c r="C12" s="25" t="s">
        <v>29</v>
      </c>
      <c r="D12" s="25" t="s">
        <v>8</v>
      </c>
      <c r="E12" s="27">
        <v>17000</v>
      </c>
      <c r="F12" s="23"/>
      <c r="G12" s="16"/>
      <c r="H12" s="22">
        <v>569075</v>
      </c>
      <c r="I12" s="21">
        <v>42020</v>
      </c>
      <c r="J12" s="20" t="s">
        <v>5</v>
      </c>
      <c r="K12" s="19">
        <v>21000</v>
      </c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s="15" customFormat="1" x14ac:dyDescent="0.35">
      <c r="A13" s="17"/>
      <c r="B13" s="25">
        <v>901384</v>
      </c>
      <c r="C13" s="25" t="s">
        <v>28</v>
      </c>
      <c r="D13" s="25" t="s">
        <v>8</v>
      </c>
      <c r="E13" s="24">
        <v>11200</v>
      </c>
      <c r="F13" s="23"/>
      <c r="G13" s="16"/>
      <c r="H13" s="20">
        <v>450987</v>
      </c>
      <c r="I13" s="21">
        <v>42021</v>
      </c>
      <c r="J13" s="20" t="s">
        <v>5</v>
      </c>
      <c r="K13" s="19">
        <v>35000</v>
      </c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s="15" customFormat="1" x14ac:dyDescent="0.35">
      <c r="A14" s="17"/>
      <c r="B14" s="25">
        <v>134907</v>
      </c>
      <c r="C14" s="25" t="s">
        <v>27</v>
      </c>
      <c r="D14" s="25" t="s">
        <v>6</v>
      </c>
      <c r="E14" s="24">
        <v>8000</v>
      </c>
      <c r="F14" s="23"/>
      <c r="G14" s="16"/>
      <c r="H14" s="20">
        <v>134907</v>
      </c>
      <c r="I14" s="21">
        <v>42052</v>
      </c>
      <c r="J14" s="20" t="s">
        <v>4</v>
      </c>
      <c r="K14" s="19">
        <v>7000</v>
      </c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</row>
    <row r="15" spans="1:24" s="15" customFormat="1" x14ac:dyDescent="0.35">
      <c r="A15" s="17"/>
      <c r="B15" s="25">
        <v>569075</v>
      </c>
      <c r="C15" s="25" t="s">
        <v>26</v>
      </c>
      <c r="D15" s="25" t="s">
        <v>8</v>
      </c>
      <c r="E15" s="24">
        <v>14000</v>
      </c>
      <c r="F15" s="23"/>
      <c r="G15" s="16"/>
      <c r="H15" s="22">
        <v>394205</v>
      </c>
      <c r="I15" s="21">
        <v>42056</v>
      </c>
      <c r="J15" s="20" t="s">
        <v>5</v>
      </c>
      <c r="K15" s="19">
        <v>29750</v>
      </c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</row>
    <row r="16" spans="1:24" s="15" customFormat="1" x14ac:dyDescent="0.35">
      <c r="A16" s="17"/>
      <c r="B16" s="25">
        <v>345678</v>
      </c>
      <c r="C16" s="25" t="s">
        <v>25</v>
      </c>
      <c r="D16" s="25" t="s">
        <v>6</v>
      </c>
      <c r="E16" s="26">
        <v>18000</v>
      </c>
      <c r="F16" s="23"/>
      <c r="G16" s="16"/>
      <c r="H16" s="20">
        <v>345678</v>
      </c>
      <c r="I16" s="21">
        <v>42075</v>
      </c>
      <c r="J16" s="20" t="s">
        <v>4</v>
      </c>
      <c r="K16" s="19">
        <v>17500</v>
      </c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s="15" customFormat="1" x14ac:dyDescent="0.35">
      <c r="A17" s="17"/>
      <c r="B17" s="25">
        <v>678543</v>
      </c>
      <c r="C17" s="25" t="s">
        <v>24</v>
      </c>
      <c r="D17" s="25" t="s">
        <v>8</v>
      </c>
      <c r="E17" s="24">
        <v>21000</v>
      </c>
      <c r="F17" s="23"/>
      <c r="G17" s="16"/>
      <c r="H17" s="22">
        <v>281633</v>
      </c>
      <c r="I17" s="21">
        <v>42076</v>
      </c>
      <c r="J17" s="20" t="s">
        <v>5</v>
      </c>
      <c r="K17" s="19">
        <v>35000</v>
      </c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</row>
    <row r="18" spans="1:24" s="15" customFormat="1" x14ac:dyDescent="0.35">
      <c r="A18" s="17"/>
      <c r="B18" s="25">
        <v>394205</v>
      </c>
      <c r="C18" s="25" t="s">
        <v>23</v>
      </c>
      <c r="D18" s="25" t="s">
        <v>8</v>
      </c>
      <c r="E18" s="24">
        <v>19600</v>
      </c>
      <c r="F18" s="23"/>
      <c r="G18" s="16"/>
      <c r="H18" s="20">
        <v>450987</v>
      </c>
      <c r="I18" s="21">
        <v>42087</v>
      </c>
      <c r="J18" s="20" t="s">
        <v>4</v>
      </c>
      <c r="K18" s="19">
        <v>10500</v>
      </c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4" s="15" customFormat="1" x14ac:dyDescent="0.35">
      <c r="A19" s="17"/>
      <c r="B19" s="25">
        <v>154790</v>
      </c>
      <c r="C19" s="25" t="s">
        <v>22</v>
      </c>
      <c r="D19" s="25" t="s">
        <v>8</v>
      </c>
      <c r="E19" s="24">
        <v>18000</v>
      </c>
      <c r="F19" s="23"/>
      <c r="G19" s="16"/>
      <c r="H19" s="22">
        <v>190356</v>
      </c>
      <c r="I19" s="21">
        <v>42091</v>
      </c>
      <c r="J19" s="20" t="s">
        <v>4</v>
      </c>
      <c r="K19" s="19">
        <v>10500</v>
      </c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24" s="15" customFormat="1" x14ac:dyDescent="0.35">
      <c r="A20" s="17"/>
      <c r="B20" s="25">
        <v>281633</v>
      </c>
      <c r="C20" s="25" t="s">
        <v>21</v>
      </c>
      <c r="D20" s="25" t="s">
        <v>8</v>
      </c>
      <c r="E20" s="24">
        <v>17200</v>
      </c>
      <c r="F20" s="23"/>
      <c r="G20" s="16"/>
      <c r="H20" s="22">
        <v>394205</v>
      </c>
      <c r="I20" s="21">
        <v>42095</v>
      </c>
      <c r="J20" s="20" t="s">
        <v>5</v>
      </c>
      <c r="K20" s="19">
        <v>28000</v>
      </c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</row>
    <row r="21" spans="1:24" s="15" customFormat="1" x14ac:dyDescent="0.35">
      <c r="A21" s="17"/>
      <c r="B21" s="25">
        <v>329506</v>
      </c>
      <c r="C21" s="25" t="s">
        <v>20</v>
      </c>
      <c r="D21" s="25" t="s">
        <v>8</v>
      </c>
      <c r="E21" s="24">
        <v>19400</v>
      </c>
      <c r="F21" s="23"/>
      <c r="G21" s="16"/>
      <c r="H21" s="22">
        <v>450987</v>
      </c>
      <c r="I21" s="21">
        <v>42099</v>
      </c>
      <c r="J21" s="20" t="s">
        <v>4</v>
      </c>
      <c r="K21" s="19">
        <v>12250</v>
      </c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</row>
    <row r="22" spans="1:24" s="15" customFormat="1" x14ac:dyDescent="0.35">
      <c r="A22" s="17"/>
      <c r="B22" s="25">
        <v>190356</v>
      </c>
      <c r="C22" s="25" t="s">
        <v>19</v>
      </c>
      <c r="D22" s="25" t="s">
        <v>6</v>
      </c>
      <c r="E22" s="24">
        <v>10000</v>
      </c>
      <c r="F22" s="23"/>
      <c r="G22" s="16"/>
      <c r="H22" s="20">
        <v>901384</v>
      </c>
      <c r="I22" s="21">
        <v>42107</v>
      </c>
      <c r="J22" s="20" t="s">
        <v>5</v>
      </c>
      <c r="K22" s="19">
        <v>28000</v>
      </c>
      <c r="L22" s="16"/>
      <c r="M22" s="16"/>
      <c r="N22" s="16"/>
      <c r="O22" s="16"/>
      <c r="P22" s="16"/>
      <c r="Q22" s="16"/>
      <c r="R22" s="16" t="s">
        <v>18</v>
      </c>
      <c r="S22" s="16"/>
      <c r="T22" s="16"/>
      <c r="U22" s="16"/>
      <c r="V22" s="16"/>
      <c r="W22" s="16"/>
      <c r="X22" s="16"/>
    </row>
    <row r="23" spans="1:24" s="15" customFormat="1" x14ac:dyDescent="0.35">
      <c r="A23" s="17"/>
      <c r="B23" s="25">
        <v>134907</v>
      </c>
      <c r="C23" s="25" t="s">
        <v>17</v>
      </c>
      <c r="D23" s="25" t="s">
        <v>6</v>
      </c>
      <c r="E23" s="24">
        <v>22000</v>
      </c>
      <c r="F23" s="23"/>
      <c r="G23" s="16"/>
      <c r="H23" s="20">
        <v>541954</v>
      </c>
      <c r="I23" s="21">
        <v>42117</v>
      </c>
      <c r="J23" s="20" t="s">
        <v>4</v>
      </c>
      <c r="K23" s="19">
        <v>21000</v>
      </c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s="15" customFormat="1" x14ac:dyDescent="0.35">
      <c r="A24" s="17"/>
      <c r="B24" s="25">
        <v>350787</v>
      </c>
      <c r="C24" s="25" t="s">
        <v>16</v>
      </c>
      <c r="D24" s="25" t="s">
        <v>8</v>
      </c>
      <c r="E24" s="24">
        <v>12000</v>
      </c>
      <c r="F24" s="23"/>
      <c r="G24" s="16"/>
      <c r="H24" s="20">
        <v>134907</v>
      </c>
      <c r="I24" s="21">
        <v>42129</v>
      </c>
      <c r="J24" s="20" t="s">
        <v>4</v>
      </c>
      <c r="K24" s="19">
        <v>8750</v>
      </c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24" s="15" customFormat="1" x14ac:dyDescent="0.35">
      <c r="A25" s="17"/>
      <c r="B25" s="25">
        <v>450987</v>
      </c>
      <c r="C25" s="25" t="s">
        <v>15</v>
      </c>
      <c r="D25" s="25" t="s">
        <v>8</v>
      </c>
      <c r="E25" s="24">
        <v>25600</v>
      </c>
      <c r="F25" s="23"/>
      <c r="G25" s="16"/>
      <c r="H25" s="22">
        <v>345678</v>
      </c>
      <c r="I25" s="21">
        <v>42141</v>
      </c>
      <c r="J25" s="20" t="s">
        <v>5</v>
      </c>
      <c r="K25" s="19">
        <v>28000</v>
      </c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24" s="15" customFormat="1" x14ac:dyDescent="0.35">
      <c r="A26" s="17"/>
      <c r="B26" s="25">
        <v>541954</v>
      </c>
      <c r="C26" s="25" t="s">
        <v>14</v>
      </c>
      <c r="D26" s="25" t="s">
        <v>8</v>
      </c>
      <c r="E26" s="24">
        <v>30000</v>
      </c>
      <c r="F26" s="23"/>
      <c r="G26" s="16"/>
      <c r="H26" s="22">
        <v>450987</v>
      </c>
      <c r="I26" s="21">
        <v>42142</v>
      </c>
      <c r="J26" s="20" t="s">
        <v>5</v>
      </c>
      <c r="K26" s="19">
        <v>38500</v>
      </c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  <row r="27" spans="1:24" s="15" customFormat="1" x14ac:dyDescent="0.35">
      <c r="A27" s="17"/>
      <c r="B27" s="25">
        <v>764390</v>
      </c>
      <c r="C27" s="25" t="s">
        <v>13</v>
      </c>
      <c r="D27" s="25" t="s">
        <v>8</v>
      </c>
      <c r="E27" s="24">
        <v>28000</v>
      </c>
      <c r="F27" s="23"/>
      <c r="G27" s="16"/>
      <c r="H27" s="20">
        <v>350787</v>
      </c>
      <c r="I27" s="21">
        <v>42143</v>
      </c>
      <c r="J27" s="20" t="s">
        <v>5</v>
      </c>
      <c r="K27" s="19">
        <v>45000</v>
      </c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  <row r="28" spans="1:24" s="15" customFormat="1" x14ac:dyDescent="0.35">
      <c r="A28" s="17"/>
      <c r="B28" s="25">
        <v>350321</v>
      </c>
      <c r="C28" s="25" t="s">
        <v>12</v>
      </c>
      <c r="D28" s="25" t="s">
        <v>6</v>
      </c>
      <c r="E28" s="24">
        <v>5000</v>
      </c>
      <c r="F28" s="23"/>
      <c r="G28" s="16"/>
      <c r="H28" s="20">
        <v>541954</v>
      </c>
      <c r="I28" s="21">
        <v>42158</v>
      </c>
      <c r="J28" s="20" t="s">
        <v>4</v>
      </c>
      <c r="K28" s="19">
        <v>22750</v>
      </c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</row>
    <row r="29" spans="1:24" s="15" customFormat="1" x14ac:dyDescent="0.35">
      <c r="A29" s="17"/>
      <c r="B29" s="25">
        <v>546290</v>
      </c>
      <c r="C29" s="25" t="s">
        <v>11</v>
      </c>
      <c r="D29" s="25" t="s">
        <v>8</v>
      </c>
      <c r="E29" s="24">
        <v>10000</v>
      </c>
      <c r="F29" s="23"/>
      <c r="G29" s="16"/>
      <c r="H29" s="22">
        <v>123568</v>
      </c>
      <c r="I29" s="21">
        <v>42166</v>
      </c>
      <c r="J29" s="20" t="s">
        <v>4</v>
      </c>
      <c r="K29" s="19">
        <v>7000</v>
      </c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</row>
    <row r="30" spans="1:24" s="15" customFormat="1" x14ac:dyDescent="0.35">
      <c r="A30" s="17"/>
      <c r="B30" s="25">
        <v>763018</v>
      </c>
      <c r="C30" s="25" t="s">
        <v>10</v>
      </c>
      <c r="D30" s="25" t="s">
        <v>6</v>
      </c>
      <c r="E30" s="24">
        <v>8000</v>
      </c>
      <c r="F30" s="23"/>
      <c r="G30" s="16"/>
      <c r="H30" s="22">
        <v>678543</v>
      </c>
      <c r="I30" s="21">
        <v>42176</v>
      </c>
      <c r="J30" s="20" t="s">
        <v>5</v>
      </c>
      <c r="K30" s="19">
        <v>126000</v>
      </c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</row>
    <row r="31" spans="1:24" s="15" customFormat="1" x14ac:dyDescent="0.35">
      <c r="A31" s="17"/>
      <c r="B31" s="25">
        <v>126743</v>
      </c>
      <c r="C31" s="25" t="s">
        <v>9</v>
      </c>
      <c r="D31" s="25" t="s">
        <v>8</v>
      </c>
      <c r="E31" s="24">
        <v>24800</v>
      </c>
      <c r="F31" s="23"/>
      <c r="G31" s="16"/>
      <c r="H31" s="22">
        <v>325763</v>
      </c>
      <c r="I31" s="21">
        <v>42179</v>
      </c>
      <c r="J31" s="20" t="s">
        <v>4</v>
      </c>
      <c r="K31" s="19">
        <v>15750</v>
      </c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</row>
    <row r="32" spans="1:24" s="15" customFormat="1" x14ac:dyDescent="0.35">
      <c r="A32" s="17"/>
      <c r="B32" s="25">
        <v>325763</v>
      </c>
      <c r="C32" s="25" t="s">
        <v>7</v>
      </c>
      <c r="D32" s="25" t="s">
        <v>6</v>
      </c>
      <c r="E32" s="24">
        <v>14000</v>
      </c>
      <c r="F32" s="23"/>
      <c r="G32" s="16"/>
      <c r="H32" s="22">
        <v>123568</v>
      </c>
      <c r="I32" s="21">
        <v>42185</v>
      </c>
      <c r="J32" s="20" t="s">
        <v>4</v>
      </c>
      <c r="K32" s="19">
        <v>17500</v>
      </c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spans="1:24" s="15" customFormat="1" x14ac:dyDescent="0.35">
      <c r="A33" s="17"/>
      <c r="B33" s="16"/>
      <c r="C33" s="16"/>
      <c r="D33" s="16"/>
      <c r="E33" s="16"/>
      <c r="F33" s="16"/>
      <c r="G33" s="16"/>
      <c r="H33" s="22">
        <v>134907</v>
      </c>
      <c r="I33" s="21">
        <v>42198</v>
      </c>
      <c r="J33" s="20" t="s">
        <v>4</v>
      </c>
      <c r="K33" s="19">
        <v>10500</v>
      </c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</row>
    <row r="34" spans="1:24" s="15" customFormat="1" x14ac:dyDescent="0.35">
      <c r="A34" s="17"/>
      <c r="B34" s="16"/>
      <c r="C34" s="16"/>
      <c r="D34" s="16"/>
      <c r="E34" s="16"/>
      <c r="F34" s="16"/>
      <c r="G34" s="16"/>
      <c r="H34" s="22">
        <v>450987</v>
      </c>
      <c r="I34" s="21">
        <v>42215</v>
      </c>
      <c r="J34" s="20" t="s">
        <v>5</v>
      </c>
      <c r="K34" s="19">
        <v>36750</v>
      </c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</row>
    <row r="35" spans="1:24" s="15" customFormat="1" x14ac:dyDescent="0.35">
      <c r="A35" s="17"/>
      <c r="G35" s="16"/>
      <c r="H35" s="22">
        <v>329506</v>
      </c>
      <c r="I35" s="21">
        <v>42231</v>
      </c>
      <c r="J35" s="20" t="s">
        <v>5</v>
      </c>
      <c r="K35" s="19">
        <v>21000</v>
      </c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</row>
    <row r="36" spans="1:24" s="15" customFormat="1" x14ac:dyDescent="0.35">
      <c r="A36" s="17"/>
      <c r="G36" s="16"/>
      <c r="H36" s="22">
        <v>763018</v>
      </c>
      <c r="I36" s="21">
        <v>42254</v>
      </c>
      <c r="J36" s="20" t="s">
        <v>4</v>
      </c>
      <c r="K36" s="19">
        <v>7000</v>
      </c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1:24" s="15" customFormat="1" x14ac:dyDescent="0.35">
      <c r="A37" s="17"/>
      <c r="G37" s="16"/>
      <c r="H37" s="22">
        <v>350321</v>
      </c>
      <c r="I37" s="21">
        <v>42269</v>
      </c>
      <c r="J37" s="20" t="s">
        <v>4</v>
      </c>
      <c r="K37" s="19">
        <v>10500</v>
      </c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</row>
    <row r="38" spans="1:24" s="15" customFormat="1" x14ac:dyDescent="0.35">
      <c r="A38" s="17"/>
      <c r="G38" s="16"/>
      <c r="H38" s="22">
        <v>329506</v>
      </c>
      <c r="I38" s="21">
        <v>42271</v>
      </c>
      <c r="J38" s="20" t="s">
        <v>5</v>
      </c>
      <c r="K38" s="19">
        <v>22750</v>
      </c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</row>
    <row r="39" spans="1:24" s="15" customFormat="1" x14ac:dyDescent="0.35">
      <c r="A39" s="17"/>
      <c r="G39" s="16"/>
      <c r="H39" s="20">
        <v>764390</v>
      </c>
      <c r="I39" s="21">
        <v>42277</v>
      </c>
      <c r="J39" s="20" t="s">
        <v>5</v>
      </c>
      <c r="K39" s="19">
        <v>42000</v>
      </c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</row>
    <row r="40" spans="1:24" s="15" customFormat="1" x14ac:dyDescent="0.35">
      <c r="A40" s="17"/>
      <c r="G40" s="16"/>
      <c r="H40" s="20">
        <v>546290</v>
      </c>
      <c r="I40" s="21">
        <v>42278</v>
      </c>
      <c r="J40" s="20" t="s">
        <v>4</v>
      </c>
      <c r="K40" s="19">
        <v>7000</v>
      </c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</row>
    <row r="41" spans="1:24" s="15" customFormat="1" x14ac:dyDescent="0.35">
      <c r="A41" s="17"/>
      <c r="G41" s="16"/>
      <c r="H41" s="22">
        <v>154790</v>
      </c>
      <c r="I41" s="21">
        <v>42316</v>
      </c>
      <c r="J41" s="20" t="s">
        <v>5</v>
      </c>
      <c r="K41" s="19">
        <v>14000</v>
      </c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</row>
    <row r="42" spans="1:24" s="15" customFormat="1" x14ac:dyDescent="0.35">
      <c r="A42" s="17"/>
      <c r="G42" s="16"/>
      <c r="H42" s="22">
        <v>325763</v>
      </c>
      <c r="I42" s="21">
        <v>42340</v>
      </c>
      <c r="J42" s="20" t="s">
        <v>4</v>
      </c>
      <c r="K42" s="19">
        <v>14000</v>
      </c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</row>
    <row r="43" spans="1:24" s="15" customFormat="1" x14ac:dyDescent="0.35">
      <c r="A43" s="17"/>
      <c r="G43" s="16"/>
      <c r="H43" s="16"/>
      <c r="I43" s="16"/>
      <c r="J43" s="16"/>
      <c r="K43" s="16"/>
      <c r="L43" s="18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</row>
    <row r="44" spans="1:24" s="15" customFormat="1" x14ac:dyDescent="0.35">
      <c r="A44" s="31">
        <v>1</v>
      </c>
      <c r="B44" s="30" t="s">
        <v>44</v>
      </c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</row>
    <row r="45" spans="1:24" s="15" customFormat="1" x14ac:dyDescent="0.35">
      <c r="A45" s="17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</row>
    <row r="46" spans="1:24" s="15" customFormat="1" x14ac:dyDescent="0.35">
      <c r="A46" s="17"/>
      <c r="B46" s="29" t="s">
        <v>32</v>
      </c>
      <c r="C46" s="16"/>
      <c r="D46" s="29" t="s">
        <v>32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</row>
    <row r="47" spans="1:24" s="15" customFormat="1" x14ac:dyDescent="0.35">
      <c r="A47" s="17"/>
      <c r="B47" s="25" t="s">
        <v>6</v>
      </c>
      <c r="C47" s="16"/>
      <c r="D47" s="25" t="s">
        <v>8</v>
      </c>
      <c r="E47" s="16"/>
      <c r="F47" s="16"/>
      <c r="G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</row>
    <row r="48" spans="1:24" s="15" customFormat="1" x14ac:dyDescent="0.35">
      <c r="A48" s="17"/>
      <c r="C48" s="16"/>
      <c r="D48" s="16"/>
      <c r="E48" s="16"/>
      <c r="F48" s="16"/>
      <c r="G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</row>
    <row r="49" spans="1:24" s="15" customFormat="1" x14ac:dyDescent="0.35">
      <c r="A49" s="17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</row>
    <row r="50" spans="1:24" s="15" customFormat="1" x14ac:dyDescent="0.35">
      <c r="A50" s="17"/>
      <c r="B50" s="29" t="s">
        <v>34</v>
      </c>
      <c r="C50" s="29" t="s">
        <v>36</v>
      </c>
      <c r="D50" s="29" t="s">
        <v>32</v>
      </c>
      <c r="E50" s="29" t="s">
        <v>35</v>
      </c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</row>
    <row r="51" spans="1:24" s="15" customFormat="1" x14ac:dyDescent="0.35">
      <c r="A51" s="17"/>
      <c r="B51" s="25">
        <v>421754</v>
      </c>
      <c r="C51" s="25" t="s">
        <v>30</v>
      </c>
      <c r="D51" s="25" t="s">
        <v>6</v>
      </c>
      <c r="E51" s="24">
        <v>9200</v>
      </c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</row>
    <row r="52" spans="1:24" s="15" customFormat="1" x14ac:dyDescent="0.35">
      <c r="A52" s="17"/>
      <c r="B52" s="25">
        <v>134907</v>
      </c>
      <c r="C52" s="25" t="s">
        <v>27</v>
      </c>
      <c r="D52" s="25" t="s">
        <v>6</v>
      </c>
      <c r="E52" s="24">
        <v>8000</v>
      </c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</row>
    <row r="53" spans="1:24" s="15" customFormat="1" x14ac:dyDescent="0.35">
      <c r="A53" s="17"/>
      <c r="B53" s="25">
        <v>345678</v>
      </c>
      <c r="C53" s="25" t="s">
        <v>25</v>
      </c>
      <c r="D53" s="25" t="s">
        <v>6</v>
      </c>
      <c r="E53" s="26">
        <v>18000</v>
      </c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</row>
    <row r="54" spans="1:24" s="15" customFormat="1" x14ac:dyDescent="0.35">
      <c r="A54" s="17"/>
      <c r="B54" s="25">
        <v>190356</v>
      </c>
      <c r="C54" s="25" t="s">
        <v>19</v>
      </c>
      <c r="D54" s="25" t="s">
        <v>6</v>
      </c>
      <c r="E54" s="24">
        <v>10000</v>
      </c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</row>
    <row r="55" spans="1:24" s="15" customFormat="1" x14ac:dyDescent="0.35">
      <c r="A55" s="17"/>
      <c r="B55" s="25">
        <v>134907</v>
      </c>
      <c r="C55" s="25" t="s">
        <v>17</v>
      </c>
      <c r="D55" s="25" t="s">
        <v>6</v>
      </c>
      <c r="E55" s="24">
        <v>22000</v>
      </c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</row>
    <row r="56" spans="1:24" s="15" customFormat="1" x14ac:dyDescent="0.35">
      <c r="A56" s="17"/>
      <c r="B56" s="25">
        <v>350321</v>
      </c>
      <c r="C56" s="25" t="s">
        <v>12</v>
      </c>
      <c r="D56" s="25" t="s">
        <v>6</v>
      </c>
      <c r="E56" s="24">
        <v>5000</v>
      </c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</row>
    <row r="57" spans="1:24" s="15" customFormat="1" x14ac:dyDescent="0.35">
      <c r="A57" s="17"/>
      <c r="B57" s="25">
        <v>763018</v>
      </c>
      <c r="C57" s="25" t="s">
        <v>10</v>
      </c>
      <c r="D57" s="25" t="s">
        <v>6</v>
      </c>
      <c r="E57" s="24">
        <v>8000</v>
      </c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</row>
    <row r="58" spans="1:24" s="15" customFormat="1" x14ac:dyDescent="0.35">
      <c r="A58" s="17"/>
      <c r="B58" s="25">
        <v>325763</v>
      </c>
      <c r="C58" s="25" t="s">
        <v>7</v>
      </c>
      <c r="D58" s="25" t="s">
        <v>6</v>
      </c>
      <c r="E58" s="24">
        <v>14000</v>
      </c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</row>
    <row r="59" spans="1:24" s="15" customFormat="1" x14ac:dyDescent="0.35">
      <c r="A59" s="17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</row>
    <row r="60" spans="1:24" s="15" customFormat="1" x14ac:dyDescent="0.35">
      <c r="A60" s="17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</row>
    <row r="61" spans="1:24" s="15" customFormat="1" x14ac:dyDescent="0.35">
      <c r="A61" s="17"/>
      <c r="B61" s="29" t="s">
        <v>34</v>
      </c>
      <c r="C61" s="29" t="s">
        <v>36</v>
      </c>
      <c r="D61" s="29" t="s">
        <v>32</v>
      </c>
      <c r="E61" s="29" t="s">
        <v>35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</row>
    <row r="62" spans="1:24" s="15" customFormat="1" x14ac:dyDescent="0.35">
      <c r="A62" s="17"/>
      <c r="B62" s="25">
        <v>123568</v>
      </c>
      <c r="C62" s="25" t="s">
        <v>29</v>
      </c>
      <c r="D62" s="25" t="s">
        <v>8</v>
      </c>
      <c r="E62" s="27">
        <v>17000</v>
      </c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</row>
    <row r="63" spans="1:24" s="15" customFormat="1" x14ac:dyDescent="0.35">
      <c r="A63" s="17"/>
      <c r="B63" s="25">
        <v>901384</v>
      </c>
      <c r="C63" s="25" t="s">
        <v>28</v>
      </c>
      <c r="D63" s="25" t="s">
        <v>8</v>
      </c>
      <c r="E63" s="24">
        <v>11200</v>
      </c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</row>
    <row r="64" spans="1:24" s="15" customFormat="1" x14ac:dyDescent="0.35">
      <c r="A64" s="17"/>
      <c r="B64" s="25">
        <v>569075</v>
      </c>
      <c r="C64" s="25" t="s">
        <v>26</v>
      </c>
      <c r="D64" s="25" t="s">
        <v>8</v>
      </c>
      <c r="E64" s="24">
        <v>14000</v>
      </c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</row>
    <row r="65" spans="1:24" s="15" customFormat="1" x14ac:dyDescent="0.35">
      <c r="A65" s="17"/>
      <c r="B65" s="25">
        <v>678543</v>
      </c>
      <c r="C65" s="25" t="s">
        <v>24</v>
      </c>
      <c r="D65" s="25" t="s">
        <v>8</v>
      </c>
      <c r="E65" s="24">
        <v>21000</v>
      </c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</row>
    <row r="66" spans="1:24" s="15" customFormat="1" x14ac:dyDescent="0.35">
      <c r="A66" s="17"/>
      <c r="B66" s="25">
        <v>394205</v>
      </c>
      <c r="C66" s="25" t="s">
        <v>23</v>
      </c>
      <c r="D66" s="25" t="s">
        <v>8</v>
      </c>
      <c r="E66" s="24">
        <v>19600</v>
      </c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</row>
    <row r="67" spans="1:24" s="15" customFormat="1" x14ac:dyDescent="0.35">
      <c r="A67" s="17"/>
      <c r="B67" s="25">
        <v>154790</v>
      </c>
      <c r="C67" s="25" t="s">
        <v>22</v>
      </c>
      <c r="D67" s="25" t="s">
        <v>8</v>
      </c>
      <c r="E67" s="24">
        <v>18000</v>
      </c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</row>
    <row r="68" spans="1:24" s="15" customFormat="1" x14ac:dyDescent="0.35">
      <c r="A68" s="17"/>
      <c r="B68" s="25">
        <v>281633</v>
      </c>
      <c r="C68" s="25" t="s">
        <v>21</v>
      </c>
      <c r="D68" s="25" t="s">
        <v>8</v>
      </c>
      <c r="E68" s="24">
        <v>17200</v>
      </c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</row>
    <row r="69" spans="1:24" s="15" customFormat="1" x14ac:dyDescent="0.35">
      <c r="A69" s="17"/>
      <c r="B69" s="25">
        <v>329506</v>
      </c>
      <c r="C69" s="25" t="s">
        <v>20</v>
      </c>
      <c r="D69" s="25" t="s">
        <v>8</v>
      </c>
      <c r="E69" s="24">
        <v>19400</v>
      </c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</row>
    <row r="70" spans="1:24" s="15" customFormat="1" x14ac:dyDescent="0.35">
      <c r="A70" s="17"/>
      <c r="B70" s="25">
        <v>350787</v>
      </c>
      <c r="C70" s="25" t="s">
        <v>16</v>
      </c>
      <c r="D70" s="25" t="s">
        <v>8</v>
      </c>
      <c r="E70" s="24">
        <v>12000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</row>
    <row r="71" spans="1:24" s="15" customFormat="1" x14ac:dyDescent="0.35">
      <c r="A71" s="17"/>
      <c r="B71" s="25">
        <v>450987</v>
      </c>
      <c r="C71" s="25" t="s">
        <v>15</v>
      </c>
      <c r="D71" s="25" t="s">
        <v>8</v>
      </c>
      <c r="E71" s="24">
        <v>25600</v>
      </c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</row>
    <row r="72" spans="1:24" s="15" customFormat="1" x14ac:dyDescent="0.35">
      <c r="A72" s="17"/>
      <c r="B72" s="25">
        <v>541954</v>
      </c>
      <c r="C72" s="25" t="s">
        <v>14</v>
      </c>
      <c r="D72" s="25" t="s">
        <v>8</v>
      </c>
      <c r="E72" s="24">
        <v>30000</v>
      </c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</row>
    <row r="73" spans="1:24" s="15" customFormat="1" x14ac:dyDescent="0.35">
      <c r="A73" s="17"/>
      <c r="B73" s="25">
        <v>764390</v>
      </c>
      <c r="C73" s="25" t="s">
        <v>13</v>
      </c>
      <c r="D73" s="25" t="s">
        <v>8</v>
      </c>
      <c r="E73" s="24">
        <v>28000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</row>
    <row r="74" spans="1:24" s="15" customFormat="1" x14ac:dyDescent="0.35">
      <c r="A74" s="17"/>
      <c r="B74" s="25">
        <v>546290</v>
      </c>
      <c r="C74" s="25" t="s">
        <v>11</v>
      </c>
      <c r="D74" s="25" t="s">
        <v>8</v>
      </c>
      <c r="E74" s="24">
        <v>10000</v>
      </c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</row>
    <row r="75" spans="1:24" s="15" customFormat="1" x14ac:dyDescent="0.35">
      <c r="A75" s="17"/>
      <c r="B75" s="25">
        <v>126743</v>
      </c>
      <c r="C75" s="25" t="s">
        <v>9</v>
      </c>
      <c r="D75" s="25" t="s">
        <v>8</v>
      </c>
      <c r="E75" s="24">
        <v>24800</v>
      </c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</row>
    <row r="76" spans="1:24" s="15" customFormat="1" x14ac:dyDescent="0.35">
      <c r="A76" s="17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</row>
    <row r="77" spans="1:24" s="15" customFormat="1" x14ac:dyDescent="0.35">
      <c r="A77" s="31">
        <v>2</v>
      </c>
      <c r="B77" s="30" t="s">
        <v>43</v>
      </c>
      <c r="C77" s="16"/>
      <c r="D77" s="16"/>
      <c r="E77" s="16"/>
      <c r="F77" s="16"/>
      <c r="G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</row>
    <row r="78" spans="1:24" s="15" customFormat="1" x14ac:dyDescent="0.35">
      <c r="A78" s="17"/>
      <c r="B78" s="16"/>
      <c r="C78" s="16"/>
      <c r="D78" s="16"/>
      <c r="E78" s="16"/>
      <c r="F78" s="16"/>
      <c r="G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</row>
    <row r="79" spans="1:24" s="15" customFormat="1" x14ac:dyDescent="0.35">
      <c r="A79" s="17"/>
      <c r="B79" s="60"/>
      <c r="C79" s="16"/>
      <c r="D79" s="16"/>
      <c r="E79" s="16"/>
      <c r="F79" s="16"/>
      <c r="G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</row>
    <row r="80" spans="1:24" s="15" customFormat="1" x14ac:dyDescent="0.35">
      <c r="A80" s="17"/>
      <c r="B80" s="16" t="b">
        <f>MONTH(I11)=6</f>
        <v>0</v>
      </c>
      <c r="C80" s="16"/>
      <c r="D80" s="16"/>
      <c r="E80" s="16"/>
      <c r="F80" s="16"/>
      <c r="G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</row>
    <row r="81" spans="1:24" s="15" customFormat="1" x14ac:dyDescent="0.35">
      <c r="A81" s="17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</row>
    <row r="82" spans="1:24" s="15" customFormat="1" x14ac:dyDescent="0.35">
      <c r="A82" s="17"/>
      <c r="B82" s="28" t="s">
        <v>34</v>
      </c>
      <c r="C82" s="28" t="s">
        <v>33</v>
      </c>
      <c r="D82" s="28" t="s">
        <v>32</v>
      </c>
      <c r="E82" s="28" t="s">
        <v>31</v>
      </c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</row>
    <row r="83" spans="1:24" s="15" customFormat="1" x14ac:dyDescent="0.35">
      <c r="A83" s="17"/>
      <c r="B83" s="20">
        <v>541954</v>
      </c>
      <c r="C83" s="21">
        <v>42158</v>
      </c>
      <c r="D83" s="20" t="s">
        <v>4</v>
      </c>
      <c r="E83" s="19">
        <v>22750</v>
      </c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</row>
    <row r="84" spans="1:24" s="15" customFormat="1" x14ac:dyDescent="0.35">
      <c r="A84" s="17"/>
      <c r="B84" s="22">
        <v>123568</v>
      </c>
      <c r="C84" s="21">
        <v>42166</v>
      </c>
      <c r="D84" s="20" t="s">
        <v>4</v>
      </c>
      <c r="E84" s="19">
        <v>7000</v>
      </c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</row>
    <row r="85" spans="1:24" s="15" customFormat="1" x14ac:dyDescent="0.35">
      <c r="A85" s="17"/>
      <c r="B85" s="22">
        <v>678543</v>
      </c>
      <c r="C85" s="21">
        <v>42176</v>
      </c>
      <c r="D85" s="20" t="s">
        <v>5</v>
      </c>
      <c r="E85" s="19">
        <v>126000</v>
      </c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</row>
    <row r="86" spans="1:24" s="15" customFormat="1" x14ac:dyDescent="0.35">
      <c r="A86" s="17"/>
      <c r="B86" s="22">
        <v>325763</v>
      </c>
      <c r="C86" s="21">
        <v>42179</v>
      </c>
      <c r="D86" s="20" t="s">
        <v>4</v>
      </c>
      <c r="E86" s="19">
        <v>15750</v>
      </c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</row>
    <row r="87" spans="1:24" s="15" customFormat="1" x14ac:dyDescent="0.35">
      <c r="A87" s="17"/>
      <c r="B87" s="22">
        <v>123568</v>
      </c>
      <c r="C87" s="21">
        <v>42185</v>
      </c>
      <c r="D87" s="20" t="s">
        <v>4</v>
      </c>
      <c r="E87" s="19">
        <v>17500</v>
      </c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</row>
    <row r="88" spans="1:24" s="15" customFormat="1" x14ac:dyDescent="0.35">
      <c r="A88" s="17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</row>
    <row r="89" spans="1:24" s="15" customFormat="1" x14ac:dyDescent="0.35">
      <c r="A89" s="31">
        <v>3</v>
      </c>
      <c r="B89" s="30" t="s">
        <v>42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</row>
    <row r="90" spans="1:24" s="15" customFormat="1" x14ac:dyDescent="0.35">
      <c r="A90" s="17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</row>
    <row r="91" spans="1:24" s="15" customFormat="1" x14ac:dyDescent="0.35">
      <c r="A91" s="17"/>
      <c r="B91" s="60"/>
      <c r="C91" s="60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</row>
    <row r="92" spans="1:24" s="15" customFormat="1" x14ac:dyDescent="0.35">
      <c r="A92" s="17"/>
      <c r="B92" s="16" t="b">
        <f>MONTH(I11)&gt;=6</f>
        <v>1</v>
      </c>
      <c r="C92" s="16" t="b">
        <f>YEAR(I11)=2015</f>
        <v>0</v>
      </c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</row>
    <row r="93" spans="1:24" s="15" customFormat="1" x14ac:dyDescent="0.35">
      <c r="A93" s="17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</row>
    <row r="94" spans="1:24" s="15" customFormat="1" x14ac:dyDescent="0.35">
      <c r="A94" s="17"/>
      <c r="B94" s="28" t="s">
        <v>34</v>
      </c>
      <c r="C94" s="28" t="s">
        <v>33</v>
      </c>
      <c r="D94" s="28" t="s">
        <v>32</v>
      </c>
      <c r="E94" s="28" t="s">
        <v>31</v>
      </c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</row>
    <row r="95" spans="1:24" s="15" customFormat="1" x14ac:dyDescent="0.35">
      <c r="A95" s="17"/>
      <c r="B95" s="20">
        <v>541954</v>
      </c>
      <c r="C95" s="21">
        <v>42158</v>
      </c>
      <c r="D95" s="20" t="s">
        <v>4</v>
      </c>
      <c r="E95" s="19">
        <v>22750</v>
      </c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</row>
    <row r="96" spans="1:24" s="15" customFormat="1" x14ac:dyDescent="0.35">
      <c r="A96" s="17"/>
      <c r="B96" s="22">
        <v>123568</v>
      </c>
      <c r="C96" s="21">
        <v>42166</v>
      </c>
      <c r="D96" s="20" t="s">
        <v>4</v>
      </c>
      <c r="E96" s="19">
        <v>7000</v>
      </c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</row>
    <row r="97" spans="1:24" s="15" customFormat="1" x14ac:dyDescent="0.35">
      <c r="A97" s="17"/>
      <c r="B97" s="22">
        <v>678543</v>
      </c>
      <c r="C97" s="21">
        <v>42176</v>
      </c>
      <c r="D97" s="20" t="s">
        <v>5</v>
      </c>
      <c r="E97" s="19">
        <v>126000</v>
      </c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</row>
    <row r="98" spans="1:24" s="15" customFormat="1" x14ac:dyDescent="0.35">
      <c r="A98" s="17"/>
      <c r="B98" s="22">
        <v>325763</v>
      </c>
      <c r="C98" s="21">
        <v>42179</v>
      </c>
      <c r="D98" s="20" t="s">
        <v>4</v>
      </c>
      <c r="E98" s="19">
        <v>15750</v>
      </c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</row>
    <row r="99" spans="1:24" s="15" customFormat="1" x14ac:dyDescent="0.35">
      <c r="A99" s="17"/>
      <c r="B99" s="22">
        <v>123568</v>
      </c>
      <c r="C99" s="21">
        <v>42185</v>
      </c>
      <c r="D99" s="20" t="s">
        <v>4</v>
      </c>
      <c r="E99" s="19">
        <v>17500</v>
      </c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</row>
    <row r="100" spans="1:24" s="15" customFormat="1" x14ac:dyDescent="0.35">
      <c r="A100" s="17"/>
      <c r="B100" s="22">
        <v>134907</v>
      </c>
      <c r="C100" s="21">
        <v>42198</v>
      </c>
      <c r="D100" s="20" t="s">
        <v>4</v>
      </c>
      <c r="E100" s="19">
        <v>10500</v>
      </c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</row>
    <row r="101" spans="1:24" s="15" customFormat="1" x14ac:dyDescent="0.35">
      <c r="A101" s="17"/>
      <c r="B101" s="22">
        <v>450987</v>
      </c>
      <c r="C101" s="21">
        <v>42215</v>
      </c>
      <c r="D101" s="20" t="s">
        <v>5</v>
      </c>
      <c r="E101" s="19">
        <v>36750</v>
      </c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</row>
    <row r="102" spans="1:24" s="15" customFormat="1" x14ac:dyDescent="0.35">
      <c r="A102" s="17"/>
      <c r="B102" s="22">
        <v>329506</v>
      </c>
      <c r="C102" s="21">
        <v>42231</v>
      </c>
      <c r="D102" s="20" t="s">
        <v>5</v>
      </c>
      <c r="E102" s="19">
        <v>21000</v>
      </c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</row>
    <row r="103" spans="1:24" s="15" customFormat="1" x14ac:dyDescent="0.35">
      <c r="A103" s="17"/>
      <c r="B103" s="22">
        <v>763018</v>
      </c>
      <c r="C103" s="21">
        <v>42254</v>
      </c>
      <c r="D103" s="20" t="s">
        <v>4</v>
      </c>
      <c r="E103" s="19">
        <v>7000</v>
      </c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</row>
    <row r="104" spans="1:24" s="15" customFormat="1" x14ac:dyDescent="0.35">
      <c r="A104" s="17"/>
      <c r="B104" s="22">
        <v>350321</v>
      </c>
      <c r="C104" s="21">
        <v>42269</v>
      </c>
      <c r="D104" s="20" t="s">
        <v>4</v>
      </c>
      <c r="E104" s="19">
        <v>10500</v>
      </c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</row>
    <row r="105" spans="1:24" s="15" customFormat="1" x14ac:dyDescent="0.35">
      <c r="A105" s="17"/>
      <c r="B105" s="22">
        <v>329506</v>
      </c>
      <c r="C105" s="21">
        <v>42271</v>
      </c>
      <c r="D105" s="20" t="s">
        <v>5</v>
      </c>
      <c r="E105" s="19">
        <v>22750</v>
      </c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</row>
    <row r="106" spans="1:24" s="15" customFormat="1" x14ac:dyDescent="0.35">
      <c r="A106" s="17"/>
      <c r="B106" s="20">
        <v>764390</v>
      </c>
      <c r="C106" s="21">
        <v>42277</v>
      </c>
      <c r="D106" s="20" t="s">
        <v>5</v>
      </c>
      <c r="E106" s="19">
        <v>42000</v>
      </c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</row>
    <row r="107" spans="1:24" s="15" customFormat="1" x14ac:dyDescent="0.35">
      <c r="A107" s="17"/>
      <c r="B107" s="20">
        <v>546290</v>
      </c>
      <c r="C107" s="21">
        <v>42278</v>
      </c>
      <c r="D107" s="20" t="s">
        <v>4</v>
      </c>
      <c r="E107" s="19">
        <v>7000</v>
      </c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</row>
    <row r="108" spans="1:24" s="15" customFormat="1" x14ac:dyDescent="0.35">
      <c r="A108" s="17"/>
      <c r="B108" s="22">
        <v>154790</v>
      </c>
      <c r="C108" s="21">
        <v>42316</v>
      </c>
      <c r="D108" s="20" t="s">
        <v>5</v>
      </c>
      <c r="E108" s="19">
        <v>14000</v>
      </c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</row>
    <row r="109" spans="1:24" s="15" customFormat="1" x14ac:dyDescent="0.35">
      <c r="A109" s="17"/>
      <c r="B109" s="22">
        <v>325763</v>
      </c>
      <c r="C109" s="21">
        <v>42340</v>
      </c>
      <c r="D109" s="20" t="s">
        <v>4</v>
      </c>
      <c r="E109" s="19">
        <v>14000</v>
      </c>
      <c r="F109" s="16"/>
      <c r="G109" s="16"/>
      <c r="H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</row>
    <row r="110" spans="1:24" s="15" customFormat="1" x14ac:dyDescent="0.35">
      <c r="A110" s="17"/>
      <c r="B110" s="16"/>
      <c r="C110" s="16"/>
      <c r="D110" s="16"/>
      <c r="E110" s="16"/>
      <c r="F110" s="16"/>
      <c r="G110" s="16"/>
      <c r="H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</row>
    <row r="111" spans="1:24" x14ac:dyDescent="0.35">
      <c r="A111" s="31">
        <v>4</v>
      </c>
      <c r="B111" s="30" t="s">
        <v>41</v>
      </c>
      <c r="C111" s="16"/>
      <c r="D111" s="16"/>
      <c r="E111" s="16"/>
      <c r="F111" s="16"/>
      <c r="G111" s="14"/>
      <c r="H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</row>
    <row r="112" spans="1:24" x14ac:dyDescent="0.35">
      <c r="B112" s="60"/>
      <c r="C112" s="60"/>
      <c r="D112" s="28" t="s">
        <v>32</v>
      </c>
      <c r="E112" s="28" t="s">
        <v>31</v>
      </c>
      <c r="F112" s="16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</row>
    <row r="113" spans="1:24" x14ac:dyDescent="0.35">
      <c r="B113" s="16" t="b">
        <f>MONTH(I11)=5</f>
        <v>0</v>
      </c>
      <c r="C113" s="16" t="b">
        <f>YEAR(I11)=2015</f>
        <v>0</v>
      </c>
      <c r="D113" s="20" t="s">
        <v>5</v>
      </c>
      <c r="E113" s="16" t="s">
        <v>95</v>
      </c>
      <c r="F113" s="16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</row>
    <row r="114" spans="1:24" x14ac:dyDescent="0.35">
      <c r="B114" s="16"/>
      <c r="C114" s="16"/>
      <c r="D114" s="16"/>
      <c r="E114" s="16"/>
      <c r="F114" s="16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</row>
    <row r="115" spans="1:24" x14ac:dyDescent="0.35">
      <c r="B115" s="28" t="s">
        <v>34</v>
      </c>
      <c r="C115" s="28" t="s">
        <v>33</v>
      </c>
      <c r="D115" s="28" t="s">
        <v>32</v>
      </c>
      <c r="E115" s="28" t="s">
        <v>31</v>
      </c>
      <c r="F115" s="16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</row>
    <row r="116" spans="1:24" x14ac:dyDescent="0.35">
      <c r="B116" s="22">
        <v>450987</v>
      </c>
      <c r="C116" s="21">
        <v>42142</v>
      </c>
      <c r="D116" s="20" t="s">
        <v>5</v>
      </c>
      <c r="E116" s="19">
        <v>38500</v>
      </c>
      <c r="F116" s="16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</row>
    <row r="117" spans="1:24" x14ac:dyDescent="0.35">
      <c r="B117" s="20">
        <v>350787</v>
      </c>
      <c r="C117" s="21">
        <v>42143</v>
      </c>
      <c r="D117" s="20" t="s">
        <v>5</v>
      </c>
      <c r="E117" s="19">
        <v>45000</v>
      </c>
      <c r="F117" s="16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</row>
    <row r="118" spans="1:24" x14ac:dyDescent="0.35">
      <c r="B118" s="16"/>
      <c r="C118" s="16"/>
      <c r="D118" s="16"/>
      <c r="E118" s="16"/>
      <c r="F118" s="16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</row>
    <row r="119" spans="1:24" x14ac:dyDescent="0.35">
      <c r="A119" s="31">
        <v>5</v>
      </c>
      <c r="B119" s="30" t="s">
        <v>40</v>
      </c>
      <c r="C119" s="16"/>
      <c r="D119" s="16"/>
      <c r="E119" s="16"/>
      <c r="F119" s="16"/>
    </row>
    <row r="121" spans="1:24" x14ac:dyDescent="0.35">
      <c r="B121" s="28" t="s">
        <v>31</v>
      </c>
    </row>
    <row r="122" spans="1:24" x14ac:dyDescent="0.35">
      <c r="B122" s="22" t="s">
        <v>96</v>
      </c>
    </row>
    <row r="123" spans="1:24" x14ac:dyDescent="0.35">
      <c r="B123" s="22" t="s">
        <v>97</v>
      </c>
    </row>
    <row r="125" spans="1:24" x14ac:dyDescent="0.35">
      <c r="B125" s="28" t="s">
        <v>34</v>
      </c>
      <c r="C125" s="28" t="s">
        <v>33</v>
      </c>
      <c r="D125" s="28" t="s">
        <v>32</v>
      </c>
      <c r="E125" s="28" t="s">
        <v>31</v>
      </c>
    </row>
    <row r="126" spans="1:24" x14ac:dyDescent="0.35">
      <c r="B126" s="20">
        <v>134907</v>
      </c>
      <c r="C126" s="21">
        <v>42052</v>
      </c>
      <c r="D126" s="20" t="s">
        <v>4</v>
      </c>
      <c r="E126" s="19">
        <v>7000</v>
      </c>
    </row>
    <row r="127" spans="1:24" x14ac:dyDescent="0.35">
      <c r="B127" s="20">
        <v>134907</v>
      </c>
      <c r="C127" s="21">
        <v>42129</v>
      </c>
      <c r="D127" s="20" t="s">
        <v>4</v>
      </c>
      <c r="E127" s="19">
        <v>8750</v>
      </c>
    </row>
    <row r="128" spans="1:24" x14ac:dyDescent="0.35">
      <c r="B128" s="22">
        <v>123568</v>
      </c>
      <c r="C128" s="21">
        <v>42166</v>
      </c>
      <c r="D128" s="20" t="s">
        <v>4</v>
      </c>
      <c r="E128" s="19">
        <v>7000</v>
      </c>
    </row>
    <row r="129" spans="1:5" x14ac:dyDescent="0.35">
      <c r="B129" s="22">
        <v>678543</v>
      </c>
      <c r="C129" s="21">
        <v>42176</v>
      </c>
      <c r="D129" s="20" t="s">
        <v>5</v>
      </c>
      <c r="E129" s="19">
        <v>126000</v>
      </c>
    </row>
    <row r="130" spans="1:5" x14ac:dyDescent="0.35">
      <c r="B130" s="22">
        <v>763018</v>
      </c>
      <c r="C130" s="21">
        <v>42254</v>
      </c>
      <c r="D130" s="20" t="s">
        <v>4</v>
      </c>
      <c r="E130" s="19">
        <v>7000</v>
      </c>
    </row>
    <row r="131" spans="1:5" x14ac:dyDescent="0.35">
      <c r="B131" s="20">
        <v>546290</v>
      </c>
      <c r="C131" s="21">
        <v>42278</v>
      </c>
      <c r="D131" s="20" t="s">
        <v>4</v>
      </c>
      <c r="E131" s="19">
        <v>7000</v>
      </c>
    </row>
    <row r="133" spans="1:5" x14ac:dyDescent="0.35">
      <c r="A133" s="31">
        <v>6</v>
      </c>
      <c r="B133" s="30" t="s">
        <v>39</v>
      </c>
    </row>
    <row r="135" spans="1:5" x14ac:dyDescent="0.35">
      <c r="B135" s="28" t="s">
        <v>34</v>
      </c>
    </row>
    <row r="136" spans="1:5" x14ac:dyDescent="0.35">
      <c r="B136" s="20">
        <v>450987</v>
      </c>
    </row>
    <row r="139" spans="1:5" x14ac:dyDescent="0.35">
      <c r="B139" s="28" t="s">
        <v>34</v>
      </c>
      <c r="C139" s="28" t="s">
        <v>33</v>
      </c>
      <c r="D139" s="28" t="s">
        <v>32</v>
      </c>
      <c r="E139" s="28" t="s">
        <v>31</v>
      </c>
    </row>
    <row r="140" spans="1:5" x14ac:dyDescent="0.35">
      <c r="B140" s="13"/>
      <c r="C140" s="13"/>
      <c r="D140" s="13"/>
      <c r="E140" s="19">
        <f>VLOOKUP(B136,$B$10:$E$32,4,0)</f>
        <v>25600</v>
      </c>
    </row>
    <row r="141" spans="1:5" x14ac:dyDescent="0.35">
      <c r="B141" s="20">
        <v>450987</v>
      </c>
      <c r="C141" s="21">
        <v>42021</v>
      </c>
      <c r="D141" s="20" t="s">
        <v>5</v>
      </c>
      <c r="E141" s="19">
        <v>35000</v>
      </c>
    </row>
    <row r="142" spans="1:5" x14ac:dyDescent="0.35">
      <c r="B142" s="20">
        <v>450987</v>
      </c>
      <c r="C142" s="21">
        <v>42087</v>
      </c>
      <c r="D142" s="20" t="s">
        <v>4</v>
      </c>
      <c r="E142" s="19">
        <v>10500</v>
      </c>
    </row>
    <row r="143" spans="1:5" x14ac:dyDescent="0.35">
      <c r="B143" s="22">
        <v>450987</v>
      </c>
      <c r="C143" s="21">
        <v>42099</v>
      </c>
      <c r="D143" s="20" t="s">
        <v>4</v>
      </c>
      <c r="E143" s="19">
        <v>12250</v>
      </c>
    </row>
    <row r="144" spans="1:5" x14ac:dyDescent="0.35">
      <c r="B144" s="22">
        <v>450987</v>
      </c>
      <c r="C144" s="21">
        <v>42142</v>
      </c>
      <c r="D144" s="20" t="s">
        <v>5</v>
      </c>
      <c r="E144" s="19">
        <v>38500</v>
      </c>
    </row>
    <row r="145" spans="2:5" x14ac:dyDescent="0.35">
      <c r="B145" s="22">
        <v>450987</v>
      </c>
      <c r="C145" s="21">
        <v>42215</v>
      </c>
      <c r="D145" s="20" t="s">
        <v>5</v>
      </c>
      <c r="E145" s="19">
        <v>36750</v>
      </c>
    </row>
  </sheetData>
  <mergeCells count="2">
    <mergeCell ref="H9:K9"/>
    <mergeCell ref="B9:E9"/>
  </mergeCells>
  <pageMargins left="0.7" right="0.7" top="0.75" bottom="0.75" header="0.3" footer="0.3"/>
  <picture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9"/>
  <sheetViews>
    <sheetView showGridLines="0" zoomScale="85" zoomScaleNormal="85" workbookViewId="0">
      <selection activeCell="B198" sqref="B198"/>
    </sheetView>
  </sheetViews>
  <sheetFormatPr defaultRowHeight="14.4" x14ac:dyDescent="0.3"/>
  <cols>
    <col min="1" max="1" width="4.33203125" style="61" customWidth="1"/>
    <col min="2" max="2" width="19" style="61" bestFit="1" customWidth="1"/>
    <col min="3" max="3" width="43.88671875" style="61" bestFit="1" customWidth="1"/>
    <col min="4" max="4" width="11.5546875" style="61" bestFit="1" customWidth="1"/>
    <col min="5" max="5" width="13.33203125" style="61" bestFit="1" customWidth="1"/>
    <col min="6" max="6" width="15.88671875" style="61" bestFit="1" customWidth="1"/>
    <col min="7" max="7" width="14" style="61" bestFit="1" customWidth="1"/>
    <col min="8" max="8" width="12.44140625" style="61" bestFit="1" customWidth="1"/>
    <col min="9" max="9" width="23.44140625" style="61" bestFit="1" customWidth="1"/>
    <col min="10" max="10" width="10.88671875" style="61" bestFit="1" customWidth="1"/>
    <col min="11" max="16384" width="8.88671875" style="61"/>
  </cols>
  <sheetData>
    <row r="1" spans="2:13" s="65" customFormat="1" ht="31.2" customHeight="1" x14ac:dyDescent="0.3">
      <c r="B1" s="95" t="s">
        <v>137</v>
      </c>
      <c r="C1" s="95" t="s">
        <v>136</v>
      </c>
      <c r="D1" s="95" t="s">
        <v>135</v>
      </c>
      <c r="E1" s="95" t="s">
        <v>134</v>
      </c>
      <c r="F1" s="95" t="s">
        <v>133</v>
      </c>
      <c r="G1" s="95" t="s">
        <v>132</v>
      </c>
      <c r="H1" s="95" t="s">
        <v>131</v>
      </c>
      <c r="I1" s="95" t="s">
        <v>130</v>
      </c>
    </row>
    <row r="2" spans="2:13" x14ac:dyDescent="0.3">
      <c r="B2" s="61" t="s">
        <v>164</v>
      </c>
      <c r="C2" s="61" t="s">
        <v>265</v>
      </c>
      <c r="D2" s="64">
        <v>36554</v>
      </c>
      <c r="E2" s="63">
        <v>2896</v>
      </c>
      <c r="G2" s="61" t="s">
        <v>262</v>
      </c>
      <c r="H2" s="61" t="s">
        <v>139</v>
      </c>
      <c r="I2" s="61" t="s">
        <v>264</v>
      </c>
    </row>
    <row r="3" spans="2:13" ht="18" x14ac:dyDescent="0.35">
      <c r="B3" s="61" t="s">
        <v>263</v>
      </c>
      <c r="C3" s="61" t="s">
        <v>161</v>
      </c>
      <c r="D3" s="64">
        <v>36718</v>
      </c>
      <c r="E3" s="63">
        <v>2262</v>
      </c>
      <c r="F3" s="61" t="s">
        <v>164</v>
      </c>
      <c r="G3" s="61" t="s">
        <v>262</v>
      </c>
      <c r="H3" s="61" t="s">
        <v>117</v>
      </c>
      <c r="I3" s="61" t="s">
        <v>261</v>
      </c>
      <c r="K3" s="91" t="s">
        <v>328</v>
      </c>
    </row>
    <row r="4" spans="2:13" x14ac:dyDescent="0.3">
      <c r="B4" s="61" t="s">
        <v>260</v>
      </c>
      <c r="C4" s="61" t="s">
        <v>259</v>
      </c>
      <c r="D4" s="64">
        <v>36757</v>
      </c>
      <c r="E4" s="63">
        <v>2144</v>
      </c>
      <c r="F4" s="61" t="s">
        <v>164</v>
      </c>
      <c r="G4" s="61" t="s">
        <v>258</v>
      </c>
      <c r="H4" s="61" t="s">
        <v>105</v>
      </c>
      <c r="I4" s="61" t="s">
        <v>257</v>
      </c>
    </row>
    <row r="5" spans="2:13" ht="18" x14ac:dyDescent="0.35">
      <c r="B5" s="61" t="s">
        <v>256</v>
      </c>
      <c r="C5" s="61" t="s">
        <v>255</v>
      </c>
      <c r="D5" s="64">
        <v>37004</v>
      </c>
      <c r="E5" s="63">
        <v>2395</v>
      </c>
      <c r="F5" s="61" t="s">
        <v>164</v>
      </c>
      <c r="G5" s="61" t="s">
        <v>254</v>
      </c>
      <c r="H5" s="61" t="s">
        <v>146</v>
      </c>
      <c r="I5" s="61" t="s">
        <v>253</v>
      </c>
      <c r="K5" s="92">
        <v>1</v>
      </c>
      <c r="L5" s="92" t="s">
        <v>266</v>
      </c>
      <c r="M5" s="93"/>
    </row>
    <row r="6" spans="2:13" ht="18" x14ac:dyDescent="0.35">
      <c r="B6" s="61" t="s">
        <v>252</v>
      </c>
      <c r="C6" s="61" t="s">
        <v>251</v>
      </c>
      <c r="D6" s="64">
        <v>37090</v>
      </c>
      <c r="E6" s="63">
        <v>2479</v>
      </c>
      <c r="F6" s="61" t="s">
        <v>215</v>
      </c>
      <c r="G6" s="61" t="s">
        <v>230</v>
      </c>
      <c r="H6" s="61" t="s">
        <v>146</v>
      </c>
      <c r="I6" s="61" t="s">
        <v>250</v>
      </c>
      <c r="K6" s="92">
        <v>2</v>
      </c>
      <c r="L6" s="92" t="s">
        <v>267</v>
      </c>
      <c r="M6" s="93"/>
    </row>
    <row r="7" spans="2:13" ht="18" x14ac:dyDescent="0.35">
      <c r="B7" s="61" t="s">
        <v>249</v>
      </c>
      <c r="C7" s="61" t="s">
        <v>248</v>
      </c>
      <c r="D7" s="64">
        <v>37235</v>
      </c>
      <c r="E7" s="63">
        <v>2099</v>
      </c>
      <c r="F7" s="61" t="s">
        <v>231</v>
      </c>
      <c r="G7" s="61" t="s">
        <v>230</v>
      </c>
      <c r="H7" s="61" t="s">
        <v>113</v>
      </c>
      <c r="I7" s="61" t="s">
        <v>142</v>
      </c>
      <c r="K7" s="92">
        <v>3</v>
      </c>
      <c r="L7" s="92" t="s">
        <v>268</v>
      </c>
      <c r="M7" s="93"/>
    </row>
    <row r="8" spans="2:13" ht="18" x14ac:dyDescent="0.35">
      <c r="B8" s="61" t="s">
        <v>247</v>
      </c>
      <c r="C8" s="61" t="s">
        <v>246</v>
      </c>
      <c r="D8" s="64">
        <v>37328</v>
      </c>
      <c r="E8" s="63">
        <v>1980</v>
      </c>
      <c r="F8" s="61" t="s">
        <v>231</v>
      </c>
      <c r="G8" s="61" t="s">
        <v>230</v>
      </c>
      <c r="H8" s="61" t="s">
        <v>139</v>
      </c>
      <c r="I8" s="61" t="s">
        <v>245</v>
      </c>
      <c r="K8" s="92">
        <v>4</v>
      </c>
      <c r="L8" s="92" t="s">
        <v>269</v>
      </c>
      <c r="M8" s="93"/>
    </row>
    <row r="9" spans="2:13" ht="18" x14ac:dyDescent="0.35">
      <c r="B9" s="61" t="s">
        <v>244</v>
      </c>
      <c r="C9" s="61" t="s">
        <v>243</v>
      </c>
      <c r="D9" s="64">
        <v>37344</v>
      </c>
      <c r="E9" s="63">
        <v>2651</v>
      </c>
      <c r="F9" s="61" t="s">
        <v>231</v>
      </c>
      <c r="G9" s="61" t="s">
        <v>230</v>
      </c>
      <c r="H9" s="61" t="s">
        <v>180</v>
      </c>
      <c r="I9" s="61" t="s">
        <v>242</v>
      </c>
      <c r="K9" s="92">
        <v>5</v>
      </c>
      <c r="L9" s="92" t="s">
        <v>270</v>
      </c>
      <c r="M9" s="93"/>
    </row>
    <row r="10" spans="2:13" ht="18" x14ac:dyDescent="0.35">
      <c r="B10" s="61" t="s">
        <v>231</v>
      </c>
      <c r="C10" s="61" t="s">
        <v>241</v>
      </c>
      <c r="D10" s="64">
        <v>37395</v>
      </c>
      <c r="E10" s="63">
        <v>2831</v>
      </c>
      <c r="F10" s="61" t="s">
        <v>215</v>
      </c>
      <c r="G10" s="61" t="s">
        <v>230</v>
      </c>
      <c r="H10" s="61" t="s">
        <v>109</v>
      </c>
      <c r="I10" s="61" t="s">
        <v>240</v>
      </c>
      <c r="K10" s="92">
        <v>6</v>
      </c>
      <c r="L10" s="92" t="s">
        <v>332</v>
      </c>
      <c r="M10" s="93"/>
    </row>
    <row r="11" spans="2:13" ht="18" x14ac:dyDescent="0.35">
      <c r="B11" s="61" t="s">
        <v>239</v>
      </c>
      <c r="C11" s="61" t="s">
        <v>238</v>
      </c>
      <c r="D11" s="64">
        <v>37424</v>
      </c>
      <c r="E11" s="63">
        <v>2518</v>
      </c>
      <c r="F11" s="61" t="s">
        <v>231</v>
      </c>
      <c r="G11" s="61" t="s">
        <v>230</v>
      </c>
      <c r="H11" s="61" t="s">
        <v>146</v>
      </c>
      <c r="I11" s="61" t="s">
        <v>237</v>
      </c>
      <c r="K11" s="92">
        <v>7</v>
      </c>
      <c r="L11" s="92" t="s">
        <v>271</v>
      </c>
      <c r="M11" s="93"/>
    </row>
    <row r="12" spans="2:13" ht="18" x14ac:dyDescent="0.35">
      <c r="B12" s="61" t="s">
        <v>236</v>
      </c>
      <c r="C12" s="61" t="s">
        <v>235</v>
      </c>
      <c r="D12" s="64">
        <v>37628</v>
      </c>
      <c r="E12" s="63">
        <v>2066</v>
      </c>
      <c r="F12" s="61" t="s">
        <v>211</v>
      </c>
      <c r="G12" s="61" t="s">
        <v>230</v>
      </c>
      <c r="H12" s="61" t="s">
        <v>139</v>
      </c>
      <c r="I12" s="61" t="s">
        <v>234</v>
      </c>
      <c r="K12" s="92">
        <v>8</v>
      </c>
      <c r="L12" s="92" t="s">
        <v>272</v>
      </c>
      <c r="M12" s="93"/>
    </row>
    <row r="13" spans="2:13" ht="18" x14ac:dyDescent="0.35">
      <c r="B13" s="61" t="s">
        <v>233</v>
      </c>
      <c r="C13" s="61" t="s">
        <v>232</v>
      </c>
      <c r="D13" s="64">
        <v>37666</v>
      </c>
      <c r="E13" s="63">
        <v>1661</v>
      </c>
      <c r="F13" s="61" t="s">
        <v>231</v>
      </c>
      <c r="G13" s="61" t="s">
        <v>230</v>
      </c>
      <c r="H13" s="61" t="s">
        <v>109</v>
      </c>
      <c r="I13" s="61" t="s">
        <v>229</v>
      </c>
      <c r="K13" s="92">
        <v>9</v>
      </c>
      <c r="L13" s="92" t="s">
        <v>273</v>
      </c>
      <c r="M13" s="93"/>
    </row>
    <row r="14" spans="2:13" ht="18" x14ac:dyDescent="0.35">
      <c r="B14" s="61" t="s">
        <v>215</v>
      </c>
      <c r="C14" s="61" t="s">
        <v>228</v>
      </c>
      <c r="D14" s="64">
        <v>37675</v>
      </c>
      <c r="E14" s="63">
        <v>1819</v>
      </c>
      <c r="F14" s="61" t="s">
        <v>211</v>
      </c>
      <c r="G14" s="61" t="s">
        <v>209</v>
      </c>
      <c r="H14" s="61" t="s">
        <v>157</v>
      </c>
      <c r="I14" s="61" t="s">
        <v>227</v>
      </c>
      <c r="K14" s="92">
        <v>10</v>
      </c>
      <c r="L14" s="92" t="s">
        <v>274</v>
      </c>
      <c r="M14" s="93"/>
    </row>
    <row r="15" spans="2:13" ht="18" x14ac:dyDescent="0.35">
      <c r="B15" s="61" t="s">
        <v>226</v>
      </c>
      <c r="C15" s="61" t="s">
        <v>225</v>
      </c>
      <c r="D15" s="64">
        <v>37745</v>
      </c>
      <c r="E15" s="63">
        <v>1603</v>
      </c>
      <c r="F15" s="61" t="s">
        <v>215</v>
      </c>
      <c r="G15" s="61" t="s">
        <v>209</v>
      </c>
      <c r="H15" s="61" t="s">
        <v>109</v>
      </c>
      <c r="I15" s="61" t="s">
        <v>224</v>
      </c>
      <c r="K15" s="92">
        <v>11</v>
      </c>
      <c r="L15" s="92" t="s">
        <v>275</v>
      </c>
      <c r="M15" s="93"/>
    </row>
    <row r="16" spans="2:13" x14ac:dyDescent="0.3">
      <c r="B16" s="61" t="s">
        <v>223</v>
      </c>
      <c r="C16" s="61" t="s">
        <v>222</v>
      </c>
      <c r="D16" s="64">
        <v>37820</v>
      </c>
      <c r="E16" s="63">
        <v>2784</v>
      </c>
      <c r="F16" s="61" t="s">
        <v>215</v>
      </c>
      <c r="G16" s="61" t="s">
        <v>209</v>
      </c>
      <c r="H16" s="61" t="s">
        <v>139</v>
      </c>
      <c r="I16" s="61" t="s">
        <v>221</v>
      </c>
    </row>
    <row r="17" spans="2:9" x14ac:dyDescent="0.3">
      <c r="B17" s="61" t="s">
        <v>220</v>
      </c>
      <c r="C17" s="61" t="s">
        <v>219</v>
      </c>
      <c r="D17" s="64">
        <v>38135</v>
      </c>
      <c r="E17" s="63">
        <v>1320</v>
      </c>
      <c r="F17" s="61" t="s">
        <v>215</v>
      </c>
      <c r="G17" s="61" t="s">
        <v>209</v>
      </c>
      <c r="H17" s="61" t="s">
        <v>157</v>
      </c>
      <c r="I17" s="61" t="s">
        <v>218</v>
      </c>
    </row>
    <row r="18" spans="2:9" x14ac:dyDescent="0.3">
      <c r="B18" s="61" t="s">
        <v>217</v>
      </c>
      <c r="C18" s="61" t="s">
        <v>216</v>
      </c>
      <c r="D18" s="64">
        <v>38198</v>
      </c>
      <c r="E18" s="63">
        <v>2234</v>
      </c>
      <c r="F18" s="61" t="s">
        <v>215</v>
      </c>
      <c r="G18" s="61" t="s">
        <v>209</v>
      </c>
      <c r="H18" s="61" t="s">
        <v>143</v>
      </c>
      <c r="I18" s="61" t="s">
        <v>214</v>
      </c>
    </row>
    <row r="19" spans="2:9" x14ac:dyDescent="0.3">
      <c r="B19" s="61" t="s">
        <v>213</v>
      </c>
      <c r="C19" s="61" t="s">
        <v>161</v>
      </c>
      <c r="D19" s="64">
        <v>38210</v>
      </c>
      <c r="E19" s="63">
        <v>2886</v>
      </c>
      <c r="F19" s="61" t="s">
        <v>211</v>
      </c>
      <c r="G19" s="61" t="s">
        <v>209</v>
      </c>
      <c r="H19" s="61" t="s">
        <v>139</v>
      </c>
      <c r="I19" s="61" t="s">
        <v>212</v>
      </c>
    </row>
    <row r="20" spans="2:9" x14ac:dyDescent="0.3">
      <c r="B20" s="61" t="s">
        <v>211</v>
      </c>
      <c r="C20" s="61" t="s">
        <v>210</v>
      </c>
      <c r="D20" s="64">
        <v>38432</v>
      </c>
      <c r="E20" s="63">
        <v>1833</v>
      </c>
      <c r="F20" s="61" t="s">
        <v>164</v>
      </c>
      <c r="G20" s="61" t="s">
        <v>209</v>
      </c>
      <c r="H20" s="61" t="s">
        <v>143</v>
      </c>
      <c r="I20" s="61" t="s">
        <v>208</v>
      </c>
    </row>
    <row r="21" spans="2:9" x14ac:dyDescent="0.3">
      <c r="B21" s="61" t="s">
        <v>207</v>
      </c>
      <c r="C21" s="61" t="s">
        <v>206</v>
      </c>
      <c r="D21" s="64">
        <v>37434</v>
      </c>
      <c r="E21" s="63">
        <v>1810</v>
      </c>
      <c r="F21" s="61" t="s">
        <v>125</v>
      </c>
      <c r="G21" s="61" t="s">
        <v>123</v>
      </c>
      <c r="H21" s="61" t="s">
        <v>99</v>
      </c>
      <c r="I21" s="61" t="s">
        <v>205</v>
      </c>
    </row>
    <row r="22" spans="2:9" x14ac:dyDescent="0.3">
      <c r="B22" s="61" t="s">
        <v>204</v>
      </c>
      <c r="C22" s="61" t="s">
        <v>144</v>
      </c>
      <c r="D22" s="64">
        <v>38669</v>
      </c>
      <c r="E22" s="63">
        <v>2187</v>
      </c>
      <c r="F22" s="61" t="s">
        <v>125</v>
      </c>
      <c r="G22" s="61" t="s">
        <v>123</v>
      </c>
      <c r="H22" s="61" t="s">
        <v>157</v>
      </c>
      <c r="I22" s="61" t="s">
        <v>203</v>
      </c>
    </row>
    <row r="23" spans="2:9" x14ac:dyDescent="0.3">
      <c r="B23" s="61" t="s">
        <v>202</v>
      </c>
      <c r="C23" s="61" t="s">
        <v>201</v>
      </c>
      <c r="D23" s="64">
        <v>38683</v>
      </c>
      <c r="E23" s="63">
        <v>2299</v>
      </c>
      <c r="F23" s="61" t="s">
        <v>125</v>
      </c>
      <c r="G23" s="61" t="s">
        <v>123</v>
      </c>
      <c r="H23" s="61" t="s">
        <v>117</v>
      </c>
      <c r="I23" s="61" t="s">
        <v>200</v>
      </c>
    </row>
    <row r="24" spans="2:9" x14ac:dyDescent="0.3">
      <c r="B24" s="61" t="s">
        <v>199</v>
      </c>
      <c r="C24" s="61" t="s">
        <v>198</v>
      </c>
      <c r="D24" s="64">
        <v>38684</v>
      </c>
      <c r="E24" s="63">
        <v>1681</v>
      </c>
      <c r="F24" s="61" t="s">
        <v>125</v>
      </c>
      <c r="G24" s="61" t="s">
        <v>123</v>
      </c>
      <c r="H24" s="61" t="s">
        <v>139</v>
      </c>
      <c r="I24" s="61" t="s">
        <v>197</v>
      </c>
    </row>
    <row r="25" spans="2:9" x14ac:dyDescent="0.3">
      <c r="B25" s="61" t="s">
        <v>196</v>
      </c>
      <c r="C25" s="61" t="s">
        <v>195</v>
      </c>
      <c r="D25" s="64">
        <v>38835</v>
      </c>
      <c r="E25" s="63">
        <v>1310</v>
      </c>
      <c r="F25" s="61" t="s">
        <v>178</v>
      </c>
      <c r="G25" s="61" t="s">
        <v>123</v>
      </c>
      <c r="H25" s="61" t="s">
        <v>105</v>
      </c>
      <c r="I25" s="61" t="s">
        <v>194</v>
      </c>
    </row>
    <row r="26" spans="2:9" x14ac:dyDescent="0.3">
      <c r="B26" s="61" t="s">
        <v>193</v>
      </c>
      <c r="C26" s="61" t="s">
        <v>192</v>
      </c>
      <c r="D26" s="64">
        <v>39413</v>
      </c>
      <c r="E26" s="63">
        <v>1832</v>
      </c>
      <c r="F26" s="61" t="s">
        <v>178</v>
      </c>
      <c r="G26" s="61" t="s">
        <v>123</v>
      </c>
      <c r="H26" s="61" t="s">
        <v>99</v>
      </c>
      <c r="I26" s="61" t="s">
        <v>191</v>
      </c>
    </row>
    <row r="27" spans="2:9" x14ac:dyDescent="0.3">
      <c r="B27" s="61" t="s">
        <v>190</v>
      </c>
      <c r="C27" s="61" t="s">
        <v>189</v>
      </c>
      <c r="D27" s="64">
        <v>39414</v>
      </c>
      <c r="E27" s="63">
        <v>1315</v>
      </c>
      <c r="F27" s="61" t="s">
        <v>127</v>
      </c>
      <c r="G27" s="61" t="s">
        <v>123</v>
      </c>
      <c r="H27" s="61" t="s">
        <v>146</v>
      </c>
      <c r="I27" s="61" t="s">
        <v>188</v>
      </c>
    </row>
    <row r="28" spans="2:9" x14ac:dyDescent="0.3">
      <c r="B28" s="61" t="s">
        <v>187</v>
      </c>
      <c r="C28" s="61" t="s">
        <v>186</v>
      </c>
      <c r="D28" s="64">
        <v>39565</v>
      </c>
      <c r="E28" s="63">
        <v>2803</v>
      </c>
      <c r="F28" s="61" t="s">
        <v>178</v>
      </c>
      <c r="G28" s="61" t="s">
        <v>123</v>
      </c>
      <c r="H28" s="61" t="s">
        <v>139</v>
      </c>
      <c r="I28" s="61" t="s">
        <v>168</v>
      </c>
    </row>
    <row r="29" spans="2:9" x14ac:dyDescent="0.3">
      <c r="B29" s="61" t="s">
        <v>185</v>
      </c>
      <c r="C29" s="61" t="s">
        <v>184</v>
      </c>
      <c r="D29" s="64">
        <v>39584</v>
      </c>
      <c r="E29" s="63">
        <v>2245</v>
      </c>
      <c r="F29" s="61" t="s">
        <v>178</v>
      </c>
      <c r="G29" s="61" t="s">
        <v>123</v>
      </c>
      <c r="H29" s="61" t="s">
        <v>109</v>
      </c>
      <c r="I29" s="61" t="s">
        <v>183</v>
      </c>
    </row>
    <row r="30" spans="2:9" x14ac:dyDescent="0.3">
      <c r="B30" s="61" t="s">
        <v>182</v>
      </c>
      <c r="C30" s="61" t="s">
        <v>181</v>
      </c>
      <c r="D30" s="64">
        <v>39756</v>
      </c>
      <c r="E30" s="63">
        <v>1777</v>
      </c>
      <c r="F30" s="61" t="s">
        <v>178</v>
      </c>
      <c r="G30" s="61" t="s">
        <v>123</v>
      </c>
      <c r="H30" s="61" t="s">
        <v>180</v>
      </c>
      <c r="I30" s="61" t="s">
        <v>179</v>
      </c>
    </row>
    <row r="31" spans="2:9" x14ac:dyDescent="0.3">
      <c r="B31" s="61" t="s">
        <v>178</v>
      </c>
      <c r="C31" s="61" t="s">
        <v>177</v>
      </c>
      <c r="D31" s="64">
        <v>39280</v>
      </c>
      <c r="E31" s="63">
        <v>2012</v>
      </c>
      <c r="F31" s="61" t="s">
        <v>120</v>
      </c>
      <c r="G31" s="61" t="s">
        <v>123</v>
      </c>
      <c r="H31" s="61" t="s">
        <v>146</v>
      </c>
      <c r="I31" s="61" t="s">
        <v>176</v>
      </c>
    </row>
    <row r="32" spans="2:9" x14ac:dyDescent="0.3">
      <c r="B32" s="61" t="s">
        <v>175</v>
      </c>
      <c r="C32" s="61" t="s">
        <v>174</v>
      </c>
      <c r="D32" s="64">
        <v>39414</v>
      </c>
      <c r="E32" s="63">
        <v>2964</v>
      </c>
      <c r="F32" s="61" t="s">
        <v>150</v>
      </c>
      <c r="G32" s="61" t="s">
        <v>123</v>
      </c>
      <c r="H32" s="61" t="s">
        <v>146</v>
      </c>
      <c r="I32" s="61" t="s">
        <v>173</v>
      </c>
    </row>
    <row r="33" spans="2:9" x14ac:dyDescent="0.3">
      <c r="B33" s="61" t="s">
        <v>172</v>
      </c>
      <c r="C33" s="61" t="s">
        <v>171</v>
      </c>
      <c r="D33" s="64">
        <v>39435</v>
      </c>
      <c r="E33" s="63">
        <v>1849</v>
      </c>
      <c r="F33" s="61" t="s">
        <v>150</v>
      </c>
      <c r="G33" s="61" t="s">
        <v>123</v>
      </c>
      <c r="H33" s="61" t="s">
        <v>157</v>
      </c>
      <c r="I33" s="61" t="s">
        <v>170</v>
      </c>
    </row>
    <row r="34" spans="2:9" x14ac:dyDescent="0.3">
      <c r="B34" s="61" t="s">
        <v>150</v>
      </c>
      <c r="C34" s="61" t="s">
        <v>169</v>
      </c>
      <c r="D34" s="64">
        <v>39623</v>
      </c>
      <c r="E34" s="63">
        <v>2571</v>
      </c>
      <c r="F34" s="61" t="s">
        <v>120</v>
      </c>
      <c r="G34" s="61" t="s">
        <v>123</v>
      </c>
      <c r="H34" s="61" t="s">
        <v>139</v>
      </c>
      <c r="I34" s="61" t="s">
        <v>168</v>
      </c>
    </row>
    <row r="35" spans="2:9" x14ac:dyDescent="0.3">
      <c r="B35" s="61" t="s">
        <v>167</v>
      </c>
      <c r="C35" s="61" t="s">
        <v>84</v>
      </c>
      <c r="D35" s="64">
        <v>39782</v>
      </c>
      <c r="E35" s="63">
        <v>1672</v>
      </c>
      <c r="F35" s="61" t="s">
        <v>120</v>
      </c>
      <c r="G35" s="61" t="s">
        <v>123</v>
      </c>
      <c r="H35" s="61" t="s">
        <v>157</v>
      </c>
      <c r="I35" s="61" t="s">
        <v>166</v>
      </c>
    </row>
    <row r="36" spans="2:9" x14ac:dyDescent="0.3">
      <c r="B36" s="61" t="s">
        <v>120</v>
      </c>
      <c r="C36" s="61" t="s">
        <v>165</v>
      </c>
      <c r="D36" s="64">
        <v>43095</v>
      </c>
      <c r="E36" s="63">
        <v>2622</v>
      </c>
      <c r="F36" s="61" t="s">
        <v>164</v>
      </c>
      <c r="G36" s="61" t="s">
        <v>123</v>
      </c>
      <c r="H36" s="61" t="s">
        <v>157</v>
      </c>
      <c r="I36" s="61" t="s">
        <v>163</v>
      </c>
    </row>
    <row r="37" spans="2:9" x14ac:dyDescent="0.3">
      <c r="B37" s="61" t="s">
        <v>162</v>
      </c>
      <c r="C37" s="61" t="s">
        <v>161</v>
      </c>
      <c r="D37" s="64">
        <v>42002</v>
      </c>
      <c r="E37" s="63">
        <v>1569</v>
      </c>
      <c r="F37" s="61" t="s">
        <v>120</v>
      </c>
      <c r="G37" s="61" t="s">
        <v>123</v>
      </c>
      <c r="H37" s="61" t="s">
        <v>117</v>
      </c>
      <c r="I37" s="61" t="s">
        <v>160</v>
      </c>
    </row>
    <row r="38" spans="2:9" x14ac:dyDescent="0.3">
      <c r="B38" s="61" t="s">
        <v>159</v>
      </c>
      <c r="C38" s="61" t="s">
        <v>158</v>
      </c>
      <c r="D38" s="64">
        <v>42053</v>
      </c>
      <c r="E38" s="63">
        <v>2446</v>
      </c>
      <c r="F38" s="61" t="s">
        <v>150</v>
      </c>
      <c r="G38" s="61" t="s">
        <v>123</v>
      </c>
      <c r="H38" s="61" t="s">
        <v>157</v>
      </c>
      <c r="I38" s="61" t="s">
        <v>156</v>
      </c>
    </row>
    <row r="39" spans="2:9" x14ac:dyDescent="0.3">
      <c r="B39" s="61" t="s">
        <v>155</v>
      </c>
      <c r="C39" s="61" t="s">
        <v>154</v>
      </c>
      <c r="D39" s="64">
        <v>42055</v>
      </c>
      <c r="E39" s="63">
        <v>2313</v>
      </c>
      <c r="F39" s="61" t="s">
        <v>150</v>
      </c>
      <c r="G39" s="61" t="s">
        <v>123</v>
      </c>
      <c r="H39" s="61" t="s">
        <v>109</v>
      </c>
      <c r="I39" s="61" t="s">
        <v>153</v>
      </c>
    </row>
    <row r="40" spans="2:9" x14ac:dyDescent="0.3">
      <c r="B40" s="61" t="s">
        <v>152</v>
      </c>
      <c r="C40" s="61" t="s">
        <v>151</v>
      </c>
      <c r="D40" s="64">
        <v>42833</v>
      </c>
      <c r="E40" s="63">
        <v>2341</v>
      </c>
      <c r="F40" s="61" t="s">
        <v>150</v>
      </c>
      <c r="G40" s="61" t="s">
        <v>123</v>
      </c>
      <c r="H40" s="61" t="s">
        <v>105</v>
      </c>
      <c r="I40" s="61" t="s">
        <v>149</v>
      </c>
    </row>
    <row r="41" spans="2:9" x14ac:dyDescent="0.3">
      <c r="B41" s="61" t="s">
        <v>148</v>
      </c>
      <c r="C41" s="61" t="s">
        <v>147</v>
      </c>
      <c r="D41" s="64">
        <v>42150</v>
      </c>
      <c r="E41" s="63">
        <v>1771</v>
      </c>
      <c r="F41" s="61" t="s">
        <v>127</v>
      </c>
      <c r="G41" s="61" t="s">
        <v>123</v>
      </c>
      <c r="H41" s="61" t="s">
        <v>146</v>
      </c>
      <c r="I41" s="61" t="s">
        <v>119</v>
      </c>
    </row>
    <row r="42" spans="2:9" x14ac:dyDescent="0.3">
      <c r="B42" s="61" t="s">
        <v>129</v>
      </c>
      <c r="C42" s="61" t="s">
        <v>128</v>
      </c>
      <c r="D42" s="64">
        <v>41093</v>
      </c>
      <c r="E42" s="63">
        <v>1487</v>
      </c>
      <c r="F42" s="61" t="s">
        <v>127</v>
      </c>
      <c r="G42" s="61" t="s">
        <v>123</v>
      </c>
      <c r="H42" s="61" t="s">
        <v>109</v>
      </c>
      <c r="I42" s="61" t="s">
        <v>126</v>
      </c>
    </row>
    <row r="43" spans="2:9" x14ac:dyDescent="0.3">
      <c r="B43" s="61" t="s">
        <v>145</v>
      </c>
      <c r="C43" s="61" t="s">
        <v>144</v>
      </c>
      <c r="D43" s="64">
        <v>42192</v>
      </c>
      <c r="E43" s="63">
        <v>1395</v>
      </c>
      <c r="F43" s="61" t="s">
        <v>127</v>
      </c>
      <c r="G43" s="61" t="s">
        <v>123</v>
      </c>
      <c r="H43" s="61" t="s">
        <v>143</v>
      </c>
      <c r="I43" s="61" t="s">
        <v>142</v>
      </c>
    </row>
    <row r="44" spans="2:9" x14ac:dyDescent="0.3">
      <c r="B44" s="61" t="s">
        <v>127</v>
      </c>
      <c r="C44" s="61" t="s">
        <v>141</v>
      </c>
      <c r="D44" s="64">
        <v>42252</v>
      </c>
      <c r="E44" s="63">
        <v>1395</v>
      </c>
      <c r="F44" s="61" t="s">
        <v>120</v>
      </c>
      <c r="G44" s="61" t="s">
        <v>123</v>
      </c>
      <c r="H44" s="61" t="s">
        <v>139</v>
      </c>
      <c r="I44" s="61" t="s">
        <v>140</v>
      </c>
    </row>
    <row r="45" spans="2:9" x14ac:dyDescent="0.3">
      <c r="B45" s="61" t="s">
        <v>125</v>
      </c>
      <c r="C45" s="61" t="s">
        <v>124</v>
      </c>
      <c r="D45" s="64">
        <v>41272</v>
      </c>
      <c r="E45" s="63">
        <v>1357</v>
      </c>
      <c r="F45" s="61" t="s">
        <v>120</v>
      </c>
      <c r="G45" s="61" t="s">
        <v>123</v>
      </c>
      <c r="H45" s="61" t="s">
        <v>105</v>
      </c>
      <c r="I45" s="61" t="s">
        <v>122</v>
      </c>
    </row>
    <row r="46" spans="2:9" x14ac:dyDescent="0.3">
      <c r="B46" s="61" t="s">
        <v>101</v>
      </c>
      <c r="C46" s="61" t="s">
        <v>121</v>
      </c>
      <c r="D46" s="64">
        <v>41323</v>
      </c>
      <c r="E46" s="63">
        <v>2270</v>
      </c>
      <c r="F46" s="61" t="s">
        <v>120</v>
      </c>
      <c r="G46" s="61" t="s">
        <v>100</v>
      </c>
      <c r="H46" s="61" t="s">
        <v>109</v>
      </c>
      <c r="I46" s="61" t="s">
        <v>119</v>
      </c>
    </row>
    <row r="47" spans="2:9" x14ac:dyDescent="0.3">
      <c r="B47" s="61" t="s">
        <v>118</v>
      </c>
      <c r="C47" s="61" t="s">
        <v>102</v>
      </c>
      <c r="D47" s="64">
        <v>41325</v>
      </c>
      <c r="E47" s="63">
        <v>1428</v>
      </c>
      <c r="F47" s="61" t="s">
        <v>101</v>
      </c>
      <c r="G47" s="61" t="s">
        <v>100</v>
      </c>
      <c r="H47" s="61" t="s">
        <v>117</v>
      </c>
      <c r="I47" s="61" t="s">
        <v>116</v>
      </c>
    </row>
    <row r="48" spans="2:9" x14ac:dyDescent="0.3">
      <c r="B48" s="61" t="s">
        <v>114</v>
      </c>
      <c r="C48" s="61" t="s">
        <v>110</v>
      </c>
      <c r="D48" s="64">
        <v>42103</v>
      </c>
      <c r="E48" s="63">
        <v>2985</v>
      </c>
      <c r="F48" s="61" t="s">
        <v>101</v>
      </c>
      <c r="G48" s="61" t="s">
        <v>100</v>
      </c>
      <c r="H48" s="61" t="s">
        <v>139</v>
      </c>
      <c r="I48" s="61" t="s">
        <v>138</v>
      </c>
    </row>
    <row r="49" spans="1:9" x14ac:dyDescent="0.3">
      <c r="B49" s="61" t="s">
        <v>115</v>
      </c>
      <c r="C49" s="61" t="s">
        <v>110</v>
      </c>
      <c r="D49" s="64">
        <v>41420</v>
      </c>
      <c r="E49" s="63">
        <v>2717</v>
      </c>
      <c r="F49" s="61" t="s">
        <v>114</v>
      </c>
      <c r="G49" s="61" t="s">
        <v>100</v>
      </c>
      <c r="H49" s="61" t="s">
        <v>113</v>
      </c>
      <c r="I49" s="61" t="s">
        <v>112</v>
      </c>
    </row>
    <row r="50" spans="1:9" x14ac:dyDescent="0.3">
      <c r="B50" s="61" t="s">
        <v>111</v>
      </c>
      <c r="C50" s="61" t="s">
        <v>110</v>
      </c>
      <c r="D50" s="64">
        <v>41458</v>
      </c>
      <c r="E50" s="63">
        <v>1417</v>
      </c>
      <c r="F50" s="61" t="s">
        <v>101</v>
      </c>
      <c r="G50" s="61" t="s">
        <v>100</v>
      </c>
      <c r="H50" s="61" t="s">
        <v>109</v>
      </c>
      <c r="I50" s="61" t="s">
        <v>108</v>
      </c>
    </row>
    <row r="51" spans="1:9" x14ac:dyDescent="0.3">
      <c r="B51" s="61" t="s">
        <v>107</v>
      </c>
      <c r="C51" s="61" t="s">
        <v>106</v>
      </c>
      <c r="D51" s="64">
        <v>41462</v>
      </c>
      <c r="E51" s="63">
        <v>2313</v>
      </c>
      <c r="F51" s="61" t="s">
        <v>101</v>
      </c>
      <c r="G51" s="61" t="s">
        <v>100</v>
      </c>
      <c r="H51" s="61" t="s">
        <v>105</v>
      </c>
      <c r="I51" s="61" t="s">
        <v>104</v>
      </c>
    </row>
    <row r="52" spans="1:9" x14ac:dyDescent="0.3">
      <c r="B52" s="61" t="s">
        <v>103</v>
      </c>
      <c r="C52" s="61" t="s">
        <v>102</v>
      </c>
      <c r="D52" s="64">
        <v>41522</v>
      </c>
      <c r="E52" s="63">
        <v>2462</v>
      </c>
      <c r="F52" s="61" t="s">
        <v>101</v>
      </c>
      <c r="G52" s="61" t="s">
        <v>100</v>
      </c>
      <c r="H52" s="61" t="s">
        <v>99</v>
      </c>
      <c r="I52" s="61" t="s">
        <v>98</v>
      </c>
    </row>
    <row r="54" spans="1:9" s="62" customFormat="1" ht="21.6" customHeight="1" x14ac:dyDescent="0.35">
      <c r="A54" s="62">
        <v>1</v>
      </c>
      <c r="B54" s="62" t="s">
        <v>266</v>
      </c>
    </row>
    <row r="55" spans="1:9" x14ac:dyDescent="0.3">
      <c r="B55" s="95" t="s">
        <v>133</v>
      </c>
    </row>
    <row r="56" spans="1:9" x14ac:dyDescent="0.3">
      <c r="B56" s="61" t="s">
        <v>125</v>
      </c>
    </row>
    <row r="59" spans="1:9" ht="20.399999999999999" x14ac:dyDescent="0.3">
      <c r="B59" s="95" t="s">
        <v>137</v>
      </c>
      <c r="C59" s="95" t="s">
        <v>136</v>
      </c>
      <c r="D59" s="95" t="s">
        <v>135</v>
      </c>
      <c r="E59" s="95" t="s">
        <v>134</v>
      </c>
      <c r="F59" s="95" t="s">
        <v>133</v>
      </c>
      <c r="G59" s="95" t="s">
        <v>132</v>
      </c>
      <c r="H59" s="95" t="s">
        <v>131</v>
      </c>
      <c r="I59" s="95" t="s">
        <v>130</v>
      </c>
    </row>
    <row r="60" spans="1:9" x14ac:dyDescent="0.3">
      <c r="B60" s="61" t="s">
        <v>207</v>
      </c>
      <c r="C60" s="61" t="s">
        <v>206</v>
      </c>
      <c r="D60" s="64">
        <v>37434</v>
      </c>
      <c r="E60" s="63">
        <v>1810</v>
      </c>
      <c r="F60" s="61" t="s">
        <v>125</v>
      </c>
      <c r="G60" s="61" t="s">
        <v>123</v>
      </c>
      <c r="H60" s="61" t="s">
        <v>99</v>
      </c>
      <c r="I60" s="61" t="s">
        <v>205</v>
      </c>
    </row>
    <row r="61" spans="1:9" x14ac:dyDescent="0.3">
      <c r="B61" s="61" t="s">
        <v>204</v>
      </c>
      <c r="C61" s="61" t="s">
        <v>144</v>
      </c>
      <c r="D61" s="64">
        <v>38669</v>
      </c>
      <c r="E61" s="63">
        <v>2187</v>
      </c>
      <c r="F61" s="61" t="s">
        <v>125</v>
      </c>
      <c r="G61" s="61" t="s">
        <v>123</v>
      </c>
      <c r="H61" s="61" t="s">
        <v>157</v>
      </c>
      <c r="I61" s="61" t="s">
        <v>203</v>
      </c>
    </row>
    <row r="62" spans="1:9" x14ac:dyDescent="0.3">
      <c r="B62" s="61" t="s">
        <v>202</v>
      </c>
      <c r="C62" s="61" t="s">
        <v>201</v>
      </c>
      <c r="D62" s="64">
        <v>38683</v>
      </c>
      <c r="E62" s="63">
        <v>2299</v>
      </c>
      <c r="F62" s="61" t="s">
        <v>125</v>
      </c>
      <c r="G62" s="61" t="s">
        <v>123</v>
      </c>
      <c r="H62" s="61" t="s">
        <v>117</v>
      </c>
      <c r="I62" s="61" t="s">
        <v>200</v>
      </c>
    </row>
    <row r="63" spans="1:9" x14ac:dyDescent="0.3">
      <c r="B63" s="61" t="s">
        <v>199</v>
      </c>
      <c r="C63" s="61" t="s">
        <v>198</v>
      </c>
      <c r="D63" s="64">
        <v>38684</v>
      </c>
      <c r="E63" s="63">
        <v>1681</v>
      </c>
      <c r="F63" s="61" t="s">
        <v>125</v>
      </c>
      <c r="G63" s="61" t="s">
        <v>123</v>
      </c>
      <c r="H63" s="61" t="s">
        <v>139</v>
      </c>
      <c r="I63" s="61" t="s">
        <v>197</v>
      </c>
    </row>
    <row r="65" spans="1:9" ht="18" x14ac:dyDescent="0.35">
      <c r="A65" s="92">
        <v>2</v>
      </c>
      <c r="B65" s="92" t="s">
        <v>267</v>
      </c>
    </row>
    <row r="66" spans="1:9" x14ac:dyDescent="0.3">
      <c r="B66" s="95" t="s">
        <v>133</v>
      </c>
      <c r="C66" s="95" t="s">
        <v>134</v>
      </c>
    </row>
    <row r="67" spans="1:9" x14ac:dyDescent="0.3">
      <c r="B67" s="61" t="s">
        <v>125</v>
      </c>
      <c r="C67" s="61" t="s">
        <v>329</v>
      </c>
    </row>
    <row r="70" spans="1:9" ht="20.399999999999999" x14ac:dyDescent="0.3">
      <c r="B70" s="95" t="s">
        <v>137</v>
      </c>
      <c r="C70" s="95" t="s">
        <v>136</v>
      </c>
      <c r="D70" s="95" t="s">
        <v>135</v>
      </c>
      <c r="E70" s="95" t="s">
        <v>134</v>
      </c>
      <c r="F70" s="95" t="s">
        <v>133</v>
      </c>
      <c r="G70" s="95" t="s">
        <v>132</v>
      </c>
      <c r="H70" s="95" t="s">
        <v>131</v>
      </c>
      <c r="I70" s="95" t="s">
        <v>130</v>
      </c>
    </row>
    <row r="71" spans="1:9" x14ac:dyDescent="0.3">
      <c r="B71" s="61" t="s">
        <v>204</v>
      </c>
      <c r="C71" s="61" t="s">
        <v>144</v>
      </c>
      <c r="D71" s="64">
        <v>38669</v>
      </c>
      <c r="E71" s="63">
        <v>2187</v>
      </c>
      <c r="F71" s="61" t="s">
        <v>125</v>
      </c>
      <c r="G71" s="61" t="s">
        <v>123</v>
      </c>
      <c r="H71" s="61" t="s">
        <v>157</v>
      </c>
      <c r="I71" s="61" t="s">
        <v>203</v>
      </c>
    </row>
    <row r="72" spans="1:9" x14ac:dyDescent="0.3">
      <c r="B72" s="61" t="s">
        <v>202</v>
      </c>
      <c r="C72" s="61" t="s">
        <v>201</v>
      </c>
      <c r="D72" s="64">
        <v>38683</v>
      </c>
      <c r="E72" s="63">
        <v>2299</v>
      </c>
      <c r="F72" s="61" t="s">
        <v>125</v>
      </c>
      <c r="G72" s="61" t="s">
        <v>123</v>
      </c>
      <c r="H72" s="61" t="s">
        <v>117</v>
      </c>
      <c r="I72" s="61" t="s">
        <v>200</v>
      </c>
    </row>
    <row r="74" spans="1:9" ht="18" x14ac:dyDescent="0.35">
      <c r="A74" s="92">
        <v>3</v>
      </c>
      <c r="B74" s="92" t="s">
        <v>268</v>
      </c>
    </row>
    <row r="75" spans="1:9" x14ac:dyDescent="0.3">
      <c r="B75" s="95" t="s">
        <v>133</v>
      </c>
      <c r="C75" s="95" t="s">
        <v>134</v>
      </c>
      <c r="D75" s="95" t="s">
        <v>134</v>
      </c>
    </row>
    <row r="76" spans="1:9" x14ac:dyDescent="0.3">
      <c r="B76" s="61" t="s">
        <v>125</v>
      </c>
      <c r="C76" s="61" t="s">
        <v>330</v>
      </c>
      <c r="D76" s="61" t="s">
        <v>331</v>
      </c>
    </row>
    <row r="78" spans="1:9" ht="20.399999999999999" x14ac:dyDescent="0.3">
      <c r="B78" s="95" t="s">
        <v>137</v>
      </c>
      <c r="C78" s="95" t="s">
        <v>136</v>
      </c>
      <c r="D78" s="95" t="s">
        <v>135</v>
      </c>
      <c r="E78" s="95" t="s">
        <v>134</v>
      </c>
      <c r="F78" s="95" t="s">
        <v>133</v>
      </c>
      <c r="G78" s="95" t="s">
        <v>132</v>
      </c>
      <c r="H78" s="95" t="s">
        <v>131</v>
      </c>
      <c r="I78" s="95" t="s">
        <v>130</v>
      </c>
    </row>
    <row r="79" spans="1:9" x14ac:dyDescent="0.3">
      <c r="B79" s="61" t="s">
        <v>199</v>
      </c>
      <c r="C79" s="61" t="s">
        <v>198</v>
      </c>
      <c r="D79" s="64">
        <v>38684</v>
      </c>
      <c r="E79" s="63">
        <v>1681</v>
      </c>
      <c r="F79" s="61" t="s">
        <v>125</v>
      </c>
      <c r="G79" s="61" t="s">
        <v>123</v>
      </c>
      <c r="H79" s="61" t="s">
        <v>139</v>
      </c>
      <c r="I79" s="61" t="s">
        <v>197</v>
      </c>
    </row>
    <row r="82" spans="1:9" ht="18" x14ac:dyDescent="0.35">
      <c r="A82" s="92">
        <v>4</v>
      </c>
      <c r="B82" s="92" t="s">
        <v>269</v>
      </c>
    </row>
    <row r="83" spans="1:9" x14ac:dyDescent="0.3">
      <c r="B83" s="95" t="s">
        <v>133</v>
      </c>
    </row>
    <row r="84" spans="1:9" x14ac:dyDescent="0.3">
      <c r="B84" s="61" t="s">
        <v>164</v>
      </c>
    </row>
    <row r="85" spans="1:9" x14ac:dyDescent="0.3">
      <c r="B85" s="61" t="s">
        <v>215</v>
      </c>
    </row>
    <row r="87" spans="1:9" ht="20.399999999999999" x14ac:dyDescent="0.3">
      <c r="B87" s="95" t="s">
        <v>137</v>
      </c>
      <c r="C87" s="95" t="s">
        <v>136</v>
      </c>
      <c r="D87" s="95" t="s">
        <v>135</v>
      </c>
      <c r="E87" s="95" t="s">
        <v>134</v>
      </c>
      <c r="F87" s="95" t="s">
        <v>133</v>
      </c>
      <c r="G87" s="95" t="s">
        <v>132</v>
      </c>
      <c r="H87" s="95" t="s">
        <v>131</v>
      </c>
      <c r="I87" s="95" t="s">
        <v>130</v>
      </c>
    </row>
    <row r="88" spans="1:9" x14ac:dyDescent="0.3">
      <c r="B88" s="61" t="s">
        <v>263</v>
      </c>
      <c r="C88" s="61" t="s">
        <v>161</v>
      </c>
      <c r="D88" s="64">
        <v>36718</v>
      </c>
      <c r="E88" s="63">
        <v>2262</v>
      </c>
      <c r="F88" s="61" t="s">
        <v>164</v>
      </c>
      <c r="G88" s="61" t="s">
        <v>262</v>
      </c>
      <c r="H88" s="61" t="s">
        <v>117</v>
      </c>
      <c r="I88" s="61" t="s">
        <v>261</v>
      </c>
    </row>
    <row r="89" spans="1:9" x14ac:dyDescent="0.3">
      <c r="B89" s="61" t="s">
        <v>260</v>
      </c>
      <c r="C89" s="61" t="s">
        <v>259</v>
      </c>
      <c r="D89" s="64">
        <v>36757</v>
      </c>
      <c r="E89" s="63">
        <v>2144</v>
      </c>
      <c r="F89" s="61" t="s">
        <v>164</v>
      </c>
      <c r="G89" s="61" t="s">
        <v>258</v>
      </c>
      <c r="H89" s="61" t="s">
        <v>105</v>
      </c>
      <c r="I89" s="61" t="s">
        <v>257</v>
      </c>
    </row>
    <row r="90" spans="1:9" x14ac:dyDescent="0.3">
      <c r="B90" s="61" t="s">
        <v>256</v>
      </c>
      <c r="C90" s="61" t="s">
        <v>255</v>
      </c>
      <c r="D90" s="64">
        <v>37004</v>
      </c>
      <c r="E90" s="63">
        <v>2395</v>
      </c>
      <c r="F90" s="61" t="s">
        <v>164</v>
      </c>
      <c r="G90" s="61" t="s">
        <v>254</v>
      </c>
      <c r="H90" s="61" t="s">
        <v>146</v>
      </c>
      <c r="I90" s="61" t="s">
        <v>253</v>
      </c>
    </row>
    <row r="91" spans="1:9" x14ac:dyDescent="0.3">
      <c r="B91" s="61" t="s">
        <v>252</v>
      </c>
      <c r="C91" s="61" t="s">
        <v>251</v>
      </c>
      <c r="D91" s="64">
        <v>37090</v>
      </c>
      <c r="E91" s="63">
        <v>2479</v>
      </c>
      <c r="F91" s="61" t="s">
        <v>215</v>
      </c>
      <c r="G91" s="61" t="s">
        <v>230</v>
      </c>
      <c r="H91" s="61" t="s">
        <v>146</v>
      </c>
      <c r="I91" s="61" t="s">
        <v>250</v>
      </c>
    </row>
    <row r="92" spans="1:9" x14ac:dyDescent="0.3">
      <c r="B92" s="61" t="s">
        <v>231</v>
      </c>
      <c r="C92" s="61" t="s">
        <v>241</v>
      </c>
      <c r="D92" s="64">
        <v>37395</v>
      </c>
      <c r="E92" s="63">
        <v>2831</v>
      </c>
      <c r="F92" s="61" t="s">
        <v>215</v>
      </c>
      <c r="G92" s="61" t="s">
        <v>230</v>
      </c>
      <c r="H92" s="61" t="s">
        <v>109</v>
      </c>
      <c r="I92" s="61" t="s">
        <v>240</v>
      </c>
    </row>
    <row r="93" spans="1:9" x14ac:dyDescent="0.3">
      <c r="B93" s="61" t="s">
        <v>226</v>
      </c>
      <c r="C93" s="61" t="s">
        <v>225</v>
      </c>
      <c r="D93" s="64">
        <v>37745</v>
      </c>
      <c r="E93" s="63">
        <v>1603</v>
      </c>
      <c r="F93" s="61" t="s">
        <v>215</v>
      </c>
      <c r="G93" s="61" t="s">
        <v>209</v>
      </c>
      <c r="H93" s="61" t="s">
        <v>109</v>
      </c>
      <c r="I93" s="61" t="s">
        <v>224</v>
      </c>
    </row>
    <row r="94" spans="1:9" x14ac:dyDescent="0.3">
      <c r="B94" s="61" t="s">
        <v>223</v>
      </c>
      <c r="C94" s="61" t="s">
        <v>222</v>
      </c>
      <c r="D94" s="64">
        <v>37820</v>
      </c>
      <c r="E94" s="63">
        <v>2784</v>
      </c>
      <c r="F94" s="61" t="s">
        <v>215</v>
      </c>
      <c r="G94" s="61" t="s">
        <v>209</v>
      </c>
      <c r="H94" s="61" t="s">
        <v>139</v>
      </c>
      <c r="I94" s="61" t="s">
        <v>221</v>
      </c>
    </row>
    <row r="95" spans="1:9" x14ac:dyDescent="0.3">
      <c r="B95" s="61" t="s">
        <v>220</v>
      </c>
      <c r="C95" s="61" t="s">
        <v>219</v>
      </c>
      <c r="D95" s="64">
        <v>38135</v>
      </c>
      <c r="E95" s="63">
        <v>1320</v>
      </c>
      <c r="F95" s="61" t="s">
        <v>215</v>
      </c>
      <c r="G95" s="61" t="s">
        <v>209</v>
      </c>
      <c r="H95" s="61" t="s">
        <v>157</v>
      </c>
      <c r="I95" s="61" t="s">
        <v>218</v>
      </c>
    </row>
    <row r="96" spans="1:9" x14ac:dyDescent="0.3">
      <c r="B96" s="61" t="s">
        <v>217</v>
      </c>
      <c r="C96" s="61" t="s">
        <v>216</v>
      </c>
      <c r="D96" s="64">
        <v>38198</v>
      </c>
      <c r="E96" s="63">
        <v>2234</v>
      </c>
      <c r="F96" s="61" t="s">
        <v>215</v>
      </c>
      <c r="G96" s="61" t="s">
        <v>209</v>
      </c>
      <c r="H96" s="61" t="s">
        <v>143</v>
      </c>
      <c r="I96" s="61" t="s">
        <v>214</v>
      </c>
    </row>
    <row r="97" spans="1:9" x14ac:dyDescent="0.3">
      <c r="B97" s="61" t="s">
        <v>211</v>
      </c>
      <c r="C97" s="61" t="s">
        <v>210</v>
      </c>
      <c r="D97" s="64">
        <v>38432</v>
      </c>
      <c r="E97" s="63">
        <v>1833</v>
      </c>
      <c r="F97" s="61" t="s">
        <v>164</v>
      </c>
      <c r="G97" s="61" t="s">
        <v>209</v>
      </c>
      <c r="H97" s="61" t="s">
        <v>143</v>
      </c>
      <c r="I97" s="61" t="s">
        <v>208</v>
      </c>
    </row>
    <row r="98" spans="1:9" x14ac:dyDescent="0.3">
      <c r="B98" s="61" t="s">
        <v>120</v>
      </c>
      <c r="C98" s="61" t="s">
        <v>165</v>
      </c>
      <c r="D98" s="64">
        <v>43095</v>
      </c>
      <c r="E98" s="63">
        <v>2622</v>
      </c>
      <c r="F98" s="61" t="s">
        <v>164</v>
      </c>
      <c r="G98" s="61" t="s">
        <v>123</v>
      </c>
      <c r="H98" s="61" t="s">
        <v>157</v>
      </c>
      <c r="I98" s="61" t="s">
        <v>163</v>
      </c>
    </row>
    <row r="100" spans="1:9" ht="18" x14ac:dyDescent="0.35">
      <c r="A100" s="92">
        <v>5</v>
      </c>
      <c r="B100" s="92" t="s">
        <v>270</v>
      </c>
    </row>
    <row r="101" spans="1:9" x14ac:dyDescent="0.3">
      <c r="B101" s="95" t="s">
        <v>132</v>
      </c>
    </row>
    <row r="102" spans="1:9" x14ac:dyDescent="0.3">
      <c r="B102" s="61" t="s">
        <v>230</v>
      </c>
    </row>
    <row r="103" spans="1:9" x14ac:dyDescent="0.3">
      <c r="B103" s="61" t="s">
        <v>123</v>
      </c>
    </row>
    <row r="105" spans="1:9" ht="20.399999999999999" x14ac:dyDescent="0.3">
      <c r="B105" s="95" t="s">
        <v>137</v>
      </c>
      <c r="C105" s="95" t="s">
        <v>136</v>
      </c>
      <c r="D105" s="95" t="s">
        <v>135</v>
      </c>
      <c r="E105" s="95" t="s">
        <v>134</v>
      </c>
      <c r="F105" s="95" t="s">
        <v>133</v>
      </c>
      <c r="G105" s="95" t="s">
        <v>132</v>
      </c>
      <c r="H105" s="95" t="s">
        <v>131</v>
      </c>
      <c r="I105" s="95" t="s">
        <v>130</v>
      </c>
    </row>
    <row r="106" spans="1:9" x14ac:dyDescent="0.3">
      <c r="B106" s="61" t="s">
        <v>252</v>
      </c>
      <c r="C106" s="61" t="s">
        <v>251</v>
      </c>
      <c r="D106" s="64">
        <v>37090</v>
      </c>
      <c r="E106" s="63">
        <v>2479</v>
      </c>
      <c r="F106" s="61" t="s">
        <v>215</v>
      </c>
      <c r="G106" s="61" t="s">
        <v>230</v>
      </c>
      <c r="H106" s="61" t="s">
        <v>146</v>
      </c>
      <c r="I106" s="61" t="s">
        <v>250</v>
      </c>
    </row>
    <row r="107" spans="1:9" x14ac:dyDescent="0.3">
      <c r="B107" s="61" t="s">
        <v>249</v>
      </c>
      <c r="C107" s="61" t="s">
        <v>248</v>
      </c>
      <c r="D107" s="64">
        <v>37235</v>
      </c>
      <c r="E107" s="63">
        <v>2099</v>
      </c>
      <c r="F107" s="61" t="s">
        <v>231</v>
      </c>
      <c r="G107" s="61" t="s">
        <v>230</v>
      </c>
      <c r="H107" s="61" t="s">
        <v>113</v>
      </c>
      <c r="I107" s="61" t="s">
        <v>142</v>
      </c>
    </row>
    <row r="108" spans="1:9" x14ac:dyDescent="0.3">
      <c r="B108" s="61" t="s">
        <v>247</v>
      </c>
      <c r="C108" s="61" t="s">
        <v>246</v>
      </c>
      <c r="D108" s="64">
        <v>37328</v>
      </c>
      <c r="E108" s="63">
        <v>1980</v>
      </c>
      <c r="F108" s="61" t="s">
        <v>231</v>
      </c>
      <c r="G108" s="61" t="s">
        <v>230</v>
      </c>
      <c r="H108" s="61" t="s">
        <v>139</v>
      </c>
      <c r="I108" s="61" t="s">
        <v>245</v>
      </c>
    </row>
    <row r="109" spans="1:9" x14ac:dyDescent="0.3">
      <c r="B109" s="61" t="s">
        <v>244</v>
      </c>
      <c r="C109" s="61" t="s">
        <v>243</v>
      </c>
      <c r="D109" s="64">
        <v>37344</v>
      </c>
      <c r="E109" s="63">
        <v>2651</v>
      </c>
      <c r="F109" s="61" t="s">
        <v>231</v>
      </c>
      <c r="G109" s="61" t="s">
        <v>230</v>
      </c>
      <c r="H109" s="61" t="s">
        <v>180</v>
      </c>
      <c r="I109" s="61" t="s">
        <v>242</v>
      </c>
    </row>
    <row r="110" spans="1:9" x14ac:dyDescent="0.3">
      <c r="B110" s="61" t="s">
        <v>231</v>
      </c>
      <c r="C110" s="61" t="s">
        <v>241</v>
      </c>
      <c r="D110" s="64">
        <v>37395</v>
      </c>
      <c r="E110" s="63">
        <v>2831</v>
      </c>
      <c r="F110" s="61" t="s">
        <v>215</v>
      </c>
      <c r="G110" s="61" t="s">
        <v>230</v>
      </c>
      <c r="H110" s="61" t="s">
        <v>109</v>
      </c>
      <c r="I110" s="61" t="s">
        <v>240</v>
      </c>
    </row>
    <row r="111" spans="1:9" x14ac:dyDescent="0.3">
      <c r="B111" s="61" t="s">
        <v>239</v>
      </c>
      <c r="C111" s="61" t="s">
        <v>238</v>
      </c>
      <c r="D111" s="64">
        <v>37424</v>
      </c>
      <c r="E111" s="63">
        <v>2518</v>
      </c>
      <c r="F111" s="61" t="s">
        <v>231</v>
      </c>
      <c r="G111" s="61" t="s">
        <v>230</v>
      </c>
      <c r="H111" s="61" t="s">
        <v>146</v>
      </c>
      <c r="I111" s="61" t="s">
        <v>237</v>
      </c>
    </row>
    <row r="112" spans="1:9" x14ac:dyDescent="0.3">
      <c r="B112" s="61" t="s">
        <v>236</v>
      </c>
      <c r="C112" s="61" t="s">
        <v>235</v>
      </c>
      <c r="D112" s="64">
        <v>37628</v>
      </c>
      <c r="E112" s="63">
        <v>2066</v>
      </c>
      <c r="F112" s="61" t="s">
        <v>211</v>
      </c>
      <c r="G112" s="61" t="s">
        <v>230</v>
      </c>
      <c r="H112" s="61" t="s">
        <v>139</v>
      </c>
      <c r="I112" s="61" t="s">
        <v>234</v>
      </c>
    </row>
    <row r="113" spans="2:9" x14ac:dyDescent="0.3">
      <c r="B113" s="61" t="s">
        <v>233</v>
      </c>
      <c r="C113" s="61" t="s">
        <v>232</v>
      </c>
      <c r="D113" s="64">
        <v>37666</v>
      </c>
      <c r="E113" s="63">
        <v>1661</v>
      </c>
      <c r="F113" s="61" t="s">
        <v>231</v>
      </c>
      <c r="G113" s="61" t="s">
        <v>230</v>
      </c>
      <c r="H113" s="61" t="s">
        <v>109</v>
      </c>
      <c r="I113" s="61" t="s">
        <v>229</v>
      </c>
    </row>
    <row r="114" spans="2:9" x14ac:dyDescent="0.3">
      <c r="B114" s="61" t="s">
        <v>207</v>
      </c>
      <c r="C114" s="61" t="s">
        <v>206</v>
      </c>
      <c r="D114" s="64">
        <v>37434</v>
      </c>
      <c r="E114" s="63">
        <v>1810</v>
      </c>
      <c r="F114" s="61" t="s">
        <v>125</v>
      </c>
      <c r="G114" s="61" t="s">
        <v>123</v>
      </c>
      <c r="H114" s="61" t="s">
        <v>99</v>
      </c>
      <c r="I114" s="61" t="s">
        <v>205</v>
      </c>
    </row>
    <row r="115" spans="2:9" x14ac:dyDescent="0.3">
      <c r="B115" s="61" t="s">
        <v>204</v>
      </c>
      <c r="C115" s="61" t="s">
        <v>144</v>
      </c>
      <c r="D115" s="64">
        <v>38669</v>
      </c>
      <c r="E115" s="63">
        <v>2187</v>
      </c>
      <c r="F115" s="61" t="s">
        <v>125</v>
      </c>
      <c r="G115" s="61" t="s">
        <v>123</v>
      </c>
      <c r="H115" s="61" t="s">
        <v>157</v>
      </c>
      <c r="I115" s="61" t="s">
        <v>203</v>
      </c>
    </row>
    <row r="116" spans="2:9" x14ac:dyDescent="0.3">
      <c r="B116" s="61" t="s">
        <v>202</v>
      </c>
      <c r="C116" s="61" t="s">
        <v>201</v>
      </c>
      <c r="D116" s="64">
        <v>38683</v>
      </c>
      <c r="E116" s="63">
        <v>2299</v>
      </c>
      <c r="F116" s="61" t="s">
        <v>125</v>
      </c>
      <c r="G116" s="61" t="s">
        <v>123</v>
      </c>
      <c r="H116" s="61" t="s">
        <v>117</v>
      </c>
      <c r="I116" s="61" t="s">
        <v>200</v>
      </c>
    </row>
    <row r="117" spans="2:9" x14ac:dyDescent="0.3">
      <c r="B117" s="61" t="s">
        <v>199</v>
      </c>
      <c r="C117" s="61" t="s">
        <v>198</v>
      </c>
      <c r="D117" s="64">
        <v>38684</v>
      </c>
      <c r="E117" s="63">
        <v>1681</v>
      </c>
      <c r="F117" s="61" t="s">
        <v>125</v>
      </c>
      <c r="G117" s="61" t="s">
        <v>123</v>
      </c>
      <c r="H117" s="61" t="s">
        <v>139</v>
      </c>
      <c r="I117" s="61" t="s">
        <v>197</v>
      </c>
    </row>
    <row r="118" spans="2:9" x14ac:dyDescent="0.3">
      <c r="B118" s="61" t="s">
        <v>196</v>
      </c>
      <c r="C118" s="61" t="s">
        <v>195</v>
      </c>
      <c r="D118" s="64">
        <v>38835</v>
      </c>
      <c r="E118" s="63">
        <v>1310</v>
      </c>
      <c r="F118" s="61" t="s">
        <v>178</v>
      </c>
      <c r="G118" s="61" t="s">
        <v>123</v>
      </c>
      <c r="H118" s="61" t="s">
        <v>105</v>
      </c>
      <c r="I118" s="61" t="s">
        <v>194</v>
      </c>
    </row>
    <row r="119" spans="2:9" x14ac:dyDescent="0.3">
      <c r="B119" s="61" t="s">
        <v>193</v>
      </c>
      <c r="C119" s="61" t="s">
        <v>192</v>
      </c>
      <c r="D119" s="64">
        <v>39413</v>
      </c>
      <c r="E119" s="63">
        <v>1832</v>
      </c>
      <c r="F119" s="61" t="s">
        <v>178</v>
      </c>
      <c r="G119" s="61" t="s">
        <v>123</v>
      </c>
      <c r="H119" s="61" t="s">
        <v>99</v>
      </c>
      <c r="I119" s="61" t="s">
        <v>191</v>
      </c>
    </row>
    <row r="120" spans="2:9" x14ac:dyDescent="0.3">
      <c r="B120" s="61" t="s">
        <v>190</v>
      </c>
      <c r="C120" s="61" t="s">
        <v>189</v>
      </c>
      <c r="D120" s="64">
        <v>39414</v>
      </c>
      <c r="E120" s="63">
        <v>1315</v>
      </c>
      <c r="F120" s="61" t="s">
        <v>127</v>
      </c>
      <c r="G120" s="61" t="s">
        <v>123</v>
      </c>
      <c r="H120" s="61" t="s">
        <v>146</v>
      </c>
      <c r="I120" s="61" t="s">
        <v>188</v>
      </c>
    </row>
    <row r="121" spans="2:9" x14ac:dyDescent="0.3">
      <c r="B121" s="61" t="s">
        <v>187</v>
      </c>
      <c r="C121" s="61" t="s">
        <v>186</v>
      </c>
      <c r="D121" s="64">
        <v>39565</v>
      </c>
      <c r="E121" s="63">
        <v>2803</v>
      </c>
      <c r="F121" s="61" t="s">
        <v>178</v>
      </c>
      <c r="G121" s="61" t="s">
        <v>123</v>
      </c>
      <c r="H121" s="61" t="s">
        <v>139</v>
      </c>
      <c r="I121" s="61" t="s">
        <v>168</v>
      </c>
    </row>
    <row r="122" spans="2:9" x14ac:dyDescent="0.3">
      <c r="B122" s="61" t="s">
        <v>185</v>
      </c>
      <c r="C122" s="61" t="s">
        <v>184</v>
      </c>
      <c r="D122" s="64">
        <v>39584</v>
      </c>
      <c r="E122" s="63">
        <v>2245</v>
      </c>
      <c r="F122" s="61" t="s">
        <v>178</v>
      </c>
      <c r="G122" s="61" t="s">
        <v>123</v>
      </c>
      <c r="H122" s="61" t="s">
        <v>109</v>
      </c>
      <c r="I122" s="61" t="s">
        <v>183</v>
      </c>
    </row>
    <row r="123" spans="2:9" x14ac:dyDescent="0.3">
      <c r="B123" s="61" t="s">
        <v>182</v>
      </c>
      <c r="C123" s="61" t="s">
        <v>181</v>
      </c>
      <c r="D123" s="64">
        <v>39756</v>
      </c>
      <c r="E123" s="63">
        <v>1777</v>
      </c>
      <c r="F123" s="61" t="s">
        <v>178</v>
      </c>
      <c r="G123" s="61" t="s">
        <v>123</v>
      </c>
      <c r="H123" s="61" t="s">
        <v>180</v>
      </c>
      <c r="I123" s="61" t="s">
        <v>179</v>
      </c>
    </row>
    <row r="124" spans="2:9" x14ac:dyDescent="0.3">
      <c r="B124" s="61" t="s">
        <v>178</v>
      </c>
      <c r="C124" s="61" t="s">
        <v>177</v>
      </c>
      <c r="D124" s="64">
        <v>39280</v>
      </c>
      <c r="E124" s="63">
        <v>2012</v>
      </c>
      <c r="F124" s="61" t="s">
        <v>120</v>
      </c>
      <c r="G124" s="61" t="s">
        <v>123</v>
      </c>
      <c r="H124" s="61" t="s">
        <v>146</v>
      </c>
      <c r="I124" s="61" t="s">
        <v>176</v>
      </c>
    </row>
    <row r="125" spans="2:9" x14ac:dyDescent="0.3">
      <c r="B125" s="61" t="s">
        <v>175</v>
      </c>
      <c r="C125" s="61" t="s">
        <v>174</v>
      </c>
      <c r="D125" s="64">
        <v>39414</v>
      </c>
      <c r="E125" s="63">
        <v>2964</v>
      </c>
      <c r="F125" s="61" t="s">
        <v>150</v>
      </c>
      <c r="G125" s="61" t="s">
        <v>123</v>
      </c>
      <c r="H125" s="61" t="s">
        <v>146</v>
      </c>
      <c r="I125" s="61" t="s">
        <v>173</v>
      </c>
    </row>
    <row r="126" spans="2:9" x14ac:dyDescent="0.3">
      <c r="B126" s="61" t="s">
        <v>172</v>
      </c>
      <c r="C126" s="61" t="s">
        <v>171</v>
      </c>
      <c r="D126" s="64">
        <v>39435</v>
      </c>
      <c r="E126" s="63">
        <v>1849</v>
      </c>
      <c r="F126" s="61" t="s">
        <v>150</v>
      </c>
      <c r="G126" s="61" t="s">
        <v>123</v>
      </c>
      <c r="H126" s="61" t="s">
        <v>157</v>
      </c>
      <c r="I126" s="61" t="s">
        <v>170</v>
      </c>
    </row>
    <row r="127" spans="2:9" x14ac:dyDescent="0.3">
      <c r="B127" s="61" t="s">
        <v>150</v>
      </c>
      <c r="C127" s="61" t="s">
        <v>169</v>
      </c>
      <c r="D127" s="64">
        <v>39623</v>
      </c>
      <c r="E127" s="63">
        <v>2571</v>
      </c>
      <c r="F127" s="61" t="s">
        <v>120</v>
      </c>
      <c r="G127" s="61" t="s">
        <v>123</v>
      </c>
      <c r="H127" s="61" t="s">
        <v>139</v>
      </c>
      <c r="I127" s="61" t="s">
        <v>168</v>
      </c>
    </row>
    <row r="128" spans="2:9" x14ac:dyDescent="0.3">
      <c r="B128" s="61" t="s">
        <v>167</v>
      </c>
      <c r="C128" s="61" t="s">
        <v>84</v>
      </c>
      <c r="D128" s="64">
        <v>39782</v>
      </c>
      <c r="E128" s="63">
        <v>1672</v>
      </c>
      <c r="F128" s="61" t="s">
        <v>120</v>
      </c>
      <c r="G128" s="61" t="s">
        <v>123</v>
      </c>
      <c r="H128" s="61" t="s">
        <v>157</v>
      </c>
      <c r="I128" s="61" t="s">
        <v>166</v>
      </c>
    </row>
    <row r="129" spans="1:9" x14ac:dyDescent="0.3">
      <c r="B129" s="61" t="s">
        <v>120</v>
      </c>
      <c r="C129" s="61" t="s">
        <v>165</v>
      </c>
      <c r="D129" s="64">
        <v>43095</v>
      </c>
      <c r="E129" s="63">
        <v>2622</v>
      </c>
      <c r="F129" s="61" t="s">
        <v>164</v>
      </c>
      <c r="G129" s="61" t="s">
        <v>123</v>
      </c>
      <c r="H129" s="61" t="s">
        <v>157</v>
      </c>
      <c r="I129" s="61" t="s">
        <v>163</v>
      </c>
    </row>
    <row r="130" spans="1:9" x14ac:dyDescent="0.3">
      <c r="B130" s="61" t="s">
        <v>162</v>
      </c>
      <c r="C130" s="61" t="s">
        <v>161</v>
      </c>
      <c r="D130" s="64">
        <v>42002</v>
      </c>
      <c r="E130" s="63">
        <v>1569</v>
      </c>
      <c r="F130" s="61" t="s">
        <v>120</v>
      </c>
      <c r="G130" s="61" t="s">
        <v>123</v>
      </c>
      <c r="H130" s="61" t="s">
        <v>117</v>
      </c>
      <c r="I130" s="61" t="s">
        <v>160</v>
      </c>
    </row>
    <row r="131" spans="1:9" x14ac:dyDescent="0.3">
      <c r="B131" s="61" t="s">
        <v>159</v>
      </c>
      <c r="C131" s="61" t="s">
        <v>158</v>
      </c>
      <c r="D131" s="64">
        <v>42053</v>
      </c>
      <c r="E131" s="63">
        <v>2446</v>
      </c>
      <c r="F131" s="61" t="s">
        <v>150</v>
      </c>
      <c r="G131" s="61" t="s">
        <v>123</v>
      </c>
      <c r="H131" s="61" t="s">
        <v>157</v>
      </c>
      <c r="I131" s="61" t="s">
        <v>156</v>
      </c>
    </row>
    <row r="132" spans="1:9" x14ac:dyDescent="0.3">
      <c r="B132" s="61" t="s">
        <v>155</v>
      </c>
      <c r="C132" s="61" t="s">
        <v>154</v>
      </c>
      <c r="D132" s="64">
        <v>42055</v>
      </c>
      <c r="E132" s="63">
        <v>2313</v>
      </c>
      <c r="F132" s="61" t="s">
        <v>150</v>
      </c>
      <c r="G132" s="61" t="s">
        <v>123</v>
      </c>
      <c r="H132" s="61" t="s">
        <v>109</v>
      </c>
      <c r="I132" s="61" t="s">
        <v>153</v>
      </c>
    </row>
    <row r="133" spans="1:9" x14ac:dyDescent="0.3">
      <c r="B133" s="61" t="s">
        <v>152</v>
      </c>
      <c r="C133" s="61" t="s">
        <v>151</v>
      </c>
      <c r="D133" s="64">
        <v>42833</v>
      </c>
      <c r="E133" s="63">
        <v>2341</v>
      </c>
      <c r="F133" s="61" t="s">
        <v>150</v>
      </c>
      <c r="G133" s="61" t="s">
        <v>123</v>
      </c>
      <c r="H133" s="61" t="s">
        <v>105</v>
      </c>
      <c r="I133" s="61" t="s">
        <v>149</v>
      </c>
    </row>
    <row r="134" spans="1:9" x14ac:dyDescent="0.3">
      <c r="B134" s="61" t="s">
        <v>148</v>
      </c>
      <c r="C134" s="61" t="s">
        <v>147</v>
      </c>
      <c r="D134" s="64">
        <v>42150</v>
      </c>
      <c r="E134" s="63">
        <v>1771</v>
      </c>
      <c r="F134" s="61" t="s">
        <v>127</v>
      </c>
      <c r="G134" s="61" t="s">
        <v>123</v>
      </c>
      <c r="H134" s="61" t="s">
        <v>146</v>
      </c>
      <c r="I134" s="61" t="s">
        <v>119</v>
      </c>
    </row>
    <row r="135" spans="1:9" x14ac:dyDescent="0.3">
      <c r="B135" s="61" t="s">
        <v>129</v>
      </c>
      <c r="C135" s="61" t="s">
        <v>128</v>
      </c>
      <c r="D135" s="64">
        <v>41093</v>
      </c>
      <c r="E135" s="63">
        <v>1487</v>
      </c>
      <c r="F135" s="61" t="s">
        <v>127</v>
      </c>
      <c r="G135" s="61" t="s">
        <v>123</v>
      </c>
      <c r="H135" s="61" t="s">
        <v>109</v>
      </c>
      <c r="I135" s="61" t="s">
        <v>126</v>
      </c>
    </row>
    <row r="136" spans="1:9" x14ac:dyDescent="0.3">
      <c r="B136" s="61" t="s">
        <v>145</v>
      </c>
      <c r="C136" s="61" t="s">
        <v>144</v>
      </c>
      <c r="D136" s="64">
        <v>42192</v>
      </c>
      <c r="E136" s="63">
        <v>1395</v>
      </c>
      <c r="F136" s="61" t="s">
        <v>127</v>
      </c>
      <c r="G136" s="61" t="s">
        <v>123</v>
      </c>
      <c r="H136" s="61" t="s">
        <v>143</v>
      </c>
      <c r="I136" s="61" t="s">
        <v>142</v>
      </c>
    </row>
    <row r="137" spans="1:9" x14ac:dyDescent="0.3">
      <c r="B137" s="61" t="s">
        <v>127</v>
      </c>
      <c r="C137" s="61" t="s">
        <v>141</v>
      </c>
      <c r="D137" s="64">
        <v>42252</v>
      </c>
      <c r="E137" s="63">
        <v>1395</v>
      </c>
      <c r="F137" s="61" t="s">
        <v>120</v>
      </c>
      <c r="G137" s="61" t="s">
        <v>123</v>
      </c>
      <c r="H137" s="61" t="s">
        <v>139</v>
      </c>
      <c r="I137" s="61" t="s">
        <v>140</v>
      </c>
    </row>
    <row r="138" spans="1:9" x14ac:dyDescent="0.3">
      <c r="B138" s="61" t="s">
        <v>125</v>
      </c>
      <c r="C138" s="61" t="s">
        <v>124</v>
      </c>
      <c r="D138" s="64">
        <v>41272</v>
      </c>
      <c r="E138" s="63">
        <v>1357</v>
      </c>
      <c r="F138" s="61" t="s">
        <v>120</v>
      </c>
      <c r="G138" s="61" t="s">
        <v>123</v>
      </c>
      <c r="H138" s="61" t="s">
        <v>105</v>
      </c>
      <c r="I138" s="61" t="s">
        <v>122</v>
      </c>
    </row>
    <row r="140" spans="1:9" ht="18" x14ac:dyDescent="0.35">
      <c r="A140" s="92">
        <v>6</v>
      </c>
      <c r="B140" s="92" t="s">
        <v>332</v>
      </c>
    </row>
    <row r="141" spans="1:9" x14ac:dyDescent="0.3">
      <c r="B141" s="95" t="s">
        <v>132</v>
      </c>
      <c r="C141" s="95" t="s">
        <v>134</v>
      </c>
    </row>
    <row r="142" spans="1:9" x14ac:dyDescent="0.3">
      <c r="B142" s="61" t="s">
        <v>209</v>
      </c>
      <c r="C142" s="61" t="s">
        <v>333</v>
      </c>
    </row>
    <row r="145" spans="1:9" ht="20.399999999999999" x14ac:dyDescent="0.3">
      <c r="B145" s="95" t="s">
        <v>137</v>
      </c>
      <c r="C145" s="95" t="s">
        <v>136</v>
      </c>
      <c r="D145" s="95" t="s">
        <v>135</v>
      </c>
      <c r="E145" s="95" t="s">
        <v>134</v>
      </c>
      <c r="F145" s="95" t="s">
        <v>133</v>
      </c>
      <c r="G145" s="95" t="s">
        <v>132</v>
      </c>
      <c r="H145" s="95" t="s">
        <v>131</v>
      </c>
      <c r="I145" s="95" t="s">
        <v>130</v>
      </c>
    </row>
    <row r="146" spans="1:9" x14ac:dyDescent="0.3">
      <c r="B146" s="61" t="s">
        <v>215</v>
      </c>
      <c r="C146" s="61" t="s">
        <v>228</v>
      </c>
      <c r="D146" s="64">
        <v>37675</v>
      </c>
      <c r="E146" s="63">
        <v>1819</v>
      </c>
      <c r="F146" s="61" t="s">
        <v>211</v>
      </c>
      <c r="G146" s="61" t="s">
        <v>209</v>
      </c>
      <c r="H146" s="61" t="s">
        <v>157</v>
      </c>
      <c r="I146" s="61" t="s">
        <v>227</v>
      </c>
    </row>
    <row r="147" spans="1:9" x14ac:dyDescent="0.3">
      <c r="B147" s="61" t="s">
        <v>226</v>
      </c>
      <c r="C147" s="61" t="s">
        <v>225</v>
      </c>
      <c r="D147" s="64">
        <v>37745</v>
      </c>
      <c r="E147" s="63">
        <v>1603</v>
      </c>
      <c r="F147" s="61" t="s">
        <v>215</v>
      </c>
      <c r="G147" s="61" t="s">
        <v>209</v>
      </c>
      <c r="H147" s="61" t="s">
        <v>109</v>
      </c>
      <c r="I147" s="61" t="s">
        <v>224</v>
      </c>
    </row>
    <row r="148" spans="1:9" x14ac:dyDescent="0.3">
      <c r="B148" s="61" t="s">
        <v>223</v>
      </c>
      <c r="C148" s="61" t="s">
        <v>222</v>
      </c>
      <c r="D148" s="64">
        <v>37820</v>
      </c>
      <c r="E148" s="63">
        <v>2784</v>
      </c>
      <c r="F148" s="61" t="s">
        <v>215</v>
      </c>
      <c r="G148" s="61" t="s">
        <v>209</v>
      </c>
      <c r="H148" s="61" t="s">
        <v>139</v>
      </c>
      <c r="I148" s="61" t="s">
        <v>221</v>
      </c>
    </row>
    <row r="149" spans="1:9" x14ac:dyDescent="0.3">
      <c r="B149" s="61" t="s">
        <v>217</v>
      </c>
      <c r="C149" s="61" t="s">
        <v>216</v>
      </c>
      <c r="D149" s="64">
        <v>38198</v>
      </c>
      <c r="E149" s="63">
        <v>2234</v>
      </c>
      <c r="F149" s="61" t="s">
        <v>215</v>
      </c>
      <c r="G149" s="61" t="s">
        <v>209</v>
      </c>
      <c r="H149" s="61" t="s">
        <v>143</v>
      </c>
      <c r="I149" s="61" t="s">
        <v>214</v>
      </c>
    </row>
    <row r="150" spans="1:9" x14ac:dyDescent="0.3">
      <c r="B150" s="61" t="s">
        <v>213</v>
      </c>
      <c r="C150" s="61" t="s">
        <v>161</v>
      </c>
      <c r="D150" s="64">
        <v>38210</v>
      </c>
      <c r="E150" s="63">
        <v>2886</v>
      </c>
      <c r="F150" s="61" t="s">
        <v>211</v>
      </c>
      <c r="G150" s="61" t="s">
        <v>209</v>
      </c>
      <c r="H150" s="61" t="s">
        <v>139</v>
      </c>
      <c r="I150" s="61" t="s">
        <v>212</v>
      </c>
    </row>
    <row r="151" spans="1:9" x14ac:dyDescent="0.3">
      <c r="B151" s="61" t="s">
        <v>211</v>
      </c>
      <c r="C151" s="61" t="s">
        <v>210</v>
      </c>
      <c r="D151" s="64">
        <v>38432</v>
      </c>
      <c r="E151" s="63">
        <v>1833</v>
      </c>
      <c r="F151" s="61" t="s">
        <v>164</v>
      </c>
      <c r="G151" s="61" t="s">
        <v>209</v>
      </c>
      <c r="H151" s="61" t="s">
        <v>143</v>
      </c>
      <c r="I151" s="61" t="s">
        <v>208</v>
      </c>
    </row>
    <row r="153" spans="1:9" ht="18" x14ac:dyDescent="0.35">
      <c r="A153" s="92">
        <v>7</v>
      </c>
      <c r="B153" s="92" t="s">
        <v>271</v>
      </c>
    </row>
    <row r="154" spans="1:9" x14ac:dyDescent="0.3">
      <c r="B154" s="95" t="s">
        <v>133</v>
      </c>
      <c r="C154" s="95" t="s">
        <v>132</v>
      </c>
    </row>
    <row r="155" spans="1:9" x14ac:dyDescent="0.3">
      <c r="B155" s="61" t="s">
        <v>215</v>
      </c>
    </row>
    <row r="156" spans="1:9" x14ac:dyDescent="0.3">
      <c r="C156" s="61" t="s">
        <v>230</v>
      </c>
    </row>
    <row r="158" spans="1:9" ht="20.399999999999999" x14ac:dyDescent="0.3">
      <c r="B158" s="95" t="s">
        <v>137</v>
      </c>
      <c r="C158" s="95" t="s">
        <v>136</v>
      </c>
      <c r="D158" s="95" t="s">
        <v>135</v>
      </c>
      <c r="E158" s="95" t="s">
        <v>134</v>
      </c>
      <c r="F158" s="95" t="s">
        <v>133</v>
      </c>
      <c r="G158" s="95" t="s">
        <v>132</v>
      </c>
      <c r="H158" s="95" t="s">
        <v>131</v>
      </c>
      <c r="I158" s="95" t="s">
        <v>130</v>
      </c>
    </row>
    <row r="159" spans="1:9" x14ac:dyDescent="0.3">
      <c r="B159" s="61" t="s">
        <v>252</v>
      </c>
      <c r="C159" s="61" t="s">
        <v>251</v>
      </c>
      <c r="D159" s="64">
        <v>37090</v>
      </c>
      <c r="E159" s="63">
        <v>2479</v>
      </c>
      <c r="F159" s="61" t="s">
        <v>215</v>
      </c>
      <c r="G159" s="61" t="s">
        <v>230</v>
      </c>
      <c r="H159" s="61" t="s">
        <v>146</v>
      </c>
      <c r="I159" s="61" t="s">
        <v>250</v>
      </c>
    </row>
    <row r="160" spans="1:9" x14ac:dyDescent="0.3">
      <c r="B160" s="61" t="s">
        <v>249</v>
      </c>
      <c r="C160" s="61" t="s">
        <v>248</v>
      </c>
      <c r="D160" s="64">
        <v>37235</v>
      </c>
      <c r="E160" s="63">
        <v>2099</v>
      </c>
      <c r="F160" s="61" t="s">
        <v>231</v>
      </c>
      <c r="G160" s="61" t="s">
        <v>230</v>
      </c>
      <c r="H160" s="61" t="s">
        <v>113</v>
      </c>
      <c r="I160" s="61" t="s">
        <v>142</v>
      </c>
    </row>
    <row r="161" spans="1:9" x14ac:dyDescent="0.3">
      <c r="B161" s="61" t="s">
        <v>247</v>
      </c>
      <c r="C161" s="61" t="s">
        <v>246</v>
      </c>
      <c r="D161" s="64">
        <v>37328</v>
      </c>
      <c r="E161" s="63">
        <v>1980</v>
      </c>
      <c r="F161" s="61" t="s">
        <v>231</v>
      </c>
      <c r="G161" s="61" t="s">
        <v>230</v>
      </c>
      <c r="H161" s="61" t="s">
        <v>139</v>
      </c>
      <c r="I161" s="61" t="s">
        <v>245</v>
      </c>
    </row>
    <row r="162" spans="1:9" x14ac:dyDescent="0.3">
      <c r="B162" s="61" t="s">
        <v>244</v>
      </c>
      <c r="C162" s="61" t="s">
        <v>243</v>
      </c>
      <c r="D162" s="64">
        <v>37344</v>
      </c>
      <c r="E162" s="63">
        <v>2651</v>
      </c>
      <c r="F162" s="61" t="s">
        <v>231</v>
      </c>
      <c r="G162" s="61" t="s">
        <v>230</v>
      </c>
      <c r="H162" s="61" t="s">
        <v>180</v>
      </c>
      <c r="I162" s="61" t="s">
        <v>242</v>
      </c>
    </row>
    <row r="163" spans="1:9" x14ac:dyDescent="0.3">
      <c r="B163" s="61" t="s">
        <v>231</v>
      </c>
      <c r="C163" s="61" t="s">
        <v>241</v>
      </c>
      <c r="D163" s="64">
        <v>37395</v>
      </c>
      <c r="E163" s="63">
        <v>2831</v>
      </c>
      <c r="F163" s="61" t="s">
        <v>215</v>
      </c>
      <c r="G163" s="61" t="s">
        <v>230</v>
      </c>
      <c r="H163" s="61" t="s">
        <v>109</v>
      </c>
      <c r="I163" s="61" t="s">
        <v>240</v>
      </c>
    </row>
    <row r="164" spans="1:9" x14ac:dyDescent="0.3">
      <c r="B164" s="61" t="s">
        <v>239</v>
      </c>
      <c r="C164" s="61" t="s">
        <v>238</v>
      </c>
      <c r="D164" s="64">
        <v>37424</v>
      </c>
      <c r="E164" s="63">
        <v>2518</v>
      </c>
      <c r="F164" s="61" t="s">
        <v>231</v>
      </c>
      <c r="G164" s="61" t="s">
        <v>230</v>
      </c>
      <c r="H164" s="61" t="s">
        <v>146</v>
      </c>
      <c r="I164" s="61" t="s">
        <v>237</v>
      </c>
    </row>
    <row r="165" spans="1:9" x14ac:dyDescent="0.3">
      <c r="B165" s="61" t="s">
        <v>236</v>
      </c>
      <c r="C165" s="61" t="s">
        <v>235</v>
      </c>
      <c r="D165" s="64">
        <v>37628</v>
      </c>
      <c r="E165" s="63">
        <v>2066</v>
      </c>
      <c r="F165" s="61" t="s">
        <v>211</v>
      </c>
      <c r="G165" s="61" t="s">
        <v>230</v>
      </c>
      <c r="H165" s="61" t="s">
        <v>139</v>
      </c>
      <c r="I165" s="61" t="s">
        <v>234</v>
      </c>
    </row>
    <row r="166" spans="1:9" x14ac:dyDescent="0.3">
      <c r="B166" s="61" t="s">
        <v>233</v>
      </c>
      <c r="C166" s="61" t="s">
        <v>232</v>
      </c>
      <c r="D166" s="64">
        <v>37666</v>
      </c>
      <c r="E166" s="63">
        <v>1661</v>
      </c>
      <c r="F166" s="61" t="s">
        <v>231</v>
      </c>
      <c r="G166" s="61" t="s">
        <v>230</v>
      </c>
      <c r="H166" s="61" t="s">
        <v>109</v>
      </c>
      <c r="I166" s="61" t="s">
        <v>229</v>
      </c>
    </row>
    <row r="167" spans="1:9" x14ac:dyDescent="0.3">
      <c r="B167" s="61" t="s">
        <v>226</v>
      </c>
      <c r="C167" s="61" t="s">
        <v>225</v>
      </c>
      <c r="D167" s="64">
        <v>37745</v>
      </c>
      <c r="E167" s="63">
        <v>1603</v>
      </c>
      <c r="F167" s="61" t="s">
        <v>215</v>
      </c>
      <c r="G167" s="61" t="s">
        <v>209</v>
      </c>
      <c r="H167" s="61" t="s">
        <v>109</v>
      </c>
      <c r="I167" s="61" t="s">
        <v>224</v>
      </c>
    </row>
    <row r="168" spans="1:9" x14ac:dyDescent="0.3">
      <c r="B168" s="61" t="s">
        <v>223</v>
      </c>
      <c r="C168" s="61" t="s">
        <v>222</v>
      </c>
      <c r="D168" s="64">
        <v>37820</v>
      </c>
      <c r="E168" s="63">
        <v>2784</v>
      </c>
      <c r="F168" s="61" t="s">
        <v>215</v>
      </c>
      <c r="G168" s="61" t="s">
        <v>209</v>
      </c>
      <c r="H168" s="61" t="s">
        <v>139</v>
      </c>
      <c r="I168" s="61" t="s">
        <v>221</v>
      </c>
    </row>
    <row r="169" spans="1:9" x14ac:dyDescent="0.3">
      <c r="B169" s="61" t="s">
        <v>220</v>
      </c>
      <c r="C169" s="61" t="s">
        <v>219</v>
      </c>
      <c r="D169" s="64">
        <v>38135</v>
      </c>
      <c r="E169" s="63">
        <v>1320</v>
      </c>
      <c r="F169" s="61" t="s">
        <v>215</v>
      </c>
      <c r="G169" s="61" t="s">
        <v>209</v>
      </c>
      <c r="H169" s="61" t="s">
        <v>157</v>
      </c>
      <c r="I169" s="61" t="s">
        <v>218</v>
      </c>
    </row>
    <row r="170" spans="1:9" x14ac:dyDescent="0.3">
      <c r="B170" s="61" t="s">
        <v>217</v>
      </c>
      <c r="C170" s="61" t="s">
        <v>216</v>
      </c>
      <c r="D170" s="64">
        <v>38198</v>
      </c>
      <c r="E170" s="63">
        <v>2234</v>
      </c>
      <c r="F170" s="61" t="s">
        <v>215</v>
      </c>
      <c r="G170" s="61" t="s">
        <v>209</v>
      </c>
      <c r="H170" s="61" t="s">
        <v>143</v>
      </c>
      <c r="I170" s="61" t="s">
        <v>214</v>
      </c>
    </row>
    <row r="173" spans="1:9" ht="18" x14ac:dyDescent="0.35">
      <c r="A173" s="92">
        <v>8</v>
      </c>
      <c r="B173" s="92" t="s">
        <v>272</v>
      </c>
    </row>
    <row r="174" spans="1:9" x14ac:dyDescent="0.3">
      <c r="B174" s="95" t="s">
        <v>135</v>
      </c>
    </row>
    <row r="175" spans="1:9" x14ac:dyDescent="0.3">
      <c r="B175" s="61" t="s">
        <v>334</v>
      </c>
    </row>
    <row r="177" spans="2:9" ht="20.399999999999999" x14ac:dyDescent="0.3">
      <c r="B177" s="95" t="s">
        <v>137</v>
      </c>
      <c r="C177" s="95" t="s">
        <v>136</v>
      </c>
      <c r="D177" s="95" t="s">
        <v>135</v>
      </c>
      <c r="E177" s="95" t="s">
        <v>134</v>
      </c>
      <c r="F177" s="95" t="s">
        <v>133</v>
      </c>
      <c r="G177" s="95" t="s">
        <v>132</v>
      </c>
      <c r="H177" s="95" t="s">
        <v>131</v>
      </c>
      <c r="I177" s="95" t="s">
        <v>130</v>
      </c>
    </row>
    <row r="178" spans="2:9" x14ac:dyDescent="0.3">
      <c r="B178" s="61" t="s">
        <v>120</v>
      </c>
      <c r="C178" s="61" t="s">
        <v>165</v>
      </c>
      <c r="D178" s="64">
        <v>43095</v>
      </c>
      <c r="E178" s="63">
        <v>2622</v>
      </c>
      <c r="F178" s="61" t="s">
        <v>164</v>
      </c>
      <c r="G178" s="61" t="s">
        <v>123</v>
      </c>
      <c r="H178" s="61" t="s">
        <v>157</v>
      </c>
      <c r="I178" s="61" t="s">
        <v>163</v>
      </c>
    </row>
    <row r="179" spans="2:9" x14ac:dyDescent="0.3">
      <c r="B179" s="61" t="s">
        <v>162</v>
      </c>
      <c r="C179" s="61" t="s">
        <v>161</v>
      </c>
      <c r="D179" s="64">
        <v>42002</v>
      </c>
      <c r="E179" s="63">
        <v>1569</v>
      </c>
      <c r="F179" s="61" t="s">
        <v>120</v>
      </c>
      <c r="G179" s="61" t="s">
        <v>123</v>
      </c>
      <c r="H179" s="61" t="s">
        <v>117</v>
      </c>
      <c r="I179" s="61" t="s">
        <v>160</v>
      </c>
    </row>
    <row r="180" spans="2:9" x14ac:dyDescent="0.3">
      <c r="B180" s="61" t="s">
        <v>159</v>
      </c>
      <c r="C180" s="61" t="s">
        <v>158</v>
      </c>
      <c r="D180" s="64">
        <v>42053</v>
      </c>
      <c r="E180" s="63">
        <v>2446</v>
      </c>
      <c r="F180" s="61" t="s">
        <v>150</v>
      </c>
      <c r="G180" s="61" t="s">
        <v>123</v>
      </c>
      <c r="H180" s="61" t="s">
        <v>157</v>
      </c>
      <c r="I180" s="61" t="s">
        <v>156</v>
      </c>
    </row>
    <row r="181" spans="2:9" x14ac:dyDescent="0.3">
      <c r="B181" s="61" t="s">
        <v>155</v>
      </c>
      <c r="C181" s="61" t="s">
        <v>154</v>
      </c>
      <c r="D181" s="64">
        <v>42055</v>
      </c>
      <c r="E181" s="63">
        <v>2313</v>
      </c>
      <c r="F181" s="61" t="s">
        <v>150</v>
      </c>
      <c r="G181" s="61" t="s">
        <v>123</v>
      </c>
      <c r="H181" s="61" t="s">
        <v>109</v>
      </c>
      <c r="I181" s="61" t="s">
        <v>153</v>
      </c>
    </row>
    <row r="182" spans="2:9" x14ac:dyDescent="0.3">
      <c r="B182" s="61" t="s">
        <v>152</v>
      </c>
      <c r="C182" s="61" t="s">
        <v>151</v>
      </c>
      <c r="D182" s="64">
        <v>42833</v>
      </c>
      <c r="E182" s="63">
        <v>2341</v>
      </c>
      <c r="F182" s="61" t="s">
        <v>150</v>
      </c>
      <c r="G182" s="61" t="s">
        <v>123</v>
      </c>
      <c r="H182" s="61" t="s">
        <v>105</v>
      </c>
      <c r="I182" s="61" t="s">
        <v>149</v>
      </c>
    </row>
    <row r="183" spans="2:9" x14ac:dyDescent="0.3">
      <c r="B183" s="61" t="s">
        <v>148</v>
      </c>
      <c r="C183" s="61" t="s">
        <v>147</v>
      </c>
      <c r="D183" s="64">
        <v>42150</v>
      </c>
      <c r="E183" s="63">
        <v>1771</v>
      </c>
      <c r="F183" s="61" t="s">
        <v>127</v>
      </c>
      <c r="G183" s="61" t="s">
        <v>123</v>
      </c>
      <c r="H183" s="61" t="s">
        <v>146</v>
      </c>
      <c r="I183" s="61" t="s">
        <v>119</v>
      </c>
    </row>
    <row r="184" spans="2:9" x14ac:dyDescent="0.3">
      <c r="B184" s="61" t="s">
        <v>129</v>
      </c>
      <c r="C184" s="61" t="s">
        <v>128</v>
      </c>
      <c r="D184" s="64">
        <v>41093</v>
      </c>
      <c r="E184" s="63">
        <v>1487</v>
      </c>
      <c r="F184" s="61" t="s">
        <v>127</v>
      </c>
      <c r="G184" s="61" t="s">
        <v>123</v>
      </c>
      <c r="H184" s="61" t="s">
        <v>109</v>
      </c>
      <c r="I184" s="61" t="s">
        <v>126</v>
      </c>
    </row>
    <row r="185" spans="2:9" x14ac:dyDescent="0.3">
      <c r="B185" s="61" t="s">
        <v>145</v>
      </c>
      <c r="C185" s="61" t="s">
        <v>144</v>
      </c>
      <c r="D185" s="64">
        <v>42192</v>
      </c>
      <c r="E185" s="63">
        <v>1395</v>
      </c>
      <c r="F185" s="61" t="s">
        <v>127</v>
      </c>
      <c r="G185" s="61" t="s">
        <v>123</v>
      </c>
      <c r="H185" s="61" t="s">
        <v>143</v>
      </c>
      <c r="I185" s="61" t="s">
        <v>142</v>
      </c>
    </row>
    <row r="186" spans="2:9" x14ac:dyDescent="0.3">
      <c r="B186" s="61" t="s">
        <v>127</v>
      </c>
      <c r="C186" s="61" t="s">
        <v>141</v>
      </c>
      <c r="D186" s="64">
        <v>42252</v>
      </c>
      <c r="E186" s="63">
        <v>1395</v>
      </c>
      <c r="F186" s="61" t="s">
        <v>120</v>
      </c>
      <c r="G186" s="61" t="s">
        <v>123</v>
      </c>
      <c r="H186" s="61" t="s">
        <v>139</v>
      </c>
      <c r="I186" s="61" t="s">
        <v>140</v>
      </c>
    </row>
    <row r="187" spans="2:9" x14ac:dyDescent="0.3">
      <c r="B187" s="61" t="s">
        <v>125</v>
      </c>
      <c r="C187" s="61" t="s">
        <v>124</v>
      </c>
      <c r="D187" s="64">
        <v>41272</v>
      </c>
      <c r="E187" s="63">
        <v>1357</v>
      </c>
      <c r="F187" s="61" t="s">
        <v>120</v>
      </c>
      <c r="G187" s="61" t="s">
        <v>123</v>
      </c>
      <c r="H187" s="61" t="s">
        <v>105</v>
      </c>
      <c r="I187" s="61" t="s">
        <v>122</v>
      </c>
    </row>
    <row r="188" spans="2:9" x14ac:dyDescent="0.3">
      <c r="B188" s="61" t="s">
        <v>101</v>
      </c>
      <c r="C188" s="61" t="s">
        <v>121</v>
      </c>
      <c r="D188" s="64">
        <v>41323</v>
      </c>
      <c r="E188" s="63">
        <v>2270</v>
      </c>
      <c r="F188" s="61" t="s">
        <v>120</v>
      </c>
      <c r="G188" s="61" t="s">
        <v>100</v>
      </c>
      <c r="H188" s="61" t="s">
        <v>109</v>
      </c>
      <c r="I188" s="61" t="s">
        <v>119</v>
      </c>
    </row>
    <row r="189" spans="2:9" x14ac:dyDescent="0.3">
      <c r="B189" s="61" t="s">
        <v>118</v>
      </c>
      <c r="C189" s="61" t="s">
        <v>102</v>
      </c>
      <c r="D189" s="64">
        <v>41325</v>
      </c>
      <c r="E189" s="63">
        <v>1428</v>
      </c>
      <c r="F189" s="61" t="s">
        <v>101</v>
      </c>
      <c r="G189" s="61" t="s">
        <v>100</v>
      </c>
      <c r="H189" s="61" t="s">
        <v>117</v>
      </c>
      <c r="I189" s="61" t="s">
        <v>116</v>
      </c>
    </row>
    <row r="190" spans="2:9" x14ac:dyDescent="0.3">
      <c r="B190" s="61" t="s">
        <v>114</v>
      </c>
      <c r="C190" s="61" t="s">
        <v>110</v>
      </c>
      <c r="D190" s="64">
        <v>42103</v>
      </c>
      <c r="E190" s="63">
        <v>2985</v>
      </c>
      <c r="F190" s="61" t="s">
        <v>101</v>
      </c>
      <c r="G190" s="61" t="s">
        <v>100</v>
      </c>
      <c r="H190" s="61" t="s">
        <v>139</v>
      </c>
      <c r="I190" s="61" t="s">
        <v>138</v>
      </c>
    </row>
    <row r="191" spans="2:9" x14ac:dyDescent="0.3">
      <c r="B191" s="61" t="s">
        <v>115</v>
      </c>
      <c r="C191" s="61" t="s">
        <v>110</v>
      </c>
      <c r="D191" s="64">
        <v>41420</v>
      </c>
      <c r="E191" s="63">
        <v>2717</v>
      </c>
      <c r="F191" s="61" t="s">
        <v>114</v>
      </c>
      <c r="G191" s="61" t="s">
        <v>100</v>
      </c>
      <c r="H191" s="61" t="s">
        <v>113</v>
      </c>
      <c r="I191" s="61" t="s">
        <v>112</v>
      </c>
    </row>
    <row r="192" spans="2:9" x14ac:dyDescent="0.3">
      <c r="B192" s="61" t="s">
        <v>111</v>
      </c>
      <c r="C192" s="61" t="s">
        <v>110</v>
      </c>
      <c r="D192" s="64">
        <v>41458</v>
      </c>
      <c r="E192" s="63">
        <v>1417</v>
      </c>
      <c r="F192" s="61" t="s">
        <v>101</v>
      </c>
      <c r="G192" s="61" t="s">
        <v>100</v>
      </c>
      <c r="H192" s="61" t="s">
        <v>109</v>
      </c>
      <c r="I192" s="61" t="s">
        <v>108</v>
      </c>
    </row>
    <row r="193" spans="1:9" x14ac:dyDescent="0.3">
      <c r="B193" s="61" t="s">
        <v>107</v>
      </c>
      <c r="C193" s="61" t="s">
        <v>106</v>
      </c>
      <c r="D193" s="64">
        <v>41462</v>
      </c>
      <c r="E193" s="63">
        <v>2313</v>
      </c>
      <c r="F193" s="61" t="s">
        <v>101</v>
      </c>
      <c r="G193" s="61" t="s">
        <v>100</v>
      </c>
      <c r="H193" s="61" t="s">
        <v>105</v>
      </c>
      <c r="I193" s="61" t="s">
        <v>104</v>
      </c>
    </row>
    <row r="194" spans="1:9" x14ac:dyDescent="0.3">
      <c r="B194" s="61" t="s">
        <v>103</v>
      </c>
      <c r="C194" s="61" t="s">
        <v>102</v>
      </c>
      <c r="D194" s="64">
        <v>41522</v>
      </c>
      <c r="E194" s="63">
        <v>2462</v>
      </c>
      <c r="F194" s="61" t="s">
        <v>101</v>
      </c>
      <c r="G194" s="61" t="s">
        <v>100</v>
      </c>
      <c r="H194" s="61" t="s">
        <v>99</v>
      </c>
      <c r="I194" s="61" t="s">
        <v>98</v>
      </c>
    </row>
    <row r="196" spans="1:9" ht="18" x14ac:dyDescent="0.35">
      <c r="A196" s="92">
        <v>9</v>
      </c>
      <c r="B196" s="92" t="s">
        <v>273</v>
      </c>
    </row>
    <row r="197" spans="1:9" x14ac:dyDescent="0.3">
      <c r="B197" s="95"/>
      <c r="C197" s="95" t="s">
        <v>132</v>
      </c>
    </row>
    <row r="198" spans="1:9" x14ac:dyDescent="0.3">
      <c r="B198" s="61" t="b">
        <f>YEAR(D2)=2002</f>
        <v>0</v>
      </c>
    </row>
    <row r="199" spans="1:9" x14ac:dyDescent="0.3">
      <c r="C199" s="61" t="s">
        <v>230</v>
      </c>
    </row>
    <row r="201" spans="1:9" ht="20.399999999999999" x14ac:dyDescent="0.3">
      <c r="B201" s="95" t="s">
        <v>137</v>
      </c>
      <c r="C201" s="95" t="s">
        <v>136</v>
      </c>
      <c r="D201" s="95" t="s">
        <v>135</v>
      </c>
      <c r="E201" s="95" t="s">
        <v>134</v>
      </c>
      <c r="F201" s="95" t="s">
        <v>133</v>
      </c>
      <c r="G201" s="95" t="s">
        <v>132</v>
      </c>
      <c r="H201" s="95" t="s">
        <v>131</v>
      </c>
      <c r="I201" s="95" t="s">
        <v>130</v>
      </c>
    </row>
    <row r="202" spans="1:9" x14ac:dyDescent="0.3">
      <c r="B202" s="61" t="s">
        <v>252</v>
      </c>
      <c r="C202" s="61" t="s">
        <v>251</v>
      </c>
      <c r="D202" s="64">
        <v>37090</v>
      </c>
      <c r="E202" s="63">
        <v>2479</v>
      </c>
      <c r="F202" s="61" t="s">
        <v>215</v>
      </c>
      <c r="G202" s="61" t="s">
        <v>230</v>
      </c>
      <c r="H202" s="61" t="s">
        <v>146</v>
      </c>
      <c r="I202" s="61" t="s">
        <v>250</v>
      </c>
    </row>
    <row r="203" spans="1:9" x14ac:dyDescent="0.3">
      <c r="B203" s="61" t="s">
        <v>249</v>
      </c>
      <c r="C203" s="61" t="s">
        <v>248</v>
      </c>
      <c r="D203" s="64">
        <v>37235</v>
      </c>
      <c r="E203" s="63">
        <v>2099</v>
      </c>
      <c r="F203" s="61" t="s">
        <v>231</v>
      </c>
      <c r="G203" s="61" t="s">
        <v>230</v>
      </c>
      <c r="H203" s="61" t="s">
        <v>113</v>
      </c>
      <c r="I203" s="61" t="s">
        <v>142</v>
      </c>
    </row>
    <row r="204" spans="1:9" x14ac:dyDescent="0.3">
      <c r="B204" s="61" t="s">
        <v>247</v>
      </c>
      <c r="C204" s="61" t="s">
        <v>246</v>
      </c>
      <c r="D204" s="64">
        <v>37328</v>
      </c>
      <c r="E204" s="63">
        <v>1980</v>
      </c>
      <c r="F204" s="61" t="s">
        <v>231</v>
      </c>
      <c r="G204" s="61" t="s">
        <v>230</v>
      </c>
      <c r="H204" s="61" t="s">
        <v>139</v>
      </c>
      <c r="I204" s="61" t="s">
        <v>245</v>
      </c>
    </row>
    <row r="205" spans="1:9" x14ac:dyDescent="0.3">
      <c r="B205" s="61" t="s">
        <v>244</v>
      </c>
      <c r="C205" s="61" t="s">
        <v>243</v>
      </c>
      <c r="D205" s="64">
        <v>37344</v>
      </c>
      <c r="E205" s="63">
        <v>2651</v>
      </c>
      <c r="F205" s="61" t="s">
        <v>231</v>
      </c>
      <c r="G205" s="61" t="s">
        <v>230</v>
      </c>
      <c r="H205" s="61" t="s">
        <v>180</v>
      </c>
      <c r="I205" s="61" t="s">
        <v>242</v>
      </c>
    </row>
    <row r="206" spans="1:9" x14ac:dyDescent="0.3">
      <c r="B206" s="61" t="s">
        <v>231</v>
      </c>
      <c r="C206" s="61" t="s">
        <v>241</v>
      </c>
      <c r="D206" s="64">
        <v>37395</v>
      </c>
      <c r="E206" s="63">
        <v>2831</v>
      </c>
      <c r="F206" s="61" t="s">
        <v>215</v>
      </c>
      <c r="G206" s="61" t="s">
        <v>230</v>
      </c>
      <c r="H206" s="61" t="s">
        <v>109</v>
      </c>
      <c r="I206" s="61" t="s">
        <v>240</v>
      </c>
    </row>
    <row r="207" spans="1:9" x14ac:dyDescent="0.3">
      <c r="B207" s="61" t="s">
        <v>239</v>
      </c>
      <c r="C207" s="61" t="s">
        <v>238</v>
      </c>
      <c r="D207" s="64">
        <v>37424</v>
      </c>
      <c r="E207" s="63">
        <v>2518</v>
      </c>
      <c r="F207" s="61" t="s">
        <v>231</v>
      </c>
      <c r="G207" s="61" t="s">
        <v>230</v>
      </c>
      <c r="H207" s="61" t="s">
        <v>146</v>
      </c>
      <c r="I207" s="61" t="s">
        <v>237</v>
      </c>
    </row>
    <row r="208" spans="1:9" x14ac:dyDescent="0.3">
      <c r="B208" s="61" t="s">
        <v>236</v>
      </c>
      <c r="C208" s="61" t="s">
        <v>235</v>
      </c>
      <c r="D208" s="64">
        <v>37628</v>
      </c>
      <c r="E208" s="63">
        <v>2066</v>
      </c>
      <c r="F208" s="61" t="s">
        <v>211</v>
      </c>
      <c r="G208" s="61" t="s">
        <v>230</v>
      </c>
      <c r="H208" s="61" t="s">
        <v>139</v>
      </c>
      <c r="I208" s="61" t="s">
        <v>234</v>
      </c>
    </row>
    <row r="209" spans="1:9" x14ac:dyDescent="0.3">
      <c r="B209" s="61" t="s">
        <v>233</v>
      </c>
      <c r="C209" s="61" t="s">
        <v>232</v>
      </c>
      <c r="D209" s="64">
        <v>37666</v>
      </c>
      <c r="E209" s="63">
        <v>1661</v>
      </c>
      <c r="F209" s="61" t="s">
        <v>231</v>
      </c>
      <c r="G209" s="61" t="s">
        <v>230</v>
      </c>
      <c r="H209" s="61" t="s">
        <v>109</v>
      </c>
      <c r="I209" s="61" t="s">
        <v>229</v>
      </c>
    </row>
    <row r="210" spans="1:9" x14ac:dyDescent="0.3">
      <c r="B210" s="61" t="s">
        <v>207</v>
      </c>
      <c r="C210" s="61" t="s">
        <v>206</v>
      </c>
      <c r="D210" s="64">
        <v>37434</v>
      </c>
      <c r="E210" s="63">
        <v>1810</v>
      </c>
      <c r="F210" s="61" t="s">
        <v>125</v>
      </c>
      <c r="G210" s="61" t="s">
        <v>123</v>
      </c>
      <c r="H210" s="61" t="s">
        <v>99</v>
      </c>
      <c r="I210" s="61" t="s">
        <v>205</v>
      </c>
    </row>
    <row r="212" spans="1:9" ht="18" x14ac:dyDescent="0.35">
      <c r="A212" s="92">
        <v>10</v>
      </c>
      <c r="B212" s="92" t="s">
        <v>274</v>
      </c>
    </row>
    <row r="214" spans="1:9" x14ac:dyDescent="0.3">
      <c r="B214" s="95" t="s">
        <v>135</v>
      </c>
      <c r="C214" s="95" t="s">
        <v>135</v>
      </c>
    </row>
    <row r="215" spans="1:9" x14ac:dyDescent="0.3">
      <c r="B215" s="61" t="s">
        <v>335</v>
      </c>
      <c r="C215" s="61" t="s">
        <v>336</v>
      </c>
    </row>
    <row r="218" spans="1:9" ht="20.399999999999999" x14ac:dyDescent="0.3">
      <c r="B218" s="95" t="s">
        <v>137</v>
      </c>
      <c r="C218" s="95" t="s">
        <v>136</v>
      </c>
      <c r="D218" s="95" t="s">
        <v>135</v>
      </c>
      <c r="E218" s="95" t="s">
        <v>134</v>
      </c>
      <c r="F218" s="95" t="s">
        <v>133</v>
      </c>
      <c r="G218" s="95" t="s">
        <v>132</v>
      </c>
      <c r="H218" s="95" t="s">
        <v>131</v>
      </c>
      <c r="I218" s="95" t="s">
        <v>130</v>
      </c>
    </row>
    <row r="219" spans="1:9" x14ac:dyDescent="0.3">
      <c r="B219" s="61" t="s">
        <v>129</v>
      </c>
      <c r="C219" s="61" t="s">
        <v>128</v>
      </c>
      <c r="D219" s="64">
        <v>41093</v>
      </c>
      <c r="E219" s="63">
        <v>1487</v>
      </c>
      <c r="F219" s="61" t="s">
        <v>127</v>
      </c>
      <c r="G219" s="61" t="s">
        <v>123</v>
      </c>
      <c r="H219" s="61" t="s">
        <v>109</v>
      </c>
      <c r="I219" s="61" t="s">
        <v>126</v>
      </c>
    </row>
    <row r="220" spans="1:9" x14ac:dyDescent="0.3">
      <c r="B220" s="61" t="s">
        <v>125</v>
      </c>
      <c r="C220" s="61" t="s">
        <v>124</v>
      </c>
      <c r="D220" s="64">
        <v>41272</v>
      </c>
      <c r="E220" s="63">
        <v>1357</v>
      </c>
      <c r="F220" s="61" t="s">
        <v>120</v>
      </c>
      <c r="G220" s="61" t="s">
        <v>123</v>
      </c>
      <c r="H220" s="61" t="s">
        <v>105</v>
      </c>
      <c r="I220" s="61" t="s">
        <v>122</v>
      </c>
    </row>
    <row r="221" spans="1:9" x14ac:dyDescent="0.3">
      <c r="B221" s="61" t="s">
        <v>101</v>
      </c>
      <c r="C221" s="61" t="s">
        <v>121</v>
      </c>
      <c r="D221" s="64">
        <v>41323</v>
      </c>
      <c r="E221" s="63">
        <v>2270</v>
      </c>
      <c r="F221" s="61" t="s">
        <v>120</v>
      </c>
      <c r="G221" s="61" t="s">
        <v>100</v>
      </c>
      <c r="H221" s="61" t="s">
        <v>109</v>
      </c>
      <c r="I221" s="61" t="s">
        <v>119</v>
      </c>
    </row>
    <row r="222" spans="1:9" x14ac:dyDescent="0.3">
      <c r="B222" s="61" t="s">
        <v>118</v>
      </c>
      <c r="C222" s="61" t="s">
        <v>102</v>
      </c>
      <c r="D222" s="64">
        <v>41325</v>
      </c>
      <c r="E222" s="63">
        <v>1428</v>
      </c>
      <c r="F222" s="61" t="s">
        <v>101</v>
      </c>
      <c r="G222" s="61" t="s">
        <v>100</v>
      </c>
      <c r="H222" s="61" t="s">
        <v>117</v>
      </c>
      <c r="I222" s="61" t="s">
        <v>116</v>
      </c>
    </row>
    <row r="223" spans="1:9" x14ac:dyDescent="0.3">
      <c r="B223" s="61" t="s">
        <v>115</v>
      </c>
      <c r="C223" s="61" t="s">
        <v>110</v>
      </c>
      <c r="D223" s="64">
        <v>41420</v>
      </c>
      <c r="E223" s="63">
        <v>2717</v>
      </c>
      <c r="F223" s="61" t="s">
        <v>114</v>
      </c>
      <c r="G223" s="61" t="s">
        <v>100</v>
      </c>
      <c r="H223" s="61" t="s">
        <v>113</v>
      </c>
      <c r="I223" s="61" t="s">
        <v>112</v>
      </c>
    </row>
    <row r="224" spans="1:9" x14ac:dyDescent="0.3">
      <c r="B224" s="61" t="s">
        <v>111</v>
      </c>
      <c r="C224" s="61" t="s">
        <v>110</v>
      </c>
      <c r="D224" s="64">
        <v>41458</v>
      </c>
      <c r="E224" s="63">
        <v>1417</v>
      </c>
      <c r="F224" s="61" t="s">
        <v>101</v>
      </c>
      <c r="G224" s="61" t="s">
        <v>100</v>
      </c>
      <c r="H224" s="61" t="s">
        <v>109</v>
      </c>
      <c r="I224" s="61" t="s">
        <v>108</v>
      </c>
    </row>
    <row r="225" spans="1:9" x14ac:dyDescent="0.3">
      <c r="B225" s="61" t="s">
        <v>107</v>
      </c>
      <c r="C225" s="61" t="s">
        <v>106</v>
      </c>
      <c r="D225" s="64">
        <v>41462</v>
      </c>
      <c r="E225" s="63">
        <v>2313</v>
      </c>
      <c r="F225" s="61" t="s">
        <v>101</v>
      </c>
      <c r="G225" s="61" t="s">
        <v>100</v>
      </c>
      <c r="H225" s="61" t="s">
        <v>105</v>
      </c>
      <c r="I225" s="61" t="s">
        <v>104</v>
      </c>
    </row>
    <row r="226" spans="1:9" x14ac:dyDescent="0.3">
      <c r="B226" s="61" t="s">
        <v>103</v>
      </c>
      <c r="C226" s="61" t="s">
        <v>102</v>
      </c>
      <c r="D226" s="64">
        <v>41522</v>
      </c>
      <c r="E226" s="63">
        <v>2462</v>
      </c>
      <c r="F226" s="61" t="s">
        <v>101</v>
      </c>
      <c r="G226" s="61" t="s">
        <v>100</v>
      </c>
      <c r="H226" s="61" t="s">
        <v>99</v>
      </c>
      <c r="I226" s="61" t="s">
        <v>98</v>
      </c>
    </row>
    <row r="228" spans="1:9" ht="18" x14ac:dyDescent="0.35">
      <c r="A228" s="92">
        <v>11</v>
      </c>
      <c r="B228" s="92" t="s">
        <v>275</v>
      </c>
    </row>
    <row r="230" spans="1:9" x14ac:dyDescent="0.3">
      <c r="B230" s="95"/>
    </row>
    <row r="231" spans="1:9" x14ac:dyDescent="0.3">
      <c r="B231" s="61" t="b">
        <f>MONTH(D2)=5</f>
        <v>0</v>
      </c>
    </row>
    <row r="233" spans="1:9" ht="20.399999999999999" x14ac:dyDescent="0.3">
      <c r="B233" s="95" t="s">
        <v>137</v>
      </c>
      <c r="C233" s="95" t="s">
        <v>136</v>
      </c>
      <c r="D233" s="95" t="s">
        <v>135</v>
      </c>
      <c r="E233" s="95" t="s">
        <v>134</v>
      </c>
      <c r="F233" s="95" t="s">
        <v>133</v>
      </c>
      <c r="G233" s="95" t="s">
        <v>132</v>
      </c>
      <c r="H233" s="95" t="s">
        <v>131</v>
      </c>
      <c r="I233" s="95" t="s">
        <v>130</v>
      </c>
    </row>
    <row r="234" spans="1:9" x14ac:dyDescent="0.3">
      <c r="B234" s="61" t="s">
        <v>231</v>
      </c>
      <c r="C234" s="61" t="s">
        <v>241</v>
      </c>
      <c r="D234" s="64">
        <v>37395</v>
      </c>
      <c r="E234" s="63">
        <v>2831</v>
      </c>
      <c r="F234" s="61" t="s">
        <v>215</v>
      </c>
      <c r="G234" s="61" t="s">
        <v>230</v>
      </c>
      <c r="H234" s="61" t="s">
        <v>109</v>
      </c>
      <c r="I234" s="61" t="s">
        <v>240</v>
      </c>
    </row>
    <row r="235" spans="1:9" x14ac:dyDescent="0.3">
      <c r="B235" s="61" t="s">
        <v>226</v>
      </c>
      <c r="C235" s="61" t="s">
        <v>225</v>
      </c>
      <c r="D235" s="64">
        <v>37745</v>
      </c>
      <c r="E235" s="63">
        <v>1603</v>
      </c>
      <c r="F235" s="61" t="s">
        <v>215</v>
      </c>
      <c r="G235" s="61" t="s">
        <v>209</v>
      </c>
      <c r="H235" s="61" t="s">
        <v>109</v>
      </c>
      <c r="I235" s="61" t="s">
        <v>224</v>
      </c>
    </row>
    <row r="236" spans="1:9" x14ac:dyDescent="0.3">
      <c r="B236" s="61" t="s">
        <v>220</v>
      </c>
      <c r="C236" s="61" t="s">
        <v>219</v>
      </c>
      <c r="D236" s="64">
        <v>38135</v>
      </c>
      <c r="E236" s="63">
        <v>1320</v>
      </c>
      <c r="F236" s="61" t="s">
        <v>215</v>
      </c>
      <c r="G236" s="61" t="s">
        <v>209</v>
      </c>
      <c r="H236" s="61" t="s">
        <v>157</v>
      </c>
      <c r="I236" s="61" t="s">
        <v>218</v>
      </c>
    </row>
    <row r="237" spans="1:9" x14ac:dyDescent="0.3">
      <c r="B237" s="61" t="s">
        <v>185</v>
      </c>
      <c r="C237" s="61" t="s">
        <v>184</v>
      </c>
      <c r="D237" s="64">
        <v>39584</v>
      </c>
      <c r="E237" s="63">
        <v>2245</v>
      </c>
      <c r="F237" s="61" t="s">
        <v>178</v>
      </c>
      <c r="G237" s="61" t="s">
        <v>123</v>
      </c>
      <c r="H237" s="61" t="s">
        <v>109</v>
      </c>
      <c r="I237" s="61" t="s">
        <v>183</v>
      </c>
    </row>
    <row r="238" spans="1:9" x14ac:dyDescent="0.3">
      <c r="B238" s="61" t="s">
        <v>148</v>
      </c>
      <c r="C238" s="61" t="s">
        <v>147</v>
      </c>
      <c r="D238" s="64">
        <v>42150</v>
      </c>
      <c r="E238" s="63">
        <v>1771</v>
      </c>
      <c r="F238" s="61" t="s">
        <v>127</v>
      </c>
      <c r="G238" s="61" t="s">
        <v>123</v>
      </c>
      <c r="H238" s="61" t="s">
        <v>146</v>
      </c>
      <c r="I238" s="61" t="s">
        <v>119</v>
      </c>
    </row>
    <row r="239" spans="1:9" x14ac:dyDescent="0.3">
      <c r="B239" s="61" t="s">
        <v>115</v>
      </c>
      <c r="C239" s="61" t="s">
        <v>110</v>
      </c>
      <c r="D239" s="64">
        <v>41420</v>
      </c>
      <c r="E239" s="63">
        <v>2717</v>
      </c>
      <c r="F239" s="61" t="s">
        <v>114</v>
      </c>
      <c r="G239" s="61" t="s">
        <v>100</v>
      </c>
      <c r="H239" s="61" t="s">
        <v>113</v>
      </c>
      <c r="I239" s="61" t="s">
        <v>112</v>
      </c>
    </row>
  </sheetData>
  <pageMargins left="0.7" right="0.7" top="0.75" bottom="0.75" header="0.3" footer="0.3"/>
  <pageSetup paperSize="9" orientation="portrait" r:id="rId1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6"/>
  <sheetViews>
    <sheetView showGridLines="0" zoomScale="75" zoomScaleNormal="75" workbookViewId="0">
      <selection activeCell="N23" sqref="N23"/>
    </sheetView>
  </sheetViews>
  <sheetFormatPr defaultRowHeight="15.6" x14ac:dyDescent="0.3"/>
  <cols>
    <col min="1" max="1" width="5.109375" style="80" bestFit="1" customWidth="1"/>
    <col min="2" max="2" width="24.109375" style="88" customWidth="1"/>
    <col min="3" max="3" width="11.6640625" style="61" customWidth="1"/>
    <col min="4" max="4" width="12.21875" style="61" customWidth="1"/>
    <col min="5" max="5" width="13" style="89" customWidth="1"/>
    <col min="6" max="6" width="17.6640625" style="61" customWidth="1"/>
    <col min="7" max="7" width="15.21875" style="61" bestFit="1" customWidth="1"/>
    <col min="8" max="8" width="14.77734375" style="61" customWidth="1"/>
    <col min="9" max="9" width="12.109375" style="61" customWidth="1"/>
    <col min="10" max="10" width="12.33203125" style="61" customWidth="1"/>
    <col min="11" max="11" width="15.88671875" style="61" bestFit="1" customWidth="1"/>
    <col min="12" max="12" width="15.88671875" style="61" customWidth="1"/>
    <col min="13" max="16384" width="8.88671875" style="61"/>
  </cols>
  <sheetData>
    <row r="1" spans="2:14" x14ac:dyDescent="0.3">
      <c r="B1" s="66"/>
      <c r="C1" s="67"/>
      <c r="D1" s="67"/>
      <c r="E1" s="67"/>
      <c r="F1" s="67"/>
      <c r="G1" s="67"/>
      <c r="H1" s="67"/>
      <c r="I1" s="67"/>
      <c r="J1" s="67"/>
      <c r="K1" s="67"/>
      <c r="L1" s="85"/>
    </row>
    <row r="2" spans="2:14" ht="30" customHeight="1" x14ac:dyDescent="0.35">
      <c r="B2" s="95" t="s">
        <v>276</v>
      </c>
      <c r="C2" s="95" t="s">
        <v>277</v>
      </c>
      <c r="D2" s="95" t="s">
        <v>278</v>
      </c>
      <c r="E2" s="95" t="s">
        <v>279</v>
      </c>
      <c r="F2" s="95" t="s">
        <v>280</v>
      </c>
      <c r="G2" s="95" t="s">
        <v>281</v>
      </c>
      <c r="H2" s="95" t="s">
        <v>282</v>
      </c>
      <c r="I2" s="95" t="s">
        <v>283</v>
      </c>
      <c r="J2" s="96" t="s">
        <v>284</v>
      </c>
      <c r="K2" s="96" t="s">
        <v>285</v>
      </c>
      <c r="L2" s="85"/>
      <c r="M2" s="91" t="s">
        <v>328</v>
      </c>
    </row>
    <row r="3" spans="2:14" x14ac:dyDescent="0.3">
      <c r="B3" s="68">
        <v>43552</v>
      </c>
      <c r="C3" s="69" t="s">
        <v>286</v>
      </c>
      <c r="D3" s="70" t="s">
        <v>287</v>
      </c>
      <c r="E3" s="71">
        <v>2</v>
      </c>
      <c r="F3" s="70" t="s">
        <v>288</v>
      </c>
      <c r="G3" s="70" t="s">
        <v>289</v>
      </c>
      <c r="H3" s="70" t="s">
        <v>290</v>
      </c>
      <c r="I3" s="72">
        <v>34000</v>
      </c>
      <c r="J3" s="73">
        <v>0.1</v>
      </c>
      <c r="K3" s="74">
        <f>I3*(1-J3)*(1+23%)</f>
        <v>37638</v>
      </c>
      <c r="L3" s="85"/>
    </row>
    <row r="4" spans="2:14" x14ac:dyDescent="0.3">
      <c r="B4" s="68">
        <v>43181</v>
      </c>
      <c r="C4" s="75" t="s">
        <v>291</v>
      </c>
      <c r="D4" s="76" t="s">
        <v>292</v>
      </c>
      <c r="E4" s="77">
        <v>15</v>
      </c>
      <c r="F4" s="76" t="s">
        <v>293</v>
      </c>
      <c r="G4" s="76" t="s">
        <v>294</v>
      </c>
      <c r="H4" s="76" t="s">
        <v>295</v>
      </c>
      <c r="I4" s="78">
        <v>25000</v>
      </c>
      <c r="J4" s="79">
        <v>0.1</v>
      </c>
      <c r="K4" s="74">
        <f t="shared" ref="K4:K20" si="0">I4*(1-J4)*(1+23%)</f>
        <v>27675</v>
      </c>
      <c r="L4" s="85"/>
      <c r="M4" s="80">
        <v>1</v>
      </c>
      <c r="N4" s="87" t="s">
        <v>314</v>
      </c>
    </row>
    <row r="5" spans="2:14" x14ac:dyDescent="0.3">
      <c r="B5" s="68">
        <v>43428</v>
      </c>
      <c r="C5" s="75" t="s">
        <v>296</v>
      </c>
      <c r="D5" s="76" t="s">
        <v>297</v>
      </c>
      <c r="E5" s="77">
        <v>2</v>
      </c>
      <c r="F5" s="76" t="s">
        <v>288</v>
      </c>
      <c r="G5" s="76" t="s">
        <v>289</v>
      </c>
      <c r="H5" s="76" t="s">
        <v>298</v>
      </c>
      <c r="I5" s="78">
        <v>45000</v>
      </c>
      <c r="J5" s="79">
        <v>0.1</v>
      </c>
      <c r="K5" s="74">
        <f t="shared" si="0"/>
        <v>49815</v>
      </c>
      <c r="L5" s="85"/>
      <c r="M5" s="80">
        <v>2</v>
      </c>
      <c r="N5" s="87" t="s">
        <v>316</v>
      </c>
    </row>
    <row r="6" spans="2:14" x14ac:dyDescent="0.3">
      <c r="B6" s="68">
        <v>43443</v>
      </c>
      <c r="C6" s="75" t="s">
        <v>299</v>
      </c>
      <c r="D6" s="76" t="s">
        <v>300</v>
      </c>
      <c r="E6" s="77">
        <v>1</v>
      </c>
      <c r="F6" s="76" t="s">
        <v>301</v>
      </c>
      <c r="G6" s="76" t="s">
        <v>289</v>
      </c>
      <c r="H6" s="70" t="s">
        <v>290</v>
      </c>
      <c r="I6" s="78">
        <v>40000</v>
      </c>
      <c r="J6" s="79">
        <v>0.1</v>
      </c>
      <c r="K6" s="74">
        <f t="shared" si="0"/>
        <v>44280</v>
      </c>
      <c r="L6" s="85"/>
      <c r="M6" s="80">
        <v>3</v>
      </c>
      <c r="N6" s="87" t="s">
        <v>317</v>
      </c>
    </row>
    <row r="7" spans="2:14" x14ac:dyDescent="0.3">
      <c r="B7" s="68">
        <v>43222</v>
      </c>
      <c r="C7" s="75" t="s">
        <v>302</v>
      </c>
      <c r="D7" s="76" t="s">
        <v>303</v>
      </c>
      <c r="E7" s="77">
        <v>6</v>
      </c>
      <c r="F7" s="76" t="s">
        <v>304</v>
      </c>
      <c r="G7" s="76" t="s">
        <v>289</v>
      </c>
      <c r="H7" s="76" t="s">
        <v>295</v>
      </c>
      <c r="I7" s="78">
        <v>33000</v>
      </c>
      <c r="J7" s="79">
        <v>0.15</v>
      </c>
      <c r="K7" s="74">
        <f t="shared" si="0"/>
        <v>34501.5</v>
      </c>
      <c r="L7" s="85"/>
      <c r="M7" s="80">
        <v>4</v>
      </c>
      <c r="N7" s="87" t="s">
        <v>319</v>
      </c>
    </row>
    <row r="8" spans="2:14" x14ac:dyDescent="0.3">
      <c r="B8" s="68">
        <v>43549</v>
      </c>
      <c r="C8" s="75" t="s">
        <v>305</v>
      </c>
      <c r="D8" s="76" t="s">
        <v>287</v>
      </c>
      <c r="E8" s="77">
        <v>4</v>
      </c>
      <c r="F8" s="76" t="s">
        <v>306</v>
      </c>
      <c r="G8" s="76" t="s">
        <v>294</v>
      </c>
      <c r="H8" s="76" t="s">
        <v>298</v>
      </c>
      <c r="I8" s="78">
        <v>40000</v>
      </c>
      <c r="J8" s="79">
        <v>0.1</v>
      </c>
      <c r="K8" s="74">
        <f t="shared" si="0"/>
        <v>44280</v>
      </c>
      <c r="L8" s="85"/>
      <c r="M8" s="80">
        <v>5</v>
      </c>
      <c r="N8" s="87" t="s">
        <v>320</v>
      </c>
    </row>
    <row r="9" spans="2:14" x14ac:dyDescent="0.3">
      <c r="B9" s="68">
        <v>43521</v>
      </c>
      <c r="C9" s="75" t="s">
        <v>307</v>
      </c>
      <c r="D9" s="76" t="s">
        <v>308</v>
      </c>
      <c r="E9" s="77">
        <v>8</v>
      </c>
      <c r="F9" s="76" t="s">
        <v>309</v>
      </c>
      <c r="G9" s="76" t="s">
        <v>289</v>
      </c>
      <c r="H9" s="70" t="s">
        <v>290</v>
      </c>
      <c r="I9" s="78">
        <v>30000</v>
      </c>
      <c r="J9" s="79">
        <v>0.15</v>
      </c>
      <c r="K9" s="74">
        <f t="shared" si="0"/>
        <v>31365</v>
      </c>
      <c r="L9" s="85"/>
      <c r="M9" s="80">
        <v>6</v>
      </c>
      <c r="N9" s="87" t="s">
        <v>323</v>
      </c>
    </row>
    <row r="10" spans="2:14" x14ac:dyDescent="0.3">
      <c r="B10" s="68">
        <v>43230</v>
      </c>
      <c r="C10" s="75" t="s">
        <v>286</v>
      </c>
      <c r="D10" s="76" t="s">
        <v>310</v>
      </c>
      <c r="E10" s="77">
        <v>1</v>
      </c>
      <c r="F10" s="76" t="s">
        <v>301</v>
      </c>
      <c r="G10" s="76" t="s">
        <v>294</v>
      </c>
      <c r="H10" s="76" t="s">
        <v>295</v>
      </c>
      <c r="I10" s="78">
        <v>34000</v>
      </c>
      <c r="J10" s="79">
        <v>0.1</v>
      </c>
      <c r="K10" s="74">
        <f t="shared" si="0"/>
        <v>37638</v>
      </c>
      <c r="L10" s="85"/>
      <c r="M10" s="80">
        <v>7</v>
      </c>
      <c r="N10" s="87" t="s">
        <v>326</v>
      </c>
    </row>
    <row r="11" spans="2:14" x14ac:dyDescent="0.3">
      <c r="B11" s="68">
        <v>43530</v>
      </c>
      <c r="C11" s="75" t="s">
        <v>291</v>
      </c>
      <c r="D11" s="76" t="s">
        <v>292</v>
      </c>
      <c r="E11" s="77">
        <v>13</v>
      </c>
      <c r="F11" s="76" t="s">
        <v>311</v>
      </c>
      <c r="G11" s="76" t="s">
        <v>294</v>
      </c>
      <c r="H11" s="76" t="s">
        <v>298</v>
      </c>
      <c r="I11" s="78">
        <v>25000</v>
      </c>
      <c r="J11" s="79">
        <v>0.2</v>
      </c>
      <c r="K11" s="74">
        <f t="shared" si="0"/>
        <v>24600</v>
      </c>
      <c r="L11" s="85"/>
      <c r="M11" s="80">
        <v>8</v>
      </c>
      <c r="N11" s="87" t="s">
        <v>327</v>
      </c>
    </row>
    <row r="12" spans="2:14" x14ac:dyDescent="0.3">
      <c r="B12" s="68">
        <v>43214</v>
      </c>
      <c r="C12" s="75" t="s">
        <v>296</v>
      </c>
      <c r="D12" s="76" t="s">
        <v>297</v>
      </c>
      <c r="E12" s="77">
        <v>2</v>
      </c>
      <c r="F12" s="76" t="s">
        <v>288</v>
      </c>
      <c r="G12" s="76" t="s">
        <v>289</v>
      </c>
      <c r="H12" s="70" t="s">
        <v>290</v>
      </c>
      <c r="I12" s="78">
        <v>45000</v>
      </c>
      <c r="J12" s="79">
        <v>0.1</v>
      </c>
      <c r="K12" s="74">
        <f t="shared" si="0"/>
        <v>49815</v>
      </c>
      <c r="L12" s="85"/>
    </row>
    <row r="13" spans="2:14" x14ac:dyDescent="0.3">
      <c r="B13" s="68">
        <v>43432</v>
      </c>
      <c r="C13" s="75" t="s">
        <v>299</v>
      </c>
      <c r="D13" s="76" t="s">
        <v>300</v>
      </c>
      <c r="E13" s="77">
        <v>2</v>
      </c>
      <c r="F13" s="76" t="s">
        <v>288</v>
      </c>
      <c r="G13" s="76" t="s">
        <v>289</v>
      </c>
      <c r="H13" s="76" t="s">
        <v>295</v>
      </c>
      <c r="I13" s="78">
        <v>40000</v>
      </c>
      <c r="J13" s="79">
        <v>0.1</v>
      </c>
      <c r="K13" s="74">
        <f t="shared" si="0"/>
        <v>44280</v>
      </c>
      <c r="L13" s="85"/>
    </row>
    <row r="14" spans="2:14" x14ac:dyDescent="0.3">
      <c r="B14" s="68">
        <v>43195</v>
      </c>
      <c r="C14" s="75" t="s">
        <v>302</v>
      </c>
      <c r="D14" s="76" t="s">
        <v>303</v>
      </c>
      <c r="E14" s="77">
        <v>15</v>
      </c>
      <c r="F14" s="76" t="s">
        <v>293</v>
      </c>
      <c r="G14" s="76" t="s">
        <v>289</v>
      </c>
      <c r="H14" s="76" t="s">
        <v>298</v>
      </c>
      <c r="I14" s="78">
        <v>33000</v>
      </c>
      <c r="J14" s="79">
        <v>0.2</v>
      </c>
      <c r="K14" s="74">
        <f t="shared" si="0"/>
        <v>32472</v>
      </c>
      <c r="L14" s="85"/>
    </row>
    <row r="15" spans="2:14" x14ac:dyDescent="0.3">
      <c r="B15" s="68">
        <v>43395</v>
      </c>
      <c r="C15" s="75" t="s">
        <v>305</v>
      </c>
      <c r="D15" s="76" t="s">
        <v>287</v>
      </c>
      <c r="E15" s="77">
        <v>3</v>
      </c>
      <c r="F15" s="76" t="s">
        <v>301</v>
      </c>
      <c r="G15" s="76" t="s">
        <v>289</v>
      </c>
      <c r="H15" s="70" t="s">
        <v>290</v>
      </c>
      <c r="I15" s="78">
        <v>40000</v>
      </c>
      <c r="J15" s="79">
        <v>0.1</v>
      </c>
      <c r="K15" s="74">
        <f t="shared" si="0"/>
        <v>44280</v>
      </c>
      <c r="L15" s="85"/>
    </row>
    <row r="16" spans="2:14" x14ac:dyDescent="0.3">
      <c r="B16" s="68">
        <v>43289</v>
      </c>
      <c r="C16" s="75" t="s">
        <v>307</v>
      </c>
      <c r="D16" s="76" t="s">
        <v>308</v>
      </c>
      <c r="E16" s="77">
        <v>4</v>
      </c>
      <c r="F16" s="76" t="s">
        <v>306</v>
      </c>
      <c r="G16" s="76" t="s">
        <v>289</v>
      </c>
      <c r="H16" s="76" t="s">
        <v>295</v>
      </c>
      <c r="I16" s="78">
        <v>30000</v>
      </c>
      <c r="J16" s="79">
        <v>0.1</v>
      </c>
      <c r="K16" s="74">
        <f t="shared" si="0"/>
        <v>33210</v>
      </c>
      <c r="L16" s="85"/>
    </row>
    <row r="17" spans="1:22" x14ac:dyDescent="0.3">
      <c r="B17" s="68">
        <v>43346</v>
      </c>
      <c r="C17" s="75" t="s">
        <v>286</v>
      </c>
      <c r="D17" s="76" t="s">
        <v>310</v>
      </c>
      <c r="E17" s="77">
        <v>15</v>
      </c>
      <c r="F17" s="76" t="s">
        <v>293</v>
      </c>
      <c r="G17" s="76" t="s">
        <v>294</v>
      </c>
      <c r="H17" s="76" t="s">
        <v>298</v>
      </c>
      <c r="I17" s="78">
        <v>34000</v>
      </c>
      <c r="J17" s="79">
        <v>0.2</v>
      </c>
      <c r="K17" s="74">
        <f t="shared" si="0"/>
        <v>33456</v>
      </c>
      <c r="L17" s="85"/>
    </row>
    <row r="18" spans="1:22" x14ac:dyDescent="0.3">
      <c r="B18" s="68">
        <v>43198</v>
      </c>
      <c r="C18" s="75" t="s">
        <v>291</v>
      </c>
      <c r="D18" s="76" t="s">
        <v>310</v>
      </c>
      <c r="E18" s="77">
        <v>11</v>
      </c>
      <c r="F18" s="76" t="s">
        <v>312</v>
      </c>
      <c r="G18" s="76" t="s">
        <v>289</v>
      </c>
      <c r="H18" s="76" t="s">
        <v>290</v>
      </c>
      <c r="I18" s="78">
        <v>25000</v>
      </c>
      <c r="J18" s="79">
        <v>0.2</v>
      </c>
      <c r="K18" s="74">
        <f t="shared" si="0"/>
        <v>24600</v>
      </c>
      <c r="L18" s="85"/>
    </row>
    <row r="19" spans="1:22" x14ac:dyDescent="0.3">
      <c r="B19" s="68">
        <v>43419</v>
      </c>
      <c r="C19" s="75" t="s">
        <v>296</v>
      </c>
      <c r="D19" s="76" t="s">
        <v>297</v>
      </c>
      <c r="E19" s="77">
        <v>9</v>
      </c>
      <c r="F19" s="76" t="s">
        <v>313</v>
      </c>
      <c r="G19" s="76" t="s">
        <v>289</v>
      </c>
      <c r="H19" s="76" t="s">
        <v>290</v>
      </c>
      <c r="I19" s="78">
        <v>45000</v>
      </c>
      <c r="J19" s="79">
        <v>0.15</v>
      </c>
      <c r="K19" s="74">
        <f t="shared" si="0"/>
        <v>47047.5</v>
      </c>
      <c r="L19" s="102"/>
      <c r="M19" s="103"/>
      <c r="N19" s="103"/>
      <c r="O19" s="103"/>
      <c r="P19" s="103"/>
      <c r="Q19" s="103"/>
      <c r="R19" s="103"/>
      <c r="S19" s="103"/>
      <c r="T19" s="103"/>
      <c r="U19" s="103"/>
      <c r="V19" s="103"/>
    </row>
    <row r="20" spans="1:22" x14ac:dyDescent="0.3">
      <c r="B20" s="68">
        <v>43574</v>
      </c>
      <c r="C20" s="75" t="s">
        <v>299</v>
      </c>
      <c r="D20" s="76" t="s">
        <v>300</v>
      </c>
      <c r="E20" s="77">
        <v>9</v>
      </c>
      <c r="F20" s="76" t="s">
        <v>313</v>
      </c>
      <c r="G20" s="76" t="s">
        <v>289</v>
      </c>
      <c r="H20" s="76" t="s">
        <v>290</v>
      </c>
      <c r="I20" s="78">
        <v>40000</v>
      </c>
      <c r="J20" s="79">
        <v>0.15</v>
      </c>
      <c r="K20" s="74">
        <f t="shared" si="0"/>
        <v>41820</v>
      </c>
      <c r="L20" s="102"/>
      <c r="M20" s="103"/>
      <c r="N20" s="103"/>
      <c r="O20" s="103"/>
      <c r="P20" s="103"/>
      <c r="Q20" s="103"/>
      <c r="R20" s="103"/>
      <c r="S20" s="103"/>
      <c r="T20" s="103"/>
      <c r="U20" s="103"/>
      <c r="V20" s="103"/>
    </row>
    <row r="21" spans="1:22" x14ac:dyDescent="0.3">
      <c r="B21" s="81"/>
      <c r="C21" s="82"/>
      <c r="D21" s="83"/>
      <c r="E21" s="84"/>
      <c r="F21" s="83"/>
      <c r="G21" s="83"/>
      <c r="H21" s="83"/>
      <c r="I21" s="85"/>
      <c r="J21" s="86"/>
      <c r="K21" s="85"/>
      <c r="L21" s="102"/>
      <c r="M21" s="104"/>
      <c r="N21" s="103"/>
      <c r="O21" s="103"/>
      <c r="P21" s="103"/>
      <c r="Q21" s="103"/>
      <c r="R21" s="103"/>
      <c r="S21" s="103"/>
      <c r="T21" s="103"/>
      <c r="U21" s="103"/>
      <c r="V21" s="103"/>
    </row>
    <row r="22" spans="1:22" x14ac:dyDescent="0.3">
      <c r="C22" s="82"/>
      <c r="D22" s="83"/>
      <c r="E22" s="84"/>
      <c r="F22" s="83"/>
      <c r="G22" s="83"/>
      <c r="H22" s="83"/>
      <c r="I22" s="85"/>
      <c r="J22" s="86"/>
      <c r="K22" s="85"/>
      <c r="L22" s="102"/>
      <c r="M22" s="105"/>
      <c r="N22" s="104"/>
      <c r="O22" s="103"/>
      <c r="P22" s="103"/>
      <c r="Q22" s="103"/>
      <c r="R22" s="103"/>
      <c r="S22" s="103"/>
      <c r="T22" s="103"/>
      <c r="U22" s="103"/>
      <c r="V22" s="103"/>
    </row>
    <row r="23" spans="1:22" x14ac:dyDescent="0.3">
      <c r="A23" s="80">
        <v>1</v>
      </c>
      <c r="B23" s="87" t="s">
        <v>314</v>
      </c>
      <c r="E23" s="61"/>
      <c r="L23" s="102"/>
      <c r="M23" s="105"/>
      <c r="N23" s="104"/>
      <c r="O23" s="103"/>
      <c r="P23" s="103"/>
      <c r="Q23" s="103"/>
      <c r="R23" s="103"/>
      <c r="S23" s="103"/>
      <c r="T23" s="103"/>
      <c r="U23" s="103"/>
      <c r="V23" s="103"/>
    </row>
    <row r="24" spans="1:22" x14ac:dyDescent="0.3">
      <c r="B24" s="95" t="s">
        <v>276</v>
      </c>
      <c r="C24" s="95" t="s">
        <v>282</v>
      </c>
      <c r="L24" s="102"/>
      <c r="M24" s="105"/>
      <c r="N24" s="104"/>
      <c r="O24" s="103"/>
      <c r="P24" s="103"/>
      <c r="Q24" s="103"/>
      <c r="R24" s="103"/>
      <c r="S24" s="103"/>
      <c r="T24" s="103"/>
      <c r="U24" s="103"/>
      <c r="V24" s="103"/>
    </row>
    <row r="25" spans="1:22" x14ac:dyDescent="0.3">
      <c r="B25" s="68" t="s">
        <v>315</v>
      </c>
      <c r="C25" s="90" t="s">
        <v>290</v>
      </c>
      <c r="L25" s="102"/>
      <c r="M25" s="105"/>
      <c r="N25" s="104"/>
      <c r="O25" s="103"/>
      <c r="P25" s="103"/>
      <c r="Q25" s="103"/>
      <c r="R25" s="103"/>
      <c r="S25" s="103"/>
      <c r="T25" s="103"/>
      <c r="U25" s="103"/>
      <c r="V25" s="103"/>
    </row>
    <row r="26" spans="1:22" x14ac:dyDescent="0.3">
      <c r="L26" s="102"/>
      <c r="M26" s="105"/>
      <c r="N26" s="104"/>
      <c r="O26" s="103"/>
      <c r="P26" s="103"/>
      <c r="Q26" s="103"/>
      <c r="R26" s="103"/>
      <c r="S26" s="103"/>
      <c r="T26" s="103"/>
      <c r="U26" s="103"/>
      <c r="V26" s="103"/>
    </row>
    <row r="27" spans="1:22" ht="20.399999999999999" x14ac:dyDescent="0.3">
      <c r="B27" s="95" t="s">
        <v>276</v>
      </c>
      <c r="C27" s="95" t="s">
        <v>277</v>
      </c>
      <c r="D27" s="95" t="s">
        <v>278</v>
      </c>
      <c r="E27" s="95" t="s">
        <v>279</v>
      </c>
      <c r="F27" s="95" t="s">
        <v>280</v>
      </c>
      <c r="G27" s="95" t="s">
        <v>281</v>
      </c>
      <c r="H27" s="95" t="s">
        <v>282</v>
      </c>
      <c r="I27" s="95" t="s">
        <v>283</v>
      </c>
      <c r="J27" s="96" t="s">
        <v>284</v>
      </c>
      <c r="K27" s="96" t="s">
        <v>285</v>
      </c>
      <c r="L27" s="102"/>
      <c r="M27" s="105"/>
      <c r="N27" s="104"/>
      <c r="O27" s="103"/>
      <c r="P27" s="103"/>
      <c r="Q27" s="103"/>
      <c r="R27" s="103"/>
      <c r="S27" s="103"/>
      <c r="T27" s="103"/>
      <c r="U27" s="103"/>
      <c r="V27" s="103"/>
    </row>
    <row r="28" spans="1:22" x14ac:dyDescent="0.3">
      <c r="B28" s="68">
        <v>43552</v>
      </c>
      <c r="C28" s="69" t="s">
        <v>286</v>
      </c>
      <c r="D28" s="70" t="s">
        <v>287</v>
      </c>
      <c r="E28" s="71">
        <v>2</v>
      </c>
      <c r="F28" s="70" t="s">
        <v>288</v>
      </c>
      <c r="G28" s="70" t="s">
        <v>289</v>
      </c>
      <c r="H28" s="70" t="s">
        <v>290</v>
      </c>
      <c r="I28" s="72">
        <v>34000</v>
      </c>
      <c r="J28" s="73">
        <v>0.1</v>
      </c>
      <c r="K28" s="74">
        <v>37638</v>
      </c>
      <c r="L28" s="102"/>
      <c r="M28" s="105"/>
      <c r="N28" s="104"/>
      <c r="O28" s="103"/>
      <c r="P28" s="103"/>
      <c r="Q28" s="103"/>
      <c r="R28" s="103"/>
      <c r="S28" s="103"/>
      <c r="T28" s="103"/>
      <c r="U28" s="103"/>
      <c r="V28" s="103"/>
    </row>
    <row r="29" spans="1:22" x14ac:dyDescent="0.3">
      <c r="B29" s="68">
        <v>43443</v>
      </c>
      <c r="C29" s="75" t="s">
        <v>299</v>
      </c>
      <c r="D29" s="76" t="s">
        <v>300</v>
      </c>
      <c r="E29" s="77">
        <v>1</v>
      </c>
      <c r="F29" s="76" t="s">
        <v>301</v>
      </c>
      <c r="G29" s="76" t="s">
        <v>289</v>
      </c>
      <c r="H29" s="70" t="s">
        <v>290</v>
      </c>
      <c r="I29" s="78">
        <v>40000</v>
      </c>
      <c r="J29" s="79">
        <v>0.1</v>
      </c>
      <c r="K29" s="74">
        <v>44280</v>
      </c>
      <c r="L29" s="102"/>
      <c r="M29" s="105"/>
      <c r="N29" s="104"/>
      <c r="O29" s="103"/>
      <c r="P29" s="103"/>
      <c r="Q29" s="103"/>
      <c r="R29" s="103"/>
      <c r="S29" s="103"/>
      <c r="T29" s="103"/>
      <c r="U29" s="103"/>
      <c r="V29" s="103"/>
    </row>
    <row r="30" spans="1:22" x14ac:dyDescent="0.3">
      <c r="B30" s="68">
        <v>43521</v>
      </c>
      <c r="C30" s="75" t="s">
        <v>307</v>
      </c>
      <c r="D30" s="76" t="s">
        <v>308</v>
      </c>
      <c r="E30" s="77">
        <v>8</v>
      </c>
      <c r="F30" s="76" t="s">
        <v>309</v>
      </c>
      <c r="G30" s="76" t="s">
        <v>289</v>
      </c>
      <c r="H30" s="70" t="s">
        <v>290</v>
      </c>
      <c r="I30" s="78">
        <v>30000</v>
      </c>
      <c r="J30" s="79">
        <v>0.15</v>
      </c>
      <c r="K30" s="74">
        <v>31365</v>
      </c>
      <c r="L30" s="102"/>
      <c r="M30" s="105"/>
      <c r="N30" s="103"/>
      <c r="O30" s="103"/>
      <c r="P30" s="103"/>
      <c r="Q30" s="103"/>
      <c r="R30" s="103"/>
      <c r="S30" s="103"/>
      <c r="T30" s="103"/>
      <c r="U30" s="103"/>
      <c r="V30" s="103"/>
    </row>
    <row r="31" spans="1:22" x14ac:dyDescent="0.3">
      <c r="B31" s="68">
        <v>43214</v>
      </c>
      <c r="C31" s="75" t="s">
        <v>296</v>
      </c>
      <c r="D31" s="76" t="s">
        <v>297</v>
      </c>
      <c r="E31" s="77">
        <v>2</v>
      </c>
      <c r="F31" s="76" t="s">
        <v>288</v>
      </c>
      <c r="G31" s="76" t="s">
        <v>289</v>
      </c>
      <c r="H31" s="70" t="s">
        <v>290</v>
      </c>
      <c r="I31" s="78">
        <v>45000</v>
      </c>
      <c r="J31" s="79">
        <v>0.1</v>
      </c>
      <c r="K31" s="74">
        <v>49815</v>
      </c>
      <c r="L31" s="102"/>
      <c r="M31" s="105"/>
      <c r="N31" s="103"/>
      <c r="O31" s="103"/>
      <c r="P31" s="103"/>
      <c r="Q31" s="103"/>
      <c r="R31" s="103"/>
      <c r="S31" s="103"/>
      <c r="T31" s="103"/>
      <c r="U31" s="103"/>
      <c r="V31" s="103"/>
    </row>
    <row r="32" spans="1:22" x14ac:dyDescent="0.3">
      <c r="B32" s="68">
        <v>43395</v>
      </c>
      <c r="C32" s="75" t="s">
        <v>305</v>
      </c>
      <c r="D32" s="76" t="s">
        <v>287</v>
      </c>
      <c r="E32" s="77">
        <v>3</v>
      </c>
      <c r="F32" s="76" t="s">
        <v>301</v>
      </c>
      <c r="G32" s="76" t="s">
        <v>289</v>
      </c>
      <c r="H32" s="70" t="s">
        <v>290</v>
      </c>
      <c r="I32" s="78">
        <v>40000</v>
      </c>
      <c r="J32" s="79">
        <v>0.1</v>
      </c>
      <c r="K32" s="74">
        <v>44280</v>
      </c>
      <c r="L32" s="102"/>
      <c r="M32" s="105"/>
      <c r="N32" s="105"/>
      <c r="O32" s="103"/>
      <c r="P32" s="103"/>
      <c r="Q32" s="103"/>
      <c r="R32" s="103"/>
      <c r="S32" s="103"/>
      <c r="T32" s="103"/>
      <c r="U32" s="103"/>
      <c r="V32" s="103"/>
    </row>
    <row r="33" spans="1:22" x14ac:dyDescent="0.3">
      <c r="B33" s="68">
        <v>43198</v>
      </c>
      <c r="C33" s="75" t="s">
        <v>291</v>
      </c>
      <c r="D33" s="76" t="s">
        <v>310</v>
      </c>
      <c r="E33" s="77">
        <v>11</v>
      </c>
      <c r="F33" s="76" t="s">
        <v>312</v>
      </c>
      <c r="G33" s="76" t="s">
        <v>289</v>
      </c>
      <c r="H33" s="76" t="s">
        <v>290</v>
      </c>
      <c r="I33" s="78">
        <v>25000</v>
      </c>
      <c r="J33" s="79">
        <v>0.2</v>
      </c>
      <c r="K33" s="74">
        <v>24600</v>
      </c>
      <c r="L33" s="102"/>
      <c r="M33" s="105"/>
      <c r="N33" s="105"/>
      <c r="O33" s="103"/>
      <c r="P33" s="103"/>
      <c r="Q33" s="103"/>
      <c r="R33" s="103"/>
      <c r="S33" s="103"/>
      <c r="T33" s="103"/>
      <c r="U33" s="103"/>
      <c r="V33" s="103"/>
    </row>
    <row r="34" spans="1:22" x14ac:dyDescent="0.3">
      <c r="B34" s="68">
        <v>43419</v>
      </c>
      <c r="C34" s="75" t="s">
        <v>296</v>
      </c>
      <c r="D34" s="76" t="s">
        <v>297</v>
      </c>
      <c r="E34" s="77">
        <v>9</v>
      </c>
      <c r="F34" s="76" t="s">
        <v>313</v>
      </c>
      <c r="G34" s="76" t="s">
        <v>289</v>
      </c>
      <c r="H34" s="76" t="s">
        <v>290</v>
      </c>
      <c r="I34" s="78">
        <v>45000</v>
      </c>
      <c r="J34" s="79">
        <v>0.15</v>
      </c>
      <c r="K34" s="74">
        <v>47047.5</v>
      </c>
      <c r="L34" s="102"/>
      <c r="M34" s="105"/>
      <c r="N34" s="105"/>
      <c r="O34" s="103"/>
      <c r="P34" s="103"/>
      <c r="Q34" s="103"/>
      <c r="R34" s="103"/>
      <c r="S34" s="103"/>
      <c r="T34" s="103"/>
      <c r="U34" s="103"/>
      <c r="V34" s="103"/>
    </row>
    <row r="35" spans="1:22" x14ac:dyDescent="0.3">
      <c r="L35" s="102"/>
      <c r="M35" s="103"/>
      <c r="N35" s="103"/>
      <c r="O35" s="103"/>
      <c r="P35" s="103"/>
      <c r="Q35" s="103"/>
      <c r="R35" s="103"/>
      <c r="S35" s="103"/>
      <c r="T35" s="103"/>
      <c r="U35" s="103"/>
      <c r="V35" s="103"/>
    </row>
    <row r="36" spans="1:22" x14ac:dyDescent="0.3">
      <c r="A36" s="80">
        <v>2</v>
      </c>
      <c r="B36" s="87" t="s">
        <v>316</v>
      </c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</row>
    <row r="37" spans="1:22" x14ac:dyDescent="0.3"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</row>
    <row r="38" spans="1:22" ht="20.399999999999999" x14ac:dyDescent="0.3">
      <c r="B38" s="95" t="s">
        <v>278</v>
      </c>
      <c r="C38" s="95" t="s">
        <v>280</v>
      </c>
      <c r="D38" s="95" t="s">
        <v>285</v>
      </c>
    </row>
    <row r="39" spans="1:22" x14ac:dyDescent="0.3">
      <c r="B39" s="70" t="s">
        <v>287</v>
      </c>
      <c r="C39" s="70" t="s">
        <v>288</v>
      </c>
      <c r="D39" s="74">
        <v>37638</v>
      </c>
    </row>
    <row r="40" spans="1:22" x14ac:dyDescent="0.3">
      <c r="B40" s="76" t="s">
        <v>300</v>
      </c>
      <c r="C40" s="76" t="s">
        <v>301</v>
      </c>
      <c r="D40" s="74">
        <v>44280</v>
      </c>
    </row>
    <row r="41" spans="1:22" x14ac:dyDescent="0.3">
      <c r="B41" s="76" t="s">
        <v>308</v>
      </c>
      <c r="C41" s="76" t="s">
        <v>309</v>
      </c>
      <c r="D41" s="74">
        <v>31365</v>
      </c>
    </row>
    <row r="42" spans="1:22" x14ac:dyDescent="0.3">
      <c r="B42" s="76" t="s">
        <v>297</v>
      </c>
      <c r="C42" s="76" t="s">
        <v>288</v>
      </c>
      <c r="D42" s="74">
        <v>49815</v>
      </c>
    </row>
    <row r="43" spans="1:22" x14ac:dyDescent="0.3">
      <c r="B43" s="76" t="s">
        <v>287</v>
      </c>
      <c r="C43" s="76" t="s">
        <v>301</v>
      </c>
      <c r="D43" s="74">
        <v>44280</v>
      </c>
    </row>
    <row r="44" spans="1:22" x14ac:dyDescent="0.3">
      <c r="B44" s="76" t="s">
        <v>310</v>
      </c>
      <c r="C44" s="76" t="s">
        <v>312</v>
      </c>
      <c r="D44" s="74">
        <v>24600</v>
      </c>
    </row>
    <row r="45" spans="1:22" x14ac:dyDescent="0.3">
      <c r="B45" s="76" t="s">
        <v>297</v>
      </c>
      <c r="C45" s="76" t="s">
        <v>313</v>
      </c>
      <c r="D45" s="74">
        <v>47047.5</v>
      </c>
    </row>
    <row r="47" spans="1:22" x14ac:dyDescent="0.3">
      <c r="A47" s="80">
        <v>3</v>
      </c>
      <c r="B47" s="87" t="s">
        <v>317</v>
      </c>
    </row>
    <row r="48" spans="1:22" x14ac:dyDescent="0.3">
      <c r="B48" s="95" t="s">
        <v>282</v>
      </c>
      <c r="C48" s="95" t="s">
        <v>276</v>
      </c>
    </row>
    <row r="49" spans="1:12" x14ac:dyDescent="0.3">
      <c r="B49" s="70" t="s">
        <v>290</v>
      </c>
      <c r="C49" s="61" t="s">
        <v>318</v>
      </c>
    </row>
    <row r="51" spans="1:12" ht="20.399999999999999" x14ac:dyDescent="0.3">
      <c r="B51" s="95" t="s">
        <v>276</v>
      </c>
      <c r="C51" s="95" t="s">
        <v>277</v>
      </c>
      <c r="D51" s="95" t="s">
        <v>278</v>
      </c>
      <c r="E51" s="95" t="s">
        <v>279</v>
      </c>
      <c r="F51" s="95" t="s">
        <v>280</v>
      </c>
      <c r="G51" s="95" t="s">
        <v>281</v>
      </c>
      <c r="H51" s="95" t="s">
        <v>282</v>
      </c>
      <c r="I51" s="95" t="s">
        <v>283</v>
      </c>
      <c r="J51" s="96" t="s">
        <v>284</v>
      </c>
      <c r="K51" s="96" t="s">
        <v>285</v>
      </c>
      <c r="L51" s="101"/>
    </row>
    <row r="52" spans="1:12" x14ac:dyDescent="0.3">
      <c r="B52" s="68">
        <v>43552</v>
      </c>
      <c r="C52" s="69" t="s">
        <v>286</v>
      </c>
      <c r="D52" s="70" t="s">
        <v>287</v>
      </c>
      <c r="E52" s="71">
        <v>2</v>
      </c>
      <c r="F52" s="70" t="s">
        <v>288</v>
      </c>
      <c r="G52" s="70" t="s">
        <v>289</v>
      </c>
      <c r="H52" s="70" t="s">
        <v>290</v>
      </c>
      <c r="I52" s="72">
        <v>34000</v>
      </c>
      <c r="J52" s="73">
        <v>0.1</v>
      </c>
      <c r="K52" s="74">
        <v>37638</v>
      </c>
      <c r="L52" s="85"/>
    </row>
    <row r="53" spans="1:12" x14ac:dyDescent="0.3">
      <c r="B53" s="68">
        <v>43443</v>
      </c>
      <c r="C53" s="75" t="s">
        <v>299</v>
      </c>
      <c r="D53" s="76" t="s">
        <v>300</v>
      </c>
      <c r="E53" s="77">
        <v>1</v>
      </c>
      <c r="F53" s="76" t="s">
        <v>301</v>
      </c>
      <c r="G53" s="76" t="s">
        <v>289</v>
      </c>
      <c r="H53" s="70" t="s">
        <v>290</v>
      </c>
      <c r="I53" s="78">
        <v>40000</v>
      </c>
      <c r="J53" s="79">
        <v>0.1</v>
      </c>
      <c r="K53" s="74">
        <v>44280</v>
      </c>
      <c r="L53" s="85"/>
    </row>
    <row r="54" spans="1:12" x14ac:dyDescent="0.3">
      <c r="B54" s="68">
        <v>43521</v>
      </c>
      <c r="C54" s="75" t="s">
        <v>307</v>
      </c>
      <c r="D54" s="76" t="s">
        <v>308</v>
      </c>
      <c r="E54" s="77">
        <v>8</v>
      </c>
      <c r="F54" s="76" t="s">
        <v>309</v>
      </c>
      <c r="G54" s="76" t="s">
        <v>289</v>
      </c>
      <c r="H54" s="70" t="s">
        <v>290</v>
      </c>
      <c r="I54" s="78">
        <v>30000</v>
      </c>
      <c r="J54" s="79">
        <v>0.15</v>
      </c>
      <c r="K54" s="74">
        <v>31365</v>
      </c>
      <c r="L54" s="85"/>
    </row>
    <row r="55" spans="1:12" x14ac:dyDescent="0.3">
      <c r="B55" s="68">
        <v>43214</v>
      </c>
      <c r="C55" s="75" t="s">
        <v>296</v>
      </c>
      <c r="D55" s="76" t="s">
        <v>297</v>
      </c>
      <c r="E55" s="77">
        <v>2</v>
      </c>
      <c r="F55" s="76" t="s">
        <v>288</v>
      </c>
      <c r="G55" s="76" t="s">
        <v>289</v>
      </c>
      <c r="H55" s="70" t="s">
        <v>290</v>
      </c>
      <c r="I55" s="78">
        <v>45000</v>
      </c>
      <c r="J55" s="79">
        <v>0.1</v>
      </c>
      <c r="K55" s="74">
        <v>49815</v>
      </c>
      <c r="L55" s="85"/>
    </row>
    <row r="56" spans="1:12" x14ac:dyDescent="0.3">
      <c r="B56" s="68">
        <v>43395</v>
      </c>
      <c r="C56" s="75" t="s">
        <v>305</v>
      </c>
      <c r="D56" s="76" t="s">
        <v>287</v>
      </c>
      <c r="E56" s="77">
        <v>3</v>
      </c>
      <c r="F56" s="76" t="s">
        <v>301</v>
      </c>
      <c r="G56" s="76" t="s">
        <v>289</v>
      </c>
      <c r="H56" s="70" t="s">
        <v>290</v>
      </c>
      <c r="I56" s="78">
        <v>40000</v>
      </c>
      <c r="J56" s="79">
        <v>0.1</v>
      </c>
      <c r="K56" s="74">
        <v>44280</v>
      </c>
      <c r="L56" s="85"/>
    </row>
    <row r="57" spans="1:12" x14ac:dyDescent="0.3">
      <c r="B57" s="68">
        <v>43198</v>
      </c>
      <c r="C57" s="75" t="s">
        <v>291</v>
      </c>
      <c r="D57" s="76" t="s">
        <v>310</v>
      </c>
      <c r="E57" s="77">
        <v>11</v>
      </c>
      <c r="F57" s="76" t="s">
        <v>312</v>
      </c>
      <c r="G57" s="76" t="s">
        <v>289</v>
      </c>
      <c r="H57" s="76" t="s">
        <v>290</v>
      </c>
      <c r="I57" s="78">
        <v>25000</v>
      </c>
      <c r="J57" s="79">
        <v>0.2</v>
      </c>
      <c r="K57" s="74">
        <v>24600</v>
      </c>
      <c r="L57" s="85"/>
    </row>
    <row r="58" spans="1:12" x14ac:dyDescent="0.3">
      <c r="B58" s="68">
        <v>43419</v>
      </c>
      <c r="C58" s="75" t="s">
        <v>296</v>
      </c>
      <c r="D58" s="76" t="s">
        <v>297</v>
      </c>
      <c r="E58" s="77">
        <v>9</v>
      </c>
      <c r="F58" s="76" t="s">
        <v>313</v>
      </c>
      <c r="G58" s="76" t="s">
        <v>289</v>
      </c>
      <c r="H58" s="76" t="s">
        <v>290</v>
      </c>
      <c r="I58" s="78">
        <v>45000</v>
      </c>
      <c r="J58" s="79">
        <v>0.15</v>
      </c>
      <c r="K58" s="74">
        <v>47047.5</v>
      </c>
      <c r="L58" s="85"/>
    </row>
    <row r="60" spans="1:12" x14ac:dyDescent="0.3">
      <c r="A60" s="80">
        <v>4</v>
      </c>
      <c r="B60" s="87" t="s">
        <v>319</v>
      </c>
    </row>
    <row r="61" spans="1:12" x14ac:dyDescent="0.3">
      <c r="B61" s="95" t="s">
        <v>278</v>
      </c>
      <c r="C61" s="95" t="s">
        <v>281</v>
      </c>
    </row>
    <row r="62" spans="1:12" x14ac:dyDescent="0.3">
      <c r="B62" s="70" t="s">
        <v>287</v>
      </c>
      <c r="C62" s="70" t="s">
        <v>289</v>
      </c>
    </row>
    <row r="64" spans="1:12" ht="20.399999999999999" x14ac:dyDescent="0.3">
      <c r="B64" s="95" t="s">
        <v>276</v>
      </c>
      <c r="C64" s="95" t="s">
        <v>277</v>
      </c>
      <c r="D64" s="95" t="s">
        <v>278</v>
      </c>
      <c r="E64" s="95" t="s">
        <v>279</v>
      </c>
      <c r="F64" s="95" t="s">
        <v>280</v>
      </c>
      <c r="G64" s="95" t="s">
        <v>281</v>
      </c>
      <c r="H64" s="95" t="s">
        <v>282</v>
      </c>
      <c r="I64" s="95" t="s">
        <v>283</v>
      </c>
      <c r="J64" s="96" t="s">
        <v>284</v>
      </c>
      <c r="K64" s="96" t="s">
        <v>285</v>
      </c>
      <c r="L64" s="101"/>
    </row>
    <row r="65" spans="1:12" x14ac:dyDescent="0.3">
      <c r="B65" s="68">
        <v>43552</v>
      </c>
      <c r="C65" s="69" t="s">
        <v>286</v>
      </c>
      <c r="D65" s="70" t="s">
        <v>287</v>
      </c>
      <c r="E65" s="71">
        <v>2</v>
      </c>
      <c r="F65" s="70" t="s">
        <v>288</v>
      </c>
      <c r="G65" s="70" t="s">
        <v>289</v>
      </c>
      <c r="H65" s="70" t="s">
        <v>290</v>
      </c>
      <c r="I65" s="72">
        <v>34000</v>
      </c>
      <c r="J65" s="73">
        <v>0.1</v>
      </c>
      <c r="K65" s="74">
        <v>37638</v>
      </c>
      <c r="L65" s="85"/>
    </row>
    <row r="66" spans="1:12" x14ac:dyDescent="0.3">
      <c r="B66" s="68">
        <v>43395</v>
      </c>
      <c r="C66" s="75" t="s">
        <v>305</v>
      </c>
      <c r="D66" s="76" t="s">
        <v>287</v>
      </c>
      <c r="E66" s="77">
        <v>3</v>
      </c>
      <c r="F66" s="76" t="s">
        <v>301</v>
      </c>
      <c r="G66" s="76" t="s">
        <v>289</v>
      </c>
      <c r="H66" s="70" t="s">
        <v>290</v>
      </c>
      <c r="I66" s="78">
        <v>40000</v>
      </c>
      <c r="J66" s="79">
        <v>0.1</v>
      </c>
      <c r="K66" s="74">
        <v>44280</v>
      </c>
      <c r="L66" s="85"/>
    </row>
    <row r="68" spans="1:12" x14ac:dyDescent="0.3">
      <c r="A68" s="80">
        <v>5</v>
      </c>
      <c r="B68" s="87" t="s">
        <v>320</v>
      </c>
    </row>
    <row r="69" spans="1:12" x14ac:dyDescent="0.3">
      <c r="B69" s="95" t="s">
        <v>285</v>
      </c>
      <c r="C69" s="95" t="s">
        <v>285</v>
      </c>
    </row>
    <row r="70" spans="1:12" x14ac:dyDescent="0.3">
      <c r="B70" s="88" t="s">
        <v>321</v>
      </c>
      <c r="C70" s="61" t="s">
        <v>322</v>
      </c>
    </row>
    <row r="72" spans="1:12" ht="20.399999999999999" x14ac:dyDescent="0.3">
      <c r="B72" s="95" t="s">
        <v>276</v>
      </c>
      <c r="C72" s="95" t="s">
        <v>277</v>
      </c>
      <c r="D72" s="95" t="s">
        <v>278</v>
      </c>
      <c r="E72" s="95" t="s">
        <v>279</v>
      </c>
      <c r="F72" s="95" t="s">
        <v>280</v>
      </c>
      <c r="G72" s="95" t="s">
        <v>281</v>
      </c>
      <c r="H72" s="95" t="s">
        <v>282</v>
      </c>
      <c r="I72" s="95" t="s">
        <v>283</v>
      </c>
      <c r="J72" s="96" t="s">
        <v>284</v>
      </c>
      <c r="K72" s="96" t="s">
        <v>285</v>
      </c>
      <c r="L72" s="101"/>
    </row>
    <row r="73" spans="1:12" x14ac:dyDescent="0.3">
      <c r="B73" s="68">
        <v>43222</v>
      </c>
      <c r="C73" s="75" t="s">
        <v>302</v>
      </c>
      <c r="D73" s="76" t="s">
        <v>303</v>
      </c>
      <c r="E73" s="77">
        <v>6</v>
      </c>
      <c r="F73" s="76" t="s">
        <v>304</v>
      </c>
      <c r="G73" s="76" t="s">
        <v>289</v>
      </c>
      <c r="H73" s="76" t="s">
        <v>295</v>
      </c>
      <c r="I73" s="78">
        <v>33000</v>
      </c>
      <c r="J73" s="79">
        <v>0.15</v>
      </c>
      <c r="K73" s="74">
        <v>34501.5</v>
      </c>
      <c r="L73" s="85"/>
    </row>
    <row r="74" spans="1:12" x14ac:dyDescent="0.3">
      <c r="B74" s="68">
        <v>43521</v>
      </c>
      <c r="C74" s="75" t="s">
        <v>307</v>
      </c>
      <c r="D74" s="76" t="s">
        <v>308</v>
      </c>
      <c r="E74" s="77">
        <v>8</v>
      </c>
      <c r="F74" s="76" t="s">
        <v>309</v>
      </c>
      <c r="G74" s="76" t="s">
        <v>289</v>
      </c>
      <c r="H74" s="70" t="s">
        <v>290</v>
      </c>
      <c r="I74" s="78">
        <v>30000</v>
      </c>
      <c r="J74" s="79">
        <v>0.15</v>
      </c>
      <c r="K74" s="74">
        <v>31365</v>
      </c>
      <c r="L74" s="85"/>
    </row>
    <row r="75" spans="1:12" x14ac:dyDescent="0.3">
      <c r="B75" s="68">
        <v>43195</v>
      </c>
      <c r="C75" s="75" t="s">
        <v>302</v>
      </c>
      <c r="D75" s="76" t="s">
        <v>303</v>
      </c>
      <c r="E75" s="77">
        <v>15</v>
      </c>
      <c r="F75" s="76" t="s">
        <v>293</v>
      </c>
      <c r="G75" s="76" t="s">
        <v>289</v>
      </c>
      <c r="H75" s="76" t="s">
        <v>298</v>
      </c>
      <c r="I75" s="78">
        <v>33000</v>
      </c>
      <c r="J75" s="79">
        <v>0.2</v>
      </c>
      <c r="K75" s="74">
        <v>32472</v>
      </c>
      <c r="L75" s="85"/>
    </row>
    <row r="76" spans="1:12" x14ac:dyDescent="0.3">
      <c r="B76" s="68">
        <v>43289</v>
      </c>
      <c r="C76" s="75" t="s">
        <v>307</v>
      </c>
      <c r="D76" s="76" t="s">
        <v>308</v>
      </c>
      <c r="E76" s="77">
        <v>4</v>
      </c>
      <c r="F76" s="76" t="s">
        <v>306</v>
      </c>
      <c r="G76" s="76" t="s">
        <v>289</v>
      </c>
      <c r="H76" s="76" t="s">
        <v>295</v>
      </c>
      <c r="I76" s="78">
        <v>30000</v>
      </c>
      <c r="J76" s="79">
        <v>0.1</v>
      </c>
      <c r="K76" s="74">
        <v>33210</v>
      </c>
      <c r="L76" s="85"/>
    </row>
    <row r="77" spans="1:12" x14ac:dyDescent="0.3">
      <c r="B77" s="68">
        <v>43346</v>
      </c>
      <c r="C77" s="75" t="s">
        <v>286</v>
      </c>
      <c r="D77" s="76" t="s">
        <v>310</v>
      </c>
      <c r="E77" s="77">
        <v>15</v>
      </c>
      <c r="F77" s="76" t="s">
        <v>293</v>
      </c>
      <c r="G77" s="76" t="s">
        <v>294</v>
      </c>
      <c r="H77" s="76" t="s">
        <v>298</v>
      </c>
      <c r="I77" s="78">
        <v>34000</v>
      </c>
      <c r="J77" s="79">
        <v>0.2</v>
      </c>
      <c r="K77" s="74">
        <v>33456</v>
      </c>
      <c r="L77" s="85"/>
    </row>
    <row r="80" spans="1:12" x14ac:dyDescent="0.3">
      <c r="A80" s="80">
        <v>6</v>
      </c>
      <c r="B80" s="87" t="s">
        <v>323</v>
      </c>
    </row>
    <row r="81" spans="1:12" x14ac:dyDescent="0.3">
      <c r="B81" s="95" t="s">
        <v>279</v>
      </c>
      <c r="C81" s="95" t="s">
        <v>276</v>
      </c>
      <c r="D81" s="95" t="s">
        <v>276</v>
      </c>
    </row>
    <row r="82" spans="1:12" x14ac:dyDescent="0.3">
      <c r="B82" s="88">
        <v>3</v>
      </c>
      <c r="C82" s="61" t="s">
        <v>324</v>
      </c>
      <c r="D82" s="61" t="s">
        <v>325</v>
      </c>
    </row>
    <row r="83" spans="1:12" x14ac:dyDescent="0.3">
      <c r="B83" s="88">
        <v>4</v>
      </c>
      <c r="C83" s="61" t="s">
        <v>324</v>
      </c>
      <c r="D83" s="61" t="s">
        <v>325</v>
      </c>
    </row>
    <row r="85" spans="1:12" ht="20.399999999999999" x14ac:dyDescent="0.3">
      <c r="B85" s="95" t="s">
        <v>276</v>
      </c>
      <c r="C85" s="95" t="s">
        <v>277</v>
      </c>
      <c r="D85" s="95" t="s">
        <v>278</v>
      </c>
      <c r="E85" s="95" t="s">
        <v>279</v>
      </c>
      <c r="F85" s="95" t="s">
        <v>280</v>
      </c>
      <c r="G85" s="95" t="s">
        <v>281</v>
      </c>
      <c r="H85" s="95" t="s">
        <v>282</v>
      </c>
      <c r="I85" s="95" t="s">
        <v>283</v>
      </c>
      <c r="J85" s="96" t="s">
        <v>284</v>
      </c>
      <c r="K85" s="96" t="s">
        <v>285</v>
      </c>
      <c r="L85" s="101"/>
    </row>
    <row r="86" spans="1:12" x14ac:dyDescent="0.3">
      <c r="B86" s="68">
        <v>43395</v>
      </c>
      <c r="C86" s="75" t="s">
        <v>305</v>
      </c>
      <c r="D86" s="76" t="s">
        <v>287</v>
      </c>
      <c r="E86" s="77">
        <v>3</v>
      </c>
      <c r="F86" s="76" t="s">
        <v>301</v>
      </c>
      <c r="G86" s="76" t="s">
        <v>289</v>
      </c>
      <c r="H86" s="70" t="s">
        <v>290</v>
      </c>
      <c r="I86" s="78">
        <v>40000</v>
      </c>
      <c r="J86" s="79">
        <v>0.1</v>
      </c>
      <c r="K86" s="74">
        <v>44280</v>
      </c>
      <c r="L86" s="85"/>
    </row>
    <row r="88" spans="1:12" x14ac:dyDescent="0.3">
      <c r="A88" s="80">
        <v>7</v>
      </c>
      <c r="B88" s="87" t="s">
        <v>326</v>
      </c>
    </row>
    <row r="89" spans="1:12" x14ac:dyDescent="0.3">
      <c r="B89" s="95" t="s">
        <v>278</v>
      </c>
      <c r="C89" s="95" t="s">
        <v>281</v>
      </c>
    </row>
    <row r="90" spans="1:12" ht="14.4" x14ac:dyDescent="0.3">
      <c r="A90" s="61"/>
      <c r="B90" s="76" t="s">
        <v>300</v>
      </c>
      <c r="C90" s="76" t="s">
        <v>289</v>
      </c>
    </row>
    <row r="91" spans="1:12" x14ac:dyDescent="0.3">
      <c r="B91" s="76" t="s">
        <v>292</v>
      </c>
      <c r="C91" s="76" t="s">
        <v>294</v>
      </c>
    </row>
    <row r="93" spans="1:12" ht="20.399999999999999" x14ac:dyDescent="0.3">
      <c r="B93" s="95" t="s">
        <v>276</v>
      </c>
      <c r="C93" s="95" t="s">
        <v>277</v>
      </c>
      <c r="D93" s="95" t="s">
        <v>278</v>
      </c>
      <c r="E93" s="95" t="s">
        <v>279</v>
      </c>
      <c r="F93" s="95" t="s">
        <v>280</v>
      </c>
      <c r="G93" s="95" t="s">
        <v>281</v>
      </c>
      <c r="H93" s="95" t="s">
        <v>282</v>
      </c>
      <c r="I93" s="95" t="s">
        <v>283</v>
      </c>
      <c r="J93" s="96" t="s">
        <v>284</v>
      </c>
      <c r="K93" s="96" t="s">
        <v>285</v>
      </c>
      <c r="L93" s="101"/>
    </row>
    <row r="94" spans="1:12" x14ac:dyDescent="0.3">
      <c r="B94" s="68">
        <v>43181</v>
      </c>
      <c r="C94" s="75" t="s">
        <v>291</v>
      </c>
      <c r="D94" s="76" t="s">
        <v>292</v>
      </c>
      <c r="E94" s="77">
        <v>15</v>
      </c>
      <c r="F94" s="76" t="s">
        <v>293</v>
      </c>
      <c r="G94" s="76" t="s">
        <v>294</v>
      </c>
      <c r="H94" s="76" t="s">
        <v>295</v>
      </c>
      <c r="I94" s="78">
        <v>25000</v>
      </c>
      <c r="J94" s="79">
        <v>0.1</v>
      </c>
      <c r="K94" s="74">
        <v>27675</v>
      </c>
      <c r="L94" s="85"/>
    </row>
    <row r="95" spans="1:12" x14ac:dyDescent="0.3">
      <c r="B95" s="68">
        <v>43443</v>
      </c>
      <c r="C95" s="75" t="s">
        <v>299</v>
      </c>
      <c r="D95" s="76" t="s">
        <v>300</v>
      </c>
      <c r="E95" s="77">
        <v>1</v>
      </c>
      <c r="F95" s="76" t="s">
        <v>301</v>
      </c>
      <c r="G95" s="76" t="s">
        <v>289</v>
      </c>
      <c r="H95" s="70" t="s">
        <v>290</v>
      </c>
      <c r="I95" s="78">
        <v>40000</v>
      </c>
      <c r="J95" s="79">
        <v>0.1</v>
      </c>
      <c r="K95" s="74">
        <v>44280</v>
      </c>
      <c r="L95" s="85"/>
    </row>
    <row r="96" spans="1:12" x14ac:dyDescent="0.3">
      <c r="B96" s="68">
        <v>43530</v>
      </c>
      <c r="C96" s="75" t="s">
        <v>291</v>
      </c>
      <c r="D96" s="76" t="s">
        <v>292</v>
      </c>
      <c r="E96" s="77">
        <v>13</v>
      </c>
      <c r="F96" s="76" t="s">
        <v>311</v>
      </c>
      <c r="G96" s="76" t="s">
        <v>294</v>
      </c>
      <c r="H96" s="76" t="s">
        <v>298</v>
      </c>
      <c r="I96" s="78">
        <v>25000</v>
      </c>
      <c r="J96" s="79">
        <v>0.2</v>
      </c>
      <c r="K96" s="74">
        <v>24600</v>
      </c>
      <c r="L96" s="85"/>
    </row>
    <row r="97" spans="1:12" x14ac:dyDescent="0.3">
      <c r="B97" s="68">
        <v>43432</v>
      </c>
      <c r="C97" s="75" t="s">
        <v>299</v>
      </c>
      <c r="D97" s="76" t="s">
        <v>300</v>
      </c>
      <c r="E97" s="77">
        <v>2</v>
      </c>
      <c r="F97" s="76" t="s">
        <v>288</v>
      </c>
      <c r="G97" s="76" t="s">
        <v>289</v>
      </c>
      <c r="H97" s="76" t="s">
        <v>295</v>
      </c>
      <c r="I97" s="78">
        <v>40000</v>
      </c>
      <c r="J97" s="79">
        <v>0.1</v>
      </c>
      <c r="K97" s="74">
        <v>44280</v>
      </c>
      <c r="L97" s="85"/>
    </row>
    <row r="98" spans="1:12" x14ac:dyDescent="0.3">
      <c r="B98" s="68">
        <v>43574</v>
      </c>
      <c r="C98" s="75" t="s">
        <v>299</v>
      </c>
      <c r="D98" s="76" t="s">
        <v>300</v>
      </c>
      <c r="E98" s="77">
        <v>9</v>
      </c>
      <c r="F98" s="76" t="s">
        <v>313</v>
      </c>
      <c r="G98" s="76" t="s">
        <v>289</v>
      </c>
      <c r="H98" s="76" t="s">
        <v>290</v>
      </c>
      <c r="I98" s="78">
        <v>40000</v>
      </c>
      <c r="J98" s="79">
        <v>0.15</v>
      </c>
      <c r="K98" s="74">
        <v>41820</v>
      </c>
      <c r="L98" s="85"/>
    </row>
    <row r="100" spans="1:12" x14ac:dyDescent="0.3">
      <c r="A100" s="80">
        <v>8</v>
      </c>
      <c r="B100" s="87" t="s">
        <v>327</v>
      </c>
    </row>
    <row r="101" spans="1:12" x14ac:dyDescent="0.3">
      <c r="B101" s="95" t="s">
        <v>280</v>
      </c>
      <c r="C101" s="95" t="s">
        <v>281</v>
      </c>
    </row>
    <row r="102" spans="1:12" x14ac:dyDescent="0.3">
      <c r="B102" s="76" t="s">
        <v>293</v>
      </c>
      <c r="C102" s="76" t="s">
        <v>294</v>
      </c>
    </row>
    <row r="104" spans="1:12" ht="20.399999999999999" x14ac:dyDescent="0.3">
      <c r="B104" s="95" t="s">
        <v>276</v>
      </c>
      <c r="C104" s="95" t="s">
        <v>277</v>
      </c>
      <c r="D104" s="95" t="s">
        <v>278</v>
      </c>
      <c r="E104" s="95" t="s">
        <v>279</v>
      </c>
      <c r="F104" s="95" t="s">
        <v>280</v>
      </c>
      <c r="G104" s="95" t="s">
        <v>281</v>
      </c>
      <c r="H104" s="95" t="s">
        <v>282</v>
      </c>
      <c r="I104" s="95" t="s">
        <v>283</v>
      </c>
      <c r="J104" s="96" t="s">
        <v>284</v>
      </c>
      <c r="K104" s="96" t="s">
        <v>285</v>
      </c>
      <c r="L104" s="101"/>
    </row>
    <row r="105" spans="1:12" x14ac:dyDescent="0.3">
      <c r="B105" s="68">
        <v>43181</v>
      </c>
      <c r="C105" s="75" t="s">
        <v>291</v>
      </c>
      <c r="D105" s="76" t="s">
        <v>292</v>
      </c>
      <c r="E105" s="77">
        <v>15</v>
      </c>
      <c r="F105" s="76" t="s">
        <v>293</v>
      </c>
      <c r="G105" s="76" t="s">
        <v>294</v>
      </c>
      <c r="H105" s="76" t="s">
        <v>295</v>
      </c>
      <c r="I105" s="78">
        <v>25000</v>
      </c>
      <c r="J105" s="79">
        <v>0.1</v>
      </c>
      <c r="K105" s="74">
        <v>27675</v>
      </c>
      <c r="L105" s="85"/>
    </row>
    <row r="106" spans="1:12" x14ac:dyDescent="0.3">
      <c r="B106" s="68">
        <v>43346</v>
      </c>
      <c r="C106" s="75" t="s">
        <v>286</v>
      </c>
      <c r="D106" s="76" t="s">
        <v>310</v>
      </c>
      <c r="E106" s="77">
        <v>15</v>
      </c>
      <c r="F106" s="76" t="s">
        <v>293</v>
      </c>
      <c r="G106" s="76" t="s">
        <v>294</v>
      </c>
      <c r="H106" s="76" t="s">
        <v>298</v>
      </c>
      <c r="I106" s="78">
        <v>34000</v>
      </c>
      <c r="J106" s="79">
        <v>0.2</v>
      </c>
      <c r="K106" s="74">
        <v>33456</v>
      </c>
      <c r="L106" s="85"/>
    </row>
  </sheetData>
  <pageMargins left="0.7" right="0.7" top="0.75" bottom="0.75" header="0.3" footer="0.3"/>
  <picture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9</vt:i4>
      </vt:variant>
    </vt:vector>
  </HeadingPairs>
  <TitlesOfParts>
    <vt:vector size="14" baseType="lpstr">
      <vt:lpstr>Conteúdos</vt:lpstr>
      <vt:lpstr>FiltrosAvanc_1</vt:lpstr>
      <vt:lpstr>FiltrosAvanc_2</vt:lpstr>
      <vt:lpstr>FiltrosAvanc_3</vt:lpstr>
      <vt:lpstr>FiltrosAvanc_4</vt:lpstr>
      <vt:lpstr>FiltrosAvanc_1!Criterios</vt:lpstr>
      <vt:lpstr>FiltrosAvanc_2!Criterios</vt:lpstr>
      <vt:lpstr>FiltrosAvanc_3!Criterios</vt:lpstr>
      <vt:lpstr>FiltrosAvanc_4!Criterios</vt:lpstr>
      <vt:lpstr>FiltrosAvanc_1!Extrair</vt:lpstr>
      <vt:lpstr>FiltrosAvanc_2!Extrair</vt:lpstr>
      <vt:lpstr>FiltrosAvanc_3!Extrair</vt:lpstr>
      <vt:lpstr>FiltrosAvanc_4!Extrair</vt:lpstr>
      <vt:lpstr>FiltrosAvanc_1!TABELA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CAMARINHA TEIXEIRA</dc:creator>
  <cp:lastModifiedBy>ANA PAULA CAMARINHA TEIXEIRA</cp:lastModifiedBy>
  <dcterms:created xsi:type="dcterms:W3CDTF">2020-01-15T21:57:56Z</dcterms:created>
  <dcterms:modified xsi:type="dcterms:W3CDTF">2020-01-16T20:34:50Z</dcterms:modified>
</cp:coreProperties>
</file>