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eLivro" defaultThemeVersion="124226"/>
  <mc:AlternateContent xmlns:mc="http://schemas.openxmlformats.org/markup-compatibility/2006">
    <mc:Choice Requires="x15">
      <x15ac:absPath xmlns:x15ac="http://schemas.microsoft.com/office/spreadsheetml/2010/11/ac" url="C:\Users\aptei\Documents\___2019_20 ISCAP\TSI\EXCEL\"/>
    </mc:Choice>
  </mc:AlternateContent>
  <bookViews>
    <workbookView xWindow="0" yWindow="0" windowWidth="19344" windowHeight="9168" tabRatio="993"/>
  </bookViews>
  <sheets>
    <sheet name="CONTEUDOS" sheetId="17" r:id="rId1"/>
    <sheet name="Exercicio1" sheetId="8" r:id="rId2"/>
    <sheet name="Exercicio2" sheetId="1" r:id="rId3"/>
    <sheet name="Exercicio3" sheetId="13" r:id="rId4"/>
    <sheet name="Como fazer..." sheetId="18" r:id="rId5"/>
  </sheets>
  <definedNames>
    <definedName name="_xlnm._FilterDatabase" localSheetId="2" hidden="1">Exercicio2!#REF!</definedName>
    <definedName name="bd" localSheetId="4">#REF!</definedName>
    <definedName name="bd">#REF!</definedName>
    <definedName name="Duração" localSheetId="4">#REF!</definedName>
    <definedName name="Duração">#REF!</definedName>
    <definedName name="intr" localSheetId="4">#REF!</definedName>
    <definedName name="intr">#REF!</definedName>
    <definedName name="Mensalidade" localSheetId="4">#REF!</definedName>
    <definedName name="Mensalidade">#REF!</definedName>
    <definedName name="Mensalidades" localSheetId="4">#REF!</definedName>
    <definedName name="Mensalidades">#REF!</definedName>
    <definedName name="Taxa_anual" localSheetId="4">#REF!</definedName>
    <definedName name="Taxa_anual">#REF!</definedName>
    <definedName name="Taxa_de_Juro_Anual" localSheetId="4">#REF!</definedName>
    <definedName name="Taxa_de_Juro_Anual">#REF!</definedName>
    <definedName name="Taxa_de_Juro_Mensal" localSheetId="4">#REF!</definedName>
    <definedName name="Taxa_de_Juro_Mensal">#REF!</definedName>
    <definedName name="val" localSheetId="4">#REF!</definedName>
    <definedName name="val">#REF!</definedName>
    <definedName name="Valor_do_empréstimo" localSheetId="4">#REF!</definedName>
    <definedName name="Valor_do_empréstimo">#REF!</definedName>
    <definedName name="Valor_do_imóvel" localSheetId="4">#REF!</definedName>
    <definedName name="Valor_do_imóvel">#REF!</definedName>
    <definedName name="x" localSheetId="4">#REF!</definedName>
    <definedName name="x" localSheetId="0">#REF!</definedName>
    <definedName name="x">#REF!</definedName>
    <definedName name="y" localSheetId="4">#REF!</definedName>
    <definedName name="y" localSheetId="0">#REF!</definedName>
    <definedName name="y">#REF!</definedName>
    <definedName name="z" localSheetId="4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D21" i="13" l="1"/>
  <c r="D15" i="8" l="1"/>
  <c r="D16" i="8" s="1"/>
  <c r="E11" i="1" l="1"/>
  <c r="G11" i="1" s="1"/>
  <c r="E10" i="1"/>
  <c r="G10" i="1" s="1"/>
  <c r="E9" i="1"/>
  <c r="G9" i="1" s="1"/>
  <c r="E8" i="1"/>
  <c r="G8" i="1" s="1"/>
  <c r="G12" i="1" l="1"/>
  <c r="G14" i="1"/>
  <c r="G13" i="1"/>
</calcChain>
</file>

<file path=xl/sharedStrings.xml><?xml version="1.0" encoding="utf-8"?>
<sst xmlns="http://schemas.openxmlformats.org/spreadsheetml/2006/main" count="62" uniqueCount="53">
  <si>
    <t>Na Empresa XPTO, os vencimentos dos seus funcionários são pagos em funçõ da sua categoria profissional.</t>
  </si>
  <si>
    <t>Categoria</t>
  </si>
  <si>
    <t>Venc.Base</t>
  </si>
  <si>
    <t>N.º Funcinários na Categoria</t>
  </si>
  <si>
    <t>Total de Salários</t>
  </si>
  <si>
    <t>%Aumento</t>
  </si>
  <si>
    <t>Novo Total</t>
  </si>
  <si>
    <t>Células variaveis</t>
  </si>
  <si>
    <t>Variação €</t>
  </si>
  <si>
    <t>Células de Resultado</t>
  </si>
  <si>
    <t>Variação em%</t>
  </si>
  <si>
    <t>Os valores das variaveis são introduzidos nos diferentes cenários, aos quais vamos dar um nome.</t>
  </si>
  <si>
    <t>Categoria 1</t>
  </si>
  <si>
    <t>Categoria 2</t>
  </si>
  <si>
    <t>Categoria 3</t>
  </si>
  <si>
    <t>Categoria 4</t>
  </si>
  <si>
    <t>Proposta 1</t>
  </si>
  <si>
    <t>Proposta 2</t>
  </si>
  <si>
    <t>Proposta 3</t>
  </si>
  <si>
    <r>
      <t xml:space="preserve">Pretende-se fazer simulação para as várias propostas, com a possibilidade de analisar o </t>
    </r>
    <r>
      <rPr>
        <b/>
        <sz val="11"/>
        <rFont val="Arial"/>
        <family val="2"/>
      </rPr>
      <t>impacto em termos brutos e percentuais</t>
    </r>
    <r>
      <rPr>
        <sz val="11"/>
        <rFont val="Arial"/>
        <family val="2"/>
      </rPr>
      <t>.</t>
    </r>
  </si>
  <si>
    <t>Novo Valor Total €</t>
  </si>
  <si>
    <r>
      <t>Deve apresentar o</t>
    </r>
    <r>
      <rPr>
        <b/>
        <i/>
        <sz val="12"/>
        <color theme="0"/>
        <rFont val="Arial"/>
        <family val="2"/>
      </rPr>
      <t xml:space="preserve"> valor do lucro</t>
    </r>
    <r>
      <rPr>
        <i/>
        <sz val="12"/>
        <color theme="0"/>
        <rFont val="Arial"/>
        <family val="2"/>
      </rPr>
      <t xml:space="preserve"> e a</t>
    </r>
    <r>
      <rPr>
        <b/>
        <i/>
        <sz val="12"/>
        <color theme="0"/>
        <rFont val="Arial"/>
        <family val="2"/>
      </rPr>
      <t xml:space="preserve"> percentagem</t>
    </r>
    <r>
      <rPr>
        <i/>
        <sz val="12"/>
        <color theme="0"/>
        <rFont val="Arial"/>
        <family val="2"/>
      </rPr>
      <t xml:space="preserve"> que este representa</t>
    </r>
    <r>
      <rPr>
        <b/>
        <i/>
        <sz val="12"/>
        <color theme="0"/>
        <rFont val="Arial"/>
        <family val="2"/>
      </rPr>
      <t xml:space="preserve"> face ao preço de custo</t>
    </r>
  </si>
  <si>
    <r>
      <t>definir 2 cenários (</t>
    </r>
    <r>
      <rPr>
        <b/>
        <i/>
        <sz val="12"/>
        <color rgb="FF0070C0"/>
        <rFont val="Arial"/>
        <family val="2"/>
      </rPr>
      <t>Optimista: Vendas = 200.000€</t>
    </r>
    <r>
      <rPr>
        <b/>
        <i/>
        <sz val="12"/>
        <rFont val="Arial"/>
        <family val="2"/>
      </rPr>
      <t xml:space="preserve"> e </t>
    </r>
    <r>
      <rPr>
        <b/>
        <i/>
        <sz val="12"/>
        <color rgb="FFC00000"/>
        <rFont val="Arial"/>
        <family val="2"/>
      </rPr>
      <t>Pessimista: Vendas = 125.000€</t>
    </r>
    <r>
      <rPr>
        <b/>
        <i/>
        <sz val="12"/>
        <rFont val="Arial"/>
        <family val="2"/>
      </rPr>
      <t>)</t>
    </r>
  </si>
  <si>
    <t>Vendas</t>
  </si>
  <si>
    <t>Custo total</t>
  </si>
  <si>
    <t>Lucro</t>
  </si>
  <si>
    <t>% de Lucro</t>
  </si>
  <si>
    <t>EXERCICIO COM CENÁRIOS - n.º2</t>
  </si>
  <si>
    <t>EXERCICIO COM CENÁRIOS - n.º1</t>
  </si>
  <si>
    <r>
      <t xml:space="preserve">Pretende-se analisar o lucro na venda de um determinado bem, sabendo que este é </t>
    </r>
    <r>
      <rPr>
        <b/>
        <sz val="11"/>
        <rFont val="Arial"/>
        <family val="2"/>
      </rPr>
      <t>calculado pela diferença entre o valor das Vendas e o valor do Custo total</t>
    </r>
    <r>
      <rPr>
        <sz val="11"/>
        <rFont val="Arial"/>
        <family val="2"/>
      </rPr>
      <t xml:space="preserve"> que é de 50.000€</t>
    </r>
  </si>
  <si>
    <t>Situação atual</t>
  </si>
  <si>
    <t>O valor atual de vendas que é de 150 000</t>
  </si>
  <si>
    <t>EXERCICIO COM CENÁRIOS - n.º3</t>
  </si>
  <si>
    <t>Taxa</t>
  </si>
  <si>
    <t>Anos</t>
  </si>
  <si>
    <t>Pretende-se calcular o valor máximo que se pode obter num empréstimo em que as condições variam de acordo com os dados apresentados.</t>
  </si>
  <si>
    <t>VA</t>
  </si>
  <si>
    <t>Curto</t>
  </si>
  <si>
    <t>Longo</t>
  </si>
  <si>
    <t>Médio</t>
  </si>
  <si>
    <t>Prevem fazer uma atualização dos vencimentos com um aumento generalizado de 3%.</t>
  </si>
  <si>
    <t>No entanto, surgiram da parte de outros gestores da empresa, 3 novas propostas diferentes!…</t>
  </si>
  <si>
    <t>Prestação Máxima a pagar</t>
  </si>
  <si>
    <t>O valor máximo disponivel para a prestação mensal é de 1.600€</t>
  </si>
  <si>
    <t>DADOS CONSTANTES PARA O EMPRÉSTIMO, com taxa de 1,5% a 10 anos</t>
  </si>
  <si>
    <t>z</t>
  </si>
  <si>
    <t>EXERCÍCIOS PRÁTICOS sobre…análise de Hipóteses</t>
  </si>
  <si>
    <t>Cenários</t>
  </si>
  <si>
    <r>
      <t xml:space="preserve">As células </t>
    </r>
    <r>
      <rPr>
        <b/>
        <i/>
        <sz val="16"/>
        <rFont val="Arial"/>
        <family val="2"/>
      </rPr>
      <t>VARIAVEIS</t>
    </r>
    <r>
      <rPr>
        <i/>
        <sz val="16"/>
        <rFont val="Arial"/>
        <family val="2"/>
      </rPr>
      <t xml:space="preserve">, são aquelas onde vamos dizer quais os valores que pretendemos </t>
    </r>
    <r>
      <rPr>
        <b/>
        <i/>
        <sz val="16"/>
        <rFont val="Arial"/>
        <family val="2"/>
      </rPr>
      <t>SIMULAR</t>
    </r>
  </si>
  <si>
    <r>
      <t xml:space="preserve">As células de </t>
    </r>
    <r>
      <rPr>
        <b/>
        <i/>
        <sz val="16"/>
        <rFont val="Arial"/>
        <family val="2"/>
      </rPr>
      <t>RESULTADOS</t>
    </r>
    <r>
      <rPr>
        <i/>
        <sz val="16"/>
        <rFont val="Arial"/>
        <family val="2"/>
      </rPr>
      <t xml:space="preserve">, são aquelas, que </t>
    </r>
    <r>
      <rPr>
        <b/>
        <i/>
        <sz val="16"/>
        <rFont val="Arial"/>
        <family val="2"/>
      </rPr>
      <t>contêm uma fórmula</t>
    </r>
    <r>
      <rPr>
        <i/>
        <sz val="16"/>
        <rFont val="Arial"/>
        <family val="2"/>
      </rPr>
      <t>, que depende das células VARIAVEIS</t>
    </r>
  </si>
  <si>
    <r>
      <t xml:space="preserve">No final, selecionando </t>
    </r>
    <r>
      <rPr>
        <b/>
        <i/>
        <sz val="16"/>
        <rFont val="Arial"/>
        <family val="2"/>
      </rPr>
      <t>SUMÁRIO DO CENÁRIO</t>
    </r>
    <r>
      <rPr>
        <i/>
        <sz val="16"/>
        <rFont val="Arial"/>
        <family val="2"/>
      </rPr>
      <t>, obtemos as respostas para as diferentes hipoteses</t>
    </r>
  </si>
  <si>
    <t>EXERCÍCIOS PRÁTICOS sobre…análise de Hipóteses: CENÁRIOS</t>
  </si>
  <si>
    <t>Apresente os diferentes cenários, incluindo o valor em € e em % para dois cenários diferentes. Um para Vendas = 200.000 e outro para Vendas = 125.000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</si>
</sst>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#,##0\ &quot;€&quot;;[Red]\-#,##0\ &quot;€&quot;"/>
    <numFmt numFmtId="8" formatCode="#,##0.00\ &quot;€&quot;;[Red]\-#,##0.00\ &quot;€&quot;"/>
    <numFmt numFmtId="43" formatCode="_-* #,##0.00\ _€_-;\-* #,##0.00\ _€_-;_-* &quot;-&quot;??\ _€_-;_-@_-"/>
    <numFmt numFmtId="164" formatCode="#,##0.&quot;$&quot;00"/>
    <numFmt numFmtId="165" formatCode="#,##0.00\ &quot;€&quot;"/>
    <numFmt numFmtId="166" formatCode="0.0%"/>
    <numFmt numFmtId="167" formatCode="_-* #,##0.00\ [$€]_-;\-* #,##0.00\ [$€]_-;_-* &quot;-&quot;??\ [$€]_-;_-@_-"/>
    <numFmt numFmtId="168" formatCode="_-* #,##0\ _€_-;\-* #,##0\ _€_-;_-* &quot;-&quot;??\ _€_-;_-@_-"/>
  </numFmts>
  <fonts count="27" x14ac:knownFonts="1">
    <font>
      <sz val="10"/>
      <name val="Arial"/>
      <family val="2"/>
    </font>
    <font>
      <sz val="10"/>
      <name val="Arial"/>
      <family val="2"/>
    </font>
    <font>
      <b/>
      <sz val="11"/>
      <name val="Comic Sans MS"/>
      <family val="4"/>
    </font>
    <font>
      <sz val="10"/>
      <name val="Verdana"/>
      <family val="2"/>
    </font>
    <font>
      <sz val="11"/>
      <name val="Comic Sans MS"/>
      <family val="4"/>
    </font>
    <font>
      <sz val="12"/>
      <name val="Arial"/>
      <family val="2"/>
    </font>
    <font>
      <sz val="11"/>
      <color indexed="12"/>
      <name val="Comic Sans MS"/>
      <family val="4"/>
    </font>
    <font>
      <sz val="11"/>
      <color indexed="32"/>
      <name val="Comic Sans MS"/>
      <family val="4"/>
    </font>
    <font>
      <b/>
      <sz val="11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sz val="12"/>
      <name val="Comic Sans MS"/>
      <family val="4"/>
    </font>
    <font>
      <i/>
      <sz val="12"/>
      <color theme="0"/>
      <name val="Arial"/>
      <family val="2"/>
    </font>
    <font>
      <b/>
      <i/>
      <sz val="12"/>
      <color theme="0"/>
      <name val="Arial"/>
      <family val="2"/>
    </font>
    <font>
      <sz val="12"/>
      <color theme="0"/>
      <name val="Arial"/>
      <family val="2"/>
    </font>
    <font>
      <sz val="10"/>
      <color theme="0"/>
      <name val="Arial"/>
      <family val="2"/>
    </font>
    <font>
      <b/>
      <i/>
      <sz val="12"/>
      <name val="Arial"/>
      <family val="2"/>
    </font>
    <font>
      <b/>
      <i/>
      <sz val="12"/>
      <color rgb="FF0070C0"/>
      <name val="Arial"/>
      <family val="2"/>
    </font>
    <font>
      <b/>
      <i/>
      <sz val="12"/>
      <color rgb="FFC00000"/>
      <name val="Arial"/>
      <family val="2"/>
    </font>
    <font>
      <b/>
      <sz val="12"/>
      <name val="Comic Sans MS"/>
      <family val="4"/>
    </font>
    <font>
      <b/>
      <i/>
      <sz val="14"/>
      <color rgb="FF0070C0"/>
      <name val="Arial"/>
      <family val="2"/>
    </font>
    <font>
      <b/>
      <sz val="14"/>
      <color rgb="FF0070C0"/>
      <name val="Arial"/>
      <family val="2"/>
    </font>
    <font>
      <b/>
      <sz val="24"/>
      <color theme="3"/>
      <name val="Arial Narrow"/>
      <family val="2"/>
    </font>
    <font>
      <b/>
      <sz val="24"/>
      <color rgb="FF00B0F0"/>
      <name val="Arial Narrow"/>
      <family val="2"/>
    </font>
    <font>
      <i/>
      <sz val="10"/>
      <name val="Arial"/>
      <family val="2"/>
    </font>
    <font>
      <i/>
      <sz val="16"/>
      <name val="Arial"/>
      <family val="2"/>
    </font>
    <font>
      <b/>
      <i/>
      <sz val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4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6" fontId="2" fillId="2" borderId="3" xfId="0" applyNumberFormat="1" applyFont="1" applyFill="1" applyBorder="1" applyAlignment="1">
      <alignment horizontal="center"/>
    </xf>
    <xf numFmtId="165" fontId="7" fillId="0" borderId="4" xfId="0" applyNumberFormat="1" applyFont="1" applyBorder="1" applyAlignment="1"/>
    <xf numFmtId="0" fontId="7" fillId="0" borderId="5" xfId="0" applyFont="1" applyBorder="1" applyAlignment="1">
      <alignment horizontal="center"/>
    </xf>
    <xf numFmtId="165" fontId="7" fillId="0" borderId="6" xfId="0" applyNumberFormat="1" applyFont="1" applyBorder="1" applyAlignment="1">
      <alignment horizontal="center"/>
    </xf>
    <xf numFmtId="166" fontId="2" fillId="2" borderId="5" xfId="0" applyNumberFormat="1" applyFont="1" applyFill="1" applyBorder="1" applyAlignment="1">
      <alignment horizontal="center"/>
    </xf>
    <xf numFmtId="165" fontId="7" fillId="0" borderId="6" xfId="0" applyNumberFormat="1" applyFont="1" applyBorder="1" applyAlignment="1"/>
    <xf numFmtId="0" fontId="7" fillId="0" borderId="7" xfId="0" applyFont="1" applyBorder="1" applyAlignment="1">
      <alignment horizontal="center"/>
    </xf>
    <xf numFmtId="165" fontId="7" fillId="0" borderId="8" xfId="0" applyNumberFormat="1" applyFont="1" applyBorder="1" applyAlignment="1">
      <alignment horizontal="center"/>
    </xf>
    <xf numFmtId="166" fontId="2" fillId="2" borderId="7" xfId="0" applyNumberFormat="1" applyFont="1" applyFill="1" applyBorder="1" applyAlignment="1">
      <alignment horizontal="center"/>
    </xf>
    <xf numFmtId="165" fontId="7" fillId="0" borderId="8" xfId="0" applyNumberFormat="1" applyFont="1" applyBorder="1" applyAlignment="1"/>
    <xf numFmtId="165" fontId="2" fillId="3" borderId="7" xfId="0" applyNumberFormat="1" applyFont="1" applyFill="1" applyBorder="1" applyAlignment="1"/>
    <xf numFmtId="166" fontId="2" fillId="3" borderId="1" xfId="1" applyNumberFormat="1" applyFont="1" applyFill="1" applyBorder="1" applyAlignment="1">
      <alignment horizontal="right"/>
    </xf>
    <xf numFmtId="9" fontId="6" fillId="0" borderId="1" xfId="0" applyNumberFormat="1" applyFont="1" applyBorder="1" applyAlignment="1">
      <alignment horizontal="center"/>
    </xf>
    <xf numFmtId="166" fontId="7" fillId="4" borderId="3" xfId="1" applyNumberFormat="1" applyFont="1" applyFill="1" applyBorder="1" applyAlignment="1">
      <alignment horizontal="center"/>
    </xf>
    <xf numFmtId="166" fontId="7" fillId="4" borderId="5" xfId="1" applyNumberFormat="1" applyFont="1" applyFill="1" applyBorder="1" applyAlignment="1">
      <alignment horizontal="center"/>
    </xf>
    <xf numFmtId="166" fontId="7" fillId="4" borderId="7" xfId="1" applyNumberFormat="1" applyFont="1" applyFill="1" applyBorder="1" applyAlignment="1">
      <alignment horizontal="center"/>
    </xf>
    <xf numFmtId="9" fontId="9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right"/>
    </xf>
    <xf numFmtId="0" fontId="9" fillId="0" borderId="0" xfId="0" applyFont="1"/>
    <xf numFmtId="164" fontId="9" fillId="0" borderId="0" xfId="0" applyNumberFormat="1" applyFont="1" applyAlignment="1">
      <alignment horizontal="center"/>
    </xf>
    <xf numFmtId="165" fontId="7" fillId="0" borderId="0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165" fontId="7" fillId="0" borderId="9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165" fontId="7" fillId="0" borderId="0" xfId="0" applyNumberFormat="1" applyFont="1" applyFill="1" applyBorder="1" applyAlignment="1"/>
    <xf numFmtId="164" fontId="11" fillId="0" borderId="0" xfId="0" applyNumberFormat="1" applyFont="1" applyAlignment="1">
      <alignment horizontal="center"/>
    </xf>
    <xf numFmtId="164" fontId="12" fillId="6" borderId="0" xfId="0" applyNumberFormat="1" applyFont="1" applyFill="1" applyAlignment="1">
      <alignment horizontal="left"/>
    </xf>
    <xf numFmtId="0" fontId="14" fillId="6" borderId="0" xfId="0" applyFont="1" applyFill="1"/>
    <xf numFmtId="0" fontId="15" fillId="6" borderId="0" xfId="0" applyFont="1" applyFill="1"/>
    <xf numFmtId="0" fontId="11" fillId="0" borderId="0" xfId="0" applyFont="1"/>
    <xf numFmtId="0" fontId="16" fillId="0" borderId="0" xfId="0" applyFont="1" applyBorder="1"/>
    <xf numFmtId="0" fontId="5" fillId="0" borderId="0" xfId="0" applyFont="1" applyBorder="1"/>
    <xf numFmtId="165" fontId="19" fillId="2" borderId="12" xfId="0" applyNumberFormat="1" applyFont="1" applyFill="1" applyBorder="1" applyAlignment="1"/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14" xfId="0" applyFont="1" applyFill="1" applyBorder="1"/>
    <xf numFmtId="0" fontId="5" fillId="0" borderId="16" xfId="0" applyFont="1" applyFill="1" applyBorder="1"/>
    <xf numFmtId="6" fontId="5" fillId="0" borderId="17" xfId="0" applyNumberFormat="1" applyFont="1" applyFill="1" applyBorder="1"/>
    <xf numFmtId="0" fontId="20" fillId="0" borderId="0" xfId="0" applyFont="1" applyBorder="1" applyAlignment="1"/>
    <xf numFmtId="0" fontId="5" fillId="0" borderId="18" xfId="0" applyFont="1" applyFill="1" applyBorder="1"/>
    <xf numFmtId="0" fontId="5" fillId="7" borderId="20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10" fontId="5" fillId="0" borderId="13" xfId="1" applyNumberFormat="1" applyFont="1" applyFill="1" applyBorder="1" applyAlignment="1">
      <alignment horizontal="center"/>
    </xf>
    <xf numFmtId="10" fontId="5" fillId="0" borderId="15" xfId="1" applyNumberFormat="1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10" fontId="5" fillId="0" borderId="14" xfId="1" applyNumberFormat="1" applyFont="1" applyFill="1" applyBorder="1" applyAlignment="1">
      <alignment horizontal="center"/>
    </xf>
    <xf numFmtId="168" fontId="5" fillId="0" borderId="16" xfId="3" applyNumberFormat="1" applyFont="1" applyFill="1" applyBorder="1" applyAlignment="1">
      <alignment horizontal="center"/>
    </xf>
    <xf numFmtId="168" fontId="5" fillId="0" borderId="19" xfId="3" applyNumberFormat="1" applyFont="1" applyFill="1" applyBorder="1" applyAlignment="1">
      <alignment horizontal="center"/>
    </xf>
    <xf numFmtId="168" fontId="5" fillId="0" borderId="17" xfId="3" applyNumberFormat="1" applyFont="1" applyFill="1" applyBorder="1" applyAlignment="1">
      <alignment horizontal="center"/>
    </xf>
    <xf numFmtId="8" fontId="5" fillId="0" borderId="17" xfId="0" applyNumberFormat="1" applyFont="1" applyBorder="1"/>
    <xf numFmtId="0" fontId="21" fillId="0" borderId="0" xfId="0" applyFont="1"/>
    <xf numFmtId="0" fontId="5" fillId="0" borderId="20" xfId="0" applyFont="1" applyFill="1" applyBorder="1"/>
    <xf numFmtId="164" fontId="11" fillId="0" borderId="20" xfId="0" applyNumberFormat="1" applyFont="1" applyBorder="1" applyAlignment="1">
      <alignment horizontal="center"/>
    </xf>
    <xf numFmtId="8" fontId="5" fillId="3" borderId="22" xfId="0" applyNumberFormat="1" applyFont="1" applyFill="1" applyBorder="1"/>
    <xf numFmtId="0" fontId="22" fillId="0" borderId="0" xfId="0" applyFont="1" applyFill="1" applyAlignment="1"/>
    <xf numFmtId="0" fontId="0" fillId="0" borderId="0" xfId="0" applyFill="1"/>
    <xf numFmtId="0" fontId="0" fillId="0" borderId="0" xfId="0" applyFont="1" applyBorder="1"/>
    <xf numFmtId="0" fontId="24" fillId="0" borderId="0" xfId="0" applyFont="1" applyFill="1"/>
    <xf numFmtId="0" fontId="0" fillId="5" borderId="10" xfId="0" applyFill="1" applyBorder="1"/>
    <xf numFmtId="0" fontId="0" fillId="5" borderId="9" xfId="0" applyFill="1" applyBorder="1"/>
    <xf numFmtId="0" fontId="0" fillId="5" borderId="4" xfId="0" applyFill="1" applyBorder="1"/>
    <xf numFmtId="0" fontId="24" fillId="5" borderId="23" xfId="0" applyFont="1" applyFill="1" applyBorder="1"/>
    <xf numFmtId="0" fontId="24" fillId="5" borderId="24" xfId="0" applyFont="1" applyFill="1" applyBorder="1"/>
    <xf numFmtId="0" fontId="25" fillId="5" borderId="11" xfId="0" applyFont="1" applyFill="1" applyBorder="1"/>
    <xf numFmtId="0" fontId="24" fillId="5" borderId="11" xfId="0" applyFont="1" applyFill="1" applyBorder="1"/>
    <xf numFmtId="0" fontId="24" fillId="5" borderId="8" xfId="0" applyFont="1" applyFill="1" applyBorder="1"/>
    <xf numFmtId="165" fontId="19" fillId="3" borderId="12" xfId="0" applyNumberFormat="1" applyFont="1" applyFill="1" applyBorder="1" applyAlignment="1"/>
    <xf numFmtId="9" fontId="5" fillId="3" borderId="12" xfId="1" applyFont="1" applyFill="1" applyBorder="1"/>
    <xf numFmtId="166" fontId="2" fillId="2" borderId="3" xfId="0" applyNumberFormat="1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166" fontId="2" fillId="2" borderId="3" xfId="0" applyNumberFormat="1" applyFont="1" applyFill="1" applyBorder="1" applyAlignment="1">
      <alignment horizontal="right"/>
    </xf>
    <xf numFmtId="168" fontId="2" fillId="2" borderId="3" xfId="3" applyNumberFormat="1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3" fillId="8" borderId="10" xfId="0" applyFont="1" applyFill="1" applyBorder="1" applyAlignment="1">
      <alignment horizontal="center" vertical="center"/>
    </xf>
    <xf numFmtId="0" fontId="23" fillId="8" borderId="9" xfId="0" applyFont="1" applyFill="1" applyBorder="1" applyAlignment="1">
      <alignment horizontal="center" vertical="center"/>
    </xf>
    <xf numFmtId="0" fontId="23" fillId="8" borderId="4" xfId="0" applyFont="1" applyFill="1" applyBorder="1" applyAlignment="1">
      <alignment horizontal="center" vertical="center"/>
    </xf>
    <xf numFmtId="0" fontId="23" fillId="8" borderId="23" xfId="0" applyFont="1" applyFill="1" applyBorder="1" applyAlignment="1">
      <alignment horizontal="center" vertical="center"/>
    </xf>
    <xf numFmtId="0" fontId="23" fillId="8" borderId="0" xfId="0" applyFont="1" applyFill="1" applyBorder="1" applyAlignment="1">
      <alignment horizontal="center" vertical="center"/>
    </xf>
    <xf numFmtId="0" fontId="23" fillId="8" borderId="6" xfId="0" applyFont="1" applyFill="1" applyBorder="1" applyAlignment="1">
      <alignment horizontal="center" vertical="center"/>
    </xf>
    <xf numFmtId="0" fontId="23" fillId="8" borderId="24" xfId="0" applyFont="1" applyFill="1" applyBorder="1" applyAlignment="1">
      <alignment horizontal="center" vertical="center"/>
    </xf>
    <xf numFmtId="0" fontId="23" fillId="8" borderId="11" xfId="0" applyFont="1" applyFill="1" applyBorder="1" applyAlignment="1">
      <alignment horizontal="center" vertical="center"/>
    </xf>
    <xf numFmtId="0" fontId="23" fillId="8" borderId="8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25" fillId="5" borderId="0" xfId="0" applyFont="1" applyFill="1" applyBorder="1" applyAlignment="1">
      <alignment horizontal="left"/>
    </xf>
    <xf numFmtId="0" fontId="25" fillId="5" borderId="6" xfId="0" applyFont="1" applyFill="1" applyBorder="1" applyAlignment="1">
      <alignment horizontal="left"/>
    </xf>
  </cellXfs>
  <cellStyles count="4">
    <cellStyle name="Euro" xfId="2"/>
    <cellStyle name="Normal" xfId="0" builtinId="0"/>
    <cellStyle name="Percentagem" xfId="1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18"/>
  <sheetViews>
    <sheetView showGridLines="0" showRowColHeaders="0" tabSelected="1" workbookViewId="0">
      <selection activeCell="Q22" sqref="Q22"/>
    </sheetView>
  </sheetViews>
  <sheetFormatPr defaultColWidth="9.109375" defaultRowHeight="13.2" x14ac:dyDescent="0.25"/>
  <cols>
    <col min="1" max="1" width="9.109375" style="69"/>
    <col min="2" max="2" width="3.6640625" style="69" customWidth="1"/>
    <col min="3" max="3" width="56" style="69" customWidth="1"/>
    <col min="4" max="4" width="4.33203125" style="69" customWidth="1"/>
    <col min="5" max="16384" width="9.109375" style="69"/>
  </cols>
  <sheetData>
    <row r="3" spans="2:17" ht="30" x14ac:dyDescent="0.5">
      <c r="B3" s="68" t="s">
        <v>46</v>
      </c>
      <c r="C3" s="68"/>
    </row>
    <row r="4" spans="2:17" ht="44.4" customHeight="1" thickBot="1" x14ac:dyDescent="0.3"/>
    <row r="5" spans="2:17" ht="25.8" customHeight="1" x14ac:dyDescent="0.25">
      <c r="B5" s="88" t="s">
        <v>47</v>
      </c>
      <c r="C5" s="89"/>
      <c r="D5" s="90"/>
    </row>
    <row r="6" spans="2:17" ht="25.8" customHeight="1" x14ac:dyDescent="0.25">
      <c r="B6" s="91"/>
      <c r="C6" s="92"/>
      <c r="D6" s="93"/>
    </row>
    <row r="7" spans="2:17" ht="25.8" customHeight="1" x14ac:dyDescent="0.25">
      <c r="B7" s="91"/>
      <c r="C7" s="92"/>
      <c r="D7" s="93"/>
    </row>
    <row r="8" spans="2:17" ht="25.8" customHeight="1" x14ac:dyDescent="0.25">
      <c r="B8" s="91"/>
      <c r="C8" s="92"/>
      <c r="D8" s="93"/>
    </row>
    <row r="9" spans="2:17" ht="25.8" customHeight="1" thickBot="1" x14ac:dyDescent="0.3">
      <c r="B9" s="94"/>
      <c r="C9" s="95"/>
      <c r="D9" s="96"/>
    </row>
    <row r="14" spans="2:17" x14ac:dyDescent="0.25">
      <c r="O14" s="70"/>
      <c r="P14" s="70"/>
      <c r="Q14" s="70"/>
    </row>
    <row r="15" spans="2:17" x14ac:dyDescent="0.25">
      <c r="O15" s="70"/>
      <c r="P15" s="70"/>
      <c r="Q15" s="70"/>
    </row>
    <row r="16" spans="2:17" x14ac:dyDescent="0.25">
      <c r="O16" s="70"/>
      <c r="P16" s="70"/>
      <c r="Q16" s="70"/>
    </row>
    <row r="17" spans="15:17" x14ac:dyDescent="0.25">
      <c r="O17" s="70"/>
      <c r="P17" s="70"/>
      <c r="Q17" s="70"/>
    </row>
    <row r="18" spans="15:17" x14ac:dyDescent="0.25">
      <c r="O18" s="70"/>
      <c r="P18" s="70"/>
      <c r="Q18" s="70"/>
    </row>
  </sheetData>
  <sheetProtection algorithmName="SHA-512" hashValue="3OVQPLBofcAAWbYARxNlQdi18iygEg4lOvbLoMpXDmArxb6nhLgPOPFMbbS/ZxGG0BD5XFZ2WFaXJKYSk6B4xw==" saltValue="w4FzjRKuOOzg4Bh+EICM3A==" spinCount="100000" sheet="1" objects="1" scenarios="1"/>
  <mergeCells count="1">
    <mergeCell ref="B5:D9"/>
  </mergeCells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2"/>
  <dimension ref="B1:L17"/>
  <sheetViews>
    <sheetView showGridLines="0" zoomScale="85" zoomScaleNormal="85" workbookViewId="0">
      <selection activeCell="D16" sqref="D16"/>
    </sheetView>
  </sheetViews>
  <sheetFormatPr defaultRowHeight="13.2" x14ac:dyDescent="0.25"/>
  <cols>
    <col min="1" max="1" width="2.77734375" customWidth="1"/>
    <col min="3" max="3" width="14.109375" customWidth="1"/>
    <col min="4" max="4" width="17.33203125" bestFit="1" customWidth="1"/>
    <col min="9" max="9" width="20.88671875" bestFit="1" customWidth="1"/>
  </cols>
  <sheetData>
    <row r="1" spans="2:12" ht="22.8" x14ac:dyDescent="0.4">
      <c r="B1" s="97" t="s">
        <v>28</v>
      </c>
      <c r="C1" s="97"/>
      <c r="D1" s="97"/>
      <c r="E1" s="97"/>
      <c r="F1" s="97"/>
      <c r="G1" s="33"/>
    </row>
    <row r="2" spans="2:12" ht="22.8" x14ac:dyDescent="0.4">
      <c r="B2" s="47"/>
      <c r="C2" s="47"/>
      <c r="D2" s="47"/>
      <c r="E2" s="48"/>
      <c r="F2" s="48"/>
      <c r="G2" s="33"/>
    </row>
    <row r="3" spans="2:12" ht="18.600000000000001" x14ac:dyDescent="0.45">
      <c r="B3" s="30" t="s">
        <v>29</v>
      </c>
      <c r="C3" s="39"/>
      <c r="D3" s="2"/>
      <c r="E3" s="2"/>
      <c r="F3" s="2"/>
    </row>
    <row r="4" spans="2:12" ht="18.600000000000001" x14ac:dyDescent="0.45">
      <c r="B4" s="30" t="s">
        <v>31</v>
      </c>
      <c r="C4" s="39"/>
      <c r="D4" s="2"/>
      <c r="E4" s="2"/>
      <c r="F4" s="2"/>
    </row>
    <row r="5" spans="2:12" ht="18.600000000000001" x14ac:dyDescent="0.45">
      <c r="B5" s="30" t="s">
        <v>52</v>
      </c>
      <c r="C5" s="39"/>
      <c r="D5" s="2"/>
      <c r="E5" s="2"/>
      <c r="F5" s="2"/>
    </row>
    <row r="6" spans="2:12" ht="9.75" customHeight="1" x14ac:dyDescent="0.45">
      <c r="B6" s="30"/>
      <c r="C6" s="39"/>
      <c r="D6" s="2"/>
      <c r="E6" s="2"/>
      <c r="F6" s="2"/>
    </row>
    <row r="7" spans="2:12" ht="15.6" x14ac:dyDescent="0.3">
      <c r="B7" s="30"/>
      <c r="C7" s="40" t="s">
        <v>21</v>
      </c>
      <c r="D7" s="41"/>
      <c r="E7" s="41"/>
      <c r="F7" s="41"/>
      <c r="G7" s="42"/>
      <c r="H7" s="42"/>
      <c r="I7" s="42"/>
      <c r="J7" s="42"/>
      <c r="K7" s="42"/>
      <c r="L7" s="42"/>
    </row>
    <row r="8" spans="2:12" ht="18.600000000000001" x14ac:dyDescent="0.45">
      <c r="B8" s="30"/>
      <c r="C8" s="39"/>
      <c r="D8" s="2"/>
      <c r="E8" s="2"/>
      <c r="F8" s="2"/>
    </row>
    <row r="9" spans="2:12" ht="21" customHeight="1" x14ac:dyDescent="0.3">
      <c r="B9" s="44" t="s">
        <v>22</v>
      </c>
      <c r="C9" s="45"/>
      <c r="D9" s="2"/>
      <c r="E9" s="2"/>
      <c r="F9" s="2"/>
    </row>
    <row r="10" spans="2:12" ht="24.75" customHeight="1" x14ac:dyDescent="0.45">
      <c r="B10" s="43"/>
      <c r="C10" s="52" t="s">
        <v>30</v>
      </c>
      <c r="D10" s="2"/>
      <c r="E10" s="2"/>
      <c r="F10" s="2"/>
    </row>
    <row r="11" spans="2:12" ht="19.2" thickBot="1" x14ac:dyDescent="0.5">
      <c r="B11" s="43"/>
      <c r="C11" s="45"/>
      <c r="D11" s="2"/>
      <c r="E11" s="2"/>
      <c r="F11" s="2"/>
    </row>
    <row r="12" spans="2:12" ht="19.8" x14ac:dyDescent="0.5">
      <c r="B12" s="43"/>
      <c r="C12" s="49" t="s">
        <v>23</v>
      </c>
      <c r="D12" s="46">
        <v>150000</v>
      </c>
      <c r="E12" s="2"/>
      <c r="F12" s="2"/>
    </row>
    <row r="13" spans="2:12" ht="19.2" thickBot="1" x14ac:dyDescent="0.5">
      <c r="B13" s="43"/>
      <c r="C13" s="50" t="s">
        <v>24</v>
      </c>
      <c r="D13" s="51">
        <v>50000</v>
      </c>
      <c r="E13" s="2"/>
      <c r="F13" s="2"/>
    </row>
    <row r="14" spans="2:12" ht="19.2" thickBot="1" x14ac:dyDescent="0.5">
      <c r="B14" s="43"/>
      <c r="E14" s="2"/>
      <c r="F14" s="2"/>
    </row>
    <row r="15" spans="2:12" ht="20.399999999999999" thickBot="1" x14ac:dyDescent="0.55000000000000004">
      <c r="B15" s="43"/>
      <c r="C15" s="45" t="s">
        <v>25</v>
      </c>
      <c r="D15" s="80">
        <f>D12-D13</f>
        <v>100000</v>
      </c>
      <c r="E15" s="2"/>
      <c r="F15" s="2"/>
      <c r="I15" s="82" t="s">
        <v>7</v>
      </c>
    </row>
    <row r="16" spans="2:12" ht="16.8" thickBot="1" x14ac:dyDescent="0.4">
      <c r="B16" s="2"/>
      <c r="C16" s="2" t="s">
        <v>26</v>
      </c>
      <c r="D16" s="81">
        <f>D15/D13</f>
        <v>2</v>
      </c>
      <c r="E16" s="2"/>
      <c r="F16" s="2"/>
      <c r="I16" s="83" t="s">
        <v>9</v>
      </c>
    </row>
    <row r="17" spans="2:2" ht="15" x14ac:dyDescent="0.25">
      <c r="B17" s="2"/>
    </row>
  </sheetData>
  <scenarios current="2" show="2" sqref="C15:C16">
    <scenario name="Otimista" locked="1" count="1" user="ANA PAULA CAMARINHA TEIXEIRA" comment="Criado por ANA PAULA CAMARINHA TEIXEIRA em 17/05/2019">
      <inputCells r="D12" val="200000" numFmtId="6"/>
    </scenario>
    <scenario name="Pessimista" locked="1" count="1" user="ANA PAULA CAMARINHA TEIXEIRA" comment="Criado por ANA PAULA CAMARINHA TEIXEIRA em 17/05/2019">
      <inputCells r="D12" val="125000" numFmtId="6"/>
    </scenario>
    <scenario name="Atual" locked="1" count="1" user="ANA PAULA CAMARINHA TEIXEIRA" comment="Criado por ANA PAULA CAMARINHA TEIXEIRA em 17/05/2019">
      <inputCells r="D12" val="150000" numFmtId="6"/>
    </scenario>
  </scenarios>
  <mergeCells count="1">
    <mergeCell ref="B1:F1"/>
  </mergeCells>
  <pageMargins left="0.7" right="0.7" top="0.75" bottom="0.75" header="0.3" footer="0.3"/>
  <pageSetup paperSize="9" orientation="portrait" horizontalDpi="1200" verticalDpi="1200" r:id="rId1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2"/>
  <dimension ref="B1:J20"/>
  <sheetViews>
    <sheetView showGridLines="0" workbookViewId="0">
      <selection activeCell="L18" sqref="L18"/>
    </sheetView>
  </sheetViews>
  <sheetFormatPr defaultColWidth="9.109375" defaultRowHeight="15.6" x14ac:dyDescent="0.35"/>
  <cols>
    <col min="1" max="1" width="3.33203125" style="1" customWidth="1"/>
    <col min="2" max="2" width="18.5546875" style="1" customWidth="1"/>
    <col min="3" max="3" width="18.5546875" style="3" customWidth="1"/>
    <col min="4" max="4" width="22.33203125" style="3" customWidth="1"/>
    <col min="5" max="5" width="18.5546875" style="4" customWidth="1"/>
    <col min="6" max="6" width="20.109375" style="5" bestFit="1" customWidth="1"/>
    <col min="7" max="7" width="18.5546875" style="1" customWidth="1"/>
    <col min="8" max="9" width="9.109375" style="1"/>
    <col min="10" max="10" width="22.88671875" style="87" customWidth="1"/>
    <col min="11" max="16384" width="9.109375" style="1"/>
  </cols>
  <sheetData>
    <row r="1" spans="2:10" s="30" customFormat="1" ht="22.8" x14ac:dyDescent="0.4">
      <c r="B1" s="98" t="s">
        <v>27</v>
      </c>
      <c r="C1" s="98"/>
      <c r="D1" s="98"/>
      <c r="E1" s="28"/>
      <c r="F1" s="29"/>
      <c r="J1" s="86"/>
    </row>
    <row r="2" spans="2:10" s="30" customFormat="1" ht="20.25" customHeight="1" x14ac:dyDescent="0.25">
      <c r="B2" s="30" t="s">
        <v>0</v>
      </c>
      <c r="C2" s="31"/>
      <c r="D2" s="31"/>
      <c r="E2" s="28"/>
      <c r="F2" s="29"/>
      <c r="J2" s="86"/>
    </row>
    <row r="3" spans="2:10" s="30" customFormat="1" ht="20.25" customHeight="1" x14ac:dyDescent="0.25">
      <c r="B3" s="30" t="s">
        <v>40</v>
      </c>
      <c r="C3" s="31"/>
      <c r="D3" s="31"/>
      <c r="E3" s="28"/>
      <c r="F3" s="29"/>
      <c r="J3" s="86"/>
    </row>
    <row r="4" spans="2:10" s="30" customFormat="1" ht="20.25" customHeight="1" x14ac:dyDescent="0.25">
      <c r="B4" s="30" t="s">
        <v>41</v>
      </c>
      <c r="C4" s="31"/>
      <c r="D4" s="31"/>
      <c r="E4" s="28"/>
      <c r="F4" s="29"/>
      <c r="J4" s="86"/>
    </row>
    <row r="5" spans="2:10" ht="19.8" customHeight="1" x14ac:dyDescent="0.35">
      <c r="B5" s="30" t="s">
        <v>19</v>
      </c>
    </row>
    <row r="6" spans="2:10" ht="16.2" thickBot="1" x14ac:dyDescent="0.4"/>
    <row r="7" spans="2:10" ht="31.8" thickBot="1" x14ac:dyDescent="0.4">
      <c r="B7" s="6" t="s">
        <v>1</v>
      </c>
      <c r="C7" s="7" t="s">
        <v>2</v>
      </c>
      <c r="D7" s="8" t="s">
        <v>3</v>
      </c>
      <c r="E7" s="9" t="s">
        <v>4</v>
      </c>
      <c r="F7" s="37" t="s">
        <v>5</v>
      </c>
      <c r="G7" s="8" t="s">
        <v>6</v>
      </c>
    </row>
    <row r="8" spans="2:10" ht="16.2" x14ac:dyDescent="0.4">
      <c r="B8" s="10" t="s">
        <v>12</v>
      </c>
      <c r="C8" s="11">
        <v>900</v>
      </c>
      <c r="D8" s="10">
        <v>20</v>
      </c>
      <c r="E8" s="34">
        <f>C8*D8</f>
        <v>18000</v>
      </c>
      <c r="F8" s="12">
        <v>0.03</v>
      </c>
      <c r="G8" s="13">
        <f>E8*(1+F8)</f>
        <v>18540</v>
      </c>
    </row>
    <row r="9" spans="2:10" ht="16.2" x14ac:dyDescent="0.4">
      <c r="B9" s="14" t="s">
        <v>13</v>
      </c>
      <c r="C9" s="15">
        <v>1250</v>
      </c>
      <c r="D9" s="14">
        <v>10</v>
      </c>
      <c r="E9" s="35">
        <f>C9*D9</f>
        <v>12500</v>
      </c>
      <c r="F9" s="16">
        <v>0.03</v>
      </c>
      <c r="G9" s="17">
        <f>E9*(1+F9)</f>
        <v>12875</v>
      </c>
    </row>
    <row r="10" spans="2:10" ht="16.8" thickBot="1" x14ac:dyDescent="0.45">
      <c r="B10" s="14" t="s">
        <v>14</v>
      </c>
      <c r="C10" s="15">
        <v>1900</v>
      </c>
      <c r="D10" s="14">
        <v>35</v>
      </c>
      <c r="E10" s="35">
        <f>C10*D10</f>
        <v>66500</v>
      </c>
      <c r="F10" s="16">
        <v>0.03</v>
      </c>
      <c r="G10" s="17">
        <f>E10*(1+F10)</f>
        <v>68495</v>
      </c>
    </row>
    <row r="11" spans="2:10" ht="16.8" thickBot="1" x14ac:dyDescent="0.45">
      <c r="B11" s="18" t="s">
        <v>15</v>
      </c>
      <c r="C11" s="19">
        <v>2100</v>
      </c>
      <c r="D11" s="18">
        <v>14</v>
      </c>
      <c r="E11" s="36">
        <f>C11*D11</f>
        <v>29400</v>
      </c>
      <c r="F11" s="20">
        <v>0.03</v>
      </c>
      <c r="G11" s="21">
        <f>E11*(1+F11)</f>
        <v>30282</v>
      </c>
      <c r="J11" s="82" t="s">
        <v>7</v>
      </c>
    </row>
    <row r="12" spans="2:10" ht="16.8" thickBot="1" x14ac:dyDescent="0.45">
      <c r="B12" s="3"/>
      <c r="C12" s="4"/>
      <c r="F12" s="38" t="s">
        <v>20</v>
      </c>
      <c r="G12" s="22">
        <f>SUM(G8:G11)</f>
        <v>130192</v>
      </c>
      <c r="J12" s="83" t="s">
        <v>9</v>
      </c>
    </row>
    <row r="13" spans="2:10" ht="16.8" thickBot="1" x14ac:dyDescent="0.45">
      <c r="B13" s="3"/>
      <c r="C13" s="4"/>
      <c r="F13" s="38" t="s">
        <v>8</v>
      </c>
      <c r="G13" s="22">
        <f>SUM(G8:G11)-SUM(E8:E11)</f>
        <v>3792</v>
      </c>
    </row>
    <row r="14" spans="2:10" ht="16.8" thickBot="1" x14ac:dyDescent="0.45">
      <c r="B14" s="3"/>
      <c r="C14" s="4"/>
      <c r="F14" s="32" t="s">
        <v>10</v>
      </c>
      <c r="G14" s="23">
        <f>SUM(G8:G11)/SUM(E8:E11)-1</f>
        <v>3.0000000000000027E-2</v>
      </c>
    </row>
    <row r="15" spans="2:10" ht="16.2" thickBot="1" x14ac:dyDescent="0.4">
      <c r="B15" s="3"/>
      <c r="C15" s="4"/>
      <c r="D15" s="4"/>
    </row>
    <row r="16" spans="2:10" ht="16.2" thickBot="1" x14ac:dyDescent="0.4">
      <c r="B16" s="6" t="s">
        <v>1</v>
      </c>
      <c r="C16" s="24" t="s">
        <v>16</v>
      </c>
      <c r="D16" s="24" t="s">
        <v>17</v>
      </c>
      <c r="E16" s="24" t="s">
        <v>18</v>
      </c>
    </row>
    <row r="17" spans="2:5" x14ac:dyDescent="0.35">
      <c r="B17" s="10" t="s">
        <v>12</v>
      </c>
      <c r="C17" s="25">
        <v>0.05</v>
      </c>
      <c r="D17" s="25">
        <v>0.06</v>
      </c>
      <c r="E17" s="25">
        <v>0.05</v>
      </c>
    </row>
    <row r="18" spans="2:5" x14ac:dyDescent="0.35">
      <c r="B18" s="14" t="s">
        <v>13</v>
      </c>
      <c r="C18" s="26">
        <v>0.05</v>
      </c>
      <c r="D18" s="26">
        <v>0.06</v>
      </c>
      <c r="E18" s="26">
        <v>0.05</v>
      </c>
    </row>
    <row r="19" spans="2:5" x14ac:dyDescent="0.35">
      <c r="B19" s="14" t="s">
        <v>14</v>
      </c>
      <c r="C19" s="26">
        <v>0.06</v>
      </c>
      <c r="D19" s="26">
        <v>0.06</v>
      </c>
      <c r="E19" s="26">
        <v>0.06</v>
      </c>
    </row>
    <row r="20" spans="2:5" ht="16.2" thickBot="1" x14ac:dyDescent="0.4">
      <c r="B20" s="18" t="s">
        <v>15</v>
      </c>
      <c r="C20" s="27">
        <v>7.0000000000000007E-2</v>
      </c>
      <c r="D20" s="27">
        <v>0.06</v>
      </c>
      <c r="E20" s="27">
        <v>0.06</v>
      </c>
    </row>
  </sheetData>
  <scenarios current="2" show="2" sqref="F12:F14">
    <scenario name="Proposta 1" locked="1" count="4" user="ANA PAULA CAMARINHA TEIXEIRA" comment="Criado por Ana Paula Teixeira em 26-07-2005_x000a_Alterado por Ana Paula Teixeira em 26-07-2005_x000a_Alterado por Ana Paula Camarinha em 22-11-2015_x000a_Alterado por Ana Paula Camarinha em 05-06-2016_x000a_Alterado por Ana Paula Camarinha em 13/05/2017_x000a_Alterado por ANA PAU">
      <inputCells r="F8" val="0,05"/>
      <inputCells r="F9" val="0,05"/>
      <inputCells r="F10" val="0,06"/>
      <inputCells r="F11" val="0,07"/>
    </scenario>
    <scenario name="Proposta 2" locked="1" count="4" user="Ana Paula Camarinha" comment="Criado por Ana Paula Teixeira em 26-07-2005_x000a_Alterado por Ana Paula Teixeira em 26-07-2005_x000a_Alterado por Ana Paula Camarinha em 22-11-2015_x000a_Alterado por Ana Paula Camarinha em 05-06-2016_x000a_Alterado por Ana Paula Camarinha em 13/05/2017">
      <inputCells r="F8" val="0,06" numFmtId="9"/>
      <inputCells r="F9" val="0,06" numFmtId="9"/>
      <inputCells r="F10" val="0,06" numFmtId="9"/>
      <inputCells r="F11" val="0,06" numFmtId="9"/>
    </scenario>
    <scenario name="Proposta 3" locked="1" count="4" user="Ana Paula Camarinha" comment="Criado por Ana Paula Teixeira em 26-07-2005_x000a_Alterado por Ana Paula Teixeira em 26-07-2005_x000a_Alterado por Ana Paula Camarinha em 05-06-2016_x000a_Alterado por Ana Paula Camarinha em 13/05/2017">
      <inputCells r="F8" val="0,05" numFmtId="9"/>
      <inputCells r="F9" val="0,05" numFmtId="9"/>
      <inputCells r="F10" val="0,06" numFmtId="9"/>
      <inputCells r="F11" val="0,06" numFmtId="9"/>
    </scenario>
  </scenarios>
  <mergeCells count="1">
    <mergeCell ref="B1:D1"/>
  </mergeCells>
  <printOptions gridLinesSet="0"/>
  <pageMargins left="0.75" right="0.75" top="1.29" bottom="1" header="0.5" footer="0.5"/>
  <pageSetup paperSize="9" orientation="portrait" horizontalDpi="4294967292" verticalDpi="300" r:id="rId1"/>
  <headerFooter alignWithMargins="0">
    <oddFooter>&amp;LISCAP/APCT&amp;RAPRIL,96</oddFooter>
  </headerFooter>
  <picture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7"/>
  <dimension ref="B1:K25"/>
  <sheetViews>
    <sheetView showGridLines="0" workbookViewId="0">
      <selection activeCell="D21" sqref="D21"/>
    </sheetView>
  </sheetViews>
  <sheetFormatPr defaultRowHeight="13.2" x14ac:dyDescent="0.25"/>
  <cols>
    <col min="1" max="1" width="2.88671875" customWidth="1"/>
    <col min="3" max="3" width="27.33203125" customWidth="1"/>
    <col min="4" max="4" width="13.88671875" customWidth="1"/>
    <col min="5" max="5" width="17.33203125" customWidth="1"/>
    <col min="6" max="6" width="9.5546875" customWidth="1"/>
    <col min="7" max="8" width="20.21875" bestFit="1" customWidth="1"/>
    <col min="9" max="9" width="11.44140625" bestFit="1" customWidth="1"/>
  </cols>
  <sheetData>
    <row r="1" spans="2:6" ht="22.8" x14ac:dyDescent="0.4">
      <c r="B1" s="97" t="s">
        <v>32</v>
      </c>
      <c r="C1" s="97"/>
      <c r="D1" s="97"/>
      <c r="E1" s="97"/>
    </row>
    <row r="2" spans="2:6" ht="22.8" x14ac:dyDescent="0.4">
      <c r="B2" s="47"/>
      <c r="C2" s="47"/>
      <c r="D2" s="47"/>
      <c r="E2" s="33"/>
    </row>
    <row r="3" spans="2:6" ht="18.600000000000001" x14ac:dyDescent="0.45">
      <c r="B3" s="30" t="s">
        <v>35</v>
      </c>
      <c r="C3" s="39"/>
      <c r="D3" s="2"/>
    </row>
    <row r="4" spans="2:6" ht="12.75" customHeight="1" thickBot="1" x14ac:dyDescent="0.5">
      <c r="B4" s="30"/>
      <c r="C4" s="39"/>
      <c r="D4" s="2"/>
    </row>
    <row r="5" spans="2:6" ht="15.6" thickBot="1" x14ac:dyDescent="0.3">
      <c r="B5" s="30"/>
      <c r="D5" s="54" t="s">
        <v>37</v>
      </c>
      <c r="E5" s="55" t="s">
        <v>39</v>
      </c>
      <c r="F5" s="58" t="s">
        <v>38</v>
      </c>
    </row>
    <row r="6" spans="2:6" ht="15" x14ac:dyDescent="0.25">
      <c r="B6" s="30"/>
      <c r="D6" s="59">
        <v>1.2999999999999999E-2</v>
      </c>
      <c r="E6" s="56">
        <v>0.02</v>
      </c>
      <c r="F6" s="57">
        <v>2.5000000000000001E-2</v>
      </c>
    </row>
    <row r="7" spans="2:6" ht="15.6" thickBot="1" x14ac:dyDescent="0.3">
      <c r="B7" s="30"/>
      <c r="D7" s="60">
        <v>10</v>
      </c>
      <c r="E7" s="61">
        <v>12</v>
      </c>
      <c r="F7" s="62">
        <v>15</v>
      </c>
    </row>
    <row r="8" spans="2:6" ht="18.600000000000001" x14ac:dyDescent="0.45">
      <c r="B8" s="30"/>
      <c r="C8" s="39"/>
      <c r="D8" s="2"/>
    </row>
    <row r="9" spans="2:6" ht="13.8" x14ac:dyDescent="0.25">
      <c r="B9" s="30" t="s">
        <v>43</v>
      </c>
    </row>
    <row r="10" spans="2:6" ht="13.8" x14ac:dyDescent="0.25">
      <c r="B10" s="30"/>
    </row>
    <row r="11" spans="2:6" ht="13.8" x14ac:dyDescent="0.25">
      <c r="B11" s="30"/>
    </row>
    <row r="12" spans="2:6" ht="13.8" x14ac:dyDescent="0.25">
      <c r="B12" s="30"/>
    </row>
    <row r="13" spans="2:6" ht="17.399999999999999" x14ac:dyDescent="0.3">
      <c r="B13" s="64" t="s">
        <v>44</v>
      </c>
    </row>
    <row r="14" spans="2:6" ht="13.8" x14ac:dyDescent="0.25">
      <c r="B14" s="30"/>
    </row>
    <row r="15" spans="2:6" ht="9.75" customHeight="1" x14ac:dyDescent="0.45">
      <c r="B15" s="30"/>
      <c r="C15" s="39"/>
      <c r="D15" s="2"/>
    </row>
    <row r="16" spans="2:6" ht="14.4" thickBot="1" x14ac:dyDescent="0.3">
      <c r="B16" s="30"/>
    </row>
    <row r="17" spans="2:11" ht="17.399999999999999" thickBot="1" x14ac:dyDescent="0.45">
      <c r="B17" s="30"/>
      <c r="C17" s="49" t="s">
        <v>33</v>
      </c>
      <c r="D17" s="84">
        <v>1.4999999999999999E-2</v>
      </c>
    </row>
    <row r="18" spans="2:11" ht="17.399999999999999" thickBot="1" x14ac:dyDescent="0.45">
      <c r="C18" s="53" t="s">
        <v>34</v>
      </c>
      <c r="D18" s="85">
        <v>10</v>
      </c>
      <c r="G18" s="82" t="s">
        <v>7</v>
      </c>
    </row>
    <row r="19" spans="2:11" ht="16.8" thickBot="1" x14ac:dyDescent="0.4">
      <c r="C19" s="65" t="s">
        <v>42</v>
      </c>
      <c r="D19" s="63">
        <v>1600</v>
      </c>
      <c r="G19" s="83" t="s">
        <v>9</v>
      </c>
    </row>
    <row r="20" spans="2:11" ht="13.8" thickBot="1" x14ac:dyDescent="0.3"/>
    <row r="21" spans="2:11" ht="19.2" thickBot="1" x14ac:dyDescent="0.5">
      <c r="C21" s="66" t="s">
        <v>36</v>
      </c>
      <c r="D21" s="67">
        <f>PV(D17/12,D18*12,-D19)</f>
        <v>178190.58637536326</v>
      </c>
    </row>
    <row r="25" spans="2:11" x14ac:dyDescent="0.25">
      <c r="K25" t="s">
        <v>45</v>
      </c>
    </row>
  </sheetData>
  <scenarios current="3" show="3" sqref="C21">
    <scenario name="curto" locked="1" count="2" user="ANA PAULA CAMARINHA TEIXEIRA" comment="Criado por Ana Paula Camarinha em 14/05/2017_x000a_Alterado por ANA PAULA CAMARINHA TEIXEIRA em 15/04/2019">
      <inputCells r="D17" val="0,013" numFmtId="10"/>
      <inputCells r="D18" val="10" numFmtId="168"/>
    </scenario>
    <scenario name="médio" locked="1" count="2" user="ANA PAULA CAMARINHA TEIXEIRA" comment="Criado por Ana Paula Camarinha em 14/05/2017_x000a_Alterado por ANA PAULA CAMARINHA TEIXEIRA em 15/04/2019">
      <inputCells r="D17" val="0,02" numFmtId="10"/>
      <inputCells r="D18" val="12" numFmtId="168"/>
    </scenario>
    <scenario name="longo" locked="1" count="2" user="ANA PAULA CAMARINHA TEIXEIRA" comment="Criado por Ana Paula Camarinha em 14/05/2017_x000a_Alterado por ANA PAULA CAMARINHA TEIXEIRA em 15/04/2019">
      <inputCells r="D17" val="0,025" numFmtId="10"/>
      <inputCells r="D18" val="15" numFmtId="168"/>
    </scenario>
    <scenario name="Atual" locked="1" count="2" user="ANA PAULA CAMARINHA TEIXEIRA" comment="Criado por ANA PAULA CAMARINHA TEIXEIRA em 15/04/2019">
      <inputCells r="D17" val="0,015" numFmtId="10"/>
      <inputCells r="D18" val="10" numFmtId="168"/>
    </scenario>
  </scenarios>
  <mergeCells count="1">
    <mergeCell ref="B1:E1"/>
  </mergeCells>
  <pageMargins left="0.7" right="0.7" top="0.75" bottom="0.75" header="0.3" footer="0.3"/>
  <pageSetup paperSize="9" orientation="portrait" horizontalDpi="1200" verticalDpi="1200" r:id="rId1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19"/>
  <sheetViews>
    <sheetView showGridLines="0" workbookViewId="0">
      <selection activeCell="B4" sqref="B4"/>
    </sheetView>
  </sheetViews>
  <sheetFormatPr defaultColWidth="9.109375" defaultRowHeight="13.2" x14ac:dyDescent="0.25"/>
  <cols>
    <col min="1" max="1" width="9.109375" style="69"/>
    <col min="2" max="2" width="3.6640625" style="69" customWidth="1"/>
    <col min="3" max="3" width="56" style="69" customWidth="1"/>
    <col min="4" max="4" width="4.33203125" style="69" customWidth="1"/>
    <col min="5" max="16384" width="9.109375" style="69"/>
  </cols>
  <sheetData>
    <row r="3" spans="2:17" ht="30" x14ac:dyDescent="0.5">
      <c r="B3" s="68" t="s">
        <v>51</v>
      </c>
      <c r="C3" s="68"/>
    </row>
    <row r="4" spans="2:17" ht="19.2" customHeight="1" thickBot="1" x14ac:dyDescent="0.3"/>
    <row r="5" spans="2:17" ht="22.8" customHeight="1" x14ac:dyDescent="0.25">
      <c r="B5" s="72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4"/>
    </row>
    <row r="6" spans="2:17" s="71" customFormat="1" ht="30" customHeight="1" x14ac:dyDescent="0.35">
      <c r="B6" s="75"/>
      <c r="C6" s="99" t="s">
        <v>11</v>
      </c>
      <c r="D6" s="99"/>
      <c r="E6" s="99"/>
      <c r="F6" s="99"/>
      <c r="G6" s="99"/>
      <c r="H6" s="99"/>
      <c r="I6" s="99"/>
      <c r="J6" s="99"/>
      <c r="K6" s="99"/>
      <c r="L6" s="99"/>
      <c r="M6" s="99"/>
      <c r="N6" s="100"/>
    </row>
    <row r="7" spans="2:17" s="71" customFormat="1" ht="30" customHeight="1" x14ac:dyDescent="0.35">
      <c r="B7" s="75"/>
      <c r="C7" s="99" t="s">
        <v>48</v>
      </c>
      <c r="D7" s="99"/>
      <c r="E7" s="99"/>
      <c r="F7" s="99"/>
      <c r="G7" s="99"/>
      <c r="H7" s="99"/>
      <c r="I7" s="99"/>
      <c r="J7" s="99"/>
      <c r="K7" s="99"/>
      <c r="L7" s="99"/>
      <c r="M7" s="99"/>
      <c r="N7" s="100"/>
    </row>
    <row r="8" spans="2:17" s="71" customFormat="1" ht="30" customHeight="1" x14ac:dyDescent="0.35">
      <c r="B8" s="75"/>
      <c r="C8" s="99" t="s">
        <v>49</v>
      </c>
      <c r="D8" s="99"/>
      <c r="E8" s="99"/>
      <c r="F8" s="99"/>
      <c r="G8" s="99"/>
      <c r="H8" s="99"/>
      <c r="I8" s="99"/>
      <c r="J8" s="99"/>
      <c r="K8" s="99"/>
      <c r="L8" s="99"/>
      <c r="M8" s="99"/>
      <c r="N8" s="100"/>
    </row>
    <row r="9" spans="2:17" s="71" customFormat="1" ht="30" customHeight="1" x14ac:dyDescent="0.35">
      <c r="B9" s="75"/>
      <c r="C9" s="99" t="s">
        <v>50</v>
      </c>
      <c r="D9" s="99"/>
      <c r="E9" s="99"/>
      <c r="F9" s="99"/>
      <c r="G9" s="99"/>
      <c r="H9" s="99"/>
      <c r="I9" s="99"/>
      <c r="J9" s="99"/>
      <c r="K9" s="99"/>
      <c r="L9" s="99"/>
      <c r="M9" s="99"/>
      <c r="N9" s="100"/>
    </row>
    <row r="10" spans="2:17" s="71" customFormat="1" ht="30" customHeight="1" thickBot="1" x14ac:dyDescent="0.4">
      <c r="B10" s="76"/>
      <c r="C10" s="77"/>
      <c r="D10" s="77"/>
      <c r="E10" s="78"/>
      <c r="F10" s="78"/>
      <c r="G10" s="78"/>
      <c r="H10" s="78"/>
      <c r="I10" s="78"/>
      <c r="J10" s="78"/>
      <c r="K10" s="78"/>
      <c r="L10" s="78"/>
      <c r="M10" s="78"/>
      <c r="N10" s="79"/>
    </row>
    <row r="15" spans="2:17" x14ac:dyDescent="0.25"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</row>
    <row r="16" spans="2:17" x14ac:dyDescent="0.25"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</row>
    <row r="17" spans="6:17" x14ac:dyDescent="0.25"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</row>
    <row r="18" spans="6:17" x14ac:dyDescent="0.25"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6:17" x14ac:dyDescent="0.25"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</row>
  </sheetData>
  <mergeCells count="4">
    <mergeCell ref="C6:N6"/>
    <mergeCell ref="C7:N7"/>
    <mergeCell ref="C8:N8"/>
    <mergeCell ref="C9:N9"/>
  </mergeCells>
  <pageMargins left="0.7" right="0.7" top="0.75" bottom="0.75" header="0.3" footer="0.3"/>
  <picture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5</vt:i4>
      </vt:variant>
    </vt:vector>
  </HeadingPairs>
  <TitlesOfParts>
    <vt:vector size="5" baseType="lpstr">
      <vt:lpstr>CONTEUDOS</vt:lpstr>
      <vt:lpstr>Exercicio1</vt:lpstr>
      <vt:lpstr>Exercicio2</vt:lpstr>
      <vt:lpstr>Exercicio3</vt:lpstr>
      <vt:lpstr>Como fazer...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Camarinha</dc:creator>
  <cp:lastModifiedBy>ANA PAULA CAMARINHA TEIXEIRA</cp:lastModifiedBy>
  <dcterms:created xsi:type="dcterms:W3CDTF">2016-06-05T19:39:57Z</dcterms:created>
  <dcterms:modified xsi:type="dcterms:W3CDTF">2020-01-17T04:22:34Z</dcterms:modified>
</cp:coreProperties>
</file>